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24226"/>
  <mc:AlternateContent xmlns:mc="http://schemas.openxmlformats.org/markup-compatibility/2006">
    <mc:Choice Requires="x15">
      <x15ac:absPath xmlns:x15ac="http://schemas.microsoft.com/office/spreadsheetml/2010/11/ac" url="C:\Users\User\Desktop\Excel Practice\"/>
    </mc:Choice>
  </mc:AlternateContent>
  <xr:revisionPtr revIDLastSave="0" documentId="13_ncr:1_{300A2C1A-1196-44EE-8072-DA9B02FF5171}" xr6:coauthVersionLast="47" xr6:coauthVersionMax="47" xr10:uidLastSave="{00000000-0000-0000-0000-000000000000}"/>
  <bookViews>
    <workbookView xWindow="-108" yWindow="-108" windowWidth="23256" windowHeight="12456" activeTab="1" xr2:uid="{00000000-000D-0000-FFFF-FFFF00000000}"/>
  </bookViews>
  <sheets>
    <sheet name="Data" sheetId="4" r:id="rId1"/>
    <sheet name="Dashboard" sheetId="2" r:id="rId2"/>
    <sheet name="Pivot" sheetId="5" r:id="rId3"/>
  </sheets>
  <definedNames>
    <definedName name="_xlchart.v5.0" hidden="1">Pivot!$AY$3</definedName>
    <definedName name="_xlchart.v5.1" hidden="1">Pivot!$AY$4:$AY$13</definedName>
    <definedName name="_xlchart.v5.2" hidden="1">Pivot!$AZ$4:$AZ$13</definedName>
    <definedName name="ExternalData_1" localSheetId="0" hidden="1">Data!$A$1:$AF$884</definedName>
    <definedName name="Slicer_Cargo_Type">#N/A</definedName>
    <definedName name="Slicer_Charterer_Name">#N/A</definedName>
    <definedName name="Slicer_Month">#N/A</definedName>
    <definedName name="Slicer_Vessel_Name">#N/A</definedName>
    <definedName name="Slicer_Year">#N/A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Z4" i="5" l="1"/>
  <c r="AZ5" i="5"/>
  <c r="AZ6" i="5"/>
  <c r="AZ7" i="5"/>
  <c r="AZ8" i="5"/>
  <c r="AZ9" i="5"/>
  <c r="AZ10" i="5"/>
  <c r="AZ11" i="5"/>
  <c r="AZ12" i="5"/>
  <c r="AZ13" i="5"/>
  <c r="AY10" i="5"/>
  <c r="AY11" i="5"/>
  <c r="AY12" i="5"/>
  <c r="AY13" i="5"/>
  <c r="AY9" i="5"/>
  <c r="AY5" i="5"/>
  <c r="AY6" i="5"/>
  <c r="AY7" i="5"/>
  <c r="AY8" i="5"/>
  <c r="AY4" i="5"/>
  <c r="AT11" i="5"/>
  <c r="AU11" i="5"/>
  <c r="AT12" i="5"/>
  <c r="AU12" i="5"/>
  <c r="AT13" i="5"/>
  <c r="AU13" i="5"/>
  <c r="AL11" i="5"/>
  <c r="AM11" i="5"/>
  <c r="AL12" i="5"/>
  <c r="AM12" i="5"/>
  <c r="AL13" i="5"/>
  <c r="AM13" i="5"/>
  <c r="AU10" i="5"/>
  <c r="AT10" i="5"/>
  <c r="AU9" i="5"/>
  <c r="AT9" i="5"/>
  <c r="AU8" i="5"/>
  <c r="AT8" i="5"/>
  <c r="AU7" i="5"/>
  <c r="AT7" i="5"/>
  <c r="AU6" i="5"/>
  <c r="AT6" i="5"/>
  <c r="AU5" i="5"/>
  <c r="AT5" i="5"/>
  <c r="AU4" i="5"/>
  <c r="AT4" i="5"/>
  <c r="AM10" i="5"/>
  <c r="AL10" i="5"/>
  <c r="AM9" i="5"/>
  <c r="AL9" i="5"/>
  <c r="AM8" i="5"/>
  <c r="AL8" i="5"/>
  <c r="AM7" i="5"/>
  <c r="AL7" i="5"/>
  <c r="AM6" i="5"/>
  <c r="AL6" i="5"/>
  <c r="AM5" i="5"/>
  <c r="AL5" i="5"/>
  <c r="AM4" i="5"/>
  <c r="AL4" i="5"/>
  <c r="AD4" i="5"/>
  <c r="AD5" i="5"/>
  <c r="AD6" i="5"/>
  <c r="AD7" i="5"/>
  <c r="AD8" i="5"/>
  <c r="AD9" i="5"/>
  <c r="AD10" i="5"/>
  <c r="AC9" i="5"/>
  <c r="AC10" i="5"/>
  <c r="AC5" i="5"/>
  <c r="AC6" i="5"/>
  <c r="AC7" i="5"/>
  <c r="AC8" i="5"/>
  <c r="AC4" i="5"/>
  <c r="AF3" i="4"/>
  <c r="AF4" i="4"/>
  <c r="AF5" i="4"/>
  <c r="AF6" i="4"/>
  <c r="AF7" i="4"/>
  <c r="AF8" i="4"/>
  <c r="AF9" i="4"/>
  <c r="AF10" i="4"/>
  <c r="AF11" i="4"/>
  <c r="AF12" i="4"/>
  <c r="AF13" i="4"/>
  <c r="AF14" i="4"/>
  <c r="AF15" i="4"/>
  <c r="AF16" i="4"/>
  <c r="AF17" i="4"/>
  <c r="AF18" i="4"/>
  <c r="AF19" i="4"/>
  <c r="AF20" i="4"/>
  <c r="AF21" i="4"/>
  <c r="AF22" i="4"/>
  <c r="AF23" i="4"/>
  <c r="AF24" i="4"/>
  <c r="AF25" i="4"/>
  <c r="AF26" i="4"/>
  <c r="AF27" i="4"/>
  <c r="AF28" i="4"/>
  <c r="AF29" i="4"/>
  <c r="AF30" i="4"/>
  <c r="AF31" i="4"/>
  <c r="AF32" i="4"/>
  <c r="AF33" i="4"/>
  <c r="AF34" i="4"/>
  <c r="AF35" i="4"/>
  <c r="AF36" i="4"/>
  <c r="AF37" i="4"/>
  <c r="AF38" i="4"/>
  <c r="AF39" i="4"/>
  <c r="AF40" i="4"/>
  <c r="AF41" i="4"/>
  <c r="AF42" i="4"/>
  <c r="AF43" i="4"/>
  <c r="AF44" i="4"/>
  <c r="AF45" i="4"/>
  <c r="AF46" i="4"/>
  <c r="AF47" i="4"/>
  <c r="AF48" i="4"/>
  <c r="AF49" i="4"/>
  <c r="AF50" i="4"/>
  <c r="AF51" i="4"/>
  <c r="AF52" i="4"/>
  <c r="AF53" i="4"/>
  <c r="AF54" i="4"/>
  <c r="AF55" i="4"/>
  <c r="AF56" i="4"/>
  <c r="AF57" i="4"/>
  <c r="AF58" i="4"/>
  <c r="AF59" i="4"/>
  <c r="AF60" i="4"/>
  <c r="AF61" i="4"/>
  <c r="AF62" i="4"/>
  <c r="AF63" i="4"/>
  <c r="AF64" i="4"/>
  <c r="AF65" i="4"/>
  <c r="AF66" i="4"/>
  <c r="AF67" i="4"/>
  <c r="AF68" i="4"/>
  <c r="AF69" i="4"/>
  <c r="AF70" i="4"/>
  <c r="AF71" i="4"/>
  <c r="AF72" i="4"/>
  <c r="AF73" i="4"/>
  <c r="AF74" i="4"/>
  <c r="AF75" i="4"/>
  <c r="AF76" i="4"/>
  <c r="AF77" i="4"/>
  <c r="AF78" i="4"/>
  <c r="AF79" i="4"/>
  <c r="AF80" i="4"/>
  <c r="AF81" i="4"/>
  <c r="AF82" i="4"/>
  <c r="AF83" i="4"/>
  <c r="AF84" i="4"/>
  <c r="AF85" i="4"/>
  <c r="AF86" i="4"/>
  <c r="AF87" i="4"/>
  <c r="AF88" i="4"/>
  <c r="AF89" i="4"/>
  <c r="AF90" i="4"/>
  <c r="AF91" i="4"/>
  <c r="AF92" i="4"/>
  <c r="AF93" i="4"/>
  <c r="AF94" i="4"/>
  <c r="AF95" i="4"/>
  <c r="AF96" i="4"/>
  <c r="AF97" i="4"/>
  <c r="AF98" i="4"/>
  <c r="AF99" i="4"/>
  <c r="AF100" i="4"/>
  <c r="AF101" i="4"/>
  <c r="AF102" i="4"/>
  <c r="AF103" i="4"/>
  <c r="AF104" i="4"/>
  <c r="AF105" i="4"/>
  <c r="AF106" i="4"/>
  <c r="AF107" i="4"/>
  <c r="AF108" i="4"/>
  <c r="AF109" i="4"/>
  <c r="AF110" i="4"/>
  <c r="AF111" i="4"/>
  <c r="AF112" i="4"/>
  <c r="AF113" i="4"/>
  <c r="AF114" i="4"/>
  <c r="AF115" i="4"/>
  <c r="AF116" i="4"/>
  <c r="AF117" i="4"/>
  <c r="AF118" i="4"/>
  <c r="AF119" i="4"/>
  <c r="AF120" i="4"/>
  <c r="AF121" i="4"/>
  <c r="AF122" i="4"/>
  <c r="AF123" i="4"/>
  <c r="AF124" i="4"/>
  <c r="AF125" i="4"/>
  <c r="AF126" i="4"/>
  <c r="AF127" i="4"/>
  <c r="AF128" i="4"/>
  <c r="AF129" i="4"/>
  <c r="AF130" i="4"/>
  <c r="AF131" i="4"/>
  <c r="AF132" i="4"/>
  <c r="AF133" i="4"/>
  <c r="AF134" i="4"/>
  <c r="AF135" i="4"/>
  <c r="AF136" i="4"/>
  <c r="AF137" i="4"/>
  <c r="AF138" i="4"/>
  <c r="AF139" i="4"/>
  <c r="AF140" i="4"/>
  <c r="AF141" i="4"/>
  <c r="AF142" i="4"/>
  <c r="AF143" i="4"/>
  <c r="AF144" i="4"/>
  <c r="AF145" i="4"/>
  <c r="AF146" i="4"/>
  <c r="AF147" i="4"/>
  <c r="AF148" i="4"/>
  <c r="AF149" i="4"/>
  <c r="AF150" i="4"/>
  <c r="AF151" i="4"/>
  <c r="AF152" i="4"/>
  <c r="AF153" i="4"/>
  <c r="AF154" i="4"/>
  <c r="AF155" i="4"/>
  <c r="AF156" i="4"/>
  <c r="AF157" i="4"/>
  <c r="AF158" i="4"/>
  <c r="AF159" i="4"/>
  <c r="AF160" i="4"/>
  <c r="AF161" i="4"/>
  <c r="AF162" i="4"/>
  <c r="AF163" i="4"/>
  <c r="AF164" i="4"/>
  <c r="AF165" i="4"/>
  <c r="AF166" i="4"/>
  <c r="AF167" i="4"/>
  <c r="AF168" i="4"/>
  <c r="AF169" i="4"/>
  <c r="AF170" i="4"/>
  <c r="AF171" i="4"/>
  <c r="AF172" i="4"/>
  <c r="AF173" i="4"/>
  <c r="AF174" i="4"/>
  <c r="AF175" i="4"/>
  <c r="AF176" i="4"/>
  <c r="AF177" i="4"/>
  <c r="AF178" i="4"/>
  <c r="AF179" i="4"/>
  <c r="AF180" i="4"/>
  <c r="AF181" i="4"/>
  <c r="AF182" i="4"/>
  <c r="AF183" i="4"/>
  <c r="AF184" i="4"/>
  <c r="AF185" i="4"/>
  <c r="AF186" i="4"/>
  <c r="AF187" i="4"/>
  <c r="AF188" i="4"/>
  <c r="AF189" i="4"/>
  <c r="AF190" i="4"/>
  <c r="AF191" i="4"/>
  <c r="AF192" i="4"/>
  <c r="AF193" i="4"/>
  <c r="AF194" i="4"/>
  <c r="AF195" i="4"/>
  <c r="AF196" i="4"/>
  <c r="AF197" i="4"/>
  <c r="AF198" i="4"/>
  <c r="AF199" i="4"/>
  <c r="AF200" i="4"/>
  <c r="AF201" i="4"/>
  <c r="AF202" i="4"/>
  <c r="AF203" i="4"/>
  <c r="AF204" i="4"/>
  <c r="AF205" i="4"/>
  <c r="AF206" i="4"/>
  <c r="AF207" i="4"/>
  <c r="AF208" i="4"/>
  <c r="AF209" i="4"/>
  <c r="AF210" i="4"/>
  <c r="AF211" i="4"/>
  <c r="AF212" i="4"/>
  <c r="AF213" i="4"/>
  <c r="AF214" i="4"/>
  <c r="AF215" i="4"/>
  <c r="AF216" i="4"/>
  <c r="AF217" i="4"/>
  <c r="AF218" i="4"/>
  <c r="AF219" i="4"/>
  <c r="AF220" i="4"/>
  <c r="AF221" i="4"/>
  <c r="AF222" i="4"/>
  <c r="AF223" i="4"/>
  <c r="AF224" i="4"/>
  <c r="AF225" i="4"/>
  <c r="AF226" i="4"/>
  <c r="AF227" i="4"/>
  <c r="AF228" i="4"/>
  <c r="AF229" i="4"/>
  <c r="AF230" i="4"/>
  <c r="AF231" i="4"/>
  <c r="AF232" i="4"/>
  <c r="AF233" i="4"/>
  <c r="AF234" i="4"/>
  <c r="AF235" i="4"/>
  <c r="AF236" i="4"/>
  <c r="AF237" i="4"/>
  <c r="AF238" i="4"/>
  <c r="AF239" i="4"/>
  <c r="AF240" i="4"/>
  <c r="AF241" i="4"/>
  <c r="AF242" i="4"/>
  <c r="AF243" i="4"/>
  <c r="AF244" i="4"/>
  <c r="AF245" i="4"/>
  <c r="AF246" i="4"/>
  <c r="AF247" i="4"/>
  <c r="AF248" i="4"/>
  <c r="AF249" i="4"/>
  <c r="AF250" i="4"/>
  <c r="AF251" i="4"/>
  <c r="AF252" i="4"/>
  <c r="AF253" i="4"/>
  <c r="AF254" i="4"/>
  <c r="AF255" i="4"/>
  <c r="AF256" i="4"/>
  <c r="AF257" i="4"/>
  <c r="AF258" i="4"/>
  <c r="AF259" i="4"/>
  <c r="AF260" i="4"/>
  <c r="AF261" i="4"/>
  <c r="AF262" i="4"/>
  <c r="AF263" i="4"/>
  <c r="AF264" i="4"/>
  <c r="AF265" i="4"/>
  <c r="AF266" i="4"/>
  <c r="AF267" i="4"/>
  <c r="AF268" i="4"/>
  <c r="AF269" i="4"/>
  <c r="AF270" i="4"/>
  <c r="AF271" i="4"/>
  <c r="AF272" i="4"/>
  <c r="AF273" i="4"/>
  <c r="AF274" i="4"/>
  <c r="AF275" i="4"/>
  <c r="AF276" i="4"/>
  <c r="AF277" i="4"/>
  <c r="AF278" i="4"/>
  <c r="AF279" i="4"/>
  <c r="AF280" i="4"/>
  <c r="AF281" i="4"/>
  <c r="AF282" i="4"/>
  <c r="AF283" i="4"/>
  <c r="AF284" i="4"/>
  <c r="AF285" i="4"/>
  <c r="AF286" i="4"/>
  <c r="AF287" i="4"/>
  <c r="AF288" i="4"/>
  <c r="AF289" i="4"/>
  <c r="AF290" i="4"/>
  <c r="AF291" i="4"/>
  <c r="AF292" i="4"/>
  <c r="AF293" i="4"/>
  <c r="AF294" i="4"/>
  <c r="AF295" i="4"/>
  <c r="AF296" i="4"/>
  <c r="AF297" i="4"/>
  <c r="AF298" i="4"/>
  <c r="AF299" i="4"/>
  <c r="AF300" i="4"/>
  <c r="AF301" i="4"/>
  <c r="AF302" i="4"/>
  <c r="AF303" i="4"/>
  <c r="AF304" i="4"/>
  <c r="AF305" i="4"/>
  <c r="AF306" i="4"/>
  <c r="AF307" i="4"/>
  <c r="AF308" i="4"/>
  <c r="AF309" i="4"/>
  <c r="AF310" i="4"/>
  <c r="AF311" i="4"/>
  <c r="AF312" i="4"/>
  <c r="AF313" i="4"/>
  <c r="AF314" i="4"/>
  <c r="AF315" i="4"/>
  <c r="AF316" i="4"/>
  <c r="AF317" i="4"/>
  <c r="AF318" i="4"/>
  <c r="AF319" i="4"/>
  <c r="AF320" i="4"/>
  <c r="AF321" i="4"/>
  <c r="AF322" i="4"/>
  <c r="AF323" i="4"/>
  <c r="AF324" i="4"/>
  <c r="AF325" i="4"/>
  <c r="AF326" i="4"/>
  <c r="AF327" i="4"/>
  <c r="AF328" i="4"/>
  <c r="AF329" i="4"/>
  <c r="AF330" i="4"/>
  <c r="AF331" i="4"/>
  <c r="AF332" i="4"/>
  <c r="AF333" i="4"/>
  <c r="AF334" i="4"/>
  <c r="AF335" i="4"/>
  <c r="AF336" i="4"/>
  <c r="AF337" i="4"/>
  <c r="AF338" i="4"/>
  <c r="AF339" i="4"/>
  <c r="AF340" i="4"/>
  <c r="AF341" i="4"/>
  <c r="AF342" i="4"/>
  <c r="AF343" i="4"/>
  <c r="AF344" i="4"/>
  <c r="AF345" i="4"/>
  <c r="AF346" i="4"/>
  <c r="AF347" i="4"/>
  <c r="AF348" i="4"/>
  <c r="AF349" i="4"/>
  <c r="AF350" i="4"/>
  <c r="AF351" i="4"/>
  <c r="AF352" i="4"/>
  <c r="AF353" i="4"/>
  <c r="AF354" i="4"/>
  <c r="AF355" i="4"/>
  <c r="AF356" i="4"/>
  <c r="AF357" i="4"/>
  <c r="AF358" i="4"/>
  <c r="AF359" i="4"/>
  <c r="AF360" i="4"/>
  <c r="AF361" i="4"/>
  <c r="AF362" i="4"/>
  <c r="AF363" i="4"/>
  <c r="AF364" i="4"/>
  <c r="AF365" i="4"/>
  <c r="AF366" i="4"/>
  <c r="AF367" i="4"/>
  <c r="AF368" i="4"/>
  <c r="AF369" i="4"/>
  <c r="AF370" i="4"/>
  <c r="AF371" i="4"/>
  <c r="AF372" i="4"/>
  <c r="AF373" i="4"/>
  <c r="AF374" i="4"/>
  <c r="AF375" i="4"/>
  <c r="AF376" i="4"/>
  <c r="AF377" i="4"/>
  <c r="AF378" i="4"/>
  <c r="AF379" i="4"/>
  <c r="AF380" i="4"/>
  <c r="AF381" i="4"/>
  <c r="AF382" i="4"/>
  <c r="AF383" i="4"/>
  <c r="AF384" i="4"/>
  <c r="AF385" i="4"/>
  <c r="AF386" i="4"/>
  <c r="AF387" i="4"/>
  <c r="AF388" i="4"/>
  <c r="AF389" i="4"/>
  <c r="AF390" i="4"/>
  <c r="AF391" i="4"/>
  <c r="AF392" i="4"/>
  <c r="AF393" i="4"/>
  <c r="AF394" i="4"/>
  <c r="AF395" i="4"/>
  <c r="AF396" i="4"/>
  <c r="AF397" i="4"/>
  <c r="AF398" i="4"/>
  <c r="AF399" i="4"/>
  <c r="AF400" i="4"/>
  <c r="AF401" i="4"/>
  <c r="AF402" i="4"/>
  <c r="AF403" i="4"/>
  <c r="AF404" i="4"/>
  <c r="AF405" i="4"/>
  <c r="AF406" i="4"/>
  <c r="AF407" i="4"/>
  <c r="AF408" i="4"/>
  <c r="AF409" i="4"/>
  <c r="AF410" i="4"/>
  <c r="AF411" i="4"/>
  <c r="AF412" i="4"/>
  <c r="AF413" i="4"/>
  <c r="AF414" i="4"/>
  <c r="AF415" i="4"/>
  <c r="AF416" i="4"/>
  <c r="AF417" i="4"/>
  <c r="AF418" i="4"/>
  <c r="AF419" i="4"/>
  <c r="AF420" i="4"/>
  <c r="AF421" i="4"/>
  <c r="AF422" i="4"/>
  <c r="AF423" i="4"/>
  <c r="AF424" i="4"/>
  <c r="AF425" i="4"/>
  <c r="AF426" i="4"/>
  <c r="AF427" i="4"/>
  <c r="AF428" i="4"/>
  <c r="AF429" i="4"/>
  <c r="AF430" i="4"/>
  <c r="AF431" i="4"/>
  <c r="AF432" i="4"/>
  <c r="AF433" i="4"/>
  <c r="AF434" i="4"/>
  <c r="AF435" i="4"/>
  <c r="AF436" i="4"/>
  <c r="AF437" i="4"/>
  <c r="AF438" i="4"/>
  <c r="AF439" i="4"/>
  <c r="AF440" i="4"/>
  <c r="AF441" i="4"/>
  <c r="AF442" i="4"/>
  <c r="AF443" i="4"/>
  <c r="AF444" i="4"/>
  <c r="AF445" i="4"/>
  <c r="AF446" i="4"/>
  <c r="AF447" i="4"/>
  <c r="AF448" i="4"/>
  <c r="AF449" i="4"/>
  <c r="AF450" i="4"/>
  <c r="AF451" i="4"/>
  <c r="AF452" i="4"/>
  <c r="AF453" i="4"/>
  <c r="AF454" i="4"/>
  <c r="AF455" i="4"/>
  <c r="AF456" i="4"/>
  <c r="AF457" i="4"/>
  <c r="AF458" i="4"/>
  <c r="AF459" i="4"/>
  <c r="AF460" i="4"/>
  <c r="AF461" i="4"/>
  <c r="AF462" i="4"/>
  <c r="AF463" i="4"/>
  <c r="AF464" i="4"/>
  <c r="AF465" i="4"/>
  <c r="AF466" i="4"/>
  <c r="AF467" i="4"/>
  <c r="AF468" i="4"/>
  <c r="AF469" i="4"/>
  <c r="AF470" i="4"/>
  <c r="AF471" i="4"/>
  <c r="AF472" i="4"/>
  <c r="AF473" i="4"/>
  <c r="AF474" i="4"/>
  <c r="AF475" i="4"/>
  <c r="AF476" i="4"/>
  <c r="AF477" i="4"/>
  <c r="AF478" i="4"/>
  <c r="AF479" i="4"/>
  <c r="AF480" i="4"/>
  <c r="AF481" i="4"/>
  <c r="AF482" i="4"/>
  <c r="AF483" i="4"/>
  <c r="AF484" i="4"/>
  <c r="AF485" i="4"/>
  <c r="AF486" i="4"/>
  <c r="AF487" i="4"/>
  <c r="AF488" i="4"/>
  <c r="AF489" i="4"/>
  <c r="AF490" i="4"/>
  <c r="AF491" i="4"/>
  <c r="AF492" i="4"/>
  <c r="AF493" i="4"/>
  <c r="AF494" i="4"/>
  <c r="AF495" i="4"/>
  <c r="AF496" i="4"/>
  <c r="AF497" i="4"/>
  <c r="AF498" i="4"/>
  <c r="AF499" i="4"/>
  <c r="AF500" i="4"/>
  <c r="AF501" i="4"/>
  <c r="AF502" i="4"/>
  <c r="AF503" i="4"/>
  <c r="AF504" i="4"/>
  <c r="AF505" i="4"/>
  <c r="AF506" i="4"/>
  <c r="AF507" i="4"/>
  <c r="AF508" i="4"/>
  <c r="AF509" i="4"/>
  <c r="AF510" i="4"/>
  <c r="AF511" i="4"/>
  <c r="AF512" i="4"/>
  <c r="AF513" i="4"/>
  <c r="AF514" i="4"/>
  <c r="AF515" i="4"/>
  <c r="AF516" i="4"/>
  <c r="AF517" i="4"/>
  <c r="AF518" i="4"/>
  <c r="AF519" i="4"/>
  <c r="AF520" i="4"/>
  <c r="AF521" i="4"/>
  <c r="AF522" i="4"/>
  <c r="AF523" i="4"/>
  <c r="AF524" i="4"/>
  <c r="AF525" i="4"/>
  <c r="AF526" i="4"/>
  <c r="AF527" i="4"/>
  <c r="AF528" i="4"/>
  <c r="AF529" i="4"/>
  <c r="AF530" i="4"/>
  <c r="AF531" i="4"/>
  <c r="AF532" i="4"/>
  <c r="AF533" i="4"/>
  <c r="AF534" i="4"/>
  <c r="AF535" i="4"/>
  <c r="AF536" i="4"/>
  <c r="AF537" i="4"/>
  <c r="AF538" i="4"/>
  <c r="AF539" i="4"/>
  <c r="AF540" i="4"/>
  <c r="AF541" i="4"/>
  <c r="AF542" i="4"/>
  <c r="AF543" i="4"/>
  <c r="AF544" i="4"/>
  <c r="AF545" i="4"/>
  <c r="AF546" i="4"/>
  <c r="AF547" i="4"/>
  <c r="AF548" i="4"/>
  <c r="AF549" i="4"/>
  <c r="AF550" i="4"/>
  <c r="AF551" i="4"/>
  <c r="AF552" i="4"/>
  <c r="AF553" i="4"/>
  <c r="AF554" i="4"/>
  <c r="AF555" i="4"/>
  <c r="AF556" i="4"/>
  <c r="AF557" i="4"/>
  <c r="AF558" i="4"/>
  <c r="AF559" i="4"/>
  <c r="AF560" i="4"/>
  <c r="AF561" i="4"/>
  <c r="AF562" i="4"/>
  <c r="AF563" i="4"/>
  <c r="AF564" i="4"/>
  <c r="AF565" i="4"/>
  <c r="AF566" i="4"/>
  <c r="AF567" i="4"/>
  <c r="AF568" i="4"/>
  <c r="AF569" i="4"/>
  <c r="AF570" i="4"/>
  <c r="AF571" i="4"/>
  <c r="AF572" i="4"/>
  <c r="AF573" i="4"/>
  <c r="AF574" i="4"/>
  <c r="AF575" i="4"/>
  <c r="AF576" i="4"/>
  <c r="AF577" i="4"/>
  <c r="AF578" i="4"/>
  <c r="AF579" i="4"/>
  <c r="AF580" i="4"/>
  <c r="AF581" i="4"/>
  <c r="AF582" i="4"/>
  <c r="AF583" i="4"/>
  <c r="AF584" i="4"/>
  <c r="AF585" i="4"/>
  <c r="AF586" i="4"/>
  <c r="AF587" i="4"/>
  <c r="AF588" i="4"/>
  <c r="AF589" i="4"/>
  <c r="AF590" i="4"/>
  <c r="AF591" i="4"/>
  <c r="AF592" i="4"/>
  <c r="AF593" i="4"/>
  <c r="AF594" i="4"/>
  <c r="AF595" i="4"/>
  <c r="AF596" i="4"/>
  <c r="AF597" i="4"/>
  <c r="AF598" i="4"/>
  <c r="AF599" i="4"/>
  <c r="AF600" i="4"/>
  <c r="AF601" i="4"/>
  <c r="AF602" i="4"/>
  <c r="AF603" i="4"/>
  <c r="AF604" i="4"/>
  <c r="AF605" i="4"/>
  <c r="AF606" i="4"/>
  <c r="AF607" i="4"/>
  <c r="AF608" i="4"/>
  <c r="AF609" i="4"/>
  <c r="AF610" i="4"/>
  <c r="AF611" i="4"/>
  <c r="AF612" i="4"/>
  <c r="AF613" i="4"/>
  <c r="AF614" i="4"/>
  <c r="AF615" i="4"/>
  <c r="AF616" i="4"/>
  <c r="AF617" i="4"/>
  <c r="AF618" i="4"/>
  <c r="AF619" i="4"/>
  <c r="AF620" i="4"/>
  <c r="AF621" i="4"/>
  <c r="AF622" i="4"/>
  <c r="AF623" i="4"/>
  <c r="AF624" i="4"/>
  <c r="AF625" i="4"/>
  <c r="AF626" i="4"/>
  <c r="AF627" i="4"/>
  <c r="AF628" i="4"/>
  <c r="AF629" i="4"/>
  <c r="AF630" i="4"/>
  <c r="AF631" i="4"/>
  <c r="AF632" i="4"/>
  <c r="AF633" i="4"/>
  <c r="AF634" i="4"/>
  <c r="AF635" i="4"/>
  <c r="AF636" i="4"/>
  <c r="AF637" i="4"/>
  <c r="AF638" i="4"/>
  <c r="AF639" i="4"/>
  <c r="AF640" i="4"/>
  <c r="AF641" i="4"/>
  <c r="AF642" i="4"/>
  <c r="AF643" i="4"/>
  <c r="AF644" i="4"/>
  <c r="AF645" i="4"/>
  <c r="AF646" i="4"/>
  <c r="AF647" i="4"/>
  <c r="AF648" i="4"/>
  <c r="AF649" i="4"/>
  <c r="AF650" i="4"/>
  <c r="AF651" i="4"/>
  <c r="AF652" i="4"/>
  <c r="AF653" i="4"/>
  <c r="AF654" i="4"/>
  <c r="AF655" i="4"/>
  <c r="AF656" i="4"/>
  <c r="AF657" i="4"/>
  <c r="AF658" i="4"/>
  <c r="AF659" i="4"/>
  <c r="AF660" i="4"/>
  <c r="AF661" i="4"/>
  <c r="AF662" i="4"/>
  <c r="AF663" i="4"/>
  <c r="AF664" i="4"/>
  <c r="AF665" i="4"/>
  <c r="AF666" i="4"/>
  <c r="AF667" i="4"/>
  <c r="AF668" i="4"/>
  <c r="AF669" i="4"/>
  <c r="AF670" i="4"/>
  <c r="AF671" i="4"/>
  <c r="AF672" i="4"/>
  <c r="AF673" i="4"/>
  <c r="AF674" i="4"/>
  <c r="AF675" i="4"/>
  <c r="AF676" i="4"/>
  <c r="AF677" i="4"/>
  <c r="AF678" i="4"/>
  <c r="AF679" i="4"/>
  <c r="AF680" i="4"/>
  <c r="AF681" i="4"/>
  <c r="AF682" i="4"/>
  <c r="AF683" i="4"/>
  <c r="AF684" i="4"/>
  <c r="AF685" i="4"/>
  <c r="AF686" i="4"/>
  <c r="AF687" i="4"/>
  <c r="AF688" i="4"/>
  <c r="AF689" i="4"/>
  <c r="AF690" i="4"/>
  <c r="AF691" i="4"/>
  <c r="AF692" i="4"/>
  <c r="AF693" i="4"/>
  <c r="AF694" i="4"/>
  <c r="AF695" i="4"/>
  <c r="AF696" i="4"/>
  <c r="AF697" i="4"/>
  <c r="AF698" i="4"/>
  <c r="AF699" i="4"/>
  <c r="AF700" i="4"/>
  <c r="AF701" i="4"/>
  <c r="AF702" i="4"/>
  <c r="AF703" i="4"/>
  <c r="AF704" i="4"/>
  <c r="AF705" i="4"/>
  <c r="AF706" i="4"/>
  <c r="AF707" i="4"/>
  <c r="AF708" i="4"/>
  <c r="AF709" i="4"/>
  <c r="AF710" i="4"/>
  <c r="AF711" i="4"/>
  <c r="AF712" i="4"/>
  <c r="AF713" i="4"/>
  <c r="AF714" i="4"/>
  <c r="AF715" i="4"/>
  <c r="AF716" i="4"/>
  <c r="AF717" i="4"/>
  <c r="AF718" i="4"/>
  <c r="AF719" i="4"/>
  <c r="AF720" i="4"/>
  <c r="AF721" i="4"/>
  <c r="AF722" i="4"/>
  <c r="AF723" i="4"/>
  <c r="AF724" i="4"/>
  <c r="AF725" i="4"/>
  <c r="AF726" i="4"/>
  <c r="AF727" i="4"/>
  <c r="AF728" i="4"/>
  <c r="AF729" i="4"/>
  <c r="AF730" i="4"/>
  <c r="AF731" i="4"/>
  <c r="AF732" i="4"/>
  <c r="AF733" i="4"/>
  <c r="AF734" i="4"/>
  <c r="AF735" i="4"/>
  <c r="AF736" i="4"/>
  <c r="AF737" i="4"/>
  <c r="AF738" i="4"/>
  <c r="AF739" i="4"/>
  <c r="AF740" i="4"/>
  <c r="AF741" i="4"/>
  <c r="AF742" i="4"/>
  <c r="AF743" i="4"/>
  <c r="AF744" i="4"/>
  <c r="AF745" i="4"/>
  <c r="AF746" i="4"/>
  <c r="AF747" i="4"/>
  <c r="AF748" i="4"/>
  <c r="AF749" i="4"/>
  <c r="AF750" i="4"/>
  <c r="AF751" i="4"/>
  <c r="AF752" i="4"/>
  <c r="AF753" i="4"/>
  <c r="AF754" i="4"/>
  <c r="AF755" i="4"/>
  <c r="AF756" i="4"/>
  <c r="AF757" i="4"/>
  <c r="AF758" i="4"/>
  <c r="AF759" i="4"/>
  <c r="AF760" i="4"/>
  <c r="AF761" i="4"/>
  <c r="AF762" i="4"/>
  <c r="AF763" i="4"/>
  <c r="AF764" i="4"/>
  <c r="AF765" i="4"/>
  <c r="AF766" i="4"/>
  <c r="AF767" i="4"/>
  <c r="AF768" i="4"/>
  <c r="AF769" i="4"/>
  <c r="AF770" i="4"/>
  <c r="AF771" i="4"/>
  <c r="AF772" i="4"/>
  <c r="AF773" i="4"/>
  <c r="AF774" i="4"/>
  <c r="AF775" i="4"/>
  <c r="AF776" i="4"/>
  <c r="AF777" i="4"/>
  <c r="AF778" i="4"/>
  <c r="AF779" i="4"/>
  <c r="AF780" i="4"/>
  <c r="AF781" i="4"/>
  <c r="AF782" i="4"/>
  <c r="AF783" i="4"/>
  <c r="AF784" i="4"/>
  <c r="AF785" i="4"/>
  <c r="AF786" i="4"/>
  <c r="AF787" i="4"/>
  <c r="AF788" i="4"/>
  <c r="AF789" i="4"/>
  <c r="AF790" i="4"/>
  <c r="AF791" i="4"/>
  <c r="AF792" i="4"/>
  <c r="AF793" i="4"/>
  <c r="AF794" i="4"/>
  <c r="AF795" i="4"/>
  <c r="AF796" i="4"/>
  <c r="AF797" i="4"/>
  <c r="AF798" i="4"/>
  <c r="AF799" i="4"/>
  <c r="AF800" i="4"/>
  <c r="AF801" i="4"/>
  <c r="AF802" i="4"/>
  <c r="AF803" i="4"/>
  <c r="AF804" i="4"/>
  <c r="AF805" i="4"/>
  <c r="AF806" i="4"/>
  <c r="AF807" i="4"/>
  <c r="AF808" i="4"/>
  <c r="AF809" i="4"/>
  <c r="AF810" i="4"/>
  <c r="AF811" i="4"/>
  <c r="AF812" i="4"/>
  <c r="AF813" i="4"/>
  <c r="AF814" i="4"/>
  <c r="AF815" i="4"/>
  <c r="AF816" i="4"/>
  <c r="AF817" i="4"/>
  <c r="AF818" i="4"/>
  <c r="AF819" i="4"/>
  <c r="AF820" i="4"/>
  <c r="AF821" i="4"/>
  <c r="AF822" i="4"/>
  <c r="AF823" i="4"/>
  <c r="AF824" i="4"/>
  <c r="AF825" i="4"/>
  <c r="AF826" i="4"/>
  <c r="AF827" i="4"/>
  <c r="AF828" i="4"/>
  <c r="AF829" i="4"/>
  <c r="AF830" i="4"/>
  <c r="AF831" i="4"/>
  <c r="AF832" i="4"/>
  <c r="AF833" i="4"/>
  <c r="AF834" i="4"/>
  <c r="AF835" i="4"/>
  <c r="AF836" i="4"/>
  <c r="AF837" i="4"/>
  <c r="AF838" i="4"/>
  <c r="AF839" i="4"/>
  <c r="AF840" i="4"/>
  <c r="AF841" i="4"/>
  <c r="AF842" i="4"/>
  <c r="AF843" i="4"/>
  <c r="AF844" i="4"/>
  <c r="AF845" i="4"/>
  <c r="AF846" i="4"/>
  <c r="AF847" i="4"/>
  <c r="AF848" i="4"/>
  <c r="AF849" i="4"/>
  <c r="AF850" i="4"/>
  <c r="AF851" i="4"/>
  <c r="AF852" i="4"/>
  <c r="AF853" i="4"/>
  <c r="AF854" i="4"/>
  <c r="AF855" i="4"/>
  <c r="AF856" i="4"/>
  <c r="AF857" i="4"/>
  <c r="AF858" i="4"/>
  <c r="AF859" i="4"/>
  <c r="AF860" i="4"/>
  <c r="AF861" i="4"/>
  <c r="AF862" i="4"/>
  <c r="AF863" i="4"/>
  <c r="AF864" i="4"/>
  <c r="AF865" i="4"/>
  <c r="AF866" i="4"/>
  <c r="AF867" i="4"/>
  <c r="AF868" i="4"/>
  <c r="AF869" i="4"/>
  <c r="AF870" i="4"/>
  <c r="AF871" i="4"/>
  <c r="AF872" i="4"/>
  <c r="AF873" i="4"/>
  <c r="AF874" i="4"/>
  <c r="AF875" i="4"/>
  <c r="AF876" i="4"/>
  <c r="AF877" i="4"/>
  <c r="AF878" i="4"/>
  <c r="AF879" i="4"/>
  <c r="AF880" i="4"/>
  <c r="AF881" i="4"/>
  <c r="AF882" i="4"/>
  <c r="AF883" i="4"/>
  <c r="AF884" i="4"/>
  <c r="AF2" i="4"/>
  <c r="AE6" i="4"/>
  <c r="AE7" i="4"/>
  <c r="AE8" i="4"/>
  <c r="AE9" i="4"/>
  <c r="AE10" i="4"/>
  <c r="AE11" i="4"/>
  <c r="AE12" i="4"/>
  <c r="AE13" i="4"/>
  <c r="AE14" i="4"/>
  <c r="AE15" i="4"/>
  <c r="AE16" i="4"/>
  <c r="AE17" i="4"/>
  <c r="AE18" i="4"/>
  <c r="AE19" i="4"/>
  <c r="AE20" i="4"/>
  <c r="AE21" i="4"/>
  <c r="AE22" i="4"/>
  <c r="AE23" i="4"/>
  <c r="AE24" i="4"/>
  <c r="AE25" i="4"/>
  <c r="AE26" i="4"/>
  <c r="AE27" i="4"/>
  <c r="AE28" i="4"/>
  <c r="AE29" i="4"/>
  <c r="AE30" i="4"/>
  <c r="AE31" i="4"/>
  <c r="AE32" i="4"/>
  <c r="AE33" i="4"/>
  <c r="AE34" i="4"/>
  <c r="AE35" i="4"/>
  <c r="AE36" i="4"/>
  <c r="AE37" i="4"/>
  <c r="AE38" i="4"/>
  <c r="AE39" i="4"/>
  <c r="AE40" i="4"/>
  <c r="AE41" i="4"/>
  <c r="AE42" i="4"/>
  <c r="AE43" i="4"/>
  <c r="AE44" i="4"/>
  <c r="AE45" i="4"/>
  <c r="AE46" i="4"/>
  <c r="AE47" i="4"/>
  <c r="AE48" i="4"/>
  <c r="AE49" i="4"/>
  <c r="AE50" i="4"/>
  <c r="AE51" i="4"/>
  <c r="AE52" i="4"/>
  <c r="AE53" i="4"/>
  <c r="AE54" i="4"/>
  <c r="AE55" i="4"/>
  <c r="AE56" i="4"/>
  <c r="AE57" i="4"/>
  <c r="AE58" i="4"/>
  <c r="AE59" i="4"/>
  <c r="AE60" i="4"/>
  <c r="AE61" i="4"/>
  <c r="AE62" i="4"/>
  <c r="AE63" i="4"/>
  <c r="AE64" i="4"/>
  <c r="AE65" i="4"/>
  <c r="AE66" i="4"/>
  <c r="AE67" i="4"/>
  <c r="AE68" i="4"/>
  <c r="AE69" i="4"/>
  <c r="AE70" i="4"/>
  <c r="AE71" i="4"/>
  <c r="AE72" i="4"/>
  <c r="AE73" i="4"/>
  <c r="AE74" i="4"/>
  <c r="AE75" i="4"/>
  <c r="AE76" i="4"/>
  <c r="AE77" i="4"/>
  <c r="AE78" i="4"/>
  <c r="AE79" i="4"/>
  <c r="AE80" i="4"/>
  <c r="AE81" i="4"/>
  <c r="AE82" i="4"/>
  <c r="AE83" i="4"/>
  <c r="AE84" i="4"/>
  <c r="AE85" i="4"/>
  <c r="AE86" i="4"/>
  <c r="AE87" i="4"/>
  <c r="AE88" i="4"/>
  <c r="AE89" i="4"/>
  <c r="AE90" i="4"/>
  <c r="AE91" i="4"/>
  <c r="AE92" i="4"/>
  <c r="AE93" i="4"/>
  <c r="AE94" i="4"/>
  <c r="AE95" i="4"/>
  <c r="AE96" i="4"/>
  <c r="AE97" i="4"/>
  <c r="AE98" i="4"/>
  <c r="AE99" i="4"/>
  <c r="AE100" i="4"/>
  <c r="AE101" i="4"/>
  <c r="AE102" i="4"/>
  <c r="AE103" i="4"/>
  <c r="AE104" i="4"/>
  <c r="AE105" i="4"/>
  <c r="AE106" i="4"/>
  <c r="AE107" i="4"/>
  <c r="AE108" i="4"/>
  <c r="AE109" i="4"/>
  <c r="AE110" i="4"/>
  <c r="AE111" i="4"/>
  <c r="AE112" i="4"/>
  <c r="AE113" i="4"/>
  <c r="AE114" i="4"/>
  <c r="AE115" i="4"/>
  <c r="AE116" i="4"/>
  <c r="AE117" i="4"/>
  <c r="AE118" i="4"/>
  <c r="AE119" i="4"/>
  <c r="AE120" i="4"/>
  <c r="AE121" i="4"/>
  <c r="AE122" i="4"/>
  <c r="AE123" i="4"/>
  <c r="AE124" i="4"/>
  <c r="AE125" i="4"/>
  <c r="AE126" i="4"/>
  <c r="AE127" i="4"/>
  <c r="AE128" i="4"/>
  <c r="AE129" i="4"/>
  <c r="AE130" i="4"/>
  <c r="AE131" i="4"/>
  <c r="AE132" i="4"/>
  <c r="AE133" i="4"/>
  <c r="AE134" i="4"/>
  <c r="AE135" i="4"/>
  <c r="AE136" i="4"/>
  <c r="AE137" i="4"/>
  <c r="AE138" i="4"/>
  <c r="AE139" i="4"/>
  <c r="AE140" i="4"/>
  <c r="AE141" i="4"/>
  <c r="AE142" i="4"/>
  <c r="AE143" i="4"/>
  <c r="AE144" i="4"/>
  <c r="AE145" i="4"/>
  <c r="AE146" i="4"/>
  <c r="AE147" i="4"/>
  <c r="AE148" i="4"/>
  <c r="AE149" i="4"/>
  <c r="AE150" i="4"/>
  <c r="AE151" i="4"/>
  <c r="AE152" i="4"/>
  <c r="AE153" i="4"/>
  <c r="AE154" i="4"/>
  <c r="AE155" i="4"/>
  <c r="AE156" i="4"/>
  <c r="AE157" i="4"/>
  <c r="AE158" i="4"/>
  <c r="AE159" i="4"/>
  <c r="AE160" i="4"/>
  <c r="AE161" i="4"/>
  <c r="AE162" i="4"/>
  <c r="AE163" i="4"/>
  <c r="AE164" i="4"/>
  <c r="AE165" i="4"/>
  <c r="AE166" i="4"/>
  <c r="AE167" i="4"/>
  <c r="AE168" i="4"/>
  <c r="AE169" i="4"/>
  <c r="AE170" i="4"/>
  <c r="AE171" i="4"/>
  <c r="AE172" i="4"/>
  <c r="AE173" i="4"/>
  <c r="AE174" i="4"/>
  <c r="AE175" i="4"/>
  <c r="AE176" i="4"/>
  <c r="AE177" i="4"/>
  <c r="AE178" i="4"/>
  <c r="AE179" i="4"/>
  <c r="AE180" i="4"/>
  <c r="AE181" i="4"/>
  <c r="AE182" i="4"/>
  <c r="AE183" i="4"/>
  <c r="AE184" i="4"/>
  <c r="AE185" i="4"/>
  <c r="AE186" i="4"/>
  <c r="AE187" i="4"/>
  <c r="AE188" i="4"/>
  <c r="AE189" i="4"/>
  <c r="AE190" i="4"/>
  <c r="AE191" i="4"/>
  <c r="AE192" i="4"/>
  <c r="AE193" i="4"/>
  <c r="AE194" i="4"/>
  <c r="AE195" i="4"/>
  <c r="AE196" i="4"/>
  <c r="AE197" i="4"/>
  <c r="AE198" i="4"/>
  <c r="AE199" i="4"/>
  <c r="AE200" i="4"/>
  <c r="AE201" i="4"/>
  <c r="AE202" i="4"/>
  <c r="AE203" i="4"/>
  <c r="AE204" i="4"/>
  <c r="AE205" i="4"/>
  <c r="AE206" i="4"/>
  <c r="AE207" i="4"/>
  <c r="AE208" i="4"/>
  <c r="AE209" i="4"/>
  <c r="AE210" i="4"/>
  <c r="AE211" i="4"/>
  <c r="AE212" i="4"/>
  <c r="AE213" i="4"/>
  <c r="AE214" i="4"/>
  <c r="AE215" i="4"/>
  <c r="AE216" i="4"/>
  <c r="AE217" i="4"/>
  <c r="AE218" i="4"/>
  <c r="AE219" i="4"/>
  <c r="AE220" i="4"/>
  <c r="AE221" i="4"/>
  <c r="AE222" i="4"/>
  <c r="AE223" i="4"/>
  <c r="AE224" i="4"/>
  <c r="AE225" i="4"/>
  <c r="AE226" i="4"/>
  <c r="AE227" i="4"/>
  <c r="AE228" i="4"/>
  <c r="AE229" i="4"/>
  <c r="AE230" i="4"/>
  <c r="AE231" i="4"/>
  <c r="AE232" i="4"/>
  <c r="AE233" i="4"/>
  <c r="AE234" i="4"/>
  <c r="AE235" i="4"/>
  <c r="AE236" i="4"/>
  <c r="AE237" i="4"/>
  <c r="AE238" i="4"/>
  <c r="AE239" i="4"/>
  <c r="AE240" i="4"/>
  <c r="AE241" i="4"/>
  <c r="AE242" i="4"/>
  <c r="AE243" i="4"/>
  <c r="AE244" i="4"/>
  <c r="AE245" i="4"/>
  <c r="AE246" i="4"/>
  <c r="AE247" i="4"/>
  <c r="AE248" i="4"/>
  <c r="AE249" i="4"/>
  <c r="AE250" i="4"/>
  <c r="AE251" i="4"/>
  <c r="AE252" i="4"/>
  <c r="AE253" i="4"/>
  <c r="AE254" i="4"/>
  <c r="AE255" i="4"/>
  <c r="AE256" i="4"/>
  <c r="AE257" i="4"/>
  <c r="AE258" i="4"/>
  <c r="AE259" i="4"/>
  <c r="AE260" i="4"/>
  <c r="AE261" i="4"/>
  <c r="AE262" i="4"/>
  <c r="AE263" i="4"/>
  <c r="AE264" i="4"/>
  <c r="AE265" i="4"/>
  <c r="AE266" i="4"/>
  <c r="AE267" i="4"/>
  <c r="AE268" i="4"/>
  <c r="AE269" i="4"/>
  <c r="AE270" i="4"/>
  <c r="AE271" i="4"/>
  <c r="AE272" i="4"/>
  <c r="AE273" i="4"/>
  <c r="AE274" i="4"/>
  <c r="AE275" i="4"/>
  <c r="AE276" i="4"/>
  <c r="AE277" i="4"/>
  <c r="AE278" i="4"/>
  <c r="AE279" i="4"/>
  <c r="AE280" i="4"/>
  <c r="AE281" i="4"/>
  <c r="AE282" i="4"/>
  <c r="AE283" i="4"/>
  <c r="AE284" i="4"/>
  <c r="AE285" i="4"/>
  <c r="AE286" i="4"/>
  <c r="AE287" i="4"/>
  <c r="AE288" i="4"/>
  <c r="AE289" i="4"/>
  <c r="AE290" i="4"/>
  <c r="AE291" i="4"/>
  <c r="AE292" i="4"/>
  <c r="AE293" i="4"/>
  <c r="AE294" i="4"/>
  <c r="AE295" i="4"/>
  <c r="AE296" i="4"/>
  <c r="AE297" i="4"/>
  <c r="AE298" i="4"/>
  <c r="AE299" i="4"/>
  <c r="AE300" i="4"/>
  <c r="AE301" i="4"/>
  <c r="AE302" i="4"/>
  <c r="AE303" i="4"/>
  <c r="AE304" i="4"/>
  <c r="AE305" i="4"/>
  <c r="AE306" i="4"/>
  <c r="AE307" i="4"/>
  <c r="AE308" i="4"/>
  <c r="AE309" i="4"/>
  <c r="AE310" i="4"/>
  <c r="AE311" i="4"/>
  <c r="AE312" i="4"/>
  <c r="AE313" i="4"/>
  <c r="AE314" i="4"/>
  <c r="AE315" i="4"/>
  <c r="AE316" i="4"/>
  <c r="AE317" i="4"/>
  <c r="AE318" i="4"/>
  <c r="AE319" i="4"/>
  <c r="AE320" i="4"/>
  <c r="AE321" i="4"/>
  <c r="AE322" i="4"/>
  <c r="AE323" i="4"/>
  <c r="AE324" i="4"/>
  <c r="AE325" i="4"/>
  <c r="AE326" i="4"/>
  <c r="AE327" i="4"/>
  <c r="AE328" i="4"/>
  <c r="AE329" i="4"/>
  <c r="AE330" i="4"/>
  <c r="AE331" i="4"/>
  <c r="AE332" i="4"/>
  <c r="AE333" i="4"/>
  <c r="AE334" i="4"/>
  <c r="AE335" i="4"/>
  <c r="AE336" i="4"/>
  <c r="AE337" i="4"/>
  <c r="AE338" i="4"/>
  <c r="AE339" i="4"/>
  <c r="AE340" i="4"/>
  <c r="AE341" i="4"/>
  <c r="AE342" i="4"/>
  <c r="AE343" i="4"/>
  <c r="AE344" i="4"/>
  <c r="AE345" i="4"/>
  <c r="AE346" i="4"/>
  <c r="AE347" i="4"/>
  <c r="AE348" i="4"/>
  <c r="AE349" i="4"/>
  <c r="AE350" i="4"/>
  <c r="AE351" i="4"/>
  <c r="AE352" i="4"/>
  <c r="AE353" i="4"/>
  <c r="AE354" i="4"/>
  <c r="AE355" i="4"/>
  <c r="AE356" i="4"/>
  <c r="AE357" i="4"/>
  <c r="AE358" i="4"/>
  <c r="AE359" i="4"/>
  <c r="AE360" i="4"/>
  <c r="AE361" i="4"/>
  <c r="AE362" i="4"/>
  <c r="AE363" i="4"/>
  <c r="AE364" i="4"/>
  <c r="AE365" i="4"/>
  <c r="AE366" i="4"/>
  <c r="AE367" i="4"/>
  <c r="AE368" i="4"/>
  <c r="AE369" i="4"/>
  <c r="AE370" i="4"/>
  <c r="AE371" i="4"/>
  <c r="AE372" i="4"/>
  <c r="AE373" i="4"/>
  <c r="AE374" i="4"/>
  <c r="AE375" i="4"/>
  <c r="AE376" i="4"/>
  <c r="AE377" i="4"/>
  <c r="AE378" i="4"/>
  <c r="AE379" i="4"/>
  <c r="AE380" i="4"/>
  <c r="AE381" i="4"/>
  <c r="AE382" i="4"/>
  <c r="AE383" i="4"/>
  <c r="AE384" i="4"/>
  <c r="AE385" i="4"/>
  <c r="AE386" i="4"/>
  <c r="AE387" i="4"/>
  <c r="AE388" i="4"/>
  <c r="AE389" i="4"/>
  <c r="AE390" i="4"/>
  <c r="AE391" i="4"/>
  <c r="AE392" i="4"/>
  <c r="AE393" i="4"/>
  <c r="AE394" i="4"/>
  <c r="AE395" i="4"/>
  <c r="AE396" i="4"/>
  <c r="AE397" i="4"/>
  <c r="AE398" i="4"/>
  <c r="AE399" i="4"/>
  <c r="AE400" i="4"/>
  <c r="AE401" i="4"/>
  <c r="AE402" i="4"/>
  <c r="AE403" i="4"/>
  <c r="AE404" i="4"/>
  <c r="AE405" i="4"/>
  <c r="AE406" i="4"/>
  <c r="AE407" i="4"/>
  <c r="AE408" i="4"/>
  <c r="AE409" i="4"/>
  <c r="AE410" i="4"/>
  <c r="AE411" i="4"/>
  <c r="AE412" i="4"/>
  <c r="AE413" i="4"/>
  <c r="AE414" i="4"/>
  <c r="AE415" i="4"/>
  <c r="AE416" i="4"/>
  <c r="AE417" i="4"/>
  <c r="AE418" i="4"/>
  <c r="AE419" i="4"/>
  <c r="AE420" i="4"/>
  <c r="AE421" i="4"/>
  <c r="AE422" i="4"/>
  <c r="AE423" i="4"/>
  <c r="AE424" i="4"/>
  <c r="AE425" i="4"/>
  <c r="AE426" i="4"/>
  <c r="AE427" i="4"/>
  <c r="AE428" i="4"/>
  <c r="AE429" i="4"/>
  <c r="AE430" i="4"/>
  <c r="AE431" i="4"/>
  <c r="AE432" i="4"/>
  <c r="AE433" i="4"/>
  <c r="AE434" i="4"/>
  <c r="AE435" i="4"/>
  <c r="AE436" i="4"/>
  <c r="AE437" i="4"/>
  <c r="AE438" i="4"/>
  <c r="AE439" i="4"/>
  <c r="AE440" i="4"/>
  <c r="AE441" i="4"/>
  <c r="AE442" i="4"/>
  <c r="AE443" i="4"/>
  <c r="AE444" i="4"/>
  <c r="AE445" i="4"/>
  <c r="AE446" i="4"/>
  <c r="AE447" i="4"/>
  <c r="AE448" i="4"/>
  <c r="AE449" i="4"/>
  <c r="AE450" i="4"/>
  <c r="AE451" i="4"/>
  <c r="AE452" i="4"/>
  <c r="AE453" i="4"/>
  <c r="AE454" i="4"/>
  <c r="AE455" i="4"/>
  <c r="AE456" i="4"/>
  <c r="AE457" i="4"/>
  <c r="AE458" i="4"/>
  <c r="AE459" i="4"/>
  <c r="AE460" i="4"/>
  <c r="AE461" i="4"/>
  <c r="AE462" i="4"/>
  <c r="AE463" i="4"/>
  <c r="AE464" i="4"/>
  <c r="AE465" i="4"/>
  <c r="AE466" i="4"/>
  <c r="AE467" i="4"/>
  <c r="AE468" i="4"/>
  <c r="AE469" i="4"/>
  <c r="AE470" i="4"/>
  <c r="AE471" i="4"/>
  <c r="AE472" i="4"/>
  <c r="AE473" i="4"/>
  <c r="AE474" i="4"/>
  <c r="AE475" i="4"/>
  <c r="AE476" i="4"/>
  <c r="AE477" i="4"/>
  <c r="AE478" i="4"/>
  <c r="AE479" i="4"/>
  <c r="AE480" i="4"/>
  <c r="AE481" i="4"/>
  <c r="AE482" i="4"/>
  <c r="AE483" i="4"/>
  <c r="AE484" i="4"/>
  <c r="AE485" i="4"/>
  <c r="AE486" i="4"/>
  <c r="AE487" i="4"/>
  <c r="AE488" i="4"/>
  <c r="AE489" i="4"/>
  <c r="AE490" i="4"/>
  <c r="AE491" i="4"/>
  <c r="AE492" i="4"/>
  <c r="AE493" i="4"/>
  <c r="AE494" i="4"/>
  <c r="AE495" i="4"/>
  <c r="AE496" i="4"/>
  <c r="AE497" i="4"/>
  <c r="AE498" i="4"/>
  <c r="AE499" i="4"/>
  <c r="AE500" i="4"/>
  <c r="AE501" i="4"/>
  <c r="AE502" i="4"/>
  <c r="AE503" i="4"/>
  <c r="AE504" i="4"/>
  <c r="AE505" i="4"/>
  <c r="AE506" i="4"/>
  <c r="AE507" i="4"/>
  <c r="AE508" i="4"/>
  <c r="AE509" i="4"/>
  <c r="AE510" i="4"/>
  <c r="AE511" i="4"/>
  <c r="AE512" i="4"/>
  <c r="AE513" i="4"/>
  <c r="AE514" i="4"/>
  <c r="AE515" i="4"/>
  <c r="AE516" i="4"/>
  <c r="AE517" i="4"/>
  <c r="AE518" i="4"/>
  <c r="AE519" i="4"/>
  <c r="AE520" i="4"/>
  <c r="AE521" i="4"/>
  <c r="AE522" i="4"/>
  <c r="AE523" i="4"/>
  <c r="AE524" i="4"/>
  <c r="AE525" i="4"/>
  <c r="AE526" i="4"/>
  <c r="AE527" i="4"/>
  <c r="AE528" i="4"/>
  <c r="AE529" i="4"/>
  <c r="AE530" i="4"/>
  <c r="AE531" i="4"/>
  <c r="AE532" i="4"/>
  <c r="AE533" i="4"/>
  <c r="AE534" i="4"/>
  <c r="AE535" i="4"/>
  <c r="AE536" i="4"/>
  <c r="AE537" i="4"/>
  <c r="AE538" i="4"/>
  <c r="AE539" i="4"/>
  <c r="AE540" i="4"/>
  <c r="AE541" i="4"/>
  <c r="AE542" i="4"/>
  <c r="AE543" i="4"/>
  <c r="AE544" i="4"/>
  <c r="AE545" i="4"/>
  <c r="AE546" i="4"/>
  <c r="AE547" i="4"/>
  <c r="AE548" i="4"/>
  <c r="AE549" i="4"/>
  <c r="AE550" i="4"/>
  <c r="AE551" i="4"/>
  <c r="AE552" i="4"/>
  <c r="AE553" i="4"/>
  <c r="AE554" i="4"/>
  <c r="AE555" i="4"/>
  <c r="AE556" i="4"/>
  <c r="AE557" i="4"/>
  <c r="AE558" i="4"/>
  <c r="AE559" i="4"/>
  <c r="AE560" i="4"/>
  <c r="AE561" i="4"/>
  <c r="AE562" i="4"/>
  <c r="AE563" i="4"/>
  <c r="AE564" i="4"/>
  <c r="AE565" i="4"/>
  <c r="AE566" i="4"/>
  <c r="AE567" i="4"/>
  <c r="AE568" i="4"/>
  <c r="AE569" i="4"/>
  <c r="AE570" i="4"/>
  <c r="AE571" i="4"/>
  <c r="AE572" i="4"/>
  <c r="AE573" i="4"/>
  <c r="AE574" i="4"/>
  <c r="AE575" i="4"/>
  <c r="AE576" i="4"/>
  <c r="AE577" i="4"/>
  <c r="AE578" i="4"/>
  <c r="AE579" i="4"/>
  <c r="AE580" i="4"/>
  <c r="AE581" i="4"/>
  <c r="AE582" i="4"/>
  <c r="AE583" i="4"/>
  <c r="AE584" i="4"/>
  <c r="AE585" i="4"/>
  <c r="AE586" i="4"/>
  <c r="AE587" i="4"/>
  <c r="AE588" i="4"/>
  <c r="AE589" i="4"/>
  <c r="AE590" i="4"/>
  <c r="AE591" i="4"/>
  <c r="AE592" i="4"/>
  <c r="AE593" i="4"/>
  <c r="AE594" i="4"/>
  <c r="AE595" i="4"/>
  <c r="AE596" i="4"/>
  <c r="AE597" i="4"/>
  <c r="AE598" i="4"/>
  <c r="AE599" i="4"/>
  <c r="AE600" i="4"/>
  <c r="AE601" i="4"/>
  <c r="AE602" i="4"/>
  <c r="AE603" i="4"/>
  <c r="AE604" i="4"/>
  <c r="AE605" i="4"/>
  <c r="AE606" i="4"/>
  <c r="AE607" i="4"/>
  <c r="AE608" i="4"/>
  <c r="AE609" i="4"/>
  <c r="AE610" i="4"/>
  <c r="AE611" i="4"/>
  <c r="AE612" i="4"/>
  <c r="AE613" i="4"/>
  <c r="AE614" i="4"/>
  <c r="AE615" i="4"/>
  <c r="AE616" i="4"/>
  <c r="AE617" i="4"/>
  <c r="AE618" i="4"/>
  <c r="AE619" i="4"/>
  <c r="AE620" i="4"/>
  <c r="AE621" i="4"/>
  <c r="AE622" i="4"/>
  <c r="AE623" i="4"/>
  <c r="AE624" i="4"/>
  <c r="AE625" i="4"/>
  <c r="AE626" i="4"/>
  <c r="AE627" i="4"/>
  <c r="AE628" i="4"/>
  <c r="AE629" i="4"/>
  <c r="AE630" i="4"/>
  <c r="AE631" i="4"/>
  <c r="AE632" i="4"/>
  <c r="AE633" i="4"/>
  <c r="AE634" i="4"/>
  <c r="AE635" i="4"/>
  <c r="AE636" i="4"/>
  <c r="AE637" i="4"/>
  <c r="AE638" i="4"/>
  <c r="AE639" i="4"/>
  <c r="AE640" i="4"/>
  <c r="AE641" i="4"/>
  <c r="AE642" i="4"/>
  <c r="AE643" i="4"/>
  <c r="AE644" i="4"/>
  <c r="AE645" i="4"/>
  <c r="AE646" i="4"/>
  <c r="AE647" i="4"/>
  <c r="AE648" i="4"/>
  <c r="AE649" i="4"/>
  <c r="AE650" i="4"/>
  <c r="AE651" i="4"/>
  <c r="AE652" i="4"/>
  <c r="AE653" i="4"/>
  <c r="AE654" i="4"/>
  <c r="AE655" i="4"/>
  <c r="AE656" i="4"/>
  <c r="AE657" i="4"/>
  <c r="AE658" i="4"/>
  <c r="AE659" i="4"/>
  <c r="AE660" i="4"/>
  <c r="AE661" i="4"/>
  <c r="AE662" i="4"/>
  <c r="AE663" i="4"/>
  <c r="AE664" i="4"/>
  <c r="AE665" i="4"/>
  <c r="AE666" i="4"/>
  <c r="AE667" i="4"/>
  <c r="AE668" i="4"/>
  <c r="AE669" i="4"/>
  <c r="AE670" i="4"/>
  <c r="AE671" i="4"/>
  <c r="AE672" i="4"/>
  <c r="AE673" i="4"/>
  <c r="AE674" i="4"/>
  <c r="AE675" i="4"/>
  <c r="AE676" i="4"/>
  <c r="AE677" i="4"/>
  <c r="AE678" i="4"/>
  <c r="AE679" i="4"/>
  <c r="AE680" i="4"/>
  <c r="AE681" i="4"/>
  <c r="AE682" i="4"/>
  <c r="AE683" i="4"/>
  <c r="AE684" i="4"/>
  <c r="AE685" i="4"/>
  <c r="AE686" i="4"/>
  <c r="AE687" i="4"/>
  <c r="AE688" i="4"/>
  <c r="AE689" i="4"/>
  <c r="AE690" i="4"/>
  <c r="AE691" i="4"/>
  <c r="AE692" i="4"/>
  <c r="AE693" i="4"/>
  <c r="AE694" i="4"/>
  <c r="AE695" i="4"/>
  <c r="AE696" i="4"/>
  <c r="AE697" i="4"/>
  <c r="AE698" i="4"/>
  <c r="AE699" i="4"/>
  <c r="AE700" i="4"/>
  <c r="AE701" i="4"/>
  <c r="AE702" i="4"/>
  <c r="AE703" i="4"/>
  <c r="AE704" i="4"/>
  <c r="AE705" i="4"/>
  <c r="AE706" i="4"/>
  <c r="AE707" i="4"/>
  <c r="AE708" i="4"/>
  <c r="AE709" i="4"/>
  <c r="AE710" i="4"/>
  <c r="AE711" i="4"/>
  <c r="AE712" i="4"/>
  <c r="AE713" i="4"/>
  <c r="AE714" i="4"/>
  <c r="AE715" i="4"/>
  <c r="AE716" i="4"/>
  <c r="AE717" i="4"/>
  <c r="AE718" i="4"/>
  <c r="AE719" i="4"/>
  <c r="AE720" i="4"/>
  <c r="AE721" i="4"/>
  <c r="AE722" i="4"/>
  <c r="AE723" i="4"/>
  <c r="AE724" i="4"/>
  <c r="AE725" i="4"/>
  <c r="AE726" i="4"/>
  <c r="AE727" i="4"/>
  <c r="AE728" i="4"/>
  <c r="AE729" i="4"/>
  <c r="AE730" i="4"/>
  <c r="AE731" i="4"/>
  <c r="AE732" i="4"/>
  <c r="AE733" i="4"/>
  <c r="AE734" i="4"/>
  <c r="AE735" i="4"/>
  <c r="AE736" i="4"/>
  <c r="AE737" i="4"/>
  <c r="AE738" i="4"/>
  <c r="AE739" i="4"/>
  <c r="AE740" i="4"/>
  <c r="AE741" i="4"/>
  <c r="AE742" i="4"/>
  <c r="AE743" i="4"/>
  <c r="AE744" i="4"/>
  <c r="AE745" i="4"/>
  <c r="AE746" i="4"/>
  <c r="AE747" i="4"/>
  <c r="AE748" i="4"/>
  <c r="AE749" i="4"/>
  <c r="AE750" i="4"/>
  <c r="AE751" i="4"/>
  <c r="AE752" i="4"/>
  <c r="AE753" i="4"/>
  <c r="AE754" i="4"/>
  <c r="AE755" i="4"/>
  <c r="AE756" i="4"/>
  <c r="AE757" i="4"/>
  <c r="AE758" i="4"/>
  <c r="AE759" i="4"/>
  <c r="AE760" i="4"/>
  <c r="AE761" i="4"/>
  <c r="AE762" i="4"/>
  <c r="AE763" i="4"/>
  <c r="AE764" i="4"/>
  <c r="AE765" i="4"/>
  <c r="AE766" i="4"/>
  <c r="AE767" i="4"/>
  <c r="AE768" i="4"/>
  <c r="AE769" i="4"/>
  <c r="AE770" i="4"/>
  <c r="AE771" i="4"/>
  <c r="AE772" i="4"/>
  <c r="AE773" i="4"/>
  <c r="AE774" i="4"/>
  <c r="AE775" i="4"/>
  <c r="AE776" i="4"/>
  <c r="AE777" i="4"/>
  <c r="AE778" i="4"/>
  <c r="AE779" i="4"/>
  <c r="AE780" i="4"/>
  <c r="AE781" i="4"/>
  <c r="AE782" i="4"/>
  <c r="AE783" i="4"/>
  <c r="AE784" i="4"/>
  <c r="AE785" i="4"/>
  <c r="AE786" i="4"/>
  <c r="AE787" i="4"/>
  <c r="AE788" i="4"/>
  <c r="AE789" i="4"/>
  <c r="AE790" i="4"/>
  <c r="AE791" i="4"/>
  <c r="AE792" i="4"/>
  <c r="AE793" i="4"/>
  <c r="AE794" i="4"/>
  <c r="AE795" i="4"/>
  <c r="AE796" i="4"/>
  <c r="AE797" i="4"/>
  <c r="AE798" i="4"/>
  <c r="AE799" i="4"/>
  <c r="AE800" i="4"/>
  <c r="AE801" i="4"/>
  <c r="AE802" i="4"/>
  <c r="AE803" i="4"/>
  <c r="AE804" i="4"/>
  <c r="AE805" i="4"/>
  <c r="AE806" i="4"/>
  <c r="AE807" i="4"/>
  <c r="AE808" i="4"/>
  <c r="AE809" i="4"/>
  <c r="AE810" i="4"/>
  <c r="AE811" i="4"/>
  <c r="AE812" i="4"/>
  <c r="AE813" i="4"/>
  <c r="AE814" i="4"/>
  <c r="AE815" i="4"/>
  <c r="AE816" i="4"/>
  <c r="AE817" i="4"/>
  <c r="AE818" i="4"/>
  <c r="AE819" i="4"/>
  <c r="AE820" i="4"/>
  <c r="AE821" i="4"/>
  <c r="AE822" i="4"/>
  <c r="AE823" i="4"/>
  <c r="AE824" i="4"/>
  <c r="AE825" i="4"/>
  <c r="AE826" i="4"/>
  <c r="AE827" i="4"/>
  <c r="AE828" i="4"/>
  <c r="AE829" i="4"/>
  <c r="AE830" i="4"/>
  <c r="AE831" i="4"/>
  <c r="AE832" i="4"/>
  <c r="AE833" i="4"/>
  <c r="AE834" i="4"/>
  <c r="AE835" i="4"/>
  <c r="AE836" i="4"/>
  <c r="AE837" i="4"/>
  <c r="AE838" i="4"/>
  <c r="AE839" i="4"/>
  <c r="AE840" i="4"/>
  <c r="AE841" i="4"/>
  <c r="AE842" i="4"/>
  <c r="AE843" i="4"/>
  <c r="AE844" i="4"/>
  <c r="AE845" i="4"/>
  <c r="AE846" i="4"/>
  <c r="AE847" i="4"/>
  <c r="AE848" i="4"/>
  <c r="AE849" i="4"/>
  <c r="AE850" i="4"/>
  <c r="AE851" i="4"/>
  <c r="AE852" i="4"/>
  <c r="AE853" i="4"/>
  <c r="AE854" i="4"/>
  <c r="AE855" i="4"/>
  <c r="AE856" i="4"/>
  <c r="AE857" i="4"/>
  <c r="AE858" i="4"/>
  <c r="AE859" i="4"/>
  <c r="AE860" i="4"/>
  <c r="AE861" i="4"/>
  <c r="AE862" i="4"/>
  <c r="AE863" i="4"/>
  <c r="AE864" i="4"/>
  <c r="AE865" i="4"/>
  <c r="AE866" i="4"/>
  <c r="AE867" i="4"/>
  <c r="AE868" i="4"/>
  <c r="AE869" i="4"/>
  <c r="AE870" i="4"/>
  <c r="AE871" i="4"/>
  <c r="AE872" i="4"/>
  <c r="AE873" i="4"/>
  <c r="AE874" i="4"/>
  <c r="AE875" i="4"/>
  <c r="AE876" i="4"/>
  <c r="AE877" i="4"/>
  <c r="AE878" i="4"/>
  <c r="AE879" i="4"/>
  <c r="AE880" i="4"/>
  <c r="AE881" i="4"/>
  <c r="AE882" i="4"/>
  <c r="AE883" i="4"/>
  <c r="AE884" i="4"/>
  <c r="AE3" i="4"/>
  <c r="AE4" i="4"/>
  <c r="AE5" i="4"/>
  <c r="AE2" i="4"/>
  <c r="R4" i="5"/>
  <c r="R5" i="5"/>
  <c r="AV5" i="5"/>
  <c r="AV6" i="5"/>
  <c r="AV7" i="5"/>
  <c r="AV8" i="5"/>
  <c r="AV9" i="5"/>
  <c r="AV10" i="5"/>
  <c r="AV11" i="5"/>
  <c r="AV12" i="5"/>
  <c r="AV13" i="5"/>
  <c r="AV4" i="5"/>
  <c r="AN5" i="5"/>
  <c r="AN6" i="5"/>
  <c r="AN7" i="5"/>
  <c r="AN8" i="5"/>
  <c r="AN9" i="5"/>
  <c r="AN10" i="5"/>
  <c r="AN11" i="5"/>
  <c r="AN12" i="5"/>
  <c r="AN13" i="5"/>
  <c r="AN4" i="5"/>
  <c r="AE6" i="5"/>
  <c r="AE7" i="5"/>
  <c r="AE8" i="5"/>
  <c r="AE9" i="5"/>
  <c r="AE10" i="5"/>
  <c r="AE4" i="5"/>
  <c r="AE5"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A80B744-BC37-43FB-BAF9-AA28863D7ADD}" keepAlive="1" name="Query - Data" description="Connection to the 'Data' query in the workbook." type="5" refreshedVersion="8" background="1" saveData="1">
    <dbPr connection="Provider=Microsoft.Mashup.OleDb.1;Data Source=$Workbook$;Location=Data;Extended Properties=&quot;&quot;" command="SELECT * FROM [Data]"/>
  </connection>
</connections>
</file>

<file path=xl/sharedStrings.xml><?xml version="1.0" encoding="utf-8"?>
<sst xmlns="http://schemas.openxmlformats.org/spreadsheetml/2006/main" count="5430" uniqueCount="89">
  <si>
    <t>Year</t>
  </si>
  <si>
    <t>Month</t>
  </si>
  <si>
    <t>Port of Loading</t>
  </si>
  <si>
    <t>Destination</t>
  </si>
  <si>
    <t>Charterer Name</t>
  </si>
  <si>
    <t>Arrival Date</t>
  </si>
  <si>
    <t>Sailed Date</t>
  </si>
  <si>
    <t>In Port</t>
  </si>
  <si>
    <t>Vessel Name</t>
  </si>
  <si>
    <t>Cargo Type</t>
  </si>
  <si>
    <t>Soybeans</t>
  </si>
  <si>
    <t>Maize</t>
  </si>
  <si>
    <t>Wheat</t>
  </si>
  <si>
    <t>Soyaplts</t>
  </si>
  <si>
    <t>Hipromeals</t>
  </si>
  <si>
    <t>Lopromeals</t>
  </si>
  <si>
    <t>Rice</t>
  </si>
  <si>
    <t>Citrusplts</t>
  </si>
  <si>
    <t>SPC</t>
  </si>
  <si>
    <t>DDGS</t>
  </si>
  <si>
    <t>Cr.Soyaoil</t>
  </si>
  <si>
    <t>Maize Oil</t>
  </si>
  <si>
    <t>Cotton Oil</t>
  </si>
  <si>
    <t>Fat Acid Oil</t>
  </si>
  <si>
    <t>Glycerine</t>
  </si>
  <si>
    <t>Lecithine</t>
  </si>
  <si>
    <t>Molasses</t>
  </si>
  <si>
    <t>Biodiesel</t>
  </si>
  <si>
    <t>Total Grains Tonnage</t>
  </si>
  <si>
    <t>Total Oil Tonnage</t>
  </si>
  <si>
    <t>May</t>
  </si>
  <si>
    <t>Feb</t>
  </si>
  <si>
    <t>Dec</t>
  </si>
  <si>
    <t>Apr</t>
  </si>
  <si>
    <t>Mar</t>
  </si>
  <si>
    <t>Nov</t>
  </si>
  <si>
    <t>Jul</t>
  </si>
  <si>
    <t>Jun</t>
  </si>
  <si>
    <t>Aug</t>
  </si>
  <si>
    <t>Oct</t>
  </si>
  <si>
    <t>Sep</t>
  </si>
  <si>
    <t>Jan</t>
  </si>
  <si>
    <t>Singapore</t>
  </si>
  <si>
    <t>Rotterdam</t>
  </si>
  <si>
    <t>Alexandria</t>
  </si>
  <si>
    <t>Shanghai</t>
  </si>
  <si>
    <t>Los Angeles</t>
  </si>
  <si>
    <t>Hamburg</t>
  </si>
  <si>
    <t>Hurghada</t>
  </si>
  <si>
    <t>USA</t>
  </si>
  <si>
    <t>IRAN</t>
  </si>
  <si>
    <t>FRANCE</t>
  </si>
  <si>
    <t>SAUDI ARABIA</t>
  </si>
  <si>
    <t>UK</t>
  </si>
  <si>
    <t>JAPAN</t>
  </si>
  <si>
    <t>GERMANY</t>
  </si>
  <si>
    <t>CHINA</t>
  </si>
  <si>
    <t>INDIA</t>
  </si>
  <si>
    <t>EGYPT</t>
  </si>
  <si>
    <t>ADM</t>
  </si>
  <si>
    <t>LOUIS DREYFUS</t>
  </si>
  <si>
    <t>VITERRA</t>
  </si>
  <si>
    <t>COFCO</t>
  </si>
  <si>
    <t>CAO</t>
  </si>
  <si>
    <t>BUNGE</t>
  </si>
  <si>
    <t>C&amp;D</t>
  </si>
  <si>
    <t>OCEAN WAVE</t>
  </si>
  <si>
    <t>BETTY K</t>
  </si>
  <si>
    <t>LUCKY LADY</t>
  </si>
  <si>
    <t>NANA Z</t>
  </si>
  <si>
    <t>SEA BREEZE</t>
  </si>
  <si>
    <t>N BONANZA</t>
  </si>
  <si>
    <t>SCARLET ROSELLA</t>
  </si>
  <si>
    <t>IRIS BLISS</t>
  </si>
  <si>
    <t>Grains</t>
  </si>
  <si>
    <t>Oil</t>
  </si>
  <si>
    <t>Arrival Time</t>
  </si>
  <si>
    <t>Sailed Time</t>
  </si>
  <si>
    <t>Sum of Total Tonnage</t>
  </si>
  <si>
    <t>Row Labels</t>
  </si>
  <si>
    <t>Combined Total Tonnage</t>
  </si>
  <si>
    <t>Count of Month</t>
  </si>
  <si>
    <t>Grand Total</t>
  </si>
  <si>
    <t>Count of Cargo Type</t>
  </si>
  <si>
    <t>Count of Charterer Name</t>
  </si>
  <si>
    <t>Sum of Total Oil Tonnage</t>
  </si>
  <si>
    <t>Sum of Total Grains Tonnage</t>
  </si>
  <si>
    <t>Map Chart</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</si>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</sst>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hh:mm:ss"/>
    <numFmt numFmtId="165" formatCode="[$-F400]h:mm:ss\ AM/PM"/>
  </numFmts>
  <fonts count="6" x14ac:knownFonts="1">
    <font>
      <sz val="11"/>
      <color theme="1"/>
      <name val="Calibri"/>
      <family val="2"/>
      <scheme val="minor"/>
    </font>
    <font>
      <b/>
      <sz val="11"/>
      <color theme="1"/>
      <name val="Calibri"/>
      <family val="2"/>
      <scheme val="minor"/>
    </font>
    <font>
      <sz val="16"/>
      <color theme="1"/>
      <name val="Calibri"/>
      <family val="2"/>
      <scheme val="minor"/>
    </font>
    <font>
      <sz val="12"/>
      <color theme="1"/>
      <name val="Calibri"/>
      <family val="2"/>
      <scheme val="minor"/>
    </font>
    <font>
      <sz val="11"/>
      <color theme="1"/>
      <name val="Calibri"/>
      <family val="2"/>
      <scheme val="minor"/>
    </font>
    <font>
      <sz val="9"/>
      <color theme="1"/>
      <name val="Arial"/>
      <family val="2"/>
    </font>
  </fonts>
  <fills count="2">
    <fill>
      <patternFill patternType="none"/>
    </fill>
    <fill>
      <patternFill patternType="gray125"/>
    </fill>
  </fills>
  <borders count="12">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style="thin">
        <color indexed="64"/>
      </right>
      <top/>
      <bottom/>
      <diagonal/>
    </border>
    <border>
      <left style="thin">
        <color indexed="64"/>
      </left>
      <right/>
      <top/>
      <bottom/>
      <diagonal/>
    </border>
  </borders>
  <cellStyleXfs count="2">
    <xf numFmtId="0" fontId="0" fillId="0" borderId="0"/>
    <xf numFmtId="9" fontId="4" fillId="0" borderId="0" applyFont="0" applyFill="0" applyBorder="0" applyAlignment="0" applyProtection="0"/>
  </cellStyleXfs>
  <cellXfs count="28">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14" fontId="0" fillId="0" borderId="0" xfId="0" applyNumberFormat="1"/>
    <xf numFmtId="165" fontId="0" fillId="0" borderId="0" xfId="0" applyNumberFormat="1"/>
    <xf numFmtId="4" fontId="2" fillId="0" borderId="0" xfId="0" applyNumberFormat="1" applyFont="1"/>
    <xf numFmtId="0" fontId="1" fillId="0" borderId="0" xfId="0" applyFont="1"/>
    <xf numFmtId="0" fontId="0" fillId="0" borderId="0" xfId="0" pivotButton="1"/>
    <xf numFmtId="0" fontId="0" fillId="0" borderId="0" xfId="0" applyAlignment="1">
      <alignment horizontal="left"/>
    </xf>
    <xf numFmtId="4" fontId="3" fillId="0" borderId="0" xfId="0" applyNumberFormat="1" applyFont="1"/>
    <xf numFmtId="0" fontId="0" fillId="0" borderId="10" xfId="0" applyBorder="1"/>
    <xf numFmtId="0" fontId="3" fillId="0" borderId="0" xfId="0" applyFont="1"/>
    <xf numFmtId="0" fontId="2" fillId="0" borderId="0" xfId="0" applyFont="1"/>
    <xf numFmtId="0" fontId="0" fillId="0" borderId="11" xfId="0" applyBorder="1"/>
    <xf numFmtId="9" fontId="0" fillId="0" borderId="0" xfId="1" applyFont="1"/>
    <xf numFmtId="3" fontId="2" fillId="0" borderId="0" xfId="0" applyNumberFormat="1" applyFont="1"/>
    <xf numFmtId="3" fontId="0" fillId="0" borderId="0" xfId="0" applyNumberFormat="1"/>
    <xf numFmtId="3" fontId="3" fillId="0" borderId="0" xfId="0" applyNumberFormat="1" applyFont="1"/>
    <xf numFmtId="0" fontId="1" fillId="0" borderId="0" xfId="0" pivotButton="1" applyFont="1"/>
    <xf numFmtId="9" fontId="5" fillId="0" borderId="0" xfId="1" applyFont="1"/>
    <xf numFmtId="0" fontId="3" fillId="0" borderId="0" xfId="0" applyNumberFormat="1" applyFont="1"/>
  </cellXfs>
  <cellStyles count="2">
    <cellStyle name="Normal" xfId="0" builtinId="0"/>
    <cellStyle name="Percent" xfId="1" builtinId="5"/>
  </cellStyles>
  <dxfs count="83">
    <dxf>
      <font>
        <b/>
      </font>
    </dxf>
    <dxf>
      <font>
        <sz val="12"/>
      </font>
    </dxf>
    <dxf>
      <font>
        <b/>
      </font>
    </dxf>
    <dxf>
      <numFmt numFmtId="3" formatCode="#,##0"/>
    </dxf>
    <dxf>
      <font>
        <b/>
      </font>
    </dxf>
    <dxf>
      <font>
        <sz val="12"/>
      </font>
    </dxf>
    <dxf>
      <font>
        <b/>
      </font>
    </dxf>
    <dxf>
      <numFmt numFmtId="3" formatCode="#,##0"/>
    </dxf>
    <dxf>
      <font>
        <b/>
      </font>
    </dxf>
    <dxf>
      <font>
        <sz val="12"/>
      </font>
    </dxf>
    <dxf>
      <font>
        <b/>
      </font>
    </dxf>
    <dxf>
      <numFmt numFmtId="3" formatCode="#,##0"/>
    </dxf>
    <dxf>
      <font>
        <b/>
      </font>
    </dxf>
    <dxf>
      <font>
        <sz val="12"/>
      </font>
    </dxf>
    <dxf>
      <font>
        <b/>
      </font>
    </dxf>
    <dxf>
      <numFmt numFmtId="3" formatCode="#,##0"/>
    </dxf>
    <dxf>
      <font>
        <b/>
      </font>
    </dxf>
    <dxf>
      <font>
        <sz val="12"/>
      </font>
    </dxf>
    <dxf>
      <font>
        <b/>
      </font>
    </dxf>
    <dxf>
      <numFmt numFmtId="3" formatCode="#,##0"/>
    </dxf>
    <dxf>
      <font>
        <b/>
      </font>
    </dxf>
    <dxf>
      <font>
        <sz val="12"/>
      </font>
    </dxf>
    <dxf>
      <font>
        <b/>
      </font>
    </dxf>
    <dxf>
      <font>
        <sz val="12"/>
      </font>
    </dxf>
    <dxf>
      <font>
        <b/>
      </font>
    </dxf>
    <dxf>
      <font>
        <sz val="12"/>
      </font>
    </dxf>
    <dxf>
      <font>
        <b/>
      </font>
    </dxf>
    <dxf>
      <font>
        <sz val="12"/>
      </font>
    </dxf>
    <dxf>
      <font>
        <b/>
      </font>
    </dxf>
    <dxf>
      <numFmt numFmtId="3" formatCode="#,##0"/>
    </dxf>
    <dxf>
      <font>
        <b/>
      </font>
    </dxf>
    <dxf>
      <font>
        <sz val="12"/>
      </font>
    </dxf>
    <dxf>
      <font>
        <b/>
      </font>
    </dxf>
    <dxf>
      <numFmt numFmtId="3" formatCode="#,##0"/>
    </dxf>
    <dxf>
      <font>
        <b/>
      </font>
    </dxf>
    <dxf>
      <font>
        <sz val="12"/>
      </font>
    </dxf>
    <dxf>
      <font>
        <b/>
      </font>
    </dxf>
    <dxf>
      <numFmt numFmtId="3" formatCode="#,##0"/>
    </dxf>
    <dxf>
      <font>
        <sz val="12"/>
      </font>
    </dxf>
    <dxf>
      <font>
        <b/>
      </font>
    </dxf>
    <dxf>
      <font>
        <sz val="12"/>
      </font>
    </dxf>
    <dxf>
      <font>
        <b/>
      </font>
    </dxf>
    <dxf>
      <font>
        <sz val="12"/>
      </font>
    </dxf>
    <dxf>
      <font>
        <b/>
      </font>
    </dxf>
    <dxf>
      <numFmt numFmtId="3" formatCode="#,##0"/>
    </dxf>
    <dxf>
      <font>
        <b/>
      </font>
    </dxf>
    <dxf>
      <font>
        <sz val="12"/>
      </font>
    </dxf>
    <dxf>
      <font>
        <b/>
      </font>
    </dxf>
    <dxf>
      <numFmt numFmtId="3" formatCode="#,##0"/>
    </dxf>
    <dxf>
      <font>
        <b/>
      </font>
    </dxf>
    <dxf>
      <font>
        <sz val="12"/>
      </font>
    </dxf>
    <dxf>
      <font>
        <b/>
      </font>
    </dxf>
    <dxf>
      <numFmt numFmtId="3" formatCode="#,##0"/>
    </dxf>
    <dxf>
      <font>
        <b/>
      </font>
    </dxf>
    <dxf>
      <font>
        <sz val="16"/>
      </font>
    </dxf>
    <dxf>
      <font>
        <sz val="12"/>
      </font>
    </dxf>
    <dxf>
      <font>
        <b/>
      </font>
    </dxf>
    <dxf>
      <font>
        <b/>
      </font>
    </dxf>
    <dxf>
      <numFmt numFmtId="3" formatCode="#,##0"/>
    </dxf>
    <dxf>
      <font>
        <sz val="12"/>
      </font>
    </dxf>
    <dxf>
      <font>
        <b/>
      </font>
    </dxf>
    <dxf>
      <font>
        <b/>
      </font>
    </dxf>
    <dxf>
      <font>
        <sz val="16"/>
      </font>
    </dxf>
    <dxf>
      <font>
        <b/>
      </font>
    </dxf>
    <dxf>
      <font>
        <sz val="16"/>
      </font>
    </dxf>
    <dxf>
      <font>
        <sz val="12"/>
      </font>
    </dxf>
    <dxf>
      <font>
        <b/>
      </font>
    </dxf>
    <dxf>
      <font>
        <b/>
      </font>
    </dxf>
    <dxf>
      <numFmt numFmtId="3" formatCode="#,##0"/>
    </dxf>
    <dxf>
      <font>
        <sz val="12"/>
      </font>
    </dxf>
    <dxf>
      <font>
        <b/>
      </font>
    </dxf>
    <dxf>
      <font>
        <b/>
      </font>
    </dxf>
    <dxf>
      <font>
        <sz val="16"/>
      </font>
    </dxf>
    <dxf>
      <numFmt numFmtId="0" formatCode="General"/>
    </dxf>
    <dxf>
      <numFmt numFmtId="0" formatCode="General"/>
    </dxf>
    <dxf>
      <numFmt numFmtId="165" formatCode="[$-F400]h:mm:ss\ AM/PM"/>
    </dxf>
    <dxf>
      <numFmt numFmtId="19" formatCode="dd/mm/yyyy"/>
    </dxf>
    <dxf>
      <numFmt numFmtId="165" formatCode="[$-F400]h:mm:ss\ AM/PM"/>
    </dxf>
    <dxf>
      <numFmt numFmtId="19" formatCode="dd/mm/yyyy"/>
    </dxf>
    <dxf>
      <numFmt numFmtId="0" formatCode="General"/>
    </dxf>
    <dxf>
      <numFmt numFmtId="0" formatCode="General"/>
    </dxf>
    <dxf>
      <numFmt numFmtId="0" formatCode="General"/>
    </dxf>
    <dxf>
      <numFmt numFmtId="0" formatCode="Genera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2.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pivotCacheDefinition" Target="pivotCache/pivotCacheDefinition1.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[Shipment_Cargo_Analytics_Main File.xlsx]Pivot!PivotTable2</c:name>
    <c:fmtId val="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15875" cap="rnd">
            <a:solidFill>
              <a:schemeClr val="tx1"/>
            </a:solidFill>
            <a:round/>
          </a:ln>
          <a:effectLst/>
        </c:spPr>
        <c:marker>
          <c:symbol val="diamond"/>
          <c:size val="5"/>
          <c:spPr>
            <a:solidFill>
              <a:schemeClr val="tx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Pivot!$D$3</c:f>
              <c:strCache>
                <c:ptCount val="1"/>
                <c:pt idx="0">
                  <c:v>Total</c:v>
                </c:pt>
              </c:strCache>
            </c:strRef>
          </c:tx>
          <c:spPr>
            <a:ln w="15875" cap="rnd">
              <a:solidFill>
                <a:schemeClr val="tx1"/>
              </a:solidFill>
              <a:round/>
            </a:ln>
            <a:effectLst/>
          </c:spPr>
          <c:marker>
            <c:symbol val="diamond"/>
            <c:size val="5"/>
            <c:spPr>
              <a:solidFill>
                <a:schemeClr val="tx1"/>
              </a:solidFill>
              <a:ln>
                <a:noFill/>
              </a:ln>
              <a:effectLst/>
            </c:spPr>
          </c:marker>
          <c:cat>
            <c:strRef>
              <c:f>Pivot!$C$4:$C$15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Pivot!$D$4:$D$15</c:f>
              <c:numCache>
                <c:formatCode>#,##0.00</c:formatCode>
                <c:ptCount val="12"/>
                <c:pt idx="0">
                  <c:v>5828789</c:v>
                </c:pt>
                <c:pt idx="1">
                  <c:v>3851382</c:v>
                </c:pt>
                <c:pt idx="2">
                  <c:v>3700710</c:v>
                </c:pt>
                <c:pt idx="3">
                  <c:v>3842754</c:v>
                </c:pt>
                <c:pt idx="4">
                  <c:v>4464647</c:v>
                </c:pt>
                <c:pt idx="5">
                  <c:v>5010075</c:v>
                </c:pt>
                <c:pt idx="6">
                  <c:v>5572103</c:v>
                </c:pt>
                <c:pt idx="7">
                  <c:v>3988551</c:v>
                </c:pt>
                <c:pt idx="8">
                  <c:v>5285853</c:v>
                </c:pt>
                <c:pt idx="9">
                  <c:v>2809664</c:v>
                </c:pt>
                <c:pt idx="10">
                  <c:v>6426065</c:v>
                </c:pt>
                <c:pt idx="11">
                  <c:v>5452068</c:v>
                </c:pt>
              </c:numCache>
            </c:numRef>
          </c:val>
          <c:smooth val="0"/>
          <c:extLst>
            <c:ext xmlns:c16="http://schemas.microsoft.com/office/drawing/2014/chart" uri="{C3380CC4-5D6E-409C-BE32-E72D297353CC}">
              <c16:uniqueId val="{00000000-A225-4D77-A3AE-53FA5894D01B}"/>
            </c:ext>
          </c:extLst>
        </c:ser>
        <c:dLbls>
          <c:showLegendKey val="0"/>
          <c:showVal val="0"/>
          <c:showCatName val="0"/>
          <c:showSerName val="0"/>
          <c:showPercent val="0"/>
          <c:showBubbleSize val="0"/>
        </c:dLbls>
        <c:marker val="1"/>
        <c:smooth val="0"/>
        <c:axId val="1774468831"/>
        <c:axId val="1774469311"/>
      </c:lineChart>
      <c:catAx>
        <c:axId val="1774468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774469311"/>
        <c:crosses val="autoZero"/>
        <c:auto val="1"/>
        <c:lblAlgn val="ctr"/>
        <c:lblOffset val="100"/>
        <c:noMultiLvlLbl val="0"/>
      </c:catAx>
      <c:valAx>
        <c:axId val="1774469311"/>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7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774468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[Shipment_Cargo_Analytics_Main File.xlsx]Pivot!PivotTable10</c:name>
    <c:fmtId val="1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15875" cap="flat">
            <a:solidFill>
              <a:schemeClr val="tx1"/>
            </a:solidFill>
            <a:round/>
          </a:ln>
          <a:effectLst/>
        </c:spPr>
        <c:marker>
          <c:symbol val="diamond"/>
          <c:size val="5"/>
          <c:spPr>
            <a:solidFill>
              <a:schemeClr val="tx1"/>
            </a:solidFill>
            <a:ln w="15875">
              <a:solidFill>
                <a:schemeClr val="tx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4412539412620671E-2"/>
          <c:y val="4.6788997585638599E-2"/>
          <c:w val="0.95117492117475866"/>
          <c:h val="0.77230705371769903"/>
        </c:manualLayout>
      </c:layout>
      <c:lineChart>
        <c:grouping val="standard"/>
        <c:varyColors val="0"/>
        <c:ser>
          <c:idx val="0"/>
          <c:order val="0"/>
          <c:tx>
            <c:strRef>
              <c:f>Pivot!$J$3</c:f>
              <c:strCache>
                <c:ptCount val="1"/>
                <c:pt idx="0">
                  <c:v>Total</c:v>
                </c:pt>
              </c:strCache>
            </c:strRef>
          </c:tx>
          <c:spPr>
            <a:ln w="15875" cap="flat">
              <a:solidFill>
                <a:schemeClr val="tx1"/>
              </a:solidFill>
              <a:round/>
            </a:ln>
            <a:effectLst/>
          </c:spPr>
          <c:marker>
            <c:symbol val="diamond"/>
            <c:size val="5"/>
            <c:spPr>
              <a:solidFill>
                <a:schemeClr val="tx1"/>
              </a:solidFill>
              <a:ln w="15875">
                <a:solidFill>
                  <a:schemeClr val="tx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Pivot!$I$4:$I$15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Pivot!$J$4:$J$15</c:f>
              <c:numCache>
                <c:formatCode>General</c:formatCode>
                <c:ptCount val="12"/>
                <c:pt idx="0">
                  <c:v>82</c:v>
                </c:pt>
                <c:pt idx="1">
                  <c:v>69</c:v>
                </c:pt>
                <c:pt idx="2">
                  <c:v>67</c:v>
                </c:pt>
                <c:pt idx="3">
                  <c:v>72</c:v>
                </c:pt>
                <c:pt idx="4">
                  <c:v>66</c:v>
                </c:pt>
                <c:pt idx="5">
                  <c:v>71</c:v>
                </c:pt>
                <c:pt idx="6">
                  <c:v>77</c:v>
                </c:pt>
                <c:pt idx="7">
                  <c:v>68</c:v>
                </c:pt>
                <c:pt idx="8">
                  <c:v>82</c:v>
                </c:pt>
                <c:pt idx="9">
                  <c:v>61</c:v>
                </c:pt>
                <c:pt idx="10">
                  <c:v>79</c:v>
                </c:pt>
                <c:pt idx="11">
                  <c:v>89</c:v>
                </c:pt>
              </c:numCache>
            </c:numRef>
          </c:val>
          <c:smooth val="0"/>
          <c:extLst>
            <c:ext xmlns:c16="http://schemas.microsoft.com/office/drawing/2014/chart" uri="{C3380CC4-5D6E-409C-BE32-E72D297353CC}">
              <c16:uniqueId val="{00000000-384D-44BA-A591-AF4DD19071B3}"/>
            </c:ext>
          </c:extLst>
        </c:ser>
        <c:dLbls>
          <c:dLblPos val="b"/>
          <c:showLegendKey val="0"/>
          <c:showVal val="1"/>
          <c:showCatName val="0"/>
          <c:showSerName val="0"/>
          <c:showPercent val="0"/>
          <c:showBubbleSize val="0"/>
        </c:dLbls>
        <c:marker val="1"/>
        <c:smooth val="0"/>
        <c:axId val="822948975"/>
        <c:axId val="822946095"/>
      </c:lineChart>
      <c:catAx>
        <c:axId val="822948975"/>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822946095"/>
        <c:crosses val="autoZero"/>
        <c:auto val="1"/>
        <c:lblAlgn val="ctr"/>
        <c:lblOffset val="100"/>
        <c:noMultiLvlLbl val="0"/>
      </c:catAx>
      <c:valAx>
        <c:axId val="822946095"/>
        <c:scaling>
          <c:orientation val="minMax"/>
        </c:scaling>
        <c:delete val="1"/>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crossAx val="822948975"/>
        <c:crosses val="autoZero"/>
        <c:crossBetween val="between"/>
        <c:majorUnit val="25"/>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866496642418523E-2"/>
          <c:y val="0.2706507513184595"/>
          <c:w val="0.74866994684122878"/>
          <c:h val="0.61435432062035522"/>
        </c:manualLayout>
      </c:layout>
      <c:doughnut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F728-4B70-814B-86BA2490C33F}"/>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F728-4B70-814B-86BA2490C33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Pivot!$R$4:$R$5</c:f>
              <c:numCache>
                <c:formatCode>0%</c:formatCode>
                <c:ptCount val="2"/>
                <c:pt idx="0">
                  <c:v>0.51075877689694227</c:v>
                </c:pt>
                <c:pt idx="1">
                  <c:v>0.48924122310305773</c:v>
                </c:pt>
              </c:numCache>
            </c:numRef>
          </c:val>
          <c:extLst>
            <c:ext xmlns:c16="http://schemas.microsoft.com/office/drawing/2014/chart" uri="{C3380CC4-5D6E-409C-BE32-E72D297353CC}">
              <c16:uniqueId val="{00000004-F728-4B70-814B-86BA2490C33F}"/>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[Shipment_Cargo_Analytics_Main File.xlsx]Pivot!PivotTable6</c:name>
    <c:fmtId val="19"/>
  </c:pivotSource>
  <c:chart>
    <c:autoTitleDeleted val="1"/>
    <c:pivotFmts>
      <c:pivotFmt>
        <c:idx val="0"/>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Pivot!$W$3</c:f>
              <c:strCache>
                <c:ptCount val="1"/>
                <c:pt idx="0">
                  <c:v>Total</c:v>
                </c:pt>
              </c:strCache>
            </c:strRef>
          </c:tx>
          <c:spPr>
            <a:solidFill>
              <a:schemeClr val="accent1"/>
            </a:solidFill>
            <a:ln>
              <a:noFill/>
            </a:ln>
            <a:effectLst/>
          </c:spPr>
          <c:invertIfNegative val="0"/>
          <c:cat>
            <c:strRef>
              <c:f>Pivot!$V$4:$V$17</c:f>
              <c:strCach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strCache>
            </c:strRef>
          </c:cat>
          <c:val>
            <c:numRef>
              <c:f>Pivot!$W$4:$W$17</c:f>
              <c:numCache>
                <c:formatCode>General</c:formatCode>
                <c:ptCount val="14"/>
                <c:pt idx="0">
                  <c:v>4479911</c:v>
                </c:pt>
                <c:pt idx="1">
                  <c:v>4532616</c:v>
                </c:pt>
                <c:pt idx="2">
                  <c:v>4931248</c:v>
                </c:pt>
                <c:pt idx="3">
                  <c:v>3542857</c:v>
                </c:pt>
                <c:pt idx="4">
                  <c:v>3931120</c:v>
                </c:pt>
                <c:pt idx="5">
                  <c:v>3915830</c:v>
                </c:pt>
                <c:pt idx="6">
                  <c:v>4091905</c:v>
                </c:pt>
                <c:pt idx="7">
                  <c:v>4493209</c:v>
                </c:pt>
                <c:pt idx="8">
                  <c:v>4309190</c:v>
                </c:pt>
                <c:pt idx="9">
                  <c:v>4471241</c:v>
                </c:pt>
                <c:pt idx="10">
                  <c:v>3303152</c:v>
                </c:pt>
                <c:pt idx="11">
                  <c:v>3922631</c:v>
                </c:pt>
                <c:pt idx="12">
                  <c:v>3600091</c:v>
                </c:pt>
                <c:pt idx="13">
                  <c:v>2707660</c:v>
                </c:pt>
              </c:numCache>
            </c:numRef>
          </c:val>
          <c:extLst>
            <c:ext xmlns:c16="http://schemas.microsoft.com/office/drawing/2014/chart" uri="{C3380CC4-5D6E-409C-BE32-E72D297353CC}">
              <c16:uniqueId val="{00000000-DD8F-40FE-863B-1F95EE8CA3BA}"/>
            </c:ext>
          </c:extLst>
        </c:ser>
        <c:dLbls>
          <c:showLegendKey val="0"/>
          <c:showVal val="0"/>
          <c:showCatName val="0"/>
          <c:showSerName val="0"/>
          <c:showPercent val="0"/>
          <c:showBubbleSize val="0"/>
        </c:dLbls>
        <c:gapWidth val="267"/>
        <c:overlap val="-43"/>
        <c:axId val="1913707743"/>
        <c:axId val="1913703423"/>
      </c:barChart>
      <c:catAx>
        <c:axId val="1913707743"/>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913703423"/>
        <c:crosses val="autoZero"/>
        <c:auto val="1"/>
        <c:lblAlgn val="ctr"/>
        <c:lblOffset val="100"/>
        <c:noMultiLvlLbl val="0"/>
      </c:catAx>
      <c:valAx>
        <c:axId val="1913703423"/>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913707743"/>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510899686517824"/>
          <c:y val="6.7264607906740659E-2"/>
          <c:w val="0.67779894448677791"/>
          <c:h val="0.74440756564622246"/>
        </c:manualLayout>
      </c:layout>
      <c:barChart>
        <c:barDir val="bar"/>
        <c:grouping val="clustered"/>
        <c:varyColors val="0"/>
        <c:ser>
          <c:idx val="0"/>
          <c:order val="0"/>
          <c:spPr>
            <a:solidFill>
              <a:schemeClr val="bg1">
                <a:lumMod val="5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Pivot!$AC$4:$AC$10</c:f>
              <c:strCache>
                <c:ptCount val="7"/>
                <c:pt idx="0">
                  <c:v>LOUIS DREYFUS</c:v>
                </c:pt>
                <c:pt idx="1">
                  <c:v>COFCO</c:v>
                </c:pt>
                <c:pt idx="2">
                  <c:v>BUNGE</c:v>
                </c:pt>
                <c:pt idx="3">
                  <c:v>CAO</c:v>
                </c:pt>
                <c:pt idx="4">
                  <c:v>VITERRA</c:v>
                </c:pt>
                <c:pt idx="5">
                  <c:v>C&amp;D</c:v>
                </c:pt>
                <c:pt idx="6">
                  <c:v>ADM</c:v>
                </c:pt>
              </c:strCache>
            </c:strRef>
          </c:cat>
          <c:val>
            <c:numRef>
              <c:f>Pivot!$AD$4:$AD$10</c:f>
              <c:numCache>
                <c:formatCode>General</c:formatCode>
                <c:ptCount val="7"/>
                <c:pt idx="0">
                  <c:v>141</c:v>
                </c:pt>
                <c:pt idx="1">
                  <c:v>136</c:v>
                </c:pt>
                <c:pt idx="2">
                  <c:v>133</c:v>
                </c:pt>
                <c:pt idx="3">
                  <c:v>126</c:v>
                </c:pt>
                <c:pt idx="4">
                  <c:v>121</c:v>
                </c:pt>
                <c:pt idx="5">
                  <c:v>113</c:v>
                </c:pt>
                <c:pt idx="6">
                  <c:v>113</c:v>
                </c:pt>
              </c:numCache>
            </c:numRef>
          </c:val>
          <c:extLst>
            <c:ext xmlns:c16="http://schemas.microsoft.com/office/drawing/2014/chart" uri="{C3380CC4-5D6E-409C-BE32-E72D297353CC}">
              <c16:uniqueId val="{00000000-6D51-4155-92D1-1A21050A00CC}"/>
            </c:ext>
          </c:extLst>
        </c:ser>
        <c:dLbls>
          <c:dLblPos val="inEnd"/>
          <c:showLegendKey val="0"/>
          <c:showVal val="1"/>
          <c:showCatName val="0"/>
          <c:showSerName val="0"/>
          <c:showPercent val="0"/>
          <c:showBubbleSize val="0"/>
        </c:dLbls>
        <c:gapWidth val="65"/>
        <c:axId val="2101523056"/>
        <c:axId val="2101527376"/>
      </c:barChart>
      <c:catAx>
        <c:axId val="2101523056"/>
        <c:scaling>
          <c:orientation val="maxMin"/>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tx1"/>
                </a:solidFill>
                <a:latin typeface="Arial" panose="020B0604020202020204" pitchFamily="34" charset="0"/>
                <a:ea typeface="+mn-ea"/>
                <a:cs typeface="Arial" panose="020B0604020202020204" pitchFamily="34" charset="0"/>
              </a:defRPr>
            </a:pPr>
            <a:endParaRPr lang="en-US"/>
          </a:p>
        </c:txPr>
        <c:crossAx val="2101527376"/>
        <c:crosses val="autoZero"/>
        <c:auto val="1"/>
        <c:lblAlgn val="ctr"/>
        <c:lblOffset val="100"/>
        <c:noMultiLvlLbl val="0"/>
      </c:catAx>
      <c:valAx>
        <c:axId val="2101527376"/>
        <c:scaling>
          <c:orientation val="minMax"/>
        </c:scaling>
        <c:delete val="0"/>
        <c:axPos val="t"/>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Arial" panose="020B0604020202020204" pitchFamily="34" charset="0"/>
                <a:ea typeface="+mn-ea"/>
                <a:cs typeface="Arial" panose="020B0604020202020204" pitchFamily="34" charset="0"/>
              </a:defRPr>
            </a:pPr>
            <a:endParaRPr lang="en-US"/>
          </a:p>
        </c:txPr>
        <c:crossAx val="210152305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6">
                <a:lumMod val="75000"/>
              </a:schemeClr>
            </a:solidFill>
            <a:ln w="9525" cap="flat" cmpd="sng" algn="ctr">
              <a:solidFill>
                <a:schemeClr val="accent1">
                  <a:shade val="95000"/>
                </a:schemeClr>
              </a:solidFill>
              <a:round/>
            </a:ln>
            <a:effectLst>
              <a:outerShdw blurRad="40000" dist="20000" dir="5400000" rotWithShape="0">
                <a:srgbClr val="000000">
                  <a:alpha val="38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Pivot!$AT$4:$AT$8</c:f>
              <c:strCache>
                <c:ptCount val="5"/>
                <c:pt idx="0">
                  <c:v>JAPAN</c:v>
                </c:pt>
                <c:pt idx="1">
                  <c:v>FRANCE</c:v>
                </c:pt>
                <c:pt idx="2">
                  <c:v>INDIA</c:v>
                </c:pt>
                <c:pt idx="3">
                  <c:v>USA</c:v>
                </c:pt>
                <c:pt idx="4">
                  <c:v>GERMANY</c:v>
                </c:pt>
              </c:strCache>
            </c:strRef>
          </c:cat>
          <c:val>
            <c:numRef>
              <c:f>Pivot!$AU$4:$AU$8</c:f>
              <c:numCache>
                <c:formatCode>#,##0</c:formatCode>
                <c:ptCount val="5"/>
                <c:pt idx="0">
                  <c:v>487544</c:v>
                </c:pt>
                <c:pt idx="1">
                  <c:v>414975</c:v>
                </c:pt>
                <c:pt idx="2">
                  <c:v>413908</c:v>
                </c:pt>
                <c:pt idx="3">
                  <c:v>391009</c:v>
                </c:pt>
                <c:pt idx="4">
                  <c:v>375096</c:v>
                </c:pt>
              </c:numCache>
            </c:numRef>
          </c:val>
          <c:extLst>
            <c:ext xmlns:c16="http://schemas.microsoft.com/office/drawing/2014/chart" uri="{C3380CC4-5D6E-409C-BE32-E72D297353CC}">
              <c16:uniqueId val="{00000000-7CF2-4F54-A64B-C4587226627F}"/>
            </c:ext>
          </c:extLst>
        </c:ser>
        <c:dLbls>
          <c:showLegendKey val="0"/>
          <c:showVal val="0"/>
          <c:showCatName val="0"/>
          <c:showSerName val="0"/>
          <c:showPercent val="0"/>
          <c:showBubbleSize val="0"/>
        </c:dLbls>
        <c:gapWidth val="100"/>
        <c:axId val="1066473856"/>
        <c:axId val="1066475296"/>
      </c:barChart>
      <c:catAx>
        <c:axId val="106647385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66475296"/>
        <c:crosses val="autoZero"/>
        <c:auto val="1"/>
        <c:lblAlgn val="ctr"/>
        <c:lblOffset val="100"/>
        <c:noMultiLvlLbl val="0"/>
      </c:catAx>
      <c:valAx>
        <c:axId val="1066475296"/>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066473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[Shipment_Cargo_Analytics_Main File.xlsx]Pivot!PivotTable13</c:name>
    <c:fmtId val="37"/>
  </c:pivotSource>
  <c:chart>
    <c:autoTitleDeleted val="1"/>
    <c:pivotFmts>
      <c:pivotFmt>
        <c:idx val="0"/>
        <c:spPr>
          <a:solidFill>
            <a:schemeClr val="accent1"/>
          </a:solidFill>
          <a:ln>
            <a:noFill/>
          </a:ln>
          <a:effectLst/>
        </c:spPr>
        <c:marker>
          <c:symbol val="circle"/>
          <c:size val="8"/>
          <c:spPr>
            <a:solidFill>
              <a:schemeClr val="accent1"/>
            </a:solidFill>
            <a:ln>
              <a:noFill/>
            </a:ln>
            <a:effectLst/>
          </c:spPr>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Pivot!$AJ$3</c:f>
              <c:strCache>
                <c:ptCount val="1"/>
                <c:pt idx="0">
                  <c:v>Total</c:v>
                </c:pt>
              </c:strCache>
            </c:strRef>
          </c:tx>
          <c:spPr>
            <a:solidFill>
              <a:schemeClr val="bg1">
                <a:lumMod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Pivot!$AI$4:$AI$9</c:f>
              <c:strCache>
                <c:ptCount val="5"/>
                <c:pt idx="0">
                  <c:v>UK</c:v>
                </c:pt>
                <c:pt idx="1">
                  <c:v>JAPAN</c:v>
                </c:pt>
                <c:pt idx="2">
                  <c:v>GERMANY</c:v>
                </c:pt>
                <c:pt idx="3">
                  <c:v>IRAN</c:v>
                </c:pt>
                <c:pt idx="4">
                  <c:v>SAUDI ARABIA</c:v>
                </c:pt>
              </c:strCache>
            </c:strRef>
          </c:cat>
          <c:val>
            <c:numRef>
              <c:f>Pivot!$AJ$4:$AJ$9</c:f>
              <c:numCache>
                <c:formatCode>#,##0</c:formatCode>
                <c:ptCount val="5"/>
                <c:pt idx="0">
                  <c:v>6662142</c:v>
                </c:pt>
                <c:pt idx="1">
                  <c:v>6236343</c:v>
                </c:pt>
                <c:pt idx="2">
                  <c:v>5829784</c:v>
                </c:pt>
                <c:pt idx="3">
                  <c:v>5499219</c:v>
                </c:pt>
                <c:pt idx="4">
                  <c:v>5074868</c:v>
                </c:pt>
              </c:numCache>
            </c:numRef>
          </c:val>
          <c:extLst>
            <c:ext xmlns:c16="http://schemas.microsoft.com/office/drawing/2014/chart" uri="{C3380CC4-5D6E-409C-BE32-E72D297353CC}">
              <c16:uniqueId val="{00000006-CE1D-4659-8B02-53443F51ED2B}"/>
            </c:ext>
          </c:extLst>
        </c:ser>
        <c:dLbls>
          <c:showLegendKey val="0"/>
          <c:showVal val="0"/>
          <c:showCatName val="0"/>
          <c:showSerName val="0"/>
          <c:showPercent val="0"/>
          <c:showBubbleSize val="0"/>
        </c:dLbls>
        <c:gapWidth val="125"/>
        <c:axId val="95511296"/>
        <c:axId val="95514176"/>
      </c:barChart>
      <c:catAx>
        <c:axId val="95511296"/>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solidFill>
                <a:latin typeface="Arial" panose="020B0604020202020204" pitchFamily="34" charset="0"/>
                <a:ea typeface="+mn-ea"/>
                <a:cs typeface="Arial" panose="020B0604020202020204" pitchFamily="34" charset="0"/>
              </a:defRPr>
            </a:pPr>
            <a:endParaRPr lang="en-US"/>
          </a:p>
        </c:txPr>
        <c:crossAx val="95514176"/>
        <c:crosses val="autoZero"/>
        <c:auto val="1"/>
        <c:lblAlgn val="ctr"/>
        <c:lblOffset val="100"/>
        <c:noMultiLvlLbl val="0"/>
      </c:catAx>
      <c:valAx>
        <c:axId val="95514176"/>
        <c:scaling>
          <c:orientation val="minMax"/>
        </c:scaling>
        <c:delete val="0"/>
        <c:axPos val="t"/>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95511296"/>
        <c:crosses val="autoZero"/>
        <c:crossBetween val="between"/>
      </c:valAx>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[Shipment_Cargo_Analytics_Main File.xlsx]Pivot!PivotTable23</c:name>
    <c:fmtId val="24"/>
  </c:pivotSource>
  <c:chart>
    <c:autoTitleDeleted val="0"/>
    <c:pivotFmts>
      <c:pivotFmt>
        <c:idx val="0"/>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6"/>
          <c:spPr>
            <a:solidFill>
              <a:schemeClr val="lt1"/>
            </a:solidFill>
            <a:ln w="1587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6"/>
          <c:spPr>
            <a:solidFill>
              <a:schemeClr val="lt1"/>
            </a:solidFill>
            <a:ln w="1587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6"/>
          <c:spPr>
            <a:solidFill>
              <a:schemeClr val="lt1"/>
            </a:solidFill>
            <a:ln w="15875">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6"/>
          <c:spPr>
            <a:solidFill>
              <a:schemeClr val="lt1"/>
            </a:solidFill>
            <a:ln w="1587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circle"/>
          <c:size val="6"/>
          <c:spPr>
            <a:solidFill>
              <a:schemeClr val="lt1"/>
            </a:solidFill>
            <a:ln w="15875">
              <a:solidFill>
                <a:schemeClr val="accent1">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circle"/>
          <c:size val="6"/>
          <c:spPr>
            <a:solidFill>
              <a:schemeClr val="lt1"/>
            </a:solidFill>
            <a:ln w="15875">
              <a:solidFill>
                <a:schemeClr val="accent2">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circle"/>
          <c:size val="6"/>
          <c:spPr>
            <a:solidFill>
              <a:schemeClr val="lt1"/>
            </a:solidFill>
            <a:ln w="15875">
              <a:solidFill>
                <a:schemeClr val="accent3">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circle"/>
          <c:size val="6"/>
          <c:spPr>
            <a:solidFill>
              <a:schemeClr val="lt1"/>
            </a:solidFill>
            <a:ln w="15875">
              <a:solidFill>
                <a:schemeClr val="accent4">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circle"/>
          <c:size val="6"/>
          <c:spPr>
            <a:solidFill>
              <a:schemeClr val="lt1"/>
            </a:solidFill>
            <a:ln w="15875">
              <a:solidFill>
                <a:schemeClr val="accent5">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circle"/>
          <c:size val="6"/>
          <c:spPr>
            <a:solidFill>
              <a:schemeClr val="lt1"/>
            </a:solidFill>
            <a:ln w="15875">
              <a:solidFill>
                <a:schemeClr val="accent6">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Pivot!$BC$3:$BC$4</c:f>
              <c:strCache>
                <c:ptCount val="1"/>
                <c:pt idx="0">
                  <c:v>Jan</c:v>
                </c:pt>
              </c:strCache>
            </c:strRef>
          </c:tx>
          <c:spPr>
            <a:solidFill>
              <a:schemeClr val="accent1"/>
            </a:solidFill>
            <a:ln>
              <a:noFill/>
            </a:ln>
            <a:effectLst/>
          </c:spPr>
          <c:invertIfNegative val="0"/>
          <c:cat>
            <c:strRef>
              <c:f>Pivot!$BB$5:$BB$12</c:f>
              <c:strCache>
                <c:ptCount val="7"/>
                <c:pt idx="0">
                  <c:v>Hurghada</c:v>
                </c:pt>
                <c:pt idx="1">
                  <c:v>Singapore</c:v>
                </c:pt>
                <c:pt idx="2">
                  <c:v>Los Angeles</c:v>
                </c:pt>
                <c:pt idx="3">
                  <c:v>Hamburg</c:v>
                </c:pt>
                <c:pt idx="4">
                  <c:v>Shanghai</c:v>
                </c:pt>
                <c:pt idx="5">
                  <c:v>Alexandria</c:v>
                </c:pt>
                <c:pt idx="6">
                  <c:v>Rotterdam</c:v>
                </c:pt>
              </c:strCache>
            </c:strRef>
          </c:cat>
          <c:val>
            <c:numRef>
              <c:f>Pivot!$BC$5:$BC$12</c:f>
              <c:numCache>
                <c:formatCode>#,##0</c:formatCode>
                <c:ptCount val="7"/>
                <c:pt idx="0">
                  <c:v>1097052</c:v>
                </c:pt>
                <c:pt idx="1">
                  <c:v>731709</c:v>
                </c:pt>
                <c:pt idx="2">
                  <c:v>832754</c:v>
                </c:pt>
                <c:pt idx="3">
                  <c:v>712750</c:v>
                </c:pt>
                <c:pt idx="4">
                  <c:v>878145</c:v>
                </c:pt>
                <c:pt idx="5">
                  <c:v>446945</c:v>
                </c:pt>
                <c:pt idx="6">
                  <c:v>1129434</c:v>
                </c:pt>
              </c:numCache>
            </c:numRef>
          </c:val>
          <c:extLst>
            <c:ext xmlns:c16="http://schemas.microsoft.com/office/drawing/2014/chart" uri="{C3380CC4-5D6E-409C-BE32-E72D297353CC}">
              <c16:uniqueId val="{00000000-AECC-4842-B82F-D9AB1E654E44}"/>
            </c:ext>
          </c:extLst>
        </c:ser>
        <c:ser>
          <c:idx val="1"/>
          <c:order val="1"/>
          <c:tx>
            <c:strRef>
              <c:f>Pivot!$BD$3:$BD$4</c:f>
              <c:strCache>
                <c:ptCount val="1"/>
                <c:pt idx="0">
                  <c:v>Feb</c:v>
                </c:pt>
              </c:strCache>
            </c:strRef>
          </c:tx>
          <c:spPr>
            <a:solidFill>
              <a:schemeClr val="accent2"/>
            </a:solidFill>
            <a:ln>
              <a:noFill/>
            </a:ln>
            <a:effectLst/>
          </c:spPr>
          <c:invertIfNegative val="0"/>
          <c:cat>
            <c:strRef>
              <c:f>Pivot!$BB$5:$BB$12</c:f>
              <c:strCache>
                <c:ptCount val="7"/>
                <c:pt idx="0">
                  <c:v>Hurghada</c:v>
                </c:pt>
                <c:pt idx="1">
                  <c:v>Singapore</c:v>
                </c:pt>
                <c:pt idx="2">
                  <c:v>Los Angeles</c:v>
                </c:pt>
                <c:pt idx="3">
                  <c:v>Hamburg</c:v>
                </c:pt>
                <c:pt idx="4">
                  <c:v>Shanghai</c:v>
                </c:pt>
                <c:pt idx="5">
                  <c:v>Alexandria</c:v>
                </c:pt>
                <c:pt idx="6">
                  <c:v>Rotterdam</c:v>
                </c:pt>
              </c:strCache>
            </c:strRef>
          </c:cat>
          <c:val>
            <c:numRef>
              <c:f>Pivot!$BD$5:$BD$12</c:f>
              <c:numCache>
                <c:formatCode>#,##0</c:formatCode>
                <c:ptCount val="7"/>
                <c:pt idx="0">
                  <c:v>444051</c:v>
                </c:pt>
                <c:pt idx="1">
                  <c:v>1081181</c:v>
                </c:pt>
                <c:pt idx="2">
                  <c:v>302934</c:v>
                </c:pt>
                <c:pt idx="3">
                  <c:v>646099</c:v>
                </c:pt>
                <c:pt idx="4">
                  <c:v>785763</c:v>
                </c:pt>
                <c:pt idx="5">
                  <c:v>396111</c:v>
                </c:pt>
                <c:pt idx="6">
                  <c:v>195243</c:v>
                </c:pt>
              </c:numCache>
            </c:numRef>
          </c:val>
          <c:extLst>
            <c:ext xmlns:c16="http://schemas.microsoft.com/office/drawing/2014/chart" uri="{C3380CC4-5D6E-409C-BE32-E72D297353CC}">
              <c16:uniqueId val="{00000001-AECC-4842-B82F-D9AB1E654E44}"/>
            </c:ext>
          </c:extLst>
        </c:ser>
        <c:ser>
          <c:idx val="2"/>
          <c:order val="2"/>
          <c:tx>
            <c:strRef>
              <c:f>Pivot!$BE$3:$BE$4</c:f>
              <c:strCache>
                <c:ptCount val="1"/>
                <c:pt idx="0">
                  <c:v>Mar</c:v>
                </c:pt>
              </c:strCache>
            </c:strRef>
          </c:tx>
          <c:spPr>
            <a:solidFill>
              <a:schemeClr val="accent3"/>
            </a:solidFill>
            <a:ln>
              <a:noFill/>
            </a:ln>
            <a:effectLst/>
          </c:spPr>
          <c:invertIfNegative val="0"/>
          <c:cat>
            <c:strRef>
              <c:f>Pivot!$BB$5:$BB$12</c:f>
              <c:strCache>
                <c:ptCount val="7"/>
                <c:pt idx="0">
                  <c:v>Hurghada</c:v>
                </c:pt>
                <c:pt idx="1">
                  <c:v>Singapore</c:v>
                </c:pt>
                <c:pt idx="2">
                  <c:v>Los Angeles</c:v>
                </c:pt>
                <c:pt idx="3">
                  <c:v>Hamburg</c:v>
                </c:pt>
                <c:pt idx="4">
                  <c:v>Shanghai</c:v>
                </c:pt>
                <c:pt idx="5">
                  <c:v>Alexandria</c:v>
                </c:pt>
                <c:pt idx="6">
                  <c:v>Rotterdam</c:v>
                </c:pt>
              </c:strCache>
            </c:strRef>
          </c:cat>
          <c:val>
            <c:numRef>
              <c:f>Pivot!$BE$5:$BE$12</c:f>
              <c:numCache>
                <c:formatCode>#,##0</c:formatCode>
                <c:ptCount val="7"/>
                <c:pt idx="0">
                  <c:v>917652</c:v>
                </c:pt>
                <c:pt idx="1">
                  <c:v>474108</c:v>
                </c:pt>
                <c:pt idx="2">
                  <c:v>261357</c:v>
                </c:pt>
                <c:pt idx="3">
                  <c:v>541702</c:v>
                </c:pt>
                <c:pt idx="4">
                  <c:v>518238</c:v>
                </c:pt>
                <c:pt idx="5">
                  <c:v>468992</c:v>
                </c:pt>
                <c:pt idx="6">
                  <c:v>518661</c:v>
                </c:pt>
              </c:numCache>
            </c:numRef>
          </c:val>
          <c:extLst>
            <c:ext xmlns:c16="http://schemas.microsoft.com/office/drawing/2014/chart" uri="{C3380CC4-5D6E-409C-BE32-E72D297353CC}">
              <c16:uniqueId val="{00000002-AECC-4842-B82F-D9AB1E654E44}"/>
            </c:ext>
          </c:extLst>
        </c:ser>
        <c:ser>
          <c:idx val="3"/>
          <c:order val="3"/>
          <c:tx>
            <c:strRef>
              <c:f>Pivot!$BF$3:$BF$4</c:f>
              <c:strCache>
                <c:ptCount val="1"/>
                <c:pt idx="0">
                  <c:v>Apr</c:v>
                </c:pt>
              </c:strCache>
            </c:strRef>
          </c:tx>
          <c:spPr>
            <a:solidFill>
              <a:schemeClr val="accent4"/>
            </a:solidFill>
            <a:ln>
              <a:noFill/>
            </a:ln>
            <a:effectLst/>
          </c:spPr>
          <c:invertIfNegative val="0"/>
          <c:cat>
            <c:strRef>
              <c:f>Pivot!$BB$5:$BB$12</c:f>
              <c:strCache>
                <c:ptCount val="7"/>
                <c:pt idx="0">
                  <c:v>Hurghada</c:v>
                </c:pt>
                <c:pt idx="1">
                  <c:v>Singapore</c:v>
                </c:pt>
                <c:pt idx="2">
                  <c:v>Los Angeles</c:v>
                </c:pt>
                <c:pt idx="3">
                  <c:v>Hamburg</c:v>
                </c:pt>
                <c:pt idx="4">
                  <c:v>Shanghai</c:v>
                </c:pt>
                <c:pt idx="5">
                  <c:v>Alexandria</c:v>
                </c:pt>
                <c:pt idx="6">
                  <c:v>Rotterdam</c:v>
                </c:pt>
              </c:strCache>
            </c:strRef>
          </c:cat>
          <c:val>
            <c:numRef>
              <c:f>Pivot!$BF$5:$BF$12</c:f>
              <c:numCache>
                <c:formatCode>#,##0</c:formatCode>
                <c:ptCount val="7"/>
                <c:pt idx="0">
                  <c:v>423224</c:v>
                </c:pt>
                <c:pt idx="1">
                  <c:v>431064</c:v>
                </c:pt>
                <c:pt idx="2">
                  <c:v>923224</c:v>
                </c:pt>
                <c:pt idx="3">
                  <c:v>391376</c:v>
                </c:pt>
                <c:pt idx="4">
                  <c:v>702408</c:v>
                </c:pt>
                <c:pt idx="5">
                  <c:v>408382</c:v>
                </c:pt>
                <c:pt idx="6">
                  <c:v>563076</c:v>
                </c:pt>
              </c:numCache>
            </c:numRef>
          </c:val>
          <c:extLst>
            <c:ext xmlns:c16="http://schemas.microsoft.com/office/drawing/2014/chart" uri="{C3380CC4-5D6E-409C-BE32-E72D297353CC}">
              <c16:uniqueId val="{00000003-AECC-4842-B82F-D9AB1E654E44}"/>
            </c:ext>
          </c:extLst>
        </c:ser>
        <c:ser>
          <c:idx val="4"/>
          <c:order val="4"/>
          <c:tx>
            <c:strRef>
              <c:f>Pivot!$BG$3:$BG$4</c:f>
              <c:strCache>
                <c:ptCount val="1"/>
                <c:pt idx="0">
                  <c:v>May</c:v>
                </c:pt>
              </c:strCache>
            </c:strRef>
          </c:tx>
          <c:spPr>
            <a:solidFill>
              <a:schemeClr val="accent5"/>
            </a:solidFill>
            <a:ln>
              <a:noFill/>
            </a:ln>
            <a:effectLst/>
          </c:spPr>
          <c:invertIfNegative val="0"/>
          <c:cat>
            <c:strRef>
              <c:f>Pivot!$BB$5:$BB$12</c:f>
              <c:strCache>
                <c:ptCount val="7"/>
                <c:pt idx="0">
                  <c:v>Hurghada</c:v>
                </c:pt>
                <c:pt idx="1">
                  <c:v>Singapore</c:v>
                </c:pt>
                <c:pt idx="2">
                  <c:v>Los Angeles</c:v>
                </c:pt>
                <c:pt idx="3">
                  <c:v>Hamburg</c:v>
                </c:pt>
                <c:pt idx="4">
                  <c:v>Shanghai</c:v>
                </c:pt>
                <c:pt idx="5">
                  <c:v>Alexandria</c:v>
                </c:pt>
                <c:pt idx="6">
                  <c:v>Rotterdam</c:v>
                </c:pt>
              </c:strCache>
            </c:strRef>
          </c:cat>
          <c:val>
            <c:numRef>
              <c:f>Pivot!$BG$5:$BG$12</c:f>
              <c:numCache>
                <c:formatCode>#,##0</c:formatCode>
                <c:ptCount val="7"/>
                <c:pt idx="0">
                  <c:v>588359</c:v>
                </c:pt>
                <c:pt idx="1">
                  <c:v>654553</c:v>
                </c:pt>
                <c:pt idx="2">
                  <c:v>432171</c:v>
                </c:pt>
                <c:pt idx="3">
                  <c:v>1321516</c:v>
                </c:pt>
                <c:pt idx="4">
                  <c:v>760073</c:v>
                </c:pt>
                <c:pt idx="5">
                  <c:v>292106</c:v>
                </c:pt>
                <c:pt idx="6">
                  <c:v>415869</c:v>
                </c:pt>
              </c:numCache>
            </c:numRef>
          </c:val>
          <c:extLst>
            <c:ext xmlns:c16="http://schemas.microsoft.com/office/drawing/2014/chart" uri="{C3380CC4-5D6E-409C-BE32-E72D297353CC}">
              <c16:uniqueId val="{00000004-AECC-4842-B82F-D9AB1E654E44}"/>
            </c:ext>
          </c:extLst>
        </c:ser>
        <c:ser>
          <c:idx val="5"/>
          <c:order val="5"/>
          <c:tx>
            <c:strRef>
              <c:f>Pivot!$BH$3:$BH$4</c:f>
              <c:strCache>
                <c:ptCount val="1"/>
                <c:pt idx="0">
                  <c:v>Jun</c:v>
                </c:pt>
              </c:strCache>
            </c:strRef>
          </c:tx>
          <c:spPr>
            <a:solidFill>
              <a:schemeClr val="accent6"/>
            </a:solidFill>
            <a:ln>
              <a:noFill/>
            </a:ln>
            <a:effectLst/>
          </c:spPr>
          <c:invertIfNegative val="0"/>
          <c:cat>
            <c:strRef>
              <c:f>Pivot!$BB$5:$BB$12</c:f>
              <c:strCache>
                <c:ptCount val="7"/>
                <c:pt idx="0">
                  <c:v>Hurghada</c:v>
                </c:pt>
                <c:pt idx="1">
                  <c:v>Singapore</c:v>
                </c:pt>
                <c:pt idx="2">
                  <c:v>Los Angeles</c:v>
                </c:pt>
                <c:pt idx="3">
                  <c:v>Hamburg</c:v>
                </c:pt>
                <c:pt idx="4">
                  <c:v>Shanghai</c:v>
                </c:pt>
                <c:pt idx="5">
                  <c:v>Alexandria</c:v>
                </c:pt>
                <c:pt idx="6">
                  <c:v>Rotterdam</c:v>
                </c:pt>
              </c:strCache>
            </c:strRef>
          </c:cat>
          <c:val>
            <c:numRef>
              <c:f>Pivot!$BH$5:$BH$12</c:f>
              <c:numCache>
                <c:formatCode>#,##0</c:formatCode>
                <c:ptCount val="7"/>
                <c:pt idx="0">
                  <c:v>802724</c:v>
                </c:pt>
                <c:pt idx="1">
                  <c:v>641440</c:v>
                </c:pt>
                <c:pt idx="2">
                  <c:v>1150919</c:v>
                </c:pt>
                <c:pt idx="3">
                  <c:v>104317</c:v>
                </c:pt>
                <c:pt idx="4">
                  <c:v>1268268</c:v>
                </c:pt>
                <c:pt idx="5">
                  <c:v>467279</c:v>
                </c:pt>
                <c:pt idx="6">
                  <c:v>575128</c:v>
                </c:pt>
              </c:numCache>
            </c:numRef>
          </c:val>
          <c:extLst>
            <c:ext xmlns:c16="http://schemas.microsoft.com/office/drawing/2014/chart" uri="{C3380CC4-5D6E-409C-BE32-E72D297353CC}">
              <c16:uniqueId val="{00000005-AECC-4842-B82F-D9AB1E654E44}"/>
            </c:ext>
          </c:extLst>
        </c:ser>
        <c:ser>
          <c:idx val="6"/>
          <c:order val="6"/>
          <c:tx>
            <c:strRef>
              <c:f>Pivot!$BI$3:$BI$4</c:f>
              <c:strCache>
                <c:ptCount val="1"/>
                <c:pt idx="0">
                  <c:v>Jul</c:v>
                </c:pt>
              </c:strCache>
            </c:strRef>
          </c:tx>
          <c:spPr>
            <a:solidFill>
              <a:schemeClr val="accent1">
                <a:lumMod val="60000"/>
              </a:schemeClr>
            </a:solidFill>
            <a:ln>
              <a:noFill/>
            </a:ln>
            <a:effectLst/>
          </c:spPr>
          <c:invertIfNegative val="0"/>
          <c:cat>
            <c:strRef>
              <c:f>Pivot!$BB$5:$BB$12</c:f>
              <c:strCache>
                <c:ptCount val="7"/>
                <c:pt idx="0">
                  <c:v>Hurghada</c:v>
                </c:pt>
                <c:pt idx="1">
                  <c:v>Singapore</c:v>
                </c:pt>
                <c:pt idx="2">
                  <c:v>Los Angeles</c:v>
                </c:pt>
                <c:pt idx="3">
                  <c:v>Hamburg</c:v>
                </c:pt>
                <c:pt idx="4">
                  <c:v>Shanghai</c:v>
                </c:pt>
                <c:pt idx="5">
                  <c:v>Alexandria</c:v>
                </c:pt>
                <c:pt idx="6">
                  <c:v>Rotterdam</c:v>
                </c:pt>
              </c:strCache>
            </c:strRef>
          </c:cat>
          <c:val>
            <c:numRef>
              <c:f>Pivot!$BI$5:$BI$12</c:f>
              <c:numCache>
                <c:formatCode>#,##0</c:formatCode>
                <c:ptCount val="7"/>
                <c:pt idx="0">
                  <c:v>1756127</c:v>
                </c:pt>
                <c:pt idx="1">
                  <c:v>1073518</c:v>
                </c:pt>
                <c:pt idx="2">
                  <c:v>1055169</c:v>
                </c:pt>
                <c:pt idx="3">
                  <c:v>650226</c:v>
                </c:pt>
                <c:pt idx="4">
                  <c:v>209207</c:v>
                </c:pt>
                <c:pt idx="5">
                  <c:v>297390</c:v>
                </c:pt>
                <c:pt idx="6">
                  <c:v>530466</c:v>
                </c:pt>
              </c:numCache>
            </c:numRef>
          </c:val>
          <c:extLst>
            <c:ext xmlns:c16="http://schemas.microsoft.com/office/drawing/2014/chart" uri="{C3380CC4-5D6E-409C-BE32-E72D297353CC}">
              <c16:uniqueId val="{00000006-AECC-4842-B82F-D9AB1E654E44}"/>
            </c:ext>
          </c:extLst>
        </c:ser>
        <c:ser>
          <c:idx val="7"/>
          <c:order val="7"/>
          <c:tx>
            <c:strRef>
              <c:f>Pivot!$BJ$3:$BJ$4</c:f>
              <c:strCache>
                <c:ptCount val="1"/>
                <c:pt idx="0">
                  <c:v>Aug</c:v>
                </c:pt>
              </c:strCache>
            </c:strRef>
          </c:tx>
          <c:spPr>
            <a:solidFill>
              <a:schemeClr val="accent2">
                <a:lumMod val="60000"/>
              </a:schemeClr>
            </a:solidFill>
            <a:ln>
              <a:noFill/>
            </a:ln>
            <a:effectLst/>
          </c:spPr>
          <c:invertIfNegative val="0"/>
          <c:cat>
            <c:strRef>
              <c:f>Pivot!$BB$5:$BB$12</c:f>
              <c:strCache>
                <c:ptCount val="7"/>
                <c:pt idx="0">
                  <c:v>Hurghada</c:v>
                </c:pt>
                <c:pt idx="1">
                  <c:v>Singapore</c:v>
                </c:pt>
                <c:pt idx="2">
                  <c:v>Los Angeles</c:v>
                </c:pt>
                <c:pt idx="3">
                  <c:v>Hamburg</c:v>
                </c:pt>
                <c:pt idx="4">
                  <c:v>Shanghai</c:v>
                </c:pt>
                <c:pt idx="5">
                  <c:v>Alexandria</c:v>
                </c:pt>
                <c:pt idx="6">
                  <c:v>Rotterdam</c:v>
                </c:pt>
              </c:strCache>
            </c:strRef>
          </c:cat>
          <c:val>
            <c:numRef>
              <c:f>Pivot!$BJ$5:$BJ$12</c:f>
              <c:numCache>
                <c:formatCode>#,##0</c:formatCode>
                <c:ptCount val="7"/>
                <c:pt idx="0">
                  <c:v>566597</c:v>
                </c:pt>
                <c:pt idx="1">
                  <c:v>373793</c:v>
                </c:pt>
                <c:pt idx="2">
                  <c:v>360329</c:v>
                </c:pt>
                <c:pt idx="3">
                  <c:v>750622</c:v>
                </c:pt>
                <c:pt idx="4">
                  <c:v>369161</c:v>
                </c:pt>
                <c:pt idx="5">
                  <c:v>772179</c:v>
                </c:pt>
                <c:pt idx="6">
                  <c:v>795870</c:v>
                </c:pt>
              </c:numCache>
            </c:numRef>
          </c:val>
          <c:extLst>
            <c:ext xmlns:c16="http://schemas.microsoft.com/office/drawing/2014/chart" uri="{C3380CC4-5D6E-409C-BE32-E72D297353CC}">
              <c16:uniqueId val="{00000007-AECC-4842-B82F-D9AB1E654E44}"/>
            </c:ext>
          </c:extLst>
        </c:ser>
        <c:ser>
          <c:idx val="8"/>
          <c:order val="8"/>
          <c:tx>
            <c:strRef>
              <c:f>Pivot!$BK$3:$BK$4</c:f>
              <c:strCache>
                <c:ptCount val="1"/>
                <c:pt idx="0">
                  <c:v>Sep</c:v>
                </c:pt>
              </c:strCache>
            </c:strRef>
          </c:tx>
          <c:spPr>
            <a:solidFill>
              <a:schemeClr val="accent3">
                <a:lumMod val="60000"/>
              </a:schemeClr>
            </a:solidFill>
            <a:ln>
              <a:noFill/>
            </a:ln>
            <a:effectLst/>
          </c:spPr>
          <c:invertIfNegative val="0"/>
          <c:cat>
            <c:strRef>
              <c:f>Pivot!$BB$5:$BB$12</c:f>
              <c:strCache>
                <c:ptCount val="7"/>
                <c:pt idx="0">
                  <c:v>Hurghada</c:v>
                </c:pt>
                <c:pt idx="1">
                  <c:v>Singapore</c:v>
                </c:pt>
                <c:pt idx="2">
                  <c:v>Los Angeles</c:v>
                </c:pt>
                <c:pt idx="3">
                  <c:v>Hamburg</c:v>
                </c:pt>
                <c:pt idx="4">
                  <c:v>Shanghai</c:v>
                </c:pt>
                <c:pt idx="5">
                  <c:v>Alexandria</c:v>
                </c:pt>
                <c:pt idx="6">
                  <c:v>Rotterdam</c:v>
                </c:pt>
              </c:strCache>
            </c:strRef>
          </c:cat>
          <c:val>
            <c:numRef>
              <c:f>Pivot!$BK$5:$BK$12</c:f>
              <c:numCache>
                <c:formatCode>#,##0</c:formatCode>
                <c:ptCount val="7"/>
                <c:pt idx="0">
                  <c:v>1029727</c:v>
                </c:pt>
                <c:pt idx="1">
                  <c:v>477595</c:v>
                </c:pt>
                <c:pt idx="2">
                  <c:v>730015</c:v>
                </c:pt>
                <c:pt idx="3">
                  <c:v>1064367</c:v>
                </c:pt>
                <c:pt idx="4">
                  <c:v>323126</c:v>
                </c:pt>
                <c:pt idx="5">
                  <c:v>1018086</c:v>
                </c:pt>
                <c:pt idx="6">
                  <c:v>642937</c:v>
                </c:pt>
              </c:numCache>
            </c:numRef>
          </c:val>
          <c:extLst>
            <c:ext xmlns:c16="http://schemas.microsoft.com/office/drawing/2014/chart" uri="{C3380CC4-5D6E-409C-BE32-E72D297353CC}">
              <c16:uniqueId val="{00000008-AECC-4842-B82F-D9AB1E654E44}"/>
            </c:ext>
          </c:extLst>
        </c:ser>
        <c:ser>
          <c:idx val="9"/>
          <c:order val="9"/>
          <c:tx>
            <c:strRef>
              <c:f>Pivot!$BL$3:$BL$4</c:f>
              <c:strCache>
                <c:ptCount val="1"/>
                <c:pt idx="0">
                  <c:v>Oct</c:v>
                </c:pt>
              </c:strCache>
            </c:strRef>
          </c:tx>
          <c:spPr>
            <a:solidFill>
              <a:schemeClr val="accent4">
                <a:lumMod val="60000"/>
              </a:schemeClr>
            </a:solidFill>
            <a:ln>
              <a:noFill/>
            </a:ln>
            <a:effectLst/>
          </c:spPr>
          <c:invertIfNegative val="0"/>
          <c:cat>
            <c:strRef>
              <c:f>Pivot!$BB$5:$BB$12</c:f>
              <c:strCache>
                <c:ptCount val="7"/>
                <c:pt idx="0">
                  <c:v>Hurghada</c:v>
                </c:pt>
                <c:pt idx="1">
                  <c:v>Singapore</c:v>
                </c:pt>
                <c:pt idx="2">
                  <c:v>Los Angeles</c:v>
                </c:pt>
                <c:pt idx="3">
                  <c:v>Hamburg</c:v>
                </c:pt>
                <c:pt idx="4">
                  <c:v>Shanghai</c:v>
                </c:pt>
                <c:pt idx="5">
                  <c:v>Alexandria</c:v>
                </c:pt>
                <c:pt idx="6">
                  <c:v>Rotterdam</c:v>
                </c:pt>
              </c:strCache>
            </c:strRef>
          </c:cat>
          <c:val>
            <c:numRef>
              <c:f>Pivot!$BL$5:$BL$12</c:f>
              <c:numCache>
                <c:formatCode>#,##0</c:formatCode>
                <c:ptCount val="7"/>
                <c:pt idx="0">
                  <c:v>463587</c:v>
                </c:pt>
                <c:pt idx="1">
                  <c:v>482431</c:v>
                </c:pt>
                <c:pt idx="2">
                  <c:v>357657</c:v>
                </c:pt>
                <c:pt idx="3">
                  <c:v>60426</c:v>
                </c:pt>
                <c:pt idx="4">
                  <c:v>435943</c:v>
                </c:pt>
                <c:pt idx="5">
                  <c:v>688615</c:v>
                </c:pt>
                <c:pt idx="6">
                  <c:v>321005</c:v>
                </c:pt>
              </c:numCache>
            </c:numRef>
          </c:val>
          <c:extLst>
            <c:ext xmlns:c16="http://schemas.microsoft.com/office/drawing/2014/chart" uri="{C3380CC4-5D6E-409C-BE32-E72D297353CC}">
              <c16:uniqueId val="{00000009-AECC-4842-B82F-D9AB1E654E44}"/>
            </c:ext>
          </c:extLst>
        </c:ser>
        <c:ser>
          <c:idx val="10"/>
          <c:order val="10"/>
          <c:tx>
            <c:strRef>
              <c:f>Pivot!$BM$3:$BM$4</c:f>
              <c:strCache>
                <c:ptCount val="1"/>
                <c:pt idx="0">
                  <c:v>Nov</c:v>
                </c:pt>
              </c:strCache>
            </c:strRef>
          </c:tx>
          <c:spPr>
            <a:solidFill>
              <a:schemeClr val="accent5">
                <a:lumMod val="60000"/>
              </a:schemeClr>
            </a:solidFill>
            <a:ln>
              <a:noFill/>
            </a:ln>
            <a:effectLst/>
          </c:spPr>
          <c:invertIfNegative val="0"/>
          <c:cat>
            <c:strRef>
              <c:f>Pivot!$BB$5:$BB$12</c:f>
              <c:strCache>
                <c:ptCount val="7"/>
                <c:pt idx="0">
                  <c:v>Hurghada</c:v>
                </c:pt>
                <c:pt idx="1">
                  <c:v>Singapore</c:v>
                </c:pt>
                <c:pt idx="2">
                  <c:v>Los Angeles</c:v>
                </c:pt>
                <c:pt idx="3">
                  <c:v>Hamburg</c:v>
                </c:pt>
                <c:pt idx="4">
                  <c:v>Shanghai</c:v>
                </c:pt>
                <c:pt idx="5">
                  <c:v>Alexandria</c:v>
                </c:pt>
                <c:pt idx="6">
                  <c:v>Rotterdam</c:v>
                </c:pt>
              </c:strCache>
            </c:strRef>
          </c:cat>
          <c:val>
            <c:numRef>
              <c:f>Pivot!$BM$5:$BM$12</c:f>
              <c:numCache>
                <c:formatCode>#,##0</c:formatCode>
                <c:ptCount val="7"/>
                <c:pt idx="0">
                  <c:v>666303</c:v>
                </c:pt>
                <c:pt idx="1">
                  <c:v>1301835</c:v>
                </c:pt>
                <c:pt idx="2">
                  <c:v>1056521</c:v>
                </c:pt>
                <c:pt idx="3">
                  <c:v>1076100</c:v>
                </c:pt>
                <c:pt idx="4">
                  <c:v>817964</c:v>
                </c:pt>
                <c:pt idx="5">
                  <c:v>902136</c:v>
                </c:pt>
                <c:pt idx="6">
                  <c:v>605206</c:v>
                </c:pt>
              </c:numCache>
            </c:numRef>
          </c:val>
          <c:extLst>
            <c:ext xmlns:c16="http://schemas.microsoft.com/office/drawing/2014/chart" uri="{C3380CC4-5D6E-409C-BE32-E72D297353CC}">
              <c16:uniqueId val="{00000001-44D0-4BE4-B9D4-F9C33471487D}"/>
            </c:ext>
          </c:extLst>
        </c:ser>
        <c:ser>
          <c:idx val="11"/>
          <c:order val="11"/>
          <c:tx>
            <c:strRef>
              <c:f>Pivot!$BN$3:$BN$4</c:f>
              <c:strCache>
                <c:ptCount val="1"/>
                <c:pt idx="0">
                  <c:v>Dec</c:v>
                </c:pt>
              </c:strCache>
            </c:strRef>
          </c:tx>
          <c:spPr>
            <a:solidFill>
              <a:schemeClr val="accent6">
                <a:lumMod val="60000"/>
              </a:schemeClr>
            </a:solidFill>
            <a:ln>
              <a:noFill/>
            </a:ln>
            <a:effectLst/>
          </c:spPr>
          <c:invertIfNegative val="0"/>
          <c:cat>
            <c:strRef>
              <c:f>Pivot!$BB$5:$BB$12</c:f>
              <c:strCache>
                <c:ptCount val="7"/>
                <c:pt idx="0">
                  <c:v>Hurghada</c:v>
                </c:pt>
                <c:pt idx="1">
                  <c:v>Singapore</c:v>
                </c:pt>
                <c:pt idx="2">
                  <c:v>Los Angeles</c:v>
                </c:pt>
                <c:pt idx="3">
                  <c:v>Hamburg</c:v>
                </c:pt>
                <c:pt idx="4">
                  <c:v>Shanghai</c:v>
                </c:pt>
                <c:pt idx="5">
                  <c:v>Alexandria</c:v>
                </c:pt>
                <c:pt idx="6">
                  <c:v>Rotterdam</c:v>
                </c:pt>
              </c:strCache>
            </c:strRef>
          </c:cat>
          <c:val>
            <c:numRef>
              <c:f>Pivot!$BN$5:$BN$12</c:f>
              <c:numCache>
                <c:formatCode>#,##0</c:formatCode>
                <c:ptCount val="7"/>
                <c:pt idx="0">
                  <c:v>484659</c:v>
                </c:pt>
                <c:pt idx="1">
                  <c:v>1122006</c:v>
                </c:pt>
                <c:pt idx="2">
                  <c:v>1050518</c:v>
                </c:pt>
                <c:pt idx="3">
                  <c:v>702386</c:v>
                </c:pt>
                <c:pt idx="4">
                  <c:v>826637</c:v>
                </c:pt>
                <c:pt idx="5">
                  <c:v>902192</c:v>
                </c:pt>
                <c:pt idx="6">
                  <c:v>363670</c:v>
                </c:pt>
              </c:numCache>
            </c:numRef>
          </c:val>
          <c:extLst>
            <c:ext xmlns:c16="http://schemas.microsoft.com/office/drawing/2014/chart" uri="{C3380CC4-5D6E-409C-BE32-E72D297353CC}">
              <c16:uniqueId val="{00000002-44D0-4BE4-B9D4-F9C33471487D}"/>
            </c:ext>
          </c:extLst>
        </c:ser>
        <c:dLbls>
          <c:showLegendKey val="0"/>
          <c:showVal val="0"/>
          <c:showCatName val="0"/>
          <c:showSerName val="0"/>
          <c:showPercent val="0"/>
          <c:showBubbleSize val="0"/>
        </c:dLbls>
        <c:gapWidth val="267"/>
        <c:overlap val="-43"/>
        <c:axId val="1066455616"/>
        <c:axId val="1066449856"/>
      </c:barChart>
      <c:catAx>
        <c:axId val="1066455616"/>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066449856"/>
        <c:crosses val="autoZero"/>
        <c:auto val="1"/>
        <c:lblAlgn val="ctr"/>
        <c:lblOffset val="100"/>
        <c:noMultiLvlLbl val="0"/>
      </c:catAx>
      <c:valAx>
        <c:axId val="1066449856"/>
        <c:scaling>
          <c:orientation val="minMax"/>
        </c:scaling>
        <c:delete val="0"/>
        <c:axPos val="l"/>
        <c:majorGridlines>
          <c:spPr>
            <a:ln w="9525" cap="flat" cmpd="sng" algn="ctr">
              <a:solidFill>
                <a:schemeClr val="dk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066455616"/>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[Shipment_Cargo_Analytics_Main File.xlsx]Pivot!PivotTable24</c:name>
    <c:fmtId val="26"/>
  </c:pivotSource>
  <c:chart>
    <c:autoTitleDeleted val="1"/>
    <c:pivotFmts>
      <c:pivotFmt>
        <c:idx val="0"/>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079583569697439E-2"/>
          <c:y val="3.2007675785256047E-2"/>
          <c:w val="0.88208756775522401"/>
          <c:h val="0.78331416069500548"/>
        </c:manualLayout>
      </c:layout>
      <c:barChart>
        <c:barDir val="col"/>
        <c:grouping val="clustered"/>
        <c:varyColors val="0"/>
        <c:ser>
          <c:idx val="0"/>
          <c:order val="0"/>
          <c:tx>
            <c:strRef>
              <c:f>Pivot!$BR$3</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Pivot!$BQ$4:$BQ$12</c:f>
              <c:strCache>
                <c:ptCount val="8"/>
                <c:pt idx="0">
                  <c:v>BETTY K</c:v>
                </c:pt>
                <c:pt idx="1">
                  <c:v>IRIS BLISS</c:v>
                </c:pt>
                <c:pt idx="2">
                  <c:v>LUCKY LADY</c:v>
                </c:pt>
                <c:pt idx="3">
                  <c:v>N BONANZA</c:v>
                </c:pt>
                <c:pt idx="4">
                  <c:v>NANA Z</c:v>
                </c:pt>
                <c:pt idx="5">
                  <c:v>OCEAN WAVE</c:v>
                </c:pt>
                <c:pt idx="6">
                  <c:v>SCARLET ROSELLA</c:v>
                </c:pt>
                <c:pt idx="7">
                  <c:v>SEA BREEZE</c:v>
                </c:pt>
              </c:strCache>
            </c:strRef>
          </c:cat>
          <c:val>
            <c:numRef>
              <c:f>Pivot!$BR$4:$BR$12</c:f>
              <c:numCache>
                <c:formatCode>#,##0</c:formatCode>
                <c:ptCount val="8"/>
                <c:pt idx="0">
                  <c:v>6777453</c:v>
                </c:pt>
                <c:pt idx="1">
                  <c:v>6871822</c:v>
                </c:pt>
                <c:pt idx="2">
                  <c:v>7931012</c:v>
                </c:pt>
                <c:pt idx="3">
                  <c:v>6716981</c:v>
                </c:pt>
                <c:pt idx="4">
                  <c:v>6172120</c:v>
                </c:pt>
                <c:pt idx="5">
                  <c:v>8412927</c:v>
                </c:pt>
                <c:pt idx="6">
                  <c:v>6737304</c:v>
                </c:pt>
                <c:pt idx="7">
                  <c:v>6613042</c:v>
                </c:pt>
              </c:numCache>
            </c:numRef>
          </c:val>
          <c:extLst>
            <c:ext xmlns:c16="http://schemas.microsoft.com/office/drawing/2014/chart" uri="{C3380CC4-5D6E-409C-BE32-E72D297353CC}">
              <c16:uniqueId val="{00000000-55C0-40C0-9BDD-81B55B733C59}"/>
            </c:ext>
          </c:extLst>
        </c:ser>
        <c:dLbls>
          <c:dLblPos val="outEnd"/>
          <c:showLegendKey val="0"/>
          <c:showVal val="1"/>
          <c:showCatName val="0"/>
          <c:showSerName val="0"/>
          <c:showPercent val="0"/>
          <c:showBubbleSize val="0"/>
        </c:dLbls>
        <c:gapWidth val="267"/>
        <c:overlap val="-43"/>
        <c:axId val="1066470976"/>
        <c:axId val="2101270832"/>
      </c:barChart>
      <c:catAx>
        <c:axId val="1066470976"/>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2101270832"/>
        <c:crosses val="autoZero"/>
        <c:auto val="1"/>
        <c:lblAlgn val="ctr"/>
        <c:lblOffset val="100"/>
        <c:noMultiLvlLbl val="0"/>
      </c:catAx>
      <c:valAx>
        <c:axId val="2101270832"/>
        <c:scaling>
          <c:orientation val="minMax"/>
        </c:scaling>
        <c:delete val="0"/>
        <c:axPos val="l"/>
        <c:majorGridlines>
          <c:spPr>
            <a:ln w="9525" cap="flat" cmpd="sng" algn="ctr">
              <a:solidFill>
                <a:schemeClr val="dk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066470976"/>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_xlchart.v5.2</cx:f>
      </cx:numDim>
    </cx:data>
  </cx:chartData>
  <cx:chart>
    <cx:plotArea>
      <cx:plotAreaRegion>
        <cx:series layoutId="regionMap" uniqueId="{3034FBED-62DF-4EC4-B199-17B39FD44EB6}">
          <cx:dataId val="0"/>
          <cx:layoutPr>
            <cx:geography cultureLanguage="en-US" cultureRegion="IN" attribution="Powered by Bing">
              <cx:geoCache provider="{E9337A44-BEBE-4D9F-B70C-5C5E7DAFC167}">
                <cx:binary>7HvZjt021u6rBLk+cjhKVKPTQCjtueZyeboRyuUyNVEiRYkS9fT/Kg/puBKkkx856AOc+MYocVMi
1/x9i/znw/KPh/bxfvhu0W3n/vGw/Ph9OY7mHz/84B7KR33vXujqYehd/3F88dDrH/qPH6uHxx8+
DPdz1akfCMLsh4fyfhgfl+//9U94m3rsz/qH+7Hqu+vpcQg3j25qR/c7Y7859N1DP3Xj03QFb/rx
+93m5vyni7fff/fYjdUYXgbz+OP33/zm++9+eP6mX331uxYWNk4fYC7HL1CKU5HEKP30L/n+u7bv
1JdhjF5QgQRKhECf/uGvn7641zB99zjo+y58ffhb6/m0mvsPH4ZH57778v8vJn6z+F88r1yffd57
1j8tNN982tkP38r2X/989gD2+uzJL8T/XDD/aei59O9Ov7fRPyl4+iJlVFBCP8s9Fd8IPiIvOEc8
Zoh/FjwiX7/9WfJ3XTU+fvjuBOb3oddfx/64Ap7Pf6aH58PP1bGT/311HH+6+uni93b+5zRC4xcx
Z5jzhHxRyTcawTR5kSYxjwn/+s3Pmjjem/vu66M/roAv057J/cvT5+I+Xv33xX24yA8//d4+/5y4
CXlBOeFI8K8e8I24k/QFjWmcJOmXyBN//fRnqR+6D9X910d/XOpfpj2T+penz6V+AOuCaPosoPzq
wf/VmHO4+UttnLyIWcJJyr+YePqN0Dl7ASGHcoTpb4b7w/C/sfTPs56L/NOrfiXxm/++xG9/ussP
3/1085P8S82dvcAkJgIn7BuRMxA5EzjFKPlNkd/eTx+q734a7t//b8z929nPVPDt4HNV3IKv/7eN
fwvGn0Hi/6uqHQYhnjCBUvJtmUNeMC5oEovk327x+Zufg80WjPXh8ffW8dtVztd5zwT/9fFzkW//
H7D+L4n/drwfH93v7fjPRXuavuCI8gRKmm/MP0rTFwgLSiljn+3/WZz/w+v5bQ08m/5MEc9Gn+vj
7va/7wJ3T374V9n/31r4NSb7TVDwvPL/NlT+Veogf+eEb+DxH1LFF5/9A8Dnz0Uo/jcg+035f2Yu
fnPouZf8p/LwzymE/l2r/opG+pXE/xMK+nMi/xuT/SE7/4+I/89J/W/i4Vuu9LmR/wGS8c8J/G/S
808E9a9g5a8qev6/wGDPKKNfEM0/k/H5/Xi/+cTi/+HRr8Hp2dTfgweftXb48OP3JKaf0MxnAv3p
FV/mfYa47+71LxiGnyc83rvxx+8pfZEgIbhgAgAyIhQ4jPnxaQQyBsA2iuA5YongGOBb1w9j+eP3
kXhBEpZ+YpIo4jjhQHG7fvo0hsULlMQEI0RwmhCgVX/um1z1bVB997Ogvvz9XTfpq77qRvfj95gL
eJf5/MOntfJYUM4ZB8KQMIwoThCMP9zfAD3+9Pv/M5oQTRGbGrlOwH3lnNa+PKZEW9kSV3WtxKXg
q5JJHKEPBBvfv9HL1IWLucJqjvJqTuYPC63DuKtFp+wx1QgtOBt9JR55N7EqloNWurwYddyyrBua
QtxVaSFcmzcqXQ5rXcf4HUmXpr3SPBqHLa5xhDJRBXS9Fg1VhzTqGi+LYi27c1VFdMiZbdZpo6f5
DTNdF7ZrNAWxFarVdpVBNzpkA6nx4GU3LjTOlUnRcCKtjllu8OwWLbUKkb0utOsaJasoivQG2ViJ
zdT3U7xPyqRrdvGKuMTUqnf9SirZkzg9r0Zfvlwj7E8lR+52GcSYMVMtb6xrzTGknYCFuel2cKvZ
VkX/lhk9Sj11H9qkbXIS8HyaQbhyDGzMpyix9wl6EjFH66FIdbuv7Dzs+NLX5whNl1HFOtDGFGSi
tclwWrpNUy5s3/l5OjnXdHmF6NswVj4rDBKnTrvkimhUbGqG3ndxO+UFstO+WxK+CSV9nSarP1Ee
+2PJUPexXPh4LKyhu04M4pVZtcpQEG2Oir7Na964vRkDl3VfzNZmLRsN9bKNJjReOhIU6TKRhnXU
Unk3N3d8GvCyDf1A8CSLsOrhWlUVL95WCW6G05Q2c3F0mOJNiDXFexFpAfsPa6KiEixkwpHPcME7
hjI6KH9Z+8rIqFYnhmIy74dG2/aCh/6qs6hQGxFPpth0cTNkvp8aJnnKGyJxyvgqSWdJfEdMUUq3
jC+bODZS1MhLJIYoWyIWSpkM66bWTSmLwW661NtR1orBDNYxH23E4EV6U1WkjbdxlE7nro58vhRk
vl5Z1yVZ8MLS27IciJATn/xbPxSC7akZq+K41iWtz52yfXUErTfJGW6T9yUqETtEtJiaIzeoNHKm
wzvXgt30cceTrQrLrHatEsTsC72afSu6a7IOVg6lGR9XPvJDA6z0q4atTtYm4KuO00JOodunNDYm
SzusT1pEIiNoSFzOe9rZvJ2rsJ1UlIDL06VzD05QVEnalK7O2qXY4Tmp1yzyyWrl3IahycPSxOlB
FMGQq7g0YpQVJv7JGdYz5tUNJebCTmu7Y/X4SJ0hmUeCStJb+jqC1/VvnFhtfzKuqZM8wqg5RiEU
3Xtl63KQU8vMnCeBtXG+NB23pzaJ3ZBXSRstshj5XD/4tmnSDE3JRdT3UZMNs+ekl9M0dxnrfGkz
6FG9CzUvq7wPyUPVk0PjnTmDKIUTqVcHOi2FjdPMKFu5A4Yu4mu26CODfXbbuZnQex86Gk9y9kMV
gXPS5QMEBJPIYU1akQvoNytZt0zEW6WX6snayaw30Uq9O1ZpZWuwCbfm5dyVw3vf+qKSBe0iu/G+
qEmeRmvD5VPrss8hbRTpPrK+rDfDEFnpzcSkSmN+NnYYX4MHLxsedH+exMm0M6qqd51q17eBDaHa
jfEcZYl3KEdUfWB1m2YTnabMWYYOZTRpJf283gXUXkb94GRFjduRBq/bMLWPnUnCqYfIvyVFlJxE
PdLTqEt2ZLaKHsRUcYieqq+k47FFB8ymYLcDXhndJtbxbZJOj41q0hw3VXhnx+61izzfVjoJx9b2
/da6NDnhbgCX7mHfDR+zjvIP8xJV535shVznzm7ANNjrGQ2j7EK1HuOqHDaz9ssgfb+oTlLmm7M4
TtacF5Pbtx16TKu+vIGgW5ylYjWZLRbcSwVRJBsE4rsk1vGB636Uo4nXd/Wo+m2EkvUdi5MKIllR
1Gd127UHxuPmWgysO9aLvsScfFysbkaZiEIcY1H0Z3q063FepnHbF5zcNKuY3ti4n3cQbsWharw6
Cm+KO7q0asMhIFppSzYfcHDzZQV5ZtiYGQeadYTfN56nb2no0k1KqvnK27q+DszumCj0NsGW7pe2
6vYNstGZiZpGmrJLJZ1jEKLPkIOVJPHZ4sdTVbXJRTK7l12hI55Tmzq2YSv/KMrlhkPEPNQG+d1Q
F2dl8PlUeJBF3+97Q+4NnjIcu6tIT7HkkDS17dAtGbpN0dXXerEnJWiWJG7ZrmmYT6Si67Y2ps9K
Ou7rYbJbHkYlu3YZM1Tx7Uh6JSdQ23Zg4YaEdZKhifOB2SkrUXJgeHUbkD97lbIZXjWPJgszS3dl
lajzpRBoC6kfokXZFsd40WOmWKTeMzxNx3VdyY6HpslLn/TnuMX7pNc80+lcyZaHB+XVfC3m9TBU
5cvBBSa7iFxyo/bB9PPLqfKkhbQezyFT5bor6PSx9/11Y4wsHJrkSN+5YchVXR5db2RTTousF5Ev
a/la2Tn3E7qsBnxMSA2ZOhZbWlXqvG4plnaob8rEnqX1fCzFWm/QoLCkU/+KzHxfxn3GXcRWyW19
jJPmVNs0HJbGECIr14Ud6de7ujJYij7oLZD/V/EsYC/LNu0pynmIcwtrextTp2FNPs75GOYg18DL
TRWXDcQlhm7KpkhfNqnl2eqr8KaNrHolbFdFGWUurFtsFEll52vmcrMkA92mphrLw1r5yLayLWmb
DS5u7wldL03HzSYu9ZLTeKC58G7IxmkFN+zqoXwgs2oPdsQ9Gs9xQydpp8kQ6WnbZqUOzbZKMYZg
3aBTuRb6tZhFyFO0FjIMq57kahNdxTvwILPFQdODCCODlD7pS7dOpZM9M9ORpP36dugI2vIhpG0+
VC7Zsj6NrqMOoot0eF6xZGOt4x0cv1nufQhCR3ImEVSTa42JzerQWSXXpqLnihKfvPYqtukGj77u
NpV36gqRcbxcHYn3o6ro5TTwupRWBazkHGwTy9L4+jCnDB6zNukPjuL1Kq0DuzClXXLf0GazLo3N
vGomuUygdKJxKlUXh9wVLduMc4UujRrROSkZla2uh3xmfnoFhXp7PYfmejAkumwUWrNAwXZXKPl3
nphw4p4P54FPN1W0vLVQ0F8LqMMz1jeXUAcuZ2yyos2oani+tGO3bY2+Va4Ggx6xyUQ9vELxMuRw
eOCMoLXcLazUG9czlHdzoi6hakGSJt3F7NB8qcChs75He1RRkH6xPqo4um8TXB7LxKtNmVT7MEQH
F9fzPRe1zblr0s2M1vGw9DbkBYHEKedl7l6CWv1bXU7uLFLpw8JWu/XWNPve8dcmcsMF4CB6mCfe
yyjubjECQ01CEspNY9ywYT1E1ywyY1vJlVV6A15bngkO+STz3NT7dvH0arDtejvztTnSktI8EHHe
4sB3sQt8K4ieN5bW5Z1eyu51Ojl1w2pscm+qdLvUgW9SH0FeTccP80Svq34xbzRq2izR6B0dscji
GenroojMButFPaQ1Sc96saI3vBx3peqh7Itt/6ZaV5SpTombdeluUdXpN2M1fYgWdGhFXWbpUIe3
yPlt7edq3yrN3veN6488MtPNOOFh0w2Fem/GJHnfUz5dDiVjd2kzOCFxkdRQpBT8tpvBu1Tcj7cT
WttTtCxVLZlPp488RGHLI+13DUZuF40JpDPiol1MbPIukGq6bO3cSRWjuZd9ZaMNZe3LwGHZou2X
W+TnQ1tNZIcMww8tEj4jgkRvWbt071xjy00fBN40y1RfeoPSzBGmL1sR0NtKa7JFcTvkRHSvPV3w
bqHey0j0u34uE+krFTZ1Gw+HiaVTZhLSZlWxFlmfrOuxRUm/Wx2udtZXSyXRRBIIRulQnJYC+50Z
J32dTmMOUGTKSDvoQcY9Wq+auA8ysKk6RlXU3K1N6bNKxXwHPnpTmsYdA+JOBlNclwHRvC9HnC91
38s5KflpgRo+7/268VVkDyhpNvVUmzfVgPD1OPQvKdL2tFB1rnQ8yyaeSikAa+7pKJrLPqJ8Ywaz
ZBFV6T13JbiamN4KtpRXGqv4ZFZMbrGj5RmDrJE1jJI8rtSw6YtwV/TpsZnbeV/3Jb2poTraqgil
ssZLm8fdYOTSDl0pFU+rPHRFeOl9XbJNM2HnJaBttsUMAF+AHPOh7vpmA1VtddVrW94ATAd0WSSp
u4gb+1A3C8mmmppJclGqk+2j9KwrInSsrHMS0IuW6coAboTIQPBg61Xlgz9FfK7OJmxvPEUkG2cM
sEdxoAEizS8a26pzUferVICvIDXiMiuY7WWgVbq3wYE05kHlFRndtm4Mv+meSp9qXnrJiHlASXHw
1OK8alIqbQHnaGQxx8lhniGdEmPRlg7uVb3YIONS0V0zzgawt+n3oWUV5KBqSTO+sEerujc1Ksnd
Wg6T7CybZIPD8h70xY/R+AkoV28cgP43YM6HoldVlqxtua01i3eR98bC9mN9YKZuNxqIgiGv06AW
QIJFnbdDiqqMItdLXi7tJi0WemRNzaGCVkKiuD5TXohdwYtzRtANIbXKahRVF1Mp7vrK5xj16cGk
4pwGP2WLFSGbmwYk1aXXacHTDE++2Ky2ugeeREPCb8ddHBp2wr7cT129ytquB6Tad16zuZZ2dO7S
o/RV1FYkW3GZXAaoYE9FWpiQ4VW0c/tQkk7tSz5O58Il8Z4AWfCuSNY5q9qozxe97qKQnsw0mNso
rqv3/ikxj3TZTJFpbp0KZ22cmLMCR81WsUS/tEnzEogj98pN6Xw5QQrIw+TpB4AG98JEFz3uHjpX
dvfz4oazNjR9K2k9o32vTJxh1HEZRY3LKVnFMTFmE8Vp9LpEQ7VLBInvaxzzN8vM0C4i9qz15ZJB
kGGtJCtVUNbTYT+PHu8Bf7+jPbAIExvfxGz5ACZSgFvQ/tI4Eu2WYkZnVdefJYyqTU/7esvHln1k
BZtfxkDqyLT2IptSn8g+qAFYrsJJVTXLfozog9etXaTQrsqJRTzvsNd3i29GiNvlcFU7Mx4ArcU5
5NwoN1M9SGMIzxhW4tgCi7KJ0tBnKW/Hbaw5zlCPopwzyyGFhVqaFNs764EfiZaVybab12vCWHs0
DQHwiz6uS1Ju4YyT2vYI/CE3deRuTVg/1AUZpAiCSdeh4byLNKRJYbVcetJthogvMqHU7Xpkh1wE
v5zImqKdsusFjsXZHJLXUBlBPc60uzC90YexHdhZKygcH+7aMMtkLJJ3XQXYNzXlxyVAGm9FYnPn
4+5srBezSYo0Oethc5kwYYNK/qotCyunYS2l0Wst0ylNJK+o3jWuW+7bES8XzvbtnvdY51avb6bV
rlsapuSsWmsNnybsMVJFlCEdset2sgt4Dy1yrEZ93pcuzikg3yPQv+S26lC/dQSNwCY8QTq6zks2
CYCD1kTDzlaCAaSGGJ8AxNgwkVxbM5d5PyAiEyL0PhSrPVjdRQc8pjgbKvIxcqsA9FDfOtKssp05
k8iSQiZlt1z7ZsC5HYuPxNfpqfM03muSjHuCawQ1v1UbnQ5XMakTIFkIyua44pADnT7OUDpdpGIk
swyuJlLHwHQcZiAacwaMZobm0WbgPzxzSzddR3HTb1uddkDXDSnQo63L20VAYVTMaZGvNCS5d4vP
Et7eQYLusygK66YrxkSywrgsjTuUDWX0DjJetCFmRieRqP6gyEy3uuaXodMHU4r6hNVidkNfBmBP
EygbIT4ArB9FnQc2dxvRiGpfL0AqMSTwjlq35A0xeDMW1m00d3e9Wl4FBcwi0IvknWqH920fXxJd
DLle+fxqHFP3ZFvuQHA17YAEv1zWAeVNzB4RZNls7MtmMw9xszVRMgLZE5ZsiGd7JMVYnRU0hsTa
1clV09bAvCq/c2qZD6taQubHELYNK+8XXxT0CHB9LE4klGqR3rqy3zWxbvwZGePl1pYd59tmaqb1
qlDAxEtdF6jLE08UpJxpgRJWxgVFIWtq6wogylJfvrIJrWVTFCXQj2ldd28W18QAmdFCF2liLd7M
q+ttZoC6fd3i2bysPFiZBItqyIGOEHfyJLZAddTpAiBQlBgtTjrqPKTINlIAJMUc/DbRBgKdQy09
LwD7vAJjI/GVijges2gElu46bjgNZwRqgLKVHaV6lbCIkVyPHgHOri2d1hynxWTO6TwQcrTYpoAW
0xGXJxM49RuOh6bPPdBB9JZGlb6YVWiHI5vBjeRaxno50zGaqFyjglyOdRI++jhGLVBeyHb54kbg
PCtgla+A9E/3iavCPu7US71O9daHGCo0fV5MyV2LizVzLdBuam6Hm07xo2X4fUG6IJsWjxuvGyfR
knzwI15fgQ3Md8Da1rsYLYFAPdeG19iFVjY1EBw6SpetW1bCNqTRXJpOmPO0dkh1WV+t3VNFLuyY
R62vXy2FHcZr4qYOTGFYkn2qu5pkqPDdTQW0Ub1Rvmv1bTfM5oSABsoaB2SlG5R+3UxCzVLPZjqf
zXrRliXekwjbzJWNz1qyRhvImv2rxfvXba9fapsU94No2M1URfzG4NBlpAxnC4HqMLZx93ZkNZQV
I79dlAFEAPGxhHhE9M5OprvSY2kOTRolQHICZf5qdUVyoEbwra2r4Q1Zy/CRFp3dJaSqg6Qm7jLe
F2/aegwbNS6lpF7hA8B+fphxUX9MhykKWQnBQkC7oHf4XCyDcZIvM/6wwDlaiB6r4eFex0GTva58
SzZQhVu+pxMr1Q4sP61fVZVLtazGfnGHqtR4oFIZO9DTQmpebWKOC5uxyg6AHQhw+QCM4x6o244R
WK70ab1JK4gFslu867dNn+ha9hPcS3nZMD4swKQ1FSTUsAmNnpaQjzasq92rUncOKiKVzPOZsPM9
dIEKLQnoZjuuaZlVa7Fu1ml9vZT9FRDSRxVQkKSkiUygn7DHK/CzGtXi0JW6AaDeGeASAzpqUVRM
lpWAgpN38y7uYr6lCshrDoFOkrlZs0mJ89Sj+gJaHXIGpPJWDcNlm3CWWb/oHZmZ2jati/eoX6LL
gU99Dv2uJfO1QNA9qAnmWYy9PRTGCCeN0+TUodW8W3WZvFG+SM4sZtUGr3R+V1pRHhcgRnsgBoGL
5dCNOBv12m/VlIq9sIs6TiXV03Y242BAP5Vb5UQg0ZtSNVHegslkzcCo3iQlInVGOoQlL5qbRKTv
VlXgW2gHnGmMD3MozbTlSzl/XIdh2eEBKnJUtE0G1Xe38SQustaNLsl0FUgGqdNceg6uK1cRMWmA
n9omfqTAwrNQAXMPRM/r1aXcSIhQY7ZAZfs2tu7R9cAst8MYnxlqmgysqc6hQFFAE5L+fFzW8b03
4nKcAWvVUzVuoThPDzValqOoStNKpcl12dOLOB2i3TCGnfDVhYUG02Di9ITjYhogFdX2MhVenTPo
CWSzS+dsaNIBy1YZnPXeQbNnDJWMIDu/jJLiAnockA8BR1/bBKwSAfV3Q1l9Httq61d+rKCTN2AK
No/L7q2NeguUc3LPDbDTjEFvqUxrdYNDGe+BACiv26TuN6lnZBcvBDjbEhadpv0mkLR5b9b64FJ/
3xn1lDSAl4QLGbMEIqAY1bU2aHmAeKtf+yGZwRttsY1RuGSR47lKRqGzCMiBfKANcEcU4Xk/mYHf
0jhlWKJC1wcyY7qn9TLnYW3IS+BiH+dY3WmOoOkFfnfGdVj2iZrXPIh1lKlOL+IiUVfKgA5l9VQm
tNCDO/hSi4NdoMM0OMjXrR1XWXgdZD/S6GLCfMgxNvq0RHbelAziMzi0iG5b0dtb75ubSkP9WvTM
bwW0NWWJG5xHhqwH1fJB4kT3h25KXnc1RRIahiaL5lmf64gA/iuGXUuYe6+GEeDqpC6SJ6EOeEg2
gN3qHGka8goKOaOjN0NM6N4XE1Rudf+qbLTLGoFrAMjz/VzjNRMRFO15KGshYwghp452+lwBy58z
FT90CYfWTELRy05ALqCNP495CTAL6/VAVbGFDQIJHdefCLKLDjXAGHdhEy9z9C5hXSQNBK3j4rnO
8bTqLrdNWb70DLLYqZm9Hy6CgwpJSe6K+KSB4y/eDYMv+GZIkwKfmtHW0nvMjlFNXVbMs1p20UJP
aDaAOlIDha5lc3yMC02qO2h3lHXWpICB902Y+zEHMFja90WC4hMZVz2+/OUJ6286/w/QuBkqVX65
NPnzn/86/3oT89PFnH8/f7p2+e+/Ls1jdzsOj4/j+b15/sun4xk///Tf13eeDkX8fLvn2SGLb0/M
/JnBP3Y8A8P9vp9vbj69/pvTGT9Nbhzu239fAXk69PA05fP5DMzTFxjuccZwSS1OOX0a+Xw+A2Py
IiUYblGByBFn8f+Qdma9cSPJFv5FBLgvr7WrVLItt+XthZDdMvd956+/H92YMSvFW0RrgJnGoAuj
YGZGRmZGnHMCws9/8Bn8f3RCvaObQDAM2bEgRfwHn6GD+NBlnX9vk/BWNNX+N/iMa3AGpsF66Db1
V13TbUiPwEfm4Awvyaza8Tv1Yr1PSYJwN+u33dcs36XRP7TPf0ArC0gQhjODgby2BFdvbonTRI8s
o1UvbLtNIO+94GxyOmwz5V1Z3Eu6sZktw4I94C037U2/z2AnvTJ6XIWxV1vvN4V918Y7tw/fYMQg
0QY7RWVFHAHbkut6aEjFoFygIe/C+Lua/CyV8Mj5s2Jomp0/IJp/Zs9wbNUwDBZ9AuVcjSaxyqAf
Wk+9EJruimDKDfrbKN/dnrMFKxwlum5R8oXgJ+N28zmLW1kzsiTTL17fdp/qwc23sRxYO64s2um2
qcmxhAFhynIUnl8yriyYsvoypNpMwqDoVJuSYDzuqCO4D7etLDiBpSuqYQP1kHXTFNy7zXhpKoam
X9KuCHZaa3xqvM7fjznX/6Gt9JVVmginr0YFa9JSeP6RZpnITPMJbG1PKmzV1i/U4Bt1KyVW8pR1
GedMz8shYDY1m5qhUbbBxuZJdI4ir3xuyqSPdlXmVMbe6wy321DbK+Nta+XWcxMS4A+KUUs+D6ww
/JT19bgNNDn85RdlF+yCVG2/eYGlNh/aoXNOYR5FBnl1flwZnqIsDM+UIeIStBSdqHY9vKbqZN0b
G/2iBbK/r5XinR4F3s6XbP0kj9a2d6X3id58z92aNHwlVSQ1bO1ye02VaVMJruOAKoMYLysm1Vsh
kpi5W5h1yySrmqTs1F7e6E79ENrc16ohpBxf7I2ckr8DUKEkibRifmESHMiClgkZ2VT5x/Uk6Jkl
u7U2Ghc9onCtefnwmCofK7BYe72u40sQ6juI+8WO28BdJJXae8PqzfO//grYt7ajchKoDs4mfEVt
q2FCQci4qEpUfDWb1D2hFfCNrH50ClS12w+xHD00VMyPUlFTbHID5VT1sXR3+0Ne7WPONKCElqzh
9BYE1uvZyDWn0jo7k+7NaDCPg2P1f5G0cVcC0+s1x4xBHV9n1dnMMojJ+cbSdAofldpI99QALHc8
91b+txNJ40Yz5a0fTuAmxSaXXQYP3j/csf/34FoaoaEAstQII46lCTPdZ0pE5WGU7m3lXCpkMszv
t6fwVZCaxvbHgC4cIsPolXKkdtK9qj4mw7ktySaTFF4JhVPoudo1hmZomm0AFdVMrh2TW8/Ow4yS
a+NUjnNft5qyVQLjL10qDwEYxl0YutHJs2N//68HdmVS8I3KLsukiizn3qJW+E1Rn+zoqdKebht5
FXKFcQme0UW+17YZTztP/t6lzwZv1fjxtomFBeLypqoyWFkmT0SwyhrJVkkP/IskjdvQs7eOSuHF
e2y19nDb0oKvXVkSFqmrwlQhZ+NTJ3MPmWEfm6D/ctvEgh9MN1EY/Nz7VFkVYnhht2qfgIq7kKPy
jy0JbDvyqn1KhTGi4PNQ+YG8EjKXRsVhb5sTx1rVLWFUbTw0dZHXmPTIqg/dt9K0Ptwe1ZoJwdXa
0huKrMBEOZTktKzS2+TG2pVy2unCFrIsPp8Y5BjcvwUjykjuIHcb/8JGdb32bEtHMKyUudpD6tzb
xV+1re1uj2vJ9SzD0m1dVigpTI+E+a5t5KFQYw2Tnvoge+rkdVL3GFTeW5bojx3RxZXcCa3W6PwL
ENej3intxh+SfsXIq8eGoU03S2KPoyFbYwoHtxy7ZWC0GFHem+k+0ylyxO/bkBRNspGKtcvY4mrN
rAmOnkSRNQbZ4F/Ahh/VJjkrpfx3Qp0ic7SdGyqbKYVldNZK0Pt98r7ykpld4Q6oDGYrRS52S/+j
XNTHyml2oNbzcOOr6tcWSEvkgfhWyk0AnjKJ7v34xfNPSeVuA+l7Vz4geNS1AHa8+sHr2k2X7UNq
G4kTHSvNOPa85VPyBIp08srhDZFuvkLTCs4OiVq2CjuJZf9CBeKgcKdgCne9pG2M5Pm2Yy+Fobkl
wbE7o6aePuALfvNYyqB7R/9vr/ziBb66kZpqe9uaOm3NV4tioS/g2Kas2tODej4wEC1SZ41gJ1oD
8I99Qk/Kqb4rI/XaofmmtfYnjwdpX3yVwh31ATd+DHPSUeWwy0Zr14DibB/NcNhqlruxwVYY8cre
WDjGLGv2gcLMu2FD7dp2iPxZ7BxkLpjvml72t/oIfOn2ZCzFSrCqBtJS5BYohl/PRSD3ppIDsLjE
GRCbhtQExW89ubttZSlyza0IMz60pg+wumcbBM9VUz6QB6sH/ZyoycrMLQ5HVXEmA7UvU7yPh3Fl
RDyO/Uskf/JzilPquGJhaW3s/1ogZyJOWDh2ZctQaol6kkPZvHx8yz1mAiaosqY7OkQeYVWarB7G
kqwdGIlHb9BO1N2BAuUrz+7FoRjTVZ1HMZczYShZkKdwBlxCMK4vtTAxvnf5yttk0YY5aQepkCUU
Z/p9FkRUsFRmEJr+JUwf3JEKQ3UMjWLlYHz9FuUwsWdWhPnStJERFn5AqSyVN0mtq7vK9MCeul6+
D0L1wdTyr3nQbSvP+GZUNXA/rexXvmIpis0/QnDy3vA0V1cZ6kgdZlPEugOVgfJGMPTGhozyXs66
tSTNok3Q+9aUuXDk3xMzm14X0lIRNSzhXTK0E5B9Y486ZZj3w8c37OCZIfV6HY3ebMrWmkJS22wk
7dkgL8QhNQ7dyiwuhoqZIeEKH06vlra3faAgf9UtUDVgeYZ2tkH13B7RomdSMJd/v1V5Gl6PiLPN
0ToSKZdUevJCa18OT1KwdgFYHI2t8MSSLRZIEXyiUQuK51IYXEL1l+WNFKABbsQ7vfZXDjVlMfLZ
JImNKQugTrnl+UaDJEfdtwqCC0CSTTEAaKQq3D2kPyKf9Ed66rdyuBmdnZweKodi1sqyLcymTVYN
/qDGrZhcyLV54IZhYPXTQJ2nWnvyeX+thZKld/+VDcE11FKu097AhqlLR27B1tkcgn1+qIf4NBTg
UuO/JVtdcZOFebVhZPwmQdpkHYTQ0lhqx0XVCy622z2GhQHkzvQ3/9oVySbg2fD54IKIZ4prNbVU
pQn4lMY48DSWQHyX1MRvW1kcycyK8PJqTCmEnJgGF9+NN401IROtN5ggC6WYssl/ObuuvSCDYNTL
DkCb0X5o0vLgteaKhYUNxUOV7LpJnth2Jrbs3M0B0cRenVbBpZQ/B+oDkM+PvvqgyfFKYnHJnwkN
6D7amqKwg6/tBJpb+XFh4M/mi558lLqnOl675i08Sii2/LEh7JmsmoqOAE4vuj82Zy/SQG1BTABr
lp+T3PoSOlX0KNvFYwfM9g0uN7ctzGM9Qv5pWmxX9gen/Rwa32rn121/U6a/Idyzr8YneMNoB0oP
ECq4SPeVYh6NkwmpBGKtF260l2QoNpZy1Jtuw9PLStYmd8lR5gOcFnh2Mtaq1jV+pwWXqImBw+4L
40uQyBsn+nl7lIt2uD5bk04oVRLhrg6PxI4AK3KJ+mr2z12714tPsvzxDUYo9BiKxg3DnsTp5oPJ
et0M9elQ1KyTHh2DrWLdx2susTiSmRFhxsxUkXxttDgQB6fbG1Xw0SzVAShTBLa61+3tW8bkcHfh
7KX2KZizIl1KCpXAagFAq7x8Z9bQ+SAXQ6S6bWnhkkSFwNEc47ewnyqc9L0OQ6y0ODdKBc6t8qiG
3dYMmp0O9y9pUJP9b8X3wz/ufUVyXwqzc2tC5FAG1y2aEGtjubO+JFK5KeNHZdxQYPKre7Dym7x/
6sCEONbegws+DPrKzC7GFapossYDQtXE1FTa55GrgKa79B75ApXiybYZOntTyq2+K8H0beJCG3fl
EHXHDIDnirMuhs6Z+SkszHaeU6hKrUzTDVoZvp61caWn1TTs7/uMGFzgX0/lasQEUCi9tgIGypbk
ppwCdA36+z30Drz0IUy+BhxvTvnFelKyO25FO+ppK4+aaU+/sq2gX4CaApUfQ3DdRjZJivlNcPk8
ZBUwsGwDpnybRfdWrx006w3vNFufmZs27mxCszD0krjEnNzHG8N6jMuXMfx8222XFm1uQ7ioerrU
W2qPjbw9Z9lz0DwOxsqsLW3DuQkhUtqS7xdFO5nY6epDqu4L6WQPL5Wy4v6L90RdsVgdh02v6sJ8
ufB6NHvA/ysfjnKAjoL3EbwkEDHp78bPL3IKOyht7+oo+kda9v8tDy2bViddAPBT3IAE03kHYTOb
jvQk97Q7c0yCjdM1/S5QcvtoyXG78QCUHsnvKRetrEAOJom3Ms+L5y7vGiqBNkVBRMGv/SWEu1HI
EN4ulfqYmQOIyabYjfApkqB8APh30aTxbkobarm8j6Uj5CzQ7yslpkWHmn2EkNOT67L0Ar0PwCg+
OCUouepxtVi2uA912NS2Nb18xES1DTuwjeuMC1SpRNvUdaBjm166b+IRtYIcins5DPeykes/b++W
RVdGD1ZBpdfmxi6cx2anJ1kbY7jOY/mstPoxVCbYWGq2O8sz7F1Q9MNKDm15WQ0K7rJFVJd/pzVn
YaDJB6DWTUFYN6SHpniK2pOq7bO6PijSDr4obIXPbqTvAwUmkS7v22+3B710sOmGTtIUkJKCSO61
W3W17TZmO71SQvfBqnX4K+rK1l10mpkJwWnsMDDNsuOJImefx7zYjvKDZhYr14FFr/ljREx7lT7w
VhgYnE9J/pXbaRj91VvgfKvgsQ1+xvGKr0xb/tVhYSrI8piGZivi7WN0XTQUoEJf5OQ8DsMmjs9k
m/1k5dRddEmkcTUAZBThRVBQCzercE1csreHDTAu2BzfYyPdKcH6vlsckqUCuKDyRd5QvfYEJQ7L
IQale4HBvkWoBNbFr1wd9ka3FsoWHcLiSayyYIR0YaM5XZzXeUUoz+Jq07t/+8NBbQ62cT/G7vbO
AQNKsS2o041ubl1uWGbaHrrh79uOv/YR0++zjZfWFoeJwsYLw2e/DLZ1cB6DH7dtLDolWaIpCQAA
TxFsJHbuy0A4govD9cywT32obP3ig+cfrPzgjivWlkf0x5pwTHluNBrwGoKLARUdWYKkUhCBeLw9
pMV4MRuSeKVI9TgKYtauhidvut/B/G9uW1ibNCEiQabJo6xi0tJmW5sfvcTd+/54iNt+63wuR28l
Ov1ehFdbeTYiITw1vRWWvduSYwvdrdq/j6JiE1bvs+BuKgVBFc77LNoY8sfQSI6G1ux8iGQeHhmt
QX5W5lYMKpGpdGGQMHI/DrehBWMlWpnbRRexKdDrOgAr8lLXTj+OkuNb8UCUDJpfVWONdyMkyrTX
spU702IwmRkSPL/oCqOPTSa1j56VJNrS+WXjJwnQ8WplSGuWBK8HI66DkcNSOhqnQs3OlG6AOezS
7Pm2Xy6uzmxIgufbaQqZAlGGSzhCAArMlyiA83bbxtr6CL4P07LLygYbo/WU+No+rX4oUbL/34wI
Dg9G2NJ8GTezWZTI/QXiYPUSt7wqBrRTnXsF8nXXjiajF5LoPY6WKPGxS0co4L8Gub/UwYqjLc/Y
H0PC8mte6ju6x4xZBaB67QW+614q7ZV1WTyHbe7eQGd1Q/19i5sdFnmNABV0zenxbViguOASgfzO
4BaA3o8D5d72lHAlMC2P7I9NYa9miC+0dKiBUd8+y8qAaMtL3ucrRhaDLShHIM6Q9FAzu16nXPZ8
XvYjr4rsVxRrG7M96cFLCxPGPPSpfPfvPc9QOfCBvpumI3pFWiOX4PQOuX4/lY/ICiCk54aTHlIW
r5j6XYQRwzoFRN0AAE9yWUTDVU1UNjqYSCBJ46lyoFVyaEXxfuJ8ZvnRqQ/TI7KL0MFrh501PhpW
81fd6OcKtnAkyUibQS26Pf6lXWHooMlBZQEln0QZ53cO1W5HJ4v4piDod1zllPRXWkuov6zs8KVQ
ZYDxNqaeCuAZhU3RhUNe93YcXmLv4+D9ogh2exxLXjP/+0IoDH2XzJOUhJcsBdljbjQl2kTel3xo
YFA1MAt2t+0tvsDBdgPPVBSZSoFg0I/gw4/1NCCnQ0asiPTDGJkawkaZdfJyNdpUsQPp34ycTe71
yVeIuPrKRyztxwnfBjSMtKNpi2HTiurMMBm04n1WPajb+VkyP98e6NLCmSh5OhOThDAz/T6LM1E6
NvWoZuEF9ulTxWsfShREw9tGloIZIdnUVPIIMtjiayNFUAxDNqThpahSfdvIaKDIoIFQuMl/VnnL
Ye2Y/RviDCVZ0+bqoZFGFDySvHA5yNkQXgb5waueWgQBouyb4ibbJHkYnGxliNNaiJvfmpDbKq8Z
XRZZG0HsUKPwm/Bih9bnHDJi8y1UT316Cnr3g5J/4P254h2LFk1dVWnho3C7mrxntnJobqGTEaPt
0VZ77jyZnfJumYSRdI+UqbXxCrQ9DftweymV1ztRlzWYDzAOUHeiqHVttjLyJPd7j0LFT1SuYgQT
7pV42/xwX8jQIKHq9JdiOOod+gfnNjqPZrX1gbd4q+n4157Lh/Cmc0BvM99ieqoDTBijiuhfnOHS
yDslXXGghdQwBqDHmDaDnSDO1yMdfLnQYEAAAup4ctTBbjxJpfvBHBDiMZ66/mVI821XFltNct8N
qNPdnunFiaYyqSgO5UNNpCQUuWUO/lihJgUN3otKpDbNTasgcLav9W/UFVfsvd6kUMC4RxC/FdLR
hjDc2MrTElVe/1JY1TZov1foBrXdT9RDfSjwt8e2ZMuAcmQhCWxzNAtZ9zhHGSTzgIFobb5Xk79G
CLEjUOhNov/r/KFO2RVkKLA0AFAiBMppfMuPMi4Akv4LHc+NE5/Rf1xxlddbUafuDixJVVVCjRjf
EqWWAviXPFEDyiPJU9GHW+d5MJ+l9EX94nQrL+IFz8AcvekmrPVUV752zDJRe6OCTnnJ4EK7krTT
3C+6e1CjOztzuFD9fXuxljbClT312p4EIiVIK575ihkfclfZtrlxF/vW0Vbazxq4Ya//NdbfJbS5
EFn9sWJ98rvryDpN7p/RCn5Z+naPLB9pE8mXTpbdb7LRPbhWfq6Ccxi5D05j7KvcPrldfVDlifyO
3iKcipXPmFzy1WdMBSK4SjLK2JNLz8ItBB07M6bMion6s1qrW11GufXzEAdH9G+3GlLGDfql2trZ
+foSwKZ0HNDa5Eu5Vwp23URWPPSWCHNmtLEdFIzLhjr3mgsvJCWA0QN2nAgJ5BdFHyZdi4BqDNp9
HP6Wj768y31ER3R/68PwHpLNk3FnHsf2BO04q1aKnQvhgDBL8t0Cw41DTw4/m9spQBTItZC1sn4q
CJHE4aeyfHHCD2H4898v45Up4U5lW41uSx2m0HEIh5fMeBck2cb0PlrjUTfPrn3Isi8rNqf9IbjO
3KaYZdFHS8kpprBfI0RW3vnGKcjuQ/fY/6jLjz5qPvxHd8igHVcML/gsiCOudlPSk0e2MK+eWzLd
PVvHj5E8fpGL5+ilkrUtApBbu/6k294hQUD8ttXpYiWOlraCXLomhiSPgevFdDOlbFCB5uVa7qfE
rms7EHJHhCBWwuACVg0c5MyScHe1o2pUvSmPhtLLFhajVH1JS3XPk0tz4MxuMyneDkh75v4HFXET
3/noDv2/BvjwDRNOCSYK+/T3O2Lmun3ljghFMNpWklBrkjqEWtFl3JhamG1vT+ziFuVNMhG7CYfQ
ba5ndkCmGdmTIYBKm2111G3j/L2XUMo9FboebXT7s6LDrrXcnaUjC0+VUI2jix+O+1J1n25/zMKR
x7j/fIsw9yZqU8j6UZdLSRnm6P66znOEYgzKx8iVIQDrB9vV7PZSLJwbnX6fTbYDLWt6zhODlejJ
ye1dl1oHu3t5w9AcSuW6BoyOV8u1lSo3DUgkDtt1VE6lfdQaZ1fX5s7Wy5fQ3iEovQ0b+XTb6MJt
lqcR5R2YX1w1xYpvlraNKfsKuZcYmkSb69I20VCsvW1laW/OrQiHiZpJHgI2JF9UKT7Wvnpqiket
I/GwhgNYNKQQuGEmUz2Xp99nK5X0Rtu4jYR7kEjbA+fLj5lhoXA39AelQtLm9rgWZ4+sgz69BUzy
Pdfm6tGwuyLTYVENIGTGxyFrdrctLA5oYh5yPaalhJhIipoKJKVEDE8KZ6sZDygm7iXvvJpdXEg8
QPGeGRJmrhmkdERxnMuWb1wsdHUKX90ip3xHlWCHsKa5Ccb+IDvhT9IO3/63QQru0WsGuifTOWyO
p3A8FPGHPAs3ijesuOHicvGuIiVFHVg3BDt2DlfQNWDOcJ/aQtZBNWx/eyQLV2TYGzARp8eTyaPm
2iG0uOxiqCIwH9R0R5HU5aZsKl/jOjjklJutfuWoXYpMsEUUHIR/WOJjXIuLiH8NcyCsaQ8BJPZU
//tKCo4xMyE4xiBpbQiNM7gM9cew7XeVh/Akco23J27Rz2dWhKXRjFRWpQwmQPcrYwiW9QidY8yf
b1uZ/op4R5iPRbiY5Fx2URxgLD2CkVFc7Iv+Purf9SHCu+GKK6yNSHAFBAspCAMrvzR5hRzscM78
l774ooblx9uDWjSEjgpZVjBD8u9n1CzmNZHUKrXM7inkYacXnxGTfaDXQe+VKxeBRWebGRIOKGBc
peFNz81KybmbK9ML0DG+I8lmrJxKi+sEPxUYlDMxRaeNPBtSmeSKk0asE7oA20E7R1QJPyFknmz0
zP91e/oWt+zM1jTqmS0F4GiP3CZ1Fb0a33epKx+TAVUuS3kp0X88psnww5THbGXnLq4aqjc28Yhc
q5i5VhC90v0GEIIl19ne8uCKZKn7V6obUP/9sF/ZX4uhjy7nhmXC/ddFzF81yrRQMDAXW+RajSzi
sIfCt+LzSx5C5trmrYo8EP/jei7H0s3Rr43/gfqxh2vtcT2KrxkRNlYQ2QkqkbhhpJxrlLUy5wEx
9DfM10ScINNHCoeL0fVI3LwAm++Q66gsrfhLaYtiY0hhtvIAXajd6IB6/5gRnC/0kOod0p5TF8W0
U4psJVi7+Htchskhjp0QVLEy7LyS9k2905h7FOTlXetK/i41TXPfjlFC2xlTOyl+gEK2P3pnpGNW
qSvTPUaMm/PPnJx5tkd6TzX/AQGV6jZD8Dus6j0ajqQGjZOtnxv3XnOiLa+9ejXHtbzagLY0FO+h
iAkzpBRu7DgBFa1qD9HaHg7p0+39vxRryNT914AwNs1AyCYYyTJx4bkHYmjvkU7dI+9EI4Dcf6+P
wcrOX7xqTfdTWyFoT5ne69nsBkp23sBt2MhzZ583qE4nnYzQf9pF+0gtIxRYEfNMbR51eZ3l30oj
W8syL04rkYAbH63KiQrX3xCHHZrtrsrppHyHO+kg1uxHP27P7FJkJVsPPROQMW3bhD2UeiiBqG5E
EdDaySiwatVO4uWffgex4FUr5fHf2cdXPjqzJsyq4mSmnGrEnoCOGJZLT66Bm/LwSBFo39b5QSq/
TyJ6ftLsEf+/uz3UpfDKXFKhgAqg2rYwVEcJaEKjE5NS2snY2/4t4Xv+94XBue3A3qCtxwVN2Z1C
L6cxWLscT2Hz1fzNhiB4BJrb0mB1nBB60R0iNTioyn01NKdQ/pRpnycJ7bXL6+LOm1mcfp9FlalV
laSNDCrUf8a9ZG8cP9qh+LSrBv8lVA63l2jR42fWhLMpkSWVBjh4Ywh4eSzK99Oh0XjlGxIznOlo
4ClkZdha14NyFRvR1N/shei5CH+E4fktjBBODWdKQoGBoyAmljFiJ2pKJKYvo08PsGd0HGmB86lf
U51Y3FK8lACET2lgLg7XY2mAUcS+TKIrDpt7GiNtw+TTaALYrc1NbOkbW+uQU/BJUSBmPST2WnJ4
aclI5FG9RdqT6qawZIpZ6EHW8Zqn5VQM0okiSoPp236xEKX46ywVtxbqamI0Rjo6kNMMI2VLSU1D
qbY5xqG2I2lBVwz6YaQrsWJho2GQtxpoFE4A8ZIEbGRABZOqNBC4beiG73WZE1VFRnBwPhtGcG7k
c422/O1hTttX2N4gXWHlA6hXkaoTIlQpmWXRmEV4KR1yd6YpfaK73kMtFe4ulRE7v21tYeUIhkDa
AYSiH2IIiZFMj/pY76PfuIyYEmWuPNC06baNhfBxZUO99k4jTCEBuGF4qSlQDrp7jqxh4/cPXfO5
DOyV6Vv0kqlOgVoaxRCxSul23OE0rw0v+vi7jk8XkcLQfXrCyfHUjuCZflIZ73vz5fYgFydyZldY
tlq3Y1SH8/CCML7uPcj2c7UmKLJkgmGZhBISF69eIhlvLNmJu/DidPaD59b3ZMzbfgUKPX2n6H4K
MoK4wpRqlIVxVCYdwhwPI5YKSucls9YY5Ev+DbkAwqsz4cfFuNsrlQFB0gov0y0RiYbgYILATN2P
t9djyenmZoRTstJSl4cb6IcgRr4mPqj2nXoKymSnh19vW1ryuLkl4XQk7VZo5cCArOEgtSVNTWX5
a2/QrqtVNnRNjbV/T2nUUW/7M4XTF83O41SniiDLenjRaNpjPZjBvi2mvj5vCLhzM1N8nJlxrKGu
uC3SHEa50zuUk6TsMiV7os9RUW7ivFyJt4v+/WdYYqkkpJNEbbka/j1SpbXcaltNGo9N8uv2gi0d
l8wfhUSIS6TjRCAe/SqdKKUxzqVNQWhZyTdVU+/krnwXZvXPoj208kv5YviTkDgtmt4yqyAbwKAi
hwbo4HpWS5cuqpUmgVSjl5xV5enOVOh94obxJrcgq41oOP28PeBFD52ZFPJBCG25Y5dgslOU93HD
XSRFnDFEyaOq7vQ439MC7A0xf8Jv/GeUQhhBrzPNWzWKLpFJ2y/f9A5loqG7TwcmOr3Gp6RroxWT
i+7DbW56qKNlI9YV8xHB2HICEavxvqHMHpKerMyVQsKiETjYEzkKYTlRG62XqhyiCmUYvXkGs+k3
T6tly8XV4tk58Z8QTDKF3R3nfogoLi++oFO30QC5TP7h5rw6gTWqJ9VduQEs74aZPWGbR1Lmp3QT
hi8ZhI9egeZ7frbHBwWRebXayy6NX7S7KP6Wr72vF+fyj2GRVudIhYyQg0bCWrlLdTiKpr2n+P/h
tvMvWwFaOB2Z7DdhOu06caugN8HekA+3snOJlH6jH28bWTo1kWqUJ6YSR6dInEe+zwroBM6bxVAu
URnft7r7fNvE0jgmQB3JVmRPUNC+jhum6ndkXTARgZEf0mfdeUKV7w02EFCCU8AXvypWpzSZbYwg
4MZbI/k+bJOBDjBk329bWboBgDf+rxXleiS216JVY3rE+fIx1cZ9T/dVJaGLoLFyoPymCoqXmbkl
IdaafeyiNl5zUPpeeSfFBp2mAJKd6sbv92WQ0yiVZjePsoSiYqEn5odQjR+rrvtm0VxvI3ljf8wU
L9jkup3t/CEoNjJtPDa9Tzu1uLS/2KYHzT6DWV/RQO+O9ifw+4LYP1p93VxqoPtId/IQar1qTWVl
0R24304weer9ImbEzTWkaMg/X2g0v7Xies/NPbDWDqvf6KFXMwi9lvcrFGewf9drpbkj7zEPmLMR
H4A7nx1t2Np6MvFATBpHhE9q/JeqT6hnUF7lo2+Gn5WQFqLmBy390YT+jsYzd1X3Dl3kxH4EVH+Q
1SdPUrdGuq/jd1KAWhBOfbjtYUvpWm26xCJSTKmcO8X1Zyc0Jx/pPs4lM78Pu+SRjjHbaMzuDJ8W
DcN4GUL/oU7AiKeF72xaHxnlrDkWFR1bLbqmWdp5CNS9WwzySrRdXLbZhwm7ONLo1lAZQLbNhuZ8
Yb4JzpXunm4Pf83I9Pv84taHjhbTNe5SxcFW+lz0L6m9kj1ZDHgwk0Fry2ASRMJkUQwF/lJyN+w/
hk64leWVcLcYJGYGhDH4VVENUoCBLt4hfYp7qepfkff59kwtvRLUmZXpK2YzlYVtllYhj+2e3jst
nbHPaDrE78J6xSGXzvS5HeGNUCq2gzMRiFTjnSXtetDXCIKWkkPd4G888PaolhLX4IERBgB2xAYQ
V6cZbdoeFHgZVyGaFW47C/5snwB4+lhVu7BU7nnkt9Lag2EKBq+CxcyssGaZKykZPdBJXfh7GxlL
nQvtJh/7Lf0dN5XmbM1e2TQKHTZvj3dxFWd2hVUMusCOoymJobnvZZBPDEyBEGc4+5Ib9RtswbCe
SDxUqMWEyVDBNBkMVrK1znEduTTqhJUft6fKDUj4rsn/TlP2akpn5oQTLLSMoNVLHNTxnqkrITTw
lCUrp/7iDRAiBNKGYDvp9SAEeadMdCOjJ+5FdXv6XOb+ebRpwvnswrhOUHHx6qmdzWdEc9MyfHrL
fP7XtniOpWORtH2H7S7+4A7VqdarLUigTW6/OMFbsl2zgarCzcNvpTLLLTgfEq8gniVxdmyAzT6m
0Zi8AZdLjw60lCbGE5VW4QjSFT8rs45E1H1uFFt6YB9tuV+ppSw6/syGcJqMNPBMkk4h0MtTp2x7
OyTPJl2IOmTpKffdXqlFV5wZm36fxUq2w5AhpB1eEiv/okjB3jWsv2XH3N02sxy8YD+jqYLKgGwL
u9lsCq/2SyhpuVZuBiN+n7vGfZ6c2yy7k6LxXZ6ec2eb/FgxO639q51G/z/TmCREgTNcD69v5NRK
RswWbrWjLdw2yZ/Q2KrbTz0dvjQanmmUAI9jsYa5WzxKqRKQYOZdCZ3s2rDEBSYc6bJBV4XE2lpB
3991Lu2vb49vzYowPFeB51yqkxX0areSldPlPCJ83bay6CMgQSaZVHoXiJVEUJ9N3JccPBaatc3e
mcSmx5Va/LT+rxZqZkPwQ72A3ZDQM/xCS3R1ys0b2zGm4zzt4rY9nKT/cUiCO9bk2UyzYkiae7a7
Z2UXRWuU1+URIaRFpZnsrincDqKmN3xtwIRMOxPtl4FQWf0pTJM3uMCUiAdPR03bsgVHG0zdCrqO
sySuR6AKdwO9uP/98s8tCE6meqEWqWrFa8H6mVUgHtz3RbF6u1lyZRCjoKjAyKC9LBxXUtBLsdRx
3JfVGSZy7+3sMNpR2t3pvMaGbR8/KMlJkstD6n1M0nepW674xFLcheJGcQgZUoRypi+chcIhGmmk
PLJgOg6Ogj36Y42+b0x6LQfmbjSipzfM68ye6PKxUzt1gj2J1ndw17ca7VKlbFh5NyxI/+hQ9zQd
ljKaQ9S8rsdVeHEQJz0Ph6bNd6X14HQDbRTPJNVQAmwRUvTtTcL7TUt3Uo88+admrffANBJxc8+/
QPDRIJTzNh34Ajv93JTGYUycrR2uafIuetBsnIKfZhGtsq0aK7TTDKyNLa+cy2ujEM5+LR9LYAbT
PNJiz95zRnZSuuKDy2MAk4ZshkGSQ/DBVm0lI6p54tqu9sP3THvr58q4e4vj/TEiOF6IKkPqTsRc
EkJBoZ5t42ftpitutzxbf4wIETYyqlTrxumOG+Qn17N3ea+cVhHni1Z+o8SQZ0QPYXqizfas3RZh
Zsvc/TKThuNug4Re1SJuOUpScrg9a4vhAVL91LgD+LotbKNcoZmhF2LKV8y99VUaIhqcn4zO2+tv
mjsAVzjz1J5PlPSN/cwgrTVONWp5m3rfJ9h5lawkvZfOpwnV9R8jwqbU9Nrg8OLm56iBuVHGjm5z
/0falfbGjSvbP3QFaF++Uksv7vYaO3a+CE7iaKH2Xfr179AXN+lm6zUxmZnJAIMBukSySBar6pwD
LfZA0/MC3GCaqCN3df4MVCHROoHWJ54BLLHsBnJgMlzblBQkILvUBYImDiSFNl7h6CiZJGMuyMys
AZc1IKV/W+WuFT3Oq6VrUH5a2mavtgtEceXNrIDaqiz8ZXB21jx46rs+OMGUOD+BDrm1jOhgpvcL
Tfea9MC6lRijzHVnWvVbYGBRb0D/qcLnr9EKUKuLYyPsRvaNWptGj1wbFdN/Z4UbvJG17WzUDm40
GW89VEqdZ3MWZclX/Qh9Bp/alIDBckbGqJBzRLr0UKq2B/bHUAb1mjO7yyBw2PU5+58hiJad7/Ww
BEholqT0M1dOB30vWx2ByODfnI6/x4O2lHMzeETKKRTR6aFyJk+NnK2pUy8TUgyvJY9Ye8Z/pw1g
83MzeptKrPEF7AihGqAgew/YvJMmbt8dGWAQmI+/uL5AKwm+B7AVAMrKXV95SFNZotjvsXw7PSo5
xvQX7nZqgbu8KuhU14uMYysen+LlYx6OfSLKXa85AdAjTDAPcByUe8+nTS0raoPsGsFokW7jUt8C
Z50ascAH1hYHvZnAHyNwZ+QO51YkyWqjnqb0kLQzAQ+1T9EBgGqGIhWuVC8kTQWLs3Y4GkzFkmFx
oeLNhn1yj2lA+2pL2FHgf/qEFP0c/oyWxHLterDdyoG0gBoqf3Mio68LeiQMjgOu8nOj4ZRBuXrM
6UHXX6siwGW6kV4MKJs31eb6QbQ6nyeWOM8wxqKZCiicH8JhDBgGNQ6Dxh5AX4Ezz6nHaCtrIm9c
t4nnF5BoAOjzJDhDPaqltoz00NfomUZhttxUnZbtFodCk4pOso/Hu5/Q1BRk0VdzHaCt+W2ZOxHn
MpyqAvSih7mZAfFVInQUz8e+VyAt6KI7LCYqlJya9Ds6uwX33dr2QHDCcpgghgJw/XxJiwzQWLU0
KFQO6NepmOedPtPXZDYjwWG8Okjg7hwQrUCSGL2Q55bmOrbLLEGkqo2VX4YIuWN3oGVgfG8182ao
XvLR8Vr753VHWtsnJ1Z5Cgl1Du0h1xG6lsox7m6KSkKn8RPk6dGoKZjKtXvt1BR3D+SjCjJMVkXI
0TLSoqWtbo5tEqEo+Hx9TJ9ip/zz6NQSdxVIGJNMWXdWU5Iiyfw6QYPRlH+gwY2GyFBZQ0DljOgz
6pDh+Nrnm3Tal+P7Ug63o2irsq148THoowFHF/hV0PZwvq69FeVWXCJ1azaVB32rKa+C6+Nd81Eo
jfy2wE1sgtIYyGRgAZyjXk8tHxMrfBis+ydwgCgTIta8ADHJoYWYMpkQQ8fGJgMivZQBJkLMGYbe
uAyk1CaVdH1/I2UiyPaqk56Y5jah3ShJGS54KTRZoOD8jibo3jcgj+/c0RRS87AFuVywPwPl7irb
yg2E8oirY+cZ/auuGSVB11JoF6ryptU34wRCS0e+61JJcN+vugrAlqicajJ6u7m7WAlTS40M1toV
vdvhrygSbIzVHXjy+9wRUyVQpaENOuKgf1M1zZ1VbIy49MEOLRjIuiEmZcnkyxEinft8OlNnymZk
3HW19KdsgWCdslmKQEI//nXfX3UNRGBgjGJscXy/h6GniCxZ912Xyy4r5EJ9209a2681w2tEEJDV
nXZijXPEWGspCpSYQMk5hjY6P8Clb367PqILnhiI0suoyoMbRUFnE9L755OnLbUOBeGwPHT9q9yh
LNiEPcQ5qhvVifclhqkmraeDeqtIHu32MZ7Dxrv+CfxNz38B54dOVCddoqOPsdcDq4MSNohpqQnO
SSu/GSLdW6TNdYP8vP7XoI0AUQbtDzrJz4esy9hvZogh69m2H0I3zrehLbrKeadkRpAQRWeQidwd
uJnPjUwLGqynIS3B2P1Tm27CMnIXk0SGYCwXdcJPO2wg4L0DoxhPeCUPUbzQuSuxizPPVl8dN1NK
V4GwJNRpN+r3oXzq4kSw4y7uPGYV9uAxqLriFcxNIfCQVSMtenmIXiRpj1oXyCO+yCbwSYWn4YE+
kfpnmAR1vamR+9W9tg+ur+FFN8l/vwAJFrREY+vzQhfyolehJlnlYdzfQU+DsD9a4JDXkgRqSrp9
9Z681l+vW11zVei+Mqg1eOdR3T5fVA0JqlGxICOQaTHpsruk19FzW7p5slG1YyXE3K/ZYxgS9Kqh
jR0ou3N7+dga6AjQqoM9dc9l86yXybHIXosqJpbkbKe2e7g+wLWtAfoyAEaAv0eymYtllMqoSqeM
64OK+P52VOd+l40oqjezsr1u6VNd8vTiYwuIRwu40oChwybhTVEHfO9WUh/YukXbbhdto22zG30l
iFoSbopdtbP30U23o1vdDbdNfIyyA6DZ/niIhWgd/hrmv4abaaVZaGFnaX3Qyjc860GA8wqm+zS0
Nq0pBVVt7NOiI0P9fH0WVjfS6SywS/rk5djq9hLOBuxO0xTouTfktiuBmGV6xhpD2MCuwe8fvUYI
RR6H2TXLuybq3F60ndgpzy0GShlQVEc6EcAah7tqBjMNi2rEZ1Bn9FLrCK5rPJx7AnIJVy8FRevP
tO6FNSR8UYMHW5/CQ6OcCAoCklnVhxtwu5H6pTsMnkGaAPlY/Pe37wpZSOxFfhz892/qfgzu4s6e
4ockcg0XzIHu5M+eSmSi3QuWhDke93WolwEdxnovwBrChdB0HvK5nTAXOtoKnbZ3gBd8W4zpvgUR
towwrFqOkt3vRjr7KIVvu9oSTNDKagBMhSsZVUGkMHgiDKpnRW6PeXvox0e21SO0mOxi5Q7lR8FB
vnLAYJ/jfAGNF9OX4jZhoscyutCH9jDat500eVoG9oPOLZZ9M227eHd9alfuRFjD4+GTHhn5/nNn
T61RrYZhadEDR9TN4i05EbZ4XLwcUKzXbAZIY+Rk6gWHqNGWMW3xQgGr7Tc1Gzy6tSHUnvVeplok
qb2hqm5DRbCP2X135jPMqAJaT2TooL9ocPdhItHCMTqoGMtUpkhMq8VBmhHsWkNDj0Wulm6ratTt
tfaupUsiqL5f+AsKg2Cb+xRlANadL6PEWWgu5QTJ2DlDPXK0FAMkcCDEd2qr2UdjZBI697kgbOOf
D5hn1mNoo6cTiCFEA9xiTmjAzQrwwZSq7Nah8ja1gyiyv3BPZgNpdhkOAyfl79tQb/sJzxeIQ8d+
YfhgW7acIASDKQQFBPfRyhyemWL//+Qg1qhtL3YFBVe4ylOi1cSc743hEXLk90rxeH0fiGyxYZ/Y
KiFC3msAwAHwTKLqSX2NfoZQke8Em3ttKxgya/kAoxvK4vzDCKix2TYKCDzP6demN109vrXqTXYT
ISN+k3fLdqo+ro/solr96RUnJrn7LEIFVMsZS1BZIUutyTdoVEObo+Exlls76iEZ0gV9OD3IU0RM
y130Dwi0b65/xer8nnwE55pD2zWWIWHcpeWVbUC3+dGS7iXBKc1+hdvzCD0Z/SrQynhBcUMd2nSp
Zqb526LXIMsXN7EeFirKmF8+0NgeODHDDWamXVGYFnPMdqOWzSZZSuJo0gbiLol3VMCjXT42C8lF
1LIXhzVnl4t1SzUfJSeE3Vj9iO3FXybdHROSN53g9Pp/RmiB54DBa1AWON8OziJD1nMBBw+19chP
Kj0BP86UuICcPSmpkrg5Ld6Uav5RdgD9aqVTuXNcfAGVnSm4+9fGDHQdODtB0QxyB/7qb2IkXWuM
marV3kh82x58Z4QsgcDO2tkJFSW0IWpQEb9op+udOjHbEpqOBq3aTV+qX61RF4GW1w7PUyPciZbm
pZJqM+i0aEM/zNEtf1Q6dZkCgZxAcbHqRVIEq7PH9AEMRiQJNofzdexbqiWTilE58j2d3xwL2p6m
26lP13f35ZMXnomqB6IVm0VJMnfZ2gYaK1IH9I3l4IHQFoB6EEnuB7Rbzk9LTWbVle7VQfTmXZtO
FcQ8Dggq8KznvTTSk6IwGrDNUHkbT0ECwPL3BkwZALlD0PH6ENf849QWt/egXgrmD/TTHdC14I45
/ohYaUQWOOeIwkmdJ0iUHxwlJRIITLJeUGJYt8DgHixThtv73BtsBHtq1oKoJSGhJwkiybWzF030
v3+cc7VsmFMbSqXgSqobdzK/GQbUoFpRboxtd/6EP7XCxasg9Ymh6saG0JDlKxC92x92kPkmEcQe
otGwqTyJB2S1MSRZwmLE0bPeI2ci16CHUPy/cao/c8Yds1noZMWszyC+oAaByKOQtlu04pzXhrpZ
2mmJ6QrVyC3ih1ZI6CyywHmt1nQdxoAhMAlriDeA4F1QyV07w9CHhJATwEQkQLizRVKUmKo2lqJW
LLeGrlmRoles/VaL2t1WjxOWPQM+UQOVBTeUwRhavWZ8cHia7SBs/uJod632iLsJr3vlOFBhIyHb
ExfefGKRfdGJly2qXhtVBIvxvYSsig5s81N2M3to7FdcsyCDqJCy6tYnBrm5HGUA8E2krA6K9RxB
nwiFotEUGfnEB/DDQg7BMiF8j2Yck3NrlPbbpm4hgKM+mGiEumGltufINze9T2/yb8aDHmRk/JK+
W/s0IsADBqbAZy44flnQi2eQDJZW5DNAyX0+s20t5ZPKxK6zORgflh+5Z9Y3Trhfqgcj0w+z9tIi
i3Un/Yjiilii9kzmKRcTcGKdm4AWqujjrFk4C9t3DfWqpJNduT6CYpfpbP/zMwRpc7w1od2MshNn
y4nL2ChCnW1x0yElHXMPEiUiuMHaNkf0hRwrA0uBH/Z8Po0Q9PlGBRCyqSdbx0n3M7QTrw9kbZ9r
MMAWDIkCnVuyomt76BvaONplGbyIQfRqzi/TJEinMg/nlwZgUAcqxWiNBrnB+UBGW0vULgJ+AfXn
pQDIfgo6HXp1BsnA3bDMg6vFIjzN6qvv1Cg3NEjJQ/TUhNF8/oa6DXALpNkYX03lw4zmAMxlu3B4
uT6ba+OELChKiY6COgSfNu5Cqphh6oBQOyESkrmRvxzs+xo0fO51Q6uDY/lJKKGz+grPaEcNMPqX
LSAT1jThKbTJCteaEzB3AxocP8QTxH6SiIyi/OhFIyLb4qxnCZkyMDNioOcrWbZtbZYdNpmGWyfR
W0r6HJS0RkmQIa2j2/mrpNzVYb1XwwdAj9Xv+W6ABNFHan6xNBEA7ROAxfsVqp0o+6C1zAQu/Pxr
JNvJ2knCfM/+9KS/FA/29yXoH6HQ9mjuUEXbYmI8ehgeoFgZfUeB4voqqGtXyal97ipJbGtxJAhM
HLKShEfDM35M9xA6JuMD5DiTb6i+3ji+5OcjGcLbyJ1vil22NZ+vf8Wq051MAne9qC20QeUafq6O
z7Up+cjQkWZxm3yrWkGMGkIWieh81y5t3NYQJ0KDDlpnuOOvilKaqClYk7JF25uq21v9cSg84JWD
6F6Eflo710+NceGUk4zgTqcwNu+TbfrUq9haomNw9S0FxhMwaqELAOVzzpMSpQeDTA8s+aBFxMhN
1zC7X+DnByeUtq9ofc/CUvBTgtvoLYFqyPUlXN9WKCAC4oUqNP517shlFYF4pQFsBA2nBaEPZeoV
T+nr0pFxM943UZDcya7zVj5Jb9IbOpIE5tkb5GIfmQj18OZHmZZfTwgFKUv0ifx+mHYJ9cIXCv7I
1/A+JHXx+lNgbXXXIIvJigvQzeBhqnFbUWmKgMRpumkrjw/j0f4BcgK1tIk0PneNa3jPvSC5srpJ
4KhgxUfdEv2J5xNsIe0Mon8gHvt3a9s/U7e8Q9tCe2MJpnJ1Z5zY4V57aIkEt0yKJijDeHEWVOts
NIWjM/Fd2g2NSCZs/RY4scZm+iSUNVU4bVLAWuf9QlrqCxqRDsstCpbCFCrb0RceAtoNNHXiyX9B
9ZkvnROCIxoda3nmTnFQQ/jDreNtYvvmbniZtE1GSfnSWkcVZVIhqGktTAEF3G/z3PYspGUMK9b1
G0zftU2Hw/y6T667x5/f5w5yaoGFyEjw++pRn4lj5sQpjpb1BS8eKCqQWmDu/1m4P/a4MxvSIqNC
0RZxKFrtI02tTVHlu86+R3e4Gxq7cLoFeYcK9qPrwxSsIl/SG5QJ5G05zGoBPexNwa+vX4d/VokH
8ZVFkoZtjVkcgtkP37tAb4iya1+kV8ezN9Ee2MFMJvOP8M36BmEe+TgHmUHUevPvRsntCnUYqmVo
8RkRhSKg9G0Y7ppalBNh0ePFhkDYzLBoyF7yUymlMY5MtvUAV9y/WdvZNW66r4kb3jQPyVPti1TH
Vg+WE3vcwSLrpWxHCbrxaLnJ9YcFNSCnfdTGozHflaowvly9EU7McXNoSM2A+hrMeYtK0oHkD/pm
qbz6YFHXqO6bUZAlWy2YQC/y93xyT4Sqd1IZyrQo27m5Pz8gkNi3h5+LG5HJb3ehIHJb3e8n1tjq
nhycpWYOuCM+rVUHyGG5Exl+Ge6v6464emqdWGHb8cSKhi7U2W7QvJlv7XtQTtyU2+sGLtsmWDh+
YoGLjcBgWBSxBgv9O0QISH+cbnK/8lM0H9Gg2/TetJkfqQjep4m8gzuOIReHZ3EM79A3yuDSbzop
vNZDqxr6EoD/AOc1qb+AJtn7Km3krfYWu/Wm3Mo3SEVsDS8moTsHncCDRBuSO8KXsTaLzMaShjrY
malhgUorh5jP9Rlfs4KYBV0Rn3ESX+AGmTc6n2LgXcCk5MZhhQyD4PRanVx0VTG8BoqWYIw79xqk
eFCfSBw87YJBQvyn78d9vRl+ZpvsMD1FN8XBQSandZtte6g23a/ytd3kXzS/8/td71W30Y9qI0zt
sP3OH3enH8VdWBpYvqNswkdJd02g+pXXupDL8+N3w61cPbg+yauHwYk1vnt7VpOqzfCSxkWiu4mb
oKvtR0FyF/yVm5lI3nVzGjtbrgzuc0VO9umionxp5hhc7xfeuJ1efypBDIeO78Z37U72u+/L18YH
C9hG2YZ3Fa6t9IhwRyXjNtp0zzaZttImR9uO4LvWne23J/CFpCRLei2EWs7Bk4/SnbTTXW2ngbUg
I2ixX74kW7qfX7Rt8Y5H3968QX+M9RD7llt9mBV6/ZHti35ornwvH1IS3sYCR72QMGO5gNNV4o7s
dskNCfrMiCbQrfRSs38s921BFnX/IdQ0FjggTz1sR1VW6yA6Psh7hyRE2wSvCgG5l/8ueguuBUmn
w+JObcOI0IbB9l+mf/TZvVb9ykWpytVz+9QGd273EiTfqc0cHKdmfCeRgaQkDuYg8iaXesjebF5+
Xfem1TfmqU3u0C61RjKcFjYjCCBUfeUmBVrNQmhpRfO2Cpe91LfbZOweJtrf2U58O4xhUGWTJy3z
RlNqP1Ls56W/k4TylGy01/Yfd+JNM4TR2hlf5jxRNMDNvrbt/XyTEZCBuIMvefMreFUEu341Bj+d
D+5I60E3EY8L1lneJI/LFi0ZD7qXB7XXCWLFtWDjxBBfTQeuNzTlHsMbfeOw3OjE2aT+SOKH6wu8
6rcg5UY9HZBcwF7O742WtvIs5RFoTZPGa5RNboFrXUS3f0Fb+Lnp/1j5nNWTs1IfwtYoJeBKlWaX
pL+UKYau6dbBq2mah/spqUhsOq46VG5a9O6gjdtYcfNwBltTRbIl/zJKFpCB3UYLy2CpOhT59C2t
JT9KG7+ztDtHbo5hnT05IIAZ2n/K74jPR+edjpgJjPfmBTVhpYzo6s2hFKpXi1sBgqFrsatGz4WI
rnLNvWy0+DFQCZJkFyWCvJv0aaIWWuG6elva2V3bBAn1HXmj0mdwU7RD5KqZKP+w4gQIHaCXCeYF
Bw33vBPMWYMXXguZRTS/NUMcaCai53K5/8e+dmqGz1fNkU7bHpzfoGvZx0PqzUrsdnIm2KJrg0EL
I4qCgLODt4fdjye+hoXslVRH4q2F//i9/CEs1a6cPOiQ/GOBO+trySlB6oVCarYUN2Np7HN7Cppm
fll6Obg+ZewQ4w45kOaDRwltTMjc81pNYbPUy6yiKgzeOzoknj0rmp9Ni9en/mS22WaIbUHSi53o
lyZRkrPQWo6cJpf0SsDwhccr5m+c/EKdSENHP+0hu+AUW/Q7CN5Uq6sF6e3/WeNeqIrVTpZSohdB
H73OfKfh91AUEYkGxL1K0ctpt70EOuDOAv1pGFmOJ+XO4IJz6aM3QOSX6rooyb9qU0MXNAJvgPB4
2iglblpJylDqA+5Njo9Bb23qJShEFcWVSwJ1sT9mOE9sK71SoxK107pRHwvIaCpR6EqdtJ0Wxa8r
KWG9PdIkC94zqxtARwLDgdQuIxw/32KZmjehAdZ7ULWOPyZj2Thq7I0UYEIKGMtf7ABkuNGthNNX
568Os2zVse4wxETZQSUD3bKaWy2kDkIR+nN1r51Y4kYl6eastQXqMoBQKdFzA4JO7ZD6M6C2m+tj
WvWOE0ucRwKW0JW9gvopA2sVPmS97cIN6fMY/s1ZeGKIC7Zl9FzpNmWGUnmTlvtuoX5eC1o511oQ
bcYz978l4k7csR4c0NhhiWK93ySqEZTv8bAx7YOifcvyTWGhnGbGJGpntxUpPrPfvjitGGUWNLyB
iOAffaaeSuYnMai2fCzRwyTCmIh+n3MKSwvbDjwBiH+TX4b8TXiXrP0+I9RBcdRCEMYzpQ12azlz
Bw3Atqrfc5D87ifVGQR7aG2/nhrhQuXOyLPSqNLPPYR+LwoEUKrf2/2v6269dpYDEsiaC5GAuCiH
6XM3JtAphp6Nc6T0o1FFoNu1fYMEoqUABgFicp0bx2zYbZH1mCzkrsxm3siRRHA6MHYKCWoD10ez
9lJFNPTHGhcVxdTqQ5uiAyeNRygGK2HZeXMcAUaTdQ6hvTr4uUy7L2XaPixWMzC40Xjb94XhjUre
Qqp5fLbpkgkWc9Vj/nwWTwNgLw0kTJgIoZJEkjtCQSmgDajhro9+dS2RsIIqERq6kFQ6P+KbFuS+
gwkhdapNLo5C8WKu3V2A5/22wO2soS+mruthAT3LT2VGA2kKSaKOxOx3g66TStUhNvzPT16QwIOy
AS8eGUzCnFGlA4EVSrm4uUzJ7QZ607bVfd/LrtIxrFAcbf/xNJ7Z4056y86nuq5hD35EYkA8rOg4
139xH59Z4Y75OM7wQFFgpXKO+nTM+l9ZcuxFaOcVl4BqKGqhoKrEzPH0M+C20qgMXaxDYYfbzEh3
AJCJEP0rzu2AsArN3SoEnIBPPXO763O/lhA8+zFu8ns0vplUx73Upn0K6sRk10pxdN9C9XROE4Uk
tCiD0ip/0QG6Hil4qW4cLfo6N9qya6deBNW+RN2C7ArNL6YDoQ0Lz8jzwf3HjIxEzzPcxpGT3RQm
aAij94qGX5OEBk5sErNCAl4DdBMkOyXuS3smNiSeqLqxKL3J9PFNTs3v1ydp5UjFramgMxs8yYb+
mf85eS2B5L/LMw1zBEndZPGNm3r4gswV5PD+nR3uME3DuurkGcEVyFr3Q6ZuZfBQ1LGxU0rlpkn/
qcYtXuynw+Ir93Jm5sbYo+PIngja7IbQC8N9LdKvWrlXz6xwC9paVpXPMRY0J3J4/0qtl1ATHCDr
JnSwLgMYx/pdzzbEf5TU6MKpwbypKVKz0370Mu1VGx6ur47ICvOSEy+oYyumQwYr4I6cWheN7dQX
nlKrexvoQrA8IVKDqjxnpNX1tGe0wLVt9xBYMCx3ppOovYvFAFxAiDX5Y4WLEdAnYxe6ykT1nL1l
j67eaptwuW8hy2CEhtslguh3fQP9scc5tmaBzMwpExTlje4mNatnmn2rsnvZbNHFLdLBvjo4Js9y
PoW50ujIxaKrKdVUoliUJFlG5Ne+vKNq7ArTUasnvoHcFwNIAprJzSWSRRZSQxjbWLm4J9u3UUSW
rrMtcrFcwNghAmbyURbnFINuTyXY4JHF7aLET3OoD0Z2XLpzTSUyD0X6pS9kg+g9BTdQWtMgsuvX
SWtH4kiJTpSqDV1ELynRu/rXPKHJKopjzV2SAQqHRue4yzS+gwwQbOJK8RLHM/WsPA1v0NxqkzbW
ogjwzhDdG5A1fXH6KnQHJYrvljFSQOgH1GlVZzZENYbGR1IEVPyTOYGoDJQROui1fbDyS6TQGxNU
DZoWXN+V69P/Z2646Y/tmi5VGqWHKh69Kh6gYStw3tV9D+AYmpuAxJN5FB5OHbtHWhbZbANy2Qdt
3mbyQAxR1LWW1sT98scOG+nJ+WL2mZWWMuyY+9zxs5BIhhvqiJX3yQ9pp5WCiVs9aU7MsWGfmCuX
FJUIC04V35NewGIjmjLOYWUQDjE6OvQ0oWNUv2v2y9v1VRcZ4FbdHLrGLGfMVZSGfqM9N6PlRur9
lL78OzvcwVVkmlZ1NeyE2b5rNjY6gtsjtGz+lRWHO7H6ElKuuYbpCp/7W/s++TIJKvirR+KfteYi
xv9Y0lBmNTo9UYZVEtLKwMlu4+9j5zuiCVs96U8sceEkehegPJLDkgLloJL0kOuOCOCWsghNvb7v
f+8Wnq1SjbQZpXMYslCXnRKo+Ryxecj1hVkdDUoZUMhmFO18MKq3Y4/VZ8vfPDposJLMHrvSJtaH
KaKsWB0Pe67jL+Q5+BimlaKiLCYQ14GKFeEv0aac1KI+stXxWCp71iHlimrN+Z7PwGYgJQYo6+zR
0wD8K1qLgM2NAPxXm4JwadXnkPxE1hpM1XitnNty6jDMyxJJoTb308SfhgAdeGUOYK1fiXqcVs+y
E1vcWYZ0PLSqe9iyG4LOtFhwA4h+njvO1GXIQ31EC3PfIyvUUt3y+igUHAKrDnAyBu5Ik2otbywZ
Yyim2874MMp9BcbEv/BnEI7oDNmqor38fE3AxcZerUgMIeMeL4AcZgppspiUMoRYBOu/ep8xhnLo
nVl4rhrcokRVL/ULE7FRUSzx52G5tcZa3kRtoXjRDHJ5gNOOuj3r3txPFZlspRKc3mtTykq2AAyj
3QdJ+PPhpkbLSAtKTOnyM42+TH+BEQWt3p/f524H046rgjZot4Z2iVdQk1jF91rI/rg2CkDPGKxS
ARyFx35pNbhaYg0VwWq8yeS6dpGtPnTd/dRnoOWvSWElrlWigwULSvOHtLeD0ejIZNxbSSo4EFe/
BY30ENwEfB3HyPmM9mVqhlOMb1Gge+4hJ1S7ZZbdDa3oKbxqiJGsoGUfugQ8L1VbOqFqZzPwPov6
sYSF42uJ1HsJ9p1/fU+wReKDa9PWQXYI6Rlk8rhFTMpuiisLAqJhSZ+Hqj9U810h7+JFddv2tQSU
cRGRjq8djZhBMECCVRYnJDeLxtTTqWknvCRpFOTbxilInLozyF7DOSKQeL4+QrbRLkZ4Yo4bYZx3
pdooUC+libVTnPxLVuVoMlBqaIwmu+u2Vmfzjy2+I2NQSzACDBiaXb4Ark/isSGFA/HER0190OLF
k0X4gzWACchH8DhCaQXUNLxPFl2dpEsCeGYxBYZCb0qwJWWPtjL5tpOTLPXiGzO5q5NRsBfWbgUL
9KGGir4QxhJwvhcKRTUH8GgjW1Mn0S/k4ztXGkvlL86wUyvsbXgSpsups+B2w+iMId1WGp44KSQZ
RZSray5yaoUL2/LMmeU+gxVLnb+pLahBlz1oydxEF7W5rG1soHFAfIX4A2k+7i5t4RyxLuO5HCJd
sG3z/DuAyrKbxNNf1ADAb4VnG/CdCGwuRHuhkjWE7I1gLnbn5wuNvayttb/xgj9W+E4AdY4saDkh
YSNp4OMFZYMhKuispkTReQLiEvS7QHaRW5yuAPhR61CZMmrfQbd/F5TPsnQLqfFSu3G6j37azT+B
hjfm1zQq3Gxx83KntvfXd/Za7GgDEwmsKSCz6NI9d0RtkfrOqiuAgOkuGaMgLnd1cjuYc6DFInju
mjsCdogTEuR9IC/hTizJapquatDRMYT5ZmjdtzyL3GQwBWu3dg6fmOHXLlbsvILCBfoqnntKGAn4
T/ktTO+oCOSzdiqeGuI28QSN83rocZvRX80bTNGJPC6Sb4aeCF6wtr1QZsapZMqoDHwCSU6OCztp
WSiEs/6ueQKBnOAmWfWBk1/naigNegyy0MCv5+hxWeSDZbzSBvUa4635p2qmLDkN8j4DaXcEq3h+
nbtbLuVgWWMI7WJqHs3aeIzLbmtIH9edem26WKUBkDnIll3qOsb41Q4EQIe8S0GdSvTxCXofAjdb
rbGg5otuK1mFtQsxj5HK7ZShuWZq/BpFC63uPcP5Qk3bzQuHZPPWyTdmvAHLCSm0vSRbwfVhru0n
x4aSNmOCsC2ec4LKTaoOMybTatIeIHEnqNCb5dG8aEgkRfE/Tv8g7Qo0+ieGH6g2zt2XXgKBt4On
TDdBFLgD0WM9blnixKgE4cblwGAJFxdc3lYtEJCde8nSO1ZUN4Bd4QGYgGEGNDNy0vgTAIGhSMfk
0lfObXEeubRK31YpbOUvZkYWxp+9+afLxCwgvGbwc3Ckcgd9bktV0Rp4ntER3Z6poqXbosxbMpiJ
Q2yL2v/SHredF5B2G+0AonVNAsLF+aUVv7DDhIwn6xOH5DjIqPActLhwt2vqqBz0Ga9zqXpH7+p9
0UIDGqpjon3G5uc80IU6BqrWCC1wSF2A1sPCzu0iwniUrCBqFLtWLhMTb5M6ShHGd8R00m3WAlrS
vvfVrqss/58v4OkHcCOVcnU0lwUPwtR5VowjlY6aP4pa9VYCXgwTryLUf4EphtbJudPLRatLLR7V
hyzxu6YiKIHGY+pFELjSakCAdAgtGAXRa98Q9d6uLeWJaT7mLSPNDluGJSuAxcs2aN5QRMmWFa4T
lLWh1/pJ2mup/BVmWFi1aoLWbtpLvtFs7bcKOHhUOkAMAjn2H9Ps1cbggrdbw4r2FGRj4T7N1a/X
13Klq//8O7jdYWbVWDctvoO+fLSuuW884/A9fIuD6sXZ14G0N+/zJ+tL5AnsstOR9+LT8XNJGohs
K7MBfWowX0eFX+gu6/OoiLyr1L3c+cCcFaI850quBmNlSh0aso8W2mE4l3LycgwL7Jyo6IDCh7L9
RNBj7bNeODOE3mJNtP4QL4J81Apa49wu87eTcMVsumHJFcxxSaSS3A3mJvb0+/oZ3ZiI9rrH2iZm
BDEWMn6dvwvmee20QLEYUkG2CYYWHvdSJRQ0HBJOW10yiNz8cPrYj+NpozpT0MflMe2K+ywJVGXA
wLNvRjGLwsLLcAqjNxHVgxoBvb081UhTDWGdxlBmgMDurdwA/uW03xFjfa1b6dgO+ptgxKuehWQs
2hBlQGtV7uDol7yGuM0CegC59NDpvk+kMSJzZT8az3bqtvLXZtoZ4HQlVBbM9tpFDd8yGQ8C7gGe
DaexahS1exUlzDv4cnGnFX4mKHKszuaJCc6XLMQxYWhBpEGJPTunpGjAP2USKendWtQsePn2x8qd
2OJigdxctGi2IJzQ9vaPztFJokiP11eLLcbFMQCNHg0dJ1gvPlc/F82AZBecY0FUqHWSj+JTOYBX
TflIpKMt9aQU3Sxrp7uGFYI4EEjpsCfOd6NmLrMcLyaiKQPb3/wGjidF7QXn2+oynRhh//9ky6f/
R9p37UiOJMt+EQFq8RqUKUomS/UL0dVdRU0Gtfj6a6w9ZzczkjeJ2YNqDGamgXKG8vBwNzeDFjeY
9bVF1dQo7cRQQ7s3eDI3aUKo1kakrvItua7V3YdOkR9eDCTdmHu5TnTcH7mSHEfxteAjoqev2vir
BAjx9pqtjQ0EzXhiSdCawyPscmwxiOOoWOOAjRiJBdxkf5wCpbfkuY9NcUj/gu1B2LC56ruXwjR4
0JbY4yoGDqJ+yg3cyYN6qN7G6VGN0JAAISKpMKCKu9erp1zbOGtrEwrRWHDrQ6oR0AFmp6RF0veQ
1UHxGHRMnBlAlw78t3IpbFwQqxN6ZofZLHOqjkqmwk4/1p98eYJsjWu8gbzSmbjAILdXb+1Qg2QX
aMslHYwA5HL1qpmWKdfG6VF7E0CvsCUNf51tQDHk7Nczm0OiojgWi5paNf8awoBQMOBT7tRxe7GN
zGn8uj2atcN8bo5ZIoroCeDXAu1kg0LK4UkHVdsmyeeakzo3wqxPY7RRldULMLA3wFP1GAyZJYxP
ymgZup2GgHxtAumXtCrrF89NMme54NpxrAuYDEu3qL0kfE3riPTIMXP1W9u4gvKezPLT7clc3e9n
a8fcnBTUlmPeZikSH+DjEp7RkUME4WFGLue2odWICImbRUTWQEabTaB3jZgG7VxCWZB3axW8Y21G
wsGA+EgXPUxc7MaKao9DadbprucDR8hnuzwpoAqb+fLAB93GCVzbRqCEhP7k0mCFWu7loRiFrFU4
Bcp8E3+nyS94Im62D6xN7k9KEaU0iMizQ5a5RYcrgyYdchJE6L8XpuuwUYkobM3u2nZFKQ0JMKjZ
qODMuxwMLxYG1BlVSJGCwjHahb1waIvwsIh31sVemlO/r3/dXtA1p4L6AHITSOCCZpt5RfSaNPGN
JKfHWhpJgjfpJgBtBYO/0N8uoQJAaHDHjGOpayMY4gpFQT18QLe9mXB3S5foYA35r/kgUHRXSShN
4EXK283gdOo/Lo/DPuKGH3WApenvclariBtpvjwK004vnIhyL4UR/PPE5qUR5gTKUTyF4MfDqzAo
HKlOSa2N5jb/69p2PxvLz2V7Fp2ETWW0uoSHUNaIu3B8Qm7S296Hq1YAslwIydHRwsZ2lBqDviB+
jsmMRo1CAAC3KoTfnNH9c30DTBueNz88xkuj3eXaUKND4XPRE6NcZg6Z4UYGau0yaIcJvJDbNSEP
gYDo4famXz3RYFoHjSe2o8IzVsNYQYmKX8KDejdx2qFC80eH5ar+q+Et4g2go+TBcCNeDk/CctXF
MjyA7r1E0jxwaCkJHjex5OTlBD2CrXBrdenOLDLnmUfbbFQqiJGrdNpJldtNkGxRNsKrtVABWkwg
m8VTHOeaKS0qdSUFbY/9karv6J1pHCXYCcNrRXH51Bt1nVUHtVSWFhlsyMozcUIbZXWOsg9SOtrQ
Poa5yD2UedXZt3fE6oh0QOfx7MRmZFPCilpqQGkhtuqQZVzqH9NA7rsGHDq37awuz5kdZkPwjZbG
k44metH+4MnGXbi6rdFE8qNoCBoAJq/dK2FXQtYUeW0RXZbibLajDJmsxzLfCDektYsKXL/QFobw
w8KIc7mveZzaWcSj5ag3g/7RcqliTcFomMDORPtgaVZN5hBpg3A+QoFUNEGsERFZ7tQD7TkbuXfV
4rNc9qpReIk4ASJIhZg51EiynTBJ6JUP6Gw1ddK8xe2oOOCp4IkeI0Naztlzn9cD0dIOqZhIpA99
gu8IR6jTqhONvTEbYrNUAbnjS3Wygf5J3b7Mo0OI30ykBOAoKB6pG1O/eAw26lu0o/DsBkUe4qLL
CQHJc6WXypweRy49Ta18QipDfcpSKbMqGkYfEVcrGyZX71UgnAHTwOMK0kXMlVOHKlVjaURcMpHa
EkCKYhpvgq+9pV/8n/yvoFlJbQJBd3sHr4/031bZomScCykvJbBKrdJo9qP2EdZfnBTuBuXltqW1
kw+SdwMtlSg7gFDhck5TBf3eTYk5lSsADms+9eug2prEtXAdZeMfKgAQQ7DxI3JctdBxU4qGKNEb
27fUqB95wJOM0a0MLy8GwmcV6WL/9thWam64187sMosX47dyvYG4Kyo5SgY+fZmFuHqgSsAf8jEs
nsIiTND2MkzWoCvcLhCF9yIUJGuccroDZGBL7WT1nX72RSyvnQ4UXMWhPQwaSoQetc9QcMQ//W+e
dKWlNxu7aM1Vof4G3U3UgPFGZ4bPNY3QdhGMhQla9updlh+lObc7zPXtiV43BMQPkgAoRbA1qziC
frQBr3uE1A6P6oPQtkT7HX3dtrJ6KIBZBN0H5K8gB3m5VZupAftnDT+kkU8Qypn7zL1tYP2wn1lg
Lo6pq7u+ADAL1T0JGjRPrQcWE0+y/0ZksjhLB3/Q/9Ei4+MzRUuTfuhBoqz9qW0k+TK5++CK1hMi
D9BppC4n/U7poe8MfQAtI32xpfyzdikvSND/nVXGqWZhp0zjMqsgr7BAp7pL3diPtnbIT1r5ynef
mVnu7LOYeuKqPEgamBnhRYkC5UVoX7kxCX8hxU+c5oiGrdh6Qx7QRhnAqnbhQ2+/fM32FtRvbbxI
uqEgjYAGbRvMeHupB2GJGOBWrWYzAWtODTZxWr1Osp03Kl5m5cbhWItGEAIjSQYmeLw6mdgKacJY
FvIkQxsyFDEMPv6LBsv7PN1Kk63aURAnANuN9nj2dpxqwAgAMIGd5mmke1nfgV719nZdMbHQCmPW
1CUdwGYZtWbOsqocoI9pK2/ZIdpi3F054QIieKhEA7ii4Ta63CQoeXU0LsdsyXvIQA14VQ+NSFMM
/vmSXNhhlqSRe61QjT475vQbGGvQIWyi0VdcIuAk6InHQNAJzArmhnGa6pw6ZUeaac7U3y1tqw3/
tYmwXl0S1VjAzah2q2yTexQaHJ91anYcBFdp7obEBhDnv1j1MxOM3w31TB/rBCaAXGmKPUyAA/+2
iRVmDHHBeAEWIy70UWyTBXK8LZd1wOAErnIInMTBdU1ac/L+vmzlf9aiggtbjJdHGr2Xoga2kuRF
G/bSAFZwgEQNqSR8ZBWqBerqurSH7FnK/mylMKTVjXE2Usbjx2FXcNUyUi4ixh89I9MhvO+P/Mvs
IEVrZodPwWut8dDasdNZ3SkxM6+yypfOhebxYXJkr7ZRSIgX4tYTmOY2PfVKsHYxPYyDLNSaSvky
Pa+CxdsjmXcirGmmSmozsN7KRx40L68Giezbe2B1J59NDHP4IbozJxTx2TEbArdW7IEXXX12bhtZ
9TBnRpiTP3bQr1YpjCjUR3idc8/8+CaYk7GxoX/QVMx9dzGLy4ec3XdjrJeysoxGsDpS3Xd7wdF3
qinh/VCakZnsBC+9p85saQfVqkzh/lezr3cRGPlcyQJ1usVbsgMKN7M7QftLdLInAdq0kTcRFTMv
kdSKnW1OzGVt2a9eSo1L6hn3I5tFpEYwVeICZIWOeO1Ns3V79tdQK4Dy4dJFmlEBBTBz9KKA77SM
g5gCRUO/RObcCVJ0HrevTWaHFaEZ0dT8Idc27q21M3duljlzoso1mRJjWFqiOe2IZpd0FI+C2v1W
+2hLsXQlwMAYoaa9ZO8XQvfLlVexjUNJwRhTUd0ljYssm1CETuYZitNoGyHr2n7G2xRJPUQYEItg
fLMcB4FCl77Upq7NhC8OyG3bTfkU8yN4rP95RgqAzP8YY1Yvz6DcEPSAbUvRdK9ozV3Yfahab8V1
RXghdQZ5S0xsdeGgFA3KjAUboTM+QQ+R86MFmq6SBtC+iVYgXVbRr1TUskAS9IZ4tzfouj0kZBWI
VQDQz5xaIwEVmdGjXSkUdr92SYJ4baRbr+Flt7GHDCkMFFNQp0UiifFBfDyGYrN0JFHhlafU6ZG2
EeOTWL1H8m7odqEYkQytv1r6VcleXr/dHuOanz03z4xxKuJpzgIKDYVABWy3RPYqmE9hVT/ftrO8
Lq+HiQr4knZGtoc5dBTcRyGQtWj9kj5kXjlISevV+UnUf1fCY5bkdt9u0UysD+0/JpmjFwItDAAI
UFPol2gsUKx9yS0wfrlabYxt7dghp/7vsTH7MpRybhZyLOGU1G6rGhad+qdWp5EpqRXhoDFwey7X
/PK5PWbLzDEXoCls2ZdgMorl507/e9vA1swxm4IfOkMIFgPUV7rIpOVJVjac8NZ+WPzm2Y1YJWjR
6Cvsu6KDPFkGOtgOtxz/COI9Kc2gq/QtAeN1e1ir6ySgxQRHmYdaKLNOE7KbnCgBhEwfR0QxoZkO
XiqRlv6+bWd1+pAgRDoYL6MrFsOg4tNgXiBsSaN9TkGfmoEQ3I3jFmXn6j6Q8J5YSNyWnuTLOVSq
TNGLdoGrjS9q53HK6b8YB+glgFGA5gJkty9/fxx1JVJiwBsNoJrKFSBXgCvl+y3agbUCNzqj/mNn
2StneyHgp5RTB9Q2OAGmAidPwTSJ5v1vpOHcQRMBm6lkM6v1D3RXtaRoHpUUqG5xPOZYzBDdsbfH
veb3RThjZJXFBXXNjFvixmpKh6VChlyhskM6f06JviUEtG4F0ScEzEDDx+oAcdAU5pQZowYyuKGf
LZ6E8vAopxux5+pmBLXc/5phnEUeqkMLWiUUjsCYCIHjdEQ/ULaFW2SOMx7/8Omo1YOeyVDR1MBM
GbpRQf8xKMKpCWc/lPdCOd/FaWVOgnSIM4BHC97mksb+Rwt1ZZXZOBDGKiBpDKtD1jmtGjpBEFtp
ITptP22YYqaRNcVWgUeuTAxtEIRTC7qEQZ7fteZ+lrWt9xb7HL2yw4RwPfSM0NaAIfH5d66993W2
7wSdzEJpx6VIqozzolYmvDo7JScTAHhNNd2SrtlYzZ/3+dmBVJqyL8NeFk4cMmLxoOzx5L+XE/Wg
tL2lVN0uy8AfLW3NMfvu/5/BLzxE4BtC4m1ZhDO7YZXKnBZzwol+jC3yxqQns7nv3eKJAu9L+o/b
24d9gFzZY85GlYCqDwkILGqkexR6jzSW7DLvzZGiI0DGGwtZ1xyESyMIVBsjdjbsr24q9ItD+fun
r5kJoQ0jVdqq14VT0aG8NiV3wwShbKm/n5F77I3BVSY8+Sb10MxAwqDKlUDAMfZUbiadtFGgX13z
s29hArR6FNoRtFnCScqcgQf0FyxBljbZqIjMSC+kGzVmxvv9a+pBj4TZBbgU74jLpQYFZZWhnVQ4
TeMHqGmH2REgbLKlB/3TGXAWdl6ZYUaF1remGLRSPBUZKMEBrQCpGa0BKZX5BIIfHUWHlJkMjUGa
JgnMXAEUomnpYEt6aViNPqd7sRkDN+q40e7F6SPWxuqggdp/D70T2Z5FVEi1tJwtQOT7+zCnye72
JmEu+Z8RgPkLT0ceKiUCW7YZQgOXnhyKpzSoHtq6PIWdvtVPurYPUa4Bj+qSn4Se5uVixHrS9YBJ
Y5bUafJiKdR2eiOgczWATNzt4aw6ONz2xhK3QEldYW6KcphkpJOoeNJS6VeaqI6auYN4L0ogGoMk
QSxaGf87qmIzSxtbGZF6KErDvv0RTCCIaAblZjAIIArEHxy/y/FqI52DWGsaH+1nCGgyEy9nK5C+
qRpaofh829gyoIstCCZyNKThdYeQFhryjDEu5iZZ4PrG71N64irxKR4h/UrbjlB+3nEzxb7nB969
bZXtmVnGCKeyNMwumQe0jl2OMQSp6pxLY+M38+Tobe/S7FinTzhoXDM77fReIxvN+2Fr90LvDs1u
hvqN0lq3P4OVe/n5DFQJ0IaPCEQA8OfyM9IGLLCTbjT+HL/MD4VkAiWQ9a7WkQC9lfbkhpytFcCA
lEvbwSFWnVywuydK7UjZtxMkC0l1jAQ3lgjKRUEJ0lqrGw9Q+e64h+a09URgK1P/+l5RAu0WwNqI
Zxi/FGmV1KRV0Ph0p33mX9BfNyuIZM1eYLUH/rG2JdxHjVc7rTN43RFKNafh0FrzA38/ecnGPhWu
nPLCYn/2NYz74ko55fQYsydCWRqpHLOzQ8KZiYV7wAzIn6/JSsh3aHm3V23lfIigtUSjPHhaIOO4
/P3ZPZx3cxUaBd/6QmyNUM/uxLdFdVYo4THhO28bu/YI4GKHGCheAGBrxKZltkjVTEPQttipSU89
raj9Iv0wauqmUQu5lPBYpoI1C+D8Vofvlvvq9Lch28JwXYcey0fIC8YCiSX8MKc0CVqx56ja+Cko
7ku1BpAreQqflNJKZNGcWqvkQlIZvR1Uw9IMI7xvzMLKnOPJiF5+lNTAUKgzcx7ERczrRdz6cvIW
QFOSG/OXRroz1IZo9IGm0W58berdQO9oFnp11JqNZCnheyyAbE+UN6IBtvi9nANJQGJIxtMBzR8s
Vz03iEpX5VLrSw0IgaRjWZtc6I6IRMeElIZijd13PLpq8ljxI0HXvJ1K4kZv+TLnjOdEz8mSGgMH
Fv7BXEvqUNRFgLvJD8sKCT4DYCJ9ELfKjNdRIIaKfKmKeqzEQ9Odmfm+jiaQb/adjy7JJjTz1E71
11i61yonG/ygtNAa1XV/N9Z7cSSXg1t0Sha4Jxi+4BhZqwYwVHwSKSd99pD5nu6n0ZRHsAgqB2Mi
iAaQ2h9Hb958yVyfN9QH0R+tg0QHz05AJy5PNwcKUVGrRP1kcZ6z+4xtNPURwTTVw4YbuXb+jCXm
UGWi0ipCDUuTS4/1rrBG8lUQyJKj7iGboAU3HQFKTK3Xo5bR27GrWyo0mQQ7tqJ97vCH0Jkftzpy
frr4Lmae+aolGjrzbqUidYoCH3DqzMkcreSvvi92BeTPwIhOpIPgZU5mleYXkAgocVoATaP8ojqc
KzqaK5IJumipQ91sAzN95euZz2IeI3Mm8c3SiHIaTHBomppdEArsw5ZoDdvECimZy+VnNp4AIqWy
TH7slK8QOsagC8sPyZ+33zUJSHMMCE82djsrHv4vo0iGIZ8CSBDK4JdzbvDckCuFop9mZ8CcS57i
zV5sCvvkfrJyC9UKcxHmsvaYV/f2SVvGwyz3wlmO+ANlcfTbMKYLsWrFMe6NU1T6unhXQVIrqT9i
epehiHDb1MoSIpeDHigR9yZO1/L3ZztrkHo1qhN08MQTKSsTmMwQPQsUMQtkri1+S1Vr+XJmZOfm
WLL5WYhmbOWKO2moEVTJZ97846lbCjygmgc3j4RHGjN1SjVKQg1EjC+1lEhKQ3TqoHnWRPBgCuFW
X8n1Qi3AQzAdLoIlkKZgDoDMQaYayQ9YA9IukMBl8yG+yc1h2tKVXDX0oxWFU46dsfz92TJl8tSX
RSvFvqhXqDrauU919Mp7Vbxxi17vB8wZgJTgbuANuFvmAuvGEtBVLk587ZSpqNTKmV0GLak4Exr2
MS/aIMO4vQOvH7yAB6sL94UAnJ9ytWR6mpY0ScPEbyEL3N19yvvJ/OZI8pCb6BpyU0i8ffBW61L8
RPZWTpNFNOKcwzxIzAAdB2MlHM3l1Opyy7ejlCW++lKZswVNO69xzO5tY5RXD1bGDHOFDUKV1EmU
J34O6JgCANlkVyQyP2ci7mo7dGUS3XdWDQxZhiL7xws1Q2vrHhGvUhjMRzCnI0PAojUxPoK+hx5H
oKlh9qSD656hmShbo/04Q0YTFMSEujqBc0UjwgNPio0lX9vN51POXGdqkguhymPKNTIJD5JmylA3
pIe0Pt2e9Kt3LIa7yAugp0JDNMY6g0aeVLVI28RXkBTUiwiqqDIvEk14GnYQ6Lxt7OddeOnbLq0x
o6q6Lgb/QJP4ze/UzszeMQi2k6nboimamoN6IekcagtktGbr8xnYTFcFCjR2yyO02ICYaEnzoZJu
x5PahQyc25nfNUk8zkpMqDlbo9Va3E7fWAsWz/Oz/7WFCotHkwvuOuazoyTp61SUE793JKs/7GYS
ehrpnmbouIrAMk4mv28tuqvcxAmfnjtncFRS7nhHynD3/s6tYj+O5BRb3OOWhOjq+uF2gneAij2Y
8S6P5ji0uC3i5dM6A9Vyr+1mq60ET0WckUgk559vL+Ha8Vh0/3hwQ6JdQWbsiXpq5FxfpWhWUXfF
nJllsFM57chtJfmuA3jszHNLjDeouwoPuhGW+IlITlg5VecE2iGrXNnikFd458vd/21szNGPaoNK
XEExtg6iE9FjN9738UjaDYgFWxnDdgJce7l8wVQK8jtWZjLO00JAB3Lii5pVd4c880MEo/MOMG4i
AanayYhH50PPeYObngS0y381Wz79eh3xDZAdWEgpEEexKCB+HiJF4OLUVyev1h6C+BBUd6LweXtG
V4cKnYYfLDcKmgYTO43iiFc3n6b+6BgP0kdl59/0MbHEXWprLrACNhj7S1JtpKE3zF4lHwZ0eYSg
DU/99ti58lP51FidY9jzvnN4h+41C57nQdwY7LXLRoCIU7jk6JDbZeGgWRYOWSqOqR9xTnAn3zep
NwVILwgbhUxWQHTZP4g8cPpUFbyKV12FfIx3Lw35zJ+PzdO7RiqCQB96AQ7oN8mz+3g8vrlfj19f
wfvwkD5wlPRb9LArQ0VeGTzZyF2D0+Snreks1sqh9AyOmarwg1+Fw/0WbIjOWhtb5zrMQt0RvWqo
gEvo4GXD7okKVdDXY+FPe/m1+xU9hL+iE4onHvc8/W3t4RS8wbHepTwpqZVsndHFu1zeVLC+UJig
pwKcn2zyvB6kNq8iqfCpNR5RETiELjCEED/ATZ/dbWGSfvK2t8wxblWYoDiSKirM7XIvfxoh+Gry
O+O+Pqg7CMZ5klW9KPeNAyZ3t3XjU/Fi+IHNe92blhD9nvvIXjYXYGsKGAfMG3HCUWP5JmBEqaNC
gT5ygNm0RKt0gvstHcDV9T6bccb7UtrHdVxqhc9xLZn1Jym7U6YHuTON+kUaTPC73t5g19Hm5Qoz
lzrlem0EVWDh88G92GeWVB1i+R+yhi5HFU2QaIxVUFhEJpRZ11gNJ0mr+chvQGshvNGtNNfKINBX
jLANqn94BEvMIPrCAOOaKES+ov0d20eucOOgI7cnauWwI+oHyx9amBEnsqyGo5Ibo6yWif8gWbL9
LJJm40F1XdXA2+LcAnNLIC1ZcAGFBSF8RmsA0ZNHIbvjJ7dU/uqiU/pyeACNi9k/G1AyQQX39gBX
kifn9q+uC9SjclGcYF/+FVbm8Jp+Kc58yD4HK7wjkjcltryL6Y6+SETd0nxduYgxryI4a7BNwH/J
5MnlopA6qa7w6MnJgOeOVz+pWziO5eice5dFkGfpGMFmhPIApJMug8RmHuJGLcPSDyeOpMq9jpzo
xhSyp5c1wZzeogu0NsxhojgO39wfDOe1ehV/5/voFOO1pOyhRT1/Z/f54+DzGxnJqzT/v4yjKQYz
iTGyOYa+HupSnxIY96UDfYvM6KQeM5t7xHGIyNbdwJ451tpyXs4uv7QcKzou1tBDa43tMQ9mksUb
WXI2rl+MIPoVIBSDjNMVjgg0K3PVyXwJ56urTvWS5uY4o49gi+n16m3PGlr259loqqHNc1rNpS8R
SESHh/IlOwh7eq97W5fcpilm4tSZp7oI9hKfOwR3dJc9hG54jJ4TssUQtrZC55O3TO75mIwUjleF
IU3Bmz34WwGknbobO35x3eyhQmEHrSQLrRuUDy6NCConpYEglP6wl8EnR/pP+ma8gHfyRXtUEpJv
bIir9xAWCulOqEIhFYnUncwsVI27hi5BiS89iBkZnpsn/QGx5kH6jh+2nNLK7ruwxaxUCw7oMOKy
yk8P8b4lgVc53dsWC9nyS5gJvDDCrFKk6iPIsGEk2mWPksc/iMetLbc6DtCxQC8Or0mUvS7XKAZK
U0xpVfnzn+G3dB99SjUR34Lft7fCT+cSMxJc8ijpQjQKjXNsOVxU0gxYzrLys/fIHA/PruOMB4JY
8T4gb+aTl5DOu21yZe5gURd4eLulmsvc+6ABS7uQbyo/fw4rIj60LrbdBrvvyilaqOLxlsFmW5pF
LicvLLi0Kjmu9nnhLskMwgO9GYYbF8eaERToQDsE7AYPEbVLI+jrz4WeRo0PResE2DDwfumAEdye
rev7Dw+mJX+PciDeTCzkVcmMuqJVAWSIRlFyzEB4X3ZZZv/frDBD4TsOjaUgbUXF8cSJJSnHaWMc
V4ESpgkDMeADUPzAk4i5yJVSj5MmgIlO2M/yb54zHFU0VRUJqUc6kclpzb40jXDPSSCa2RXFxpZY
nUgZVN3Ye3gYsVUXIVVTRQrzxh97qP5Cny43u3oStoa5bgZ8nSArQTWVRbkoURdMUwhwTY32NAW8
t2Y5m0VvQrAAAEnxnU9/9fMvQMshAyds0UGwAdkyx8DYLI4dfYqALV7uyJnLAewLgM6gU+0p/Fug
QvZcfIVs6sYwr7f+pSEmZBIAYJuSQWt8UFOZOZpdegoItHt7U17VRdnhLF9xdhdyilCqUQkIhELQ
U+80d+Nn+FWA53ZXeMAooSoYW9T1tIGMTm09iWQfkY4o1pJ/D5FqP3X4z9vftLa8EGABX8HCf31V
qo7mUslz0FX5jRZHz4LBG9Y8R82Gi7wqmvyMHAh3XCKg5DJYr6zN0xzpOteinKDvhUP+bDm8WTjC
QUPuCQjUzFMPqPqKlmnsNi7rH/jX5Y2AtT2zzfjOrup5gGFhG43ub3coR5vUqnfqvn9oHOSEnXL3
u3Ry65UH4UBmn/7enuAfza1b5sXLRc96KgldGHY+AJiO7tIHBUki3qW7ICPIsjuKO3qaOTgoYzyL
x/G+2G/Vva9QAuzss8doyMeBlzADoW6W7af2Njb7QHtvI0d7S2RTiPDMa5y0Io3gFtzs5i2kfyy+
+DtJ4C8sj2DcU7USyjmcVTYJmnVNlbNyA/93fu5Ctxy/FBD4D2CMLj2Dd25P4EqoiuQAkO+4lEDz
icrn5QQqQ6JGcQf0SEjNmB6b0Fa5A+c1b8Wdcdy6zNfOA24+cKYg4bX4nktjtBP4uuL4zue7370M
cfUhtm6PZ82nISxB6QLIG/SvMLFjnMSyNiZp56NxKtuPbVnsQKdVm3xnGAQA+GrD3kqwCuAXEDjA
fsnQdmYBd82Uogc0yzs8XxRyl5yUO+8EQNv37WH9VBvYfX5uht1kWqYVXAIzk4setL1yUv4IB8e5
Eyz1sfaCo6v8Ii4hzz153hl28tvmdk9PPIl+PXVAfJyoOZHvjaFLy9m69U3Lap85XL5uZsXo8E3q
RFL9kGgAlj3zkWOgjoF6InKJT/kL6lrUnxWnewfHNzhAgMfWrMqbQMXU2O2LlByE71bYNeKnYYkK
qY/BZEVbGbCrWudyRs+nj7kb6rxpi7bJOl+E9nt/J1ETvcffoVOYhmUOZDjgv8A5TxI7sWvXFJ+t
p0zYOGo/eIZb88XsTXHseU4Mys4fcndKXcDSS/4TiK2wNg2PM54aZW/kT/nwUNGZSMMho7uY/6Rq
ZmYaQcUkz02Je591M73TastQrcl47oF2T20ZD2Z5P4hOPoAW8Zvu6gFtukTg3Dp9KFN71E1IOwvd
fUTvx+AxacCb2kCaC13wA8kgx/CV5m531Kk9q460i/8kYXzQQyCaSThu8lVcZ1BEDdyb+IOy2lJm
v9w3jdH04GTuGv/918MnYDMcaXcQfXvkyCekPFF8XgrQyO9z6NcPweOy/JQm/h3/kwOs6P5+b+95
sv+deS+SDeIwXO0nMJ0DdjUhaf2vn8ErTJyB28dwJf+CT8cpBzkFuJggWnD56V1d5/moTQgLtV3G
839itbuT35LfGuephlPUrc91Hg9Ua1Jv7Z7rw4bagLh0/qHXHE+iS8tSGWcBEnetPyj9TJq5+iUn
xjufhHdGPPMbR3vtVgBZH9iXUT9CTpetA0tJHRedugB3peyQT36jNBblZUtDelp9T6SHvCdNtZWe
XAsmLswyJ6SSKr4WF7yw8QBOBvooVyQ7pfvwRbUGgNckWzBFwu14S0Cmjds14G6ovOifVkTgLFDT
WbLMC8jmikZ/0GIqc+CI80V+HxNDd8QktNqX6QQyqFECSsHGG/FBphsB7OIuGfeAkpoIkQiAiCCK
yKxwPiW5XPMIZTjlrhRD0ohbwKEr6OTPyM5MMPPLRRXSUmPQ+pXgUiwluvl7MXL70Em5PTVLigh4
+OzdcHi9fXBWEgeY0zPLTH5CpYlo5BEGh3eMU+9A24rD/NWTP38AcsByCmaNeyq0DPxsgTGuiqTs
sJmwQ5TDYu6iCAjZO3nfn2gBtxLuI7gVAOLFdzRngbrNmbZ4765Qg6xd5p08aEEd6hymu7Fr4DUi
UzUF4AbTowIYvJTjTRKQ0imeUssA+kXcqJ5eYaAZ8+yzwMiDsC9Bu4ksJD1y99q98Ty+affa3eh2
n8ZjdLeVufv/rDKyuAsVsYhcyqWTqkOxV8MRJycYSf6aPtNT5MyeYZZ/Igw+Ijm41T8k/9TYfEhy
K7jX7dv7bNVBozb97y9glpqXACvIZSw1lWwtMwMXwjy5l4IhLyGBSIIHvrL54e+G1bUbDV0qKKAu
7XZgL7oct87xQSE1iISEP+NOVYFrJ/Iv3pYlJw53aJ/mH4XpqON9eZIzv2sAixXNNt1Y78U/XPuP
/3wEE44NjZLxkYrJ17NusCMBvnqIJdSSVPp2e7yrnmpRMcVzQQeXK2PJCEdDLKmC/or5Syzv+Lo1
bxtYVulqKGcGGFdoSLQDuQnf+uORe1c8BW+hw/yibkzY6i33o8b6P+Ng3KEw14UmDULrp9/SH+49
/TJe9KN8qh6KcmNA6/vybETMyZings6xBFNzR8RfkNrK77LIrIAZPvDH8c4AP9TH7TkUll/JTiIY
OVAJg8oukrWM99F4kDqAp671KagwPwBe+sj3igJmuvEVwhTNQfPzt7CAmtRG0mP1ljkzzEoqyQ3P
Iaww0AqCd3h9VF3j3ThAeAOvgu/ciR+3lHXX3M6SxcKlibgIm5JZx6RAG2oh4tHXVnd4V0dq7SrJ
Sy2/1NXstaNdorgEuvkMyNWJjLwny2ZdSATall25r/PALNLCKwun3KLwWJuKiy9jlr0bakkIJrw7
5MQTq4OCFpT+MRI/ihQKGvcB51Qf7d28z5LP24t/5ZAENM4BibzIDCJc/Umvnj3Naj0a2g7h1BMa
0gyg/VUTl+BzNz3+P9K+tDdunOn2FxHQvnyV1Iu724vs2E78RUjiRBK1k9RC/fp7lLl4plsttJB5
J5gAAw9cIlksklWnzmkitlH7yIeux9qyX8UfACsnYk6sgAOGmzkbaBpzA9XzmocJeYxlGLkkGIzH
UgC2ww7yPQFflHWq2q0OglQ3oHKntL9uj/o6EYZPADYArW8Tyw4QX5dxuKqdJEldwcPWRt+xR8C5
pnzkmtgklbJVTeJbNp5bD6m8y5s7Owma4kkjv0cp0bvVPLpQX/iMCdgp/ZasLMhVRJu+DG1IE1UC
DqF5YXo0RcvQOMpDnSdBZ5wa8lvwL738Cr6VvY7j8vZMLK0FZMrBgQuoJADws3eKqAoCCseeh1ac
gTL86II5weJr4LPpWLuIMNOgzqxos+k2nSKX1sDDvvhti84TAkzJXRNwBUkk5TnLtlTbl1HhN+2+
HF/Blr0SVpcX/OwLpi8883OlTUwzRv9z2DY+TcqdTcSGNiWkW+QdH6tATX0jq70RVcrs27ehORnZ
hxCvwuSbKAmi6mDY3HPpExrQ1Ljc/4dFQD4WDqmAYXJ+/6q0UkktOoIpHiiENt4PEffz7u7vjSDf
hc4vIOYhkDp7TLeOkzJhRzzsHPKD85TtM3vMdyirr3E7XCc6sdwg3seLfdpcwFFfTjbX2wQERKoI
O0V8WGm0iYf7MQVU2dhpMfdBJzG1H+n7sgi4/ty1z/pwMNt9+tQcaYQWqkKcxvwl0bagCkk+Up9u
ejTEFtFj19xV3a6yvV71QbrRNGugjUU/ma5mEwoUHORzqplqgDLp6NoizIh6BDfKhvSdJxP5nKLD
xYDUfOE8Ef57EhpMOK6m9g+8wz2ePvUp4MUQ08jyrfa1xftE1EFuKAH0QFd8+fqKgOl1ocFlo9MH
xZg/OawzXzakpE1h9iJs+gAk/xlOpBPayKNNx7zmxf4EjlMGt51n4Zi4MDmLl0KlsWkxmIS+YnHf
AnJEIGsuww4PlfJ7v9o0ODnjPGBMkGCUqFFtNeblrhQBEkmnuA3b30KgO97y3OciepZP/cA83FP3
qbnSlbYQCMHSANEB9JRMvZiz98CgA6pamv0QIqEzBkXdo2kk1jIow9lrMo/TLWM2uCm6I42O3mO0
GsxuxUrlskSV4xACdhXUGoRf3Nivmn0br3BPLY7pzND08zNHUTstZrVQhrATOzuvPUEPrdRWTpCr
Oz4uEOejmd2pHM5xxnKMps/eY/qjjt5uu9514nxmYOZ7MlKtlMYwYKqeau+71k/kFr0RqHyCQ3J8
6N66lfv+9QKByGCKYIqG4jgGdzlvhtbmmR0lQ1hVabVLzDo7ih7JOmeUFeDp2hof9vWZjwoHumiQ
sEMDMFQoL+2NkUmBymBDGKf2XjzmRuxFEd8Usg3GDA4f07U28OtFA4YB8AwNZpG+mzdhd4YuVdTj
hjB3XGROU/R8Z6W9ZuX6ZQEqhD8PC8gTI2jNDwKZg1XNSU1MZNfYdywvnC2gDJrfK3UWtKyo9wMh
2T5neFtwWf7unFZu0sHuvBhE9RslyWIPfSbdFii9eONkQ77TY7aWZ56m93I/4ishy6dPmTwH3fmX
0592Zuo2IHcM3br3XDf1FQAP1d4JnH5L3TUagKWpP7c2W2zuutzUJO69XVMFMTf3Bi9X0KNLA9I0
9J+iu31i3575L5T4jLY3MhnqwHtFr6kJN7q39DdFfb69N7Xrix2iMzaKgXZ+3F3m6oJZHqWmUbQy
TOpqm+QfCttC6dijwh8e2ZMdo8fBeU+cPoAaB7btR0qfi3hH3SOoDmo0IHc/zW9lanvORMox/Lj9
ddfhD0QcfwrqJjLhqCRcrmsPNV1XNr0Mmyw+pSbQIG4jvSYp19iNl5YUkHgHD0ukZLGFLw1ZVWtr
PREyHB3xEBtsrxXJ6+2xLJpAEyWmGSUFGLo0YRPQBho9xpKoCZ4spQqOzkZZFaWdLuLzrTDBYXEo
Td2wc3SYrCy1YZYpwyoC5X6EuLCLbVUEzKyEn7SOfDdT3u1LkjC/kJJvIFJYHARj3IeMvBbcHvTS
AuJ9Bq1nvNixMaevPTu/8ryvakZVGZrcfjThOHlbPILfaHfbzEK4n4QrVQt0XChuz1FdeW7DNyxF
hmmfPJegxcjGcsPYd7lGN7a0Ly2ojuBwmero83v+aHJLa/RsDHlHf7HMDUr85aFUFGij+6URfK08
c31tw5v+zOBsBwihxbrTxzDYil2vUl+tfxrll1wBdtvTnJ96t7k9lQt3U1hE9QmkKoDeI+hfLtlI
dacogFUKC3pQWz3Q1ENk5aA0E16MZ3VsfMrW2MoxfrQVesfLeOUptbRP0JHo4g8yR7gnX9rvqdro
FWNjCBjl6DM9rnegwlwj7b5O2ONgswE5m9TWbbyoZttRsoQUTWojeWFne7UOOhmw1NNEEBWWR190
e4fOZdBw7Wri7uq2CfRRO4Lah6M6m2YfvbWnRXNgQn9Zmf/rizM+DM050N0DbzB28uX4C40LVpr4
sIE8WkCyaLqfkI3WPKqver1NzY9+Lce7tEkxEcAUAZ2N9qfZu1IzUC3PDH3E7ok3JNK3gFXclfna
C2Rpk05tuZCF0sEzPS96adAvHHJlHMNh6HJ0mFNQWDgN86wEDEp98nl7HhduZLh8g8wJGSo48lyE
SiR15g4iVkK1EsquSrNXJyemr8Q6wO0lLXYFU+1NZwxr3SsLOxaGIcsNnU9kY+d3ESCeHUPyBIZf
tAP70u+03h/Lg/ittt9uD3Fh3S4sze4hhVLoak0xRLco7xoTvB/glkyk/XTbzNKAUOyYmNCmpsp5
QDCKfHRFWcnQuc997JHm7bkyfT3xK8W7bWlpzc4tzU4LWYL9JqpgiWVb1/oFJKHPlDBDE7fifOFr
MthL4wJwCE4P7Pk1tVqc1EpPXSZDW8k3dhIDi6UGuhNIB8qvynNZo0Aaffn7EeJRMqExwYtz1ToF
eWXIoRYaRoimBCOU6OsGdVwJhsptR1fwekuzeW5rljDLY8eJchdnr+IrDxWg/OCq0I7VipWlQIpu
AcCpNQV8CiAKuoxXhqjswmkMGUoXGMS2eqz6MjAHuo2odZflJ0o2DCCU/slM+105ijeCjEP06VoP
iglKaJ+F0vlsx5+3J3oh2Fx81exFMBC1JyTFNWiI0fbsdHcaBTsOCMIycKPfNrU4z2cTMNuGkYNN
CM07GcaakXu8RNVHiyGwhpcIPJf2WOI15ciFawhKrhB5Ro88gsz8viPLOKP5mCJiCyWM4l0dKRs3
uevyH9DXvT26pSAzMS2C9B0nAxpkL5c3UsesY3o1hsDXtfs+cuSWGHgKUn1s7m6bukaC4zkLEQcY
Qv8fwufMYytpIW6O9Rhm+QvT3orsV27/FI8ODdLxQbC3nLyX9VEUAWCVoLKju9v2l4aKiwfAimiS
BS5jdg4qDuF9kkvMqjFku6LkP6EqGG8g7p6vuMxS6PmjsYMjwsF5OPNODdx9rlRx4vaDXzzrL5V8
1I+jloLlYBsnaw66OK5J0ef/W5s5KBvGOiaVNYZmg9pjB5ywk26aNl55s14j76ZsBA52dFXgRYkm
jktXERIX9NggY2h0AVSQFaTb69B1v5Ws9goOrFe9oea+I8zv6SfjQYTsSPYU6R7NDg2/azTqgSM7
r31tfDCHL2nteFlv31vlyqNkacMi+wpQGvpX0QQyW+doaIzBMaMxBGhb8XSmP7U0Q5NBxlTfTdIu
4IXC/MoR/yFLhDYDZGyQF4W6wDzt20hecxvkeaH9FazghsYDJwZK/K5ohqB4/2tnxi0LJW/cJQFH
n7cPZmh2knj8KWECJsGNmhSqV4sq3bA2r/e3Tf3JRszenChzQcUWjyIk3axpws9eeZS6fW/ZvRo6
dvzFypUiqCLcnPNBhbC3ZBDdIuhFHhhBN/9ogaLSHNVty5RiHyOQPbN0KCEWmzJvbK3s6OD2u7W7
rt/qaRp7LHfbe6oZZeDkKgPReeVsStZCcmW0IvWr3g3tBtlmfQMsRPGUSyV5HpLYgTJjVwU5Wr5W
otTCyQKCi+lBi5QTSmIzL69b0dCkLfWwak+FYPeFfHI4SgaOs+KmS+Hw3NI8HhVJWjVjl+thYW+B
XwCGdMRNiG2Sstqr6YOdgx4MikpZ4lVGvKUfMjq2pfTsgXy7vcAG1m+2vhMNLd6EkABHVmr6+dn6
tqj9MdfFhyhqGXADCfY1QNw1bgvb4tzEFMPOTAhSjINbZnqYmUererAZegxwl+hbbWcPp4E/2EAC
Iqmay5OwpK+BoohudKB+6PN/GSueQzjRcejN26rUjGdcWI0emgo56aTzocm79sSbntDX8/mvjZkL
UdYqqhC1Hkq/1IPc2hV+lfv2jh0ytmmiIP/6fxrT3JG0Dh1WeYExpUi9m0BmAYV928I1vgbYIHSl
YEuAswfdaLMh6QOrR6ckRsiHu8H6zY134RnyVwuJhJ+NtiHb2/aujzSYQ9cYyi9T1FFmBygX2sgS
sPSF8MxtWj4OxV7J+YqRa7eH8qECFRgLIRKF19nVBzJQ3MpA5Rn2CbrXZSlAy42q0so2n2bm0hnA
P4DgOdWS8Jc1y7cQXthxRSwzFFurAY/8eCI+SUNmfn1V6Ro+cmHe0FmJNhA0YSPbac+uAnnWxTxL
YzO0muLUADpGglLv/hpVC1UnG8mjSTAWp9zc39hgK71ucwwpqtkWYq7s2aQCVLCQzziVQ5JuLGN0
tk3Wq/u+tsH31trJg62LatdocbXvzYyurOU0sPkso/EOCSUc+jgSZ0cUGynoibraDPnGsb8SxWuM
nz3gZmR32zEnx7u0gxY7eIaFHBr49K6opMRogZOcq+GYBKaie9VPa9iacq3L4XodDSDE8eaaBAjQ
XjMbTjJxIMnCUvGCbPIdONUgtcZ0d4N8GtvfHtEVzzQKTLA17WsddUBAbTDks9Ds4ghVTG6qoTq+
1z10VvOAJcOdPtDN+IO02yxTgp5vOjv12+ZLVz876hY9jMIZAcLalV0duKCvzMGnY3hVdZeSz1R9
kM2GGUGWBCR5a1auPn8IQuaLAOIJ8MRPOAk0IF1+cWOBET5FVSvswbElIq9gx55UW4IvcoqfdfPV
8G2W7lQ27Duh+g2ymyWAhyBa90FC62kjelUek/5zSH/xGKPasvaRNe8aRUYg/YQk886SD82pAdyk
1tNjVt+jDuknlfsdvFa3Z/86OgBeZWDeEVxROJjHILXrewbyRC1UycEuKq+XFVRlfIcl22p8G4hX
y5XD4rrPDuuNi6MCDAUcDKfy5ewNfVyqFD8Ji+eafJu0oYo8KE1AqMZXd1R+ICVTd89lf8rwKlMA
vFKo43UP6nP5ZnJI/dXDXdJvFJP6UWffVdKnNIjbNSTgn7TT5SKDRQl0xFOHGaiQ5zvNaaqs62Vi
hD2L3I1mZ8W2iVSsqGx4WBm14tUViYBLMzovciprT4ANR9Nr3/2+vUQLGXN8CQILRMjBJgm5pssJ
yxgvrJikRmirg2cmG5t8E2j35g71VBAW5w+YomMDaVB7c9vytXNcGp7dyxSR2To3MAWZW4PCUlZo
rynwZvYL90CyJ56svPAWR4qEGZLSk4iuMk+aRw5RAbdiVpicquRLK3twje9ISJHsJNhDovTM3uOu
vlXqFXDHQpoJDNQIrNCWmNqn57jrTC8iEnetFep26qWF7rnGRx8BLoPooyTQFc3Barll9UbnXvzT
5l7FNjW0C6N6L437lN7Fcb5xnWHlu67PlemzcKyApgUSTHMkiOakoqRGb4XE1PY6v6tjMHCPalBW
5jb6e7itaurQKjfQ92/A1eY0ul2iGr1uSjts0W/bnBhoWae8JZVbSl8kkMaPrL+vjLuEyqOtrl1b
r882UwegR0GOBut/lQhu+xLFGLezQ6FverBqWtFLB02o9iXvPvPm2X4bwM5dDnQ3Tk1n78CIyWGl
V38612ab/uITZlcyBU3fbEh7O7RqXyVbLXsDyhVp2ntHHCkoyW/vr+tT9nLAs42tO+pYEjLaIR7a
lt/XUIeyawnUilOtpQau4cNYWpSicOPEfRZp29k1sC/FmIjCsMMhQQdn/ZagyGcd1RGocaMSd8iD
UEA87CCP7rP26fY4Fxf2zPZsViEjREGGq9uha+/S+qmKnmPoMq8Ejz87dLZ2wJDo2CbgaEQb+TTb
Z/cIgCXMkuc6fTaIAg9p8shIg9iOOpAulJw2uCaoKFmLRgd6JBWgB75vuDq8p3VcNx5F23W0HxSe
fm+gjfNOXBcCNijnlA+0GEAd0VUSskgu/uc4KJUcHSBdmpTRXmRUcfx6zEcHuhxADQdd3Nu/0Aed
1j7IgavCTweVvTpmX3w1Ekm+V+OUd8AuGO0d1QvcDsx+tK0D2Elw3TGMGglJNQX60CelMf1SSED7
fSby72LkkEECvQi4UfUIikw5A+TJSrLhvVfaqA/K1OrQE6qrhV9SHX1BlWjs0s+sovpK7aHF28+s
yFMB9jBQkqEUa/oyjaTzNDC8En6BEV2HE/QDciXAmssfrOh56Q1FZJYPI2Lde8vbHJz1aBA5ZSpE
z/2aRUUAorMebIatkw/g4xLkNCp6DJ0q5PJ4YGFusqA3x/6HZSW88HnRoczTalrl7shoGvH3wq0R
cZTWrJptWhmg85RF1emvkhv5SUbAwq1UFRZ2noNLD6SEJn5N5JQufQUnEE+0gqbPIAx+okhXxtl3
Yg+ft/3++oEH2XkTvx+iNxaQu7M9V5hF42axS5+Jab6jeevB6VNrJYYs7C2UzQCssdCojq09/fzM
6yNd7WJjIMhyFdTvkmPRHxx3CFj35fZYFu3AEnSqwC2B1spLOwTNX2B5zbNnQZFqi5Otkx6NCND3
dGVpZoYAbkY1FWfPdOtEwnfOfjpqbsm7wYaUI30RSqDrHzQ90Nfbo5ndbGZG8Na/HA2gvagKEweC
qPF3wu517GzN2tDhlxr3ewIBphzqV7dNznvo/rFp4fGGKxy0gucyFzQqEzBkRvTUDui8fSI6Gq8Z
hGYdZ6sDVY470eAlzK43ZgXqaqiaFGWzqZ2SH+pi7Wa3OMlwSxehEknqeVEtIlTNBMe3pFO2Zkzv
K3gPujn9DK1lt8c92wT/DPvM1MxBa9m3WZu5OMiVZMcVBu4KdeVRPLsk/WPCmXCEU4II4mCXqynd
OumtIclOOr/XEihnAJ3XWKOfp9Qj1tvt8SwaA7kcyh1gdkQG79KY67QdEZCWPjGevA3WQRhsS+J2
R7I7p277ldmbBap/hgbAGHJECCIgfrm0hsO8E5kLa6SYkCRoNjrko+7fHtLiErkApyHrjGFd87bW
PDPtFLLvgnyY1JZPil2sXe6XXA7DQUJtohxEvLocCbppGjPToSOqjKVHi3vc/5GNghIytO5WrgJL
k4YsFKrgULhFE8+0hGcxkbsjZJwpy05Q30RH1kf1fnu+llzg/PfPYmEP2ndC+yY7AQ+rjPquzBMU
D+ShVqpNn6+llpZHg8KXAzIujGp2irhN3plli1g1KJZXVOBzoK7flasd3VPMO7s//XE1gBX+Z2fm
aqUiY5KpBj3lONsr7iWK8G3+3sSpp0bFVnWYN4BUG0mJ27O56Big2URVFIkISAVfrlaX50UtEsSi
sjvwnvtJ854Un/m4ltNa8nL7Xzt/UsxnXsE6UgkTp/GpxDMmfeRrkK/FddKBBYeSI8L7vOjqZLhr
8pRmp0a9r5Fod/NDgsa125O16HpnRmau3SUVdAEbbNWsDKLsM3HzFxCMcUjAHXqhrCRa56maf1zi
zNrM0aOi7PtWTrFObktSegmET7LYV7/VfGdVoB4cncdcebEApIv7EGqsPufNXQ3S8EQL0vijYGHR
3tmgDFF9nj+DtbxVbOENjfl8e1qWznOkX6HlhGTllDy49KG0VCOLG5h7IHdd8qFZZGOKTwJ9MgJu
B/01/lst4emWcm5wNjNOzw0QdmSIZgxyeC7ItEXmlfLvXv//zP/ZsGZbw04ce0jBBH8S7a8S2SUg
4RX3i0mDvO5XHGtxd0DieWptQXH9T8fW2e4AuD0lg0R47uzop5vtOz78vL1Gi/vjzML0BWcWaARd
VafhGYStq02N62qgR7VPhZlubhtaDCiAnANMAkJTPHYvDSUFd1Kuiezk0o+IooDZH/qo9dcobee9
C/+szpmd2YmmVMAzmgTHTAF6qK4H2d5xANdN3+xq1m0kiof5j0R7bdvSl8PRhV6dTeNQ1HxfysEb
Kr4ywYux4ex7ZpuANYC6CwsTPAR2QlHlsF8qgodw0+5igRfn7VleXE7QTwIFjrwkrrWXswzUTmSR
rsKWQzd0DagquGT6tbTctI2uziTwOwPMhvZQnE2XRkq9dvtxGEFzYfdfG2Qi9ZRvK3qykAVrrC21
0zW+gHkO8s+qTjUcF38mLP1sZ48ZSL2tDiZjB2K8ZN8Vh6j5SmxUNhuUjqvAAL26w3FrQQvwt9tz
uuS5uIYhO46ks3v19ql6VxYkL2GbPJGxu3MrsRny1i+V9j+8sv61dPUAsgzCCVOweurYHJKSbB0W
9q75NNUn/i9jgrzl5RKCYlqgoAtLbi6Ouisf81jck6L1lTRbw8Yu+eT5qGY+6WZZkYKCNzulI9h+
yQdDYqP8/h/GowOJhDo0irfK3IZqJ1VRYJcJNKSgHzrm9xkUzvKRr0RkbWk/o775P0uzJIXJCPA1
Wof9LB3o8g6uV9kbNwoI2gFUbn3GvbzPB7Zzi+JJUs0v7DK08+opoeNGHZU9/45kzWtG0RwVgzFB
tXdZ/y3px72EvJ6XG6ijEDF6oNfCE1BZu9Ytb6RJPhYIKLT4zqkU+jIGl12Kzy/78ZWaUK1Nd0z+
VJ3ER9qJk+zYmsaDWTjHJBaeouort5fFzYSa4tTHb4HHZRYO26qte4iPYDMVUbZTqWPddVWhv+mj
2jwwAl3d246x6Hw2mgHxKpyyPtPPz843lN4HiqQenC/nPDCU1tqKshAIio22v21qDof4J0ih/A1a
ejS9oFnk0lZnSV2nBLaq6AlirbvRdipgPOoXaHoeFEe+OjHbWBGkl4q1Vv2liwLK7v8zPfNKkYih
lo2anXLVhTaj2UETvtPWADuLkwllJgul/qkIPVs8bUwo7nomAj9ys9jJrbhXkM68PY1LHoKMgY4/
4DTBAXM5i2Ok4D5SRbjeluJutMu7JEPPewtWHUddI4ZemraphgdYF1CuyAZe2qoynSMTS/CQ17IX
Gyx6Ghg6V8azNGnnNmYeqAlSWkk/jQc99OlwL8YyWL2TLk7adLVybNSJULa/HIjTFFoBcmhEJTFs
8/ijrokP2k9UiNZOjsUpO7M0Wx7pYinMyIEl/bdTgnV3rbK6OF9nBmZOVjdGlCUx5itVdkjHeVmq
oAqzcodfm6/ZfaJNbBrZNkYhyL2eI0nE7mW31ZRye9uZFweDTk4ojKGmDgzK5bqYfSWEUmMwLgsr
0Aww+TrSt9s2FlfkzMbsOhbFTibzBE5ckteOpz6CwYoLL84WBDdc7BF1Uqa4HEXHRc6cArD+JquA
64fstY7mTLGJrbVXwhz+OMVQvHV0JM2hTAkl2OlTzuI1eijjpnQhpW7ytPe0BBc6tBr3IMfuXBXl
iTg7dnGk+EnOSGBE4qsuo/s2p+xodlkaVAopNjbq0cwh1u/b87ywlhefNnNMmwwDlRyvfKUDmHk4
iNzyeie8bWR5AoAyRTuYio4iexaSUO4u2qEl9KSocRBXxp7Grz3xGpSAquiNSc8aDgS1MmPi87WQ
XzjSHjyw2riy5kujBV/w1I+G1kBcFS4XIrXRaG5XyDLYjGwF2biZ5uvV6+3RrhnRLo2gpcExaAcj
EqmtVEcTuZN5wl6TVVnwX6gZgIsUJVYcy/P22DwZUrByFAjz1A7aknjJEBC4sl6szdqSJTSfoVAy
weHBIXI5oKgwObMILOE7Ng1JgqStt6p9NPu1m9zkbbNH2NQ0MSl2QCobeJhLSzGAW4IIvKeREU8D
TRgHu+wqbyT8G5JhYIVDBXXz96t1bnIWBtzaKqCXjWwEeEq9OpLPuQGQzyrJweIcAr2O7v6J9mZ+
jQIgH3SO0BE7oR6KDtQuafdNt0/aR9NELf4/DAkixQrKFBO31fQtZ+Emkr3TxBTx2ZCvYp+bX9Zq
WgvBGWV9XEAtQErxTpsZUMsub02BynqeQMiyNDXTH9xVPr2FfXRhZRaalLxugNJOc9yZtkM7gBSi
9cWw1vW1aAWrgi6PqSdwXiwwG9ao6kjzU6QirTg+NwwIjGYFljD57cyvgZv718hsKFqepIUTFzhr
KrvfjH32ovTMBGW0cLzUqPKNIK0T0JGuvCCXB4dc99SwDgHw2Q0a6P527Fxk2RV1SAOl4ZtK9H1g
r6mBLng3xvevnVmEyIkbAw6ASSxrunfLt2RqGasG3+72t117IUDAEDpPEfrAo2DNdmvPGmNMGctP
6DTfR4VAkDAetFxDL46qejJba5FYnMA/JFUWJKuRLbncSrrbssRmZX4ShbbFwzgg7W+er/WlLuX3
AKEFrTTgzMiJzqH6eZ2MGrgEAFUZYgRxtAcI6J/YmXKfqJkn2+ihd3701P4KDKgvxkNidVv0zXnZ
F1fdEF6/Qhr47vZMLy7p2SfNRm66iRkhf5KfBrbp8CQC2eB0jgFrsgKEWlzSfw3NIdbAMjtSdjw/
ddHrEBl7lfdId1V+OWwLiAfcHtVSqgD4d7TmoXFpuo/PQleCnnRMbZ2fKknEW1vk9K7pVTBJAajh
k6IoQ6d22mfgw7rNSDMaoAXqu9EbNGyg5vf19tcseheEOtHVDe5BfNKld1mFmld0hHcBjveFKA0O
IDSHlNkqJGtpMVUF5ABIF4AQ4Q8w+uxEcEZNjC7BHEcjMEBIhrUIPGaJzq06ZFq0VSjfRUa7AxcP
eF93Rva7QBE4e8lygLhWYuHSoM++ZU6npY9dlg8aHItyvOoAS0iGalMVK1fOJa86tzK76QF2qVWg
L0Xky95J5RmG1xk73fy2VjVfwlrgnf2/qf2jN3A2tdVQJMjNNyhkei3zBdv9Akk9iK2gLS1fbHBT
R8HvNUWrleWcV1AMnRdcdxAuFBAGF6gCFJT7TfGKAufKhXlxvwDuMIECEHbRoXvpooJabkwUrFbX
hEBYoWaKgDSaB5XeoekvIS/E3mSqT7uX21tjKe+EB8O/hme36FrvcZ6mPeZ1iLakO/TtZkQTwrC1
xJ+CINgFva7Jg9tmF53zzOrswKxblseJ0yI8UMsjHQf3FcBla++hRSsQIgPrGpBh+pwTKeaF5N0I
n8nB9hhzx3P7V9L/lx2AQjcwTmBzBADncuU6zgizMuz5Vv1IdLbL8NIB4LMm3gCA8e1pm0PYpxcu
zmNA2CdEFWheZquF/g7IjhtlcXKMdiM09Q4omX08boX14ip3Ud9t4mZjNh9U/IcFg6oB3nKaDttz
8u4U9/fYTnlxiuqHPkbprXe8fM3IUjCZLNgADUyAkunnZ3vcZGphcdstTsy2Ptte+cLrbjsU2pca
+K0hXbuSXplDNAF6Cx0LqEfp4CK4NFdmNLEsGqOQVz8SRd32vPXc7D7WjZ1Ao/HtpbuKJTCGceGE
gcYb8myzMwgCTJmTRn1/jDS7+2wUlkL8J4kDXicQ58ycvlrzlSv0x2TRwcBA9oZk+TwXmsYMQmwO
LErLbXAiVaTwaNrzO0GcN0sOn3VP3MOosO6h7aLyW6nb77fHvDTBCGbgBJr2Bx7RlxPcl1y2giTD
sWh1JGA/ytL0crfZufVRQWX/trGFCQaRo4u2OMPBGe/OJph1ZlbHmT0c7eFB7yh6h8x7IGD2aWmt
VNrmraeAvgH1BKwAcGkTBnv+fM7LOMmkDVPiK4RV7olv++lr/JrdG0/0gRzYa/WD/5DPfz0+GEWK
FkkVpISvznMyDgWzneEoAfCTPfTtnGyjESi/oCXv703BYSaS5Gm3zx+2cuROWxVCHoesA+XYIReJ
V6v3ZfZ22860JBfPNcwj+gp1kICAJxA4v0v/QHeSpUrayqNG3+PmK10DW1wfbjCA1UKOA0lUiHXM
wqWLWlqhZ448Vizd5lHiGWXqu4P16ORlkJTqxhoBC1c2veXsbg/t6uiZWZ65fpJUpi0tWI5C7SU9
6Z+3f/3SzLn4B7dZpIuQIZjNHLhJ9FaFM0Q8Uj03bcagJ+ASuW1lYUuhdQTZRGROkeCY35vFoKYs
E0A6EDdHIqr+lki2a5IKlPHIg922dfV0R/c0MM+TmiLYnpAsvhyRpo3l2PAY0r6MKIHdWEaQmiTd
gla4eyN6S4/4z+iEnsXWv215YammDDteKcDiuQAcXVpORjuVsjCHY513XqKKydUba6V0uWgEXaSI
yUjlIGZcGoEEXKXmWiKPChSgeWP6MKJp3//DSFzgrHHE4DYyf96WUBTkg57KYw1Qg4pnjtv7tahX
5mshqiPBhgreRESC1/pspaA+Y7C2UeQxt37aZGuiwpbnBwMcmk63BkmZ/HgWIbBrpyebYVuApEzT
enYjSGqcp4Km41HXCIiqzPduLA5S/03RPalpPpowWncNe7zk9WBdBNII0R2X35k/MNTnR6a5wzHh
BzO6Z85zFyHNkq1s4SUzCOVQlEXFDfyOsy3sAsCEnWRjsYC2US1IkOSyfmhr+whS4s1tx1gIF1OF
EjzHjoPE8py/pFIMxjI2jkfLyMs7FNjFS9VQ++9PKHCjWOD+wbGBNZu9YfiQo2vEMOUxTbgR1CAH
C5lu6o9dhmOkUoX2cXtUS46IlnQX/6LWgGLDpXPEdGB6kRjjEQWMANx3tO4+O+YxO9u2afN229jS
WYKU/JTcAx8bhjhzewifunZmJMoRfTsBBaeGOm7KDGAs/c3iuzzZg3sMda6VzbbgJbBqA50OjdCJ
Ue1yjKKlnBQUVrW22HAXau6DVza/9Obv59IGWS+6hhVQEoNZ4NKOHG2kw6xWwYGi1ugUosZHVdkJ
xCESZ0dyI39UxqhZOSQXYv5UUAEAGoTESHLPzn9pgVi0tLXxmA6hw9ttlIMjFiSnkYkHKHoT1zj3
lybz3N7MYWq85g2z1Mcj9NDBKRNtxI6unWMLTnkxptmVQ8rcYVEFp+zMOzsP+/9H2pUtx4kE2y8i
grWAV6BpupFaQost+4WQZZl9L5bi6+9Bc+9Md4loQr5+cIRjYjqpqqzMrFzOoePOlPckv61pvrF9
Kz4F/RRLpQg93vqnkf5S03SA7BXMR0fWXujQn1wMu3YMv4aMvZgLPMZgC5cGuqUR+lI16NTQkqk1
89mEYfUkbINJ3KX94NN6q0q6ckAGwANEZA5hq9BhdCmqyDJQyxUl8/vazmj2LKiFaGmd7BhatPFc
WNu8c1Hcxap0JiOCgqhce5AyyYJfCecNg7iiC+j8W+g/cUpodeRkYDZfFGk6MZ/0lSWpd+pbP6Cz
QrcwcHjdOq0YeFj2BW0H+VM4S07rCqwg1jKY3rBWLAG9qvL8fl3Cmv3Du2MZI4bHWjopL89GoLEs
TSrm9khUB1VyH0aeAfogEXSSyW4A+12iHzPx6brUtVPCeBVsH/QONpdzktDJuShiGS5FAzuPkMye
omSJBU7f4C8EgV0PfW3QwE93KVVSkAHoWB3UIQobGPjc1sx0d13K+iZqELG8iiGHiy0MMraMCDin
ukodJvzJwtfRTe5Kuz8MwmmTZG7FwKJ4g+AWmrF4ZU4cjZDa04V89tEr4UQi2l4LS8gwowqcUcaO
sSJsLHDlAkMgngwGgBYWgKZLJQnFao7zrp59ddLQ1ltVz0mM1osQ3RpuPctvG9up4Oe48BAg3+is
BRItFJMncDDlKNb7qZv9plHHo6KPIOtD/REITOPoIXYkYD5NGytpY8PPkknxFBHQP0TPSWslzKR+
VszlhsdeuYoo4i/skIhakXjkrqIszQKTKZ39so9FRKgmhjibegvPceViQAo0CEgCSwmau41IRJdR
1PSzPx7FgP3egsdfO0eEcBhw1dBwr/DpPioakSpW4+xLqXmT69lhDHMRgyI0OyhTtXHJV8wkiOkQ
eIBRfkHF5C650MOCEJ1hx8hkhV3pDOyhKOEBuhnICL82dGZxV7zOnEnj62Bj28tqUQ5Q0aP+0nyb
Eqt0AeH6YvR2dZC3pK08YLA2hBUYFhbhAjjnCeRAqG6HjWx16tey6GEE0WtC8sT6tzy/08JnjEXd
Kp2jz05T+424k8f0pilcCn6QQnsoxFj0EiBIX9+F1fNdQFBQjwfsO4/PBobdGSO5UB9FeVDl23RM
LVCOpcXW8j9vNmBoMLEBtwTqeVAgXtqDyGgVdNDCAJHxWTUfdRT9m/y2av/gCfINdNy2Yd6F5CiE
X384QjDqfSrWB4x3nuwrKuY+07UGp9z9akxwSyCqNQabaO/tz1izMLS+saOfDxpdIIhb4BwB1vhp
RIWJZMqzpkVsKZYnmEZUcHucYH3Ty5jXGA9pLY0Y1Wcb1uazHVjELi0oi/9HWftyg0dzHkudwgKS
/Lug7Kn5OCcbVvazE1n6W2BiRR3v1E+zl4B/xIBaDBEVwHAYaJRHxVLNbyab0b9ZueGXG4WBO7rU
ajEdicQWwMcul9TreSdoKsyBmMuyV6koHePhEv+U6mQjKfO5H+BDlGkCsA0BJ6ZLL0VRNqsTPMjs
129lU+4LoXd6tbtp6QRQidgZh8ztwPwlmrEPQMGRNkEx3+ANbVd9BIqofrTVfIvneE2RoLAG7gu6
+PDn8psyJJCAvQkXKhU/MLRiMbdHUVX2uuiG2mn15TAYL1pcUbSxL30zfAp2jhqDpGA/8sPqNAp/
MOHYb1XhPjvESxHcglC/acNMlbDJI9I3v5SvP4MwTYSxHtQwMSoo8zgGtCCkBMAmAJOkzAU8B65e
3H8T9GSj7XftHqBUCqOJNCVm7DlbRnvMdGdRIvox2qPJvkejyqFuT9M+IsF16/zZIS5EPf9JWsKe
s6zXbIBzW2kgSY5lK5V6FwQ1DoaXfBaBl87cMCFb61rO70yamvWJxAZIS4Xju0ztSLE1tqu3cO7W
LBU61DDujHSGjBripZiWaYVGgY/j12XqhHnt1KgfTizcWM3nSjruNNoOUHOC010qspdyplprEbog
qSDAZJDEQqLcSmMGzJO4cUAaUJrtozTVd2MW7RUBNG7mhifggXnwYL78Ak7hcXfLEOEMXAFNXSHu
bharaUbmkWUuHi+5SL/lCYgZQkfOd4ARnsStntXVvQYHCPYZvVsS//AMe/DGDEC89MX6ZKBZodJu
BPrVkfxllQso8ZKghY/lorYFoLemAxIdZHwt5wcMTW0mzdcsB84R7RDQF1RxuHswiiWl8BOIUpzB
a5+vX7LPIRC+/+zHObUvABgTzQZ+nArHrHqo49uZYOBzd13K6lVGTxsya4iBPqN9RSh/1kmI2Lb1
wsrWBB+F3rS1+9G9LmjNbeDZijNfBn7R03up9iLTQ4nWEIRazq0Qz3d5mL0DHOCbInthODwBYkm3
9GojbbimaMhu4FrDXi01okupqZAP2SiCQbvOOjttbwX5rkSD/V8s7UwId1KamKIRR0tFfxrMb3XU
76ppcIFtYNeGbBuZvGt13S2qbH9d7JpdxPMN/RYIIgEOwdn7hHVI0I8N7H37RPR70vSWot5hZ9MU
74X2+3VpazuJuS/UVFDOQxmbMxpyXjMoK6SZdHrphMgXpu6mENLDdTFrWn8uhltUacYUDJq16Cfl
ThvsIvXTEmnsb9elrCkjmg4+xjDgK3kbHJkZkMaVVvQjL5dOcmMR5g67ENCx+2iLW21145ZX6geV
I94zlyrIGpU0owz3pclIGcfRTkq/m3Av11e0um8L0D9aGVBx5VtTzL5sQOE+ib6ReAxjXoNyp6PA
NnyRp/3DdwDvBig+yBKZn5Dm21CJ0rYbFvTHFty8pSVhw6QtBui11ZxL4ZQN/NZF08cjahlB371L
gLdle/nLgz9wEIis8a5HAtTAM/PyYBL0fw55JYo+k4+M7aloh/0+6Tey02sGFgqGigyG/lD4XNTj
LHoRcPo1Y4qI0dNTiTWAM82eItsc2G67HLl88mXuACzWGvqT8LeEusxiMs6ElZOMvNYkDP48I2Sm
E6jS07KdHq/r2meQDpRi5IVWAq57acPgdg7fLrYpCwe/KfxGfxlLN6z8sr4x5B+C9K1tnDA9snf1
fkzBOeEnwAoByLnxmAjH2Ksw2QRgWlv9pfQOUOavf9pKAvPy07jtFlnXoX8Cn1a9DofceZj3zP0h
3mg/NuQsjuPzTv+3BYsGn+10mpllaMSQQwF1MN+OUWoplaObu1I5xKCJ+DFmgap48fOmPfkIXK6J
5jxphqNXxgGiW0APiwcl3GslMs4WaM20zivS7ypat16EGGCVoQum3+QJ+Hu1C6ybVsjBWQu+AkuI
bjJvVney+U7lfUtu2vk2wv8M0GU3fk4f6gjYp43XCcfSwPQ3aPe2KCt4SOPFklwoEaerhj6ChWUw
B7/D4HxybNNnA60i8vhMJWJlKLDoupUi39TH7jyCp/G9uu2Kyo2EhyTdZ2hBT6uDMb1odXxQwU3/
IjX3JWh61NKitYqROiefM1vrrdJ4ToU/3RhZCWAp0g3f/1F4vHYai6s5UwQST7rZTNHoq+U9aoJT
7cwKsUgEPsLSAtalXT3Hb4XVHvTQmWEv+9LK7rTKJjiFxs+BuRZ7iX4S7Cz6zgxnMA90iJ0s/VaJ
dkN8epcE0yE6yjsVBXizB58yGNvQw3WUisfKre6FyZbZnRoYJujtnjPhNIn72hofp2+NBFq3u+FE
MquSrQlzg/KNGN6ZhQO4HHOLpfpz6+dynuiUUhacqmVc+3IjagaymQkpBx+QW5ETswJEjG2zUIFU
kW1MpeynVV5YkULuclaMT0XXAwBuYluT6h9dz5cnsvBrYiwVxcBlPoS7H1I+NP0wJqM/Q13QxGlL
2vA0IM2NzKo9t9Q33htdtVqSWlUj7XKT7BTxYLKfmWaC3EjZTZrFkGOhlpCDwnrMdgAp85Zkbx5n
VgOg9V6w6b4nrWcsCX0M2hqFTzviiWQjfN1cC7epcl/JTW3GoAYSjiy29RfNE3AtKpDrRNluAinI
lO+myTN7JwHLHwg2rBIVyeqQSXfpnaJbquAluwT85Jkdys5Q/QYl6hEJRn1h+7DgLiztyxEcth/d
bOhzXMCsPzAmzi4ESFeHUSHF6P9UD/fK/Zft7uWvcxuSKDEelTl+PaQAYwe1ayHvqYHG98peihiC
dDKHeUdZ8aNXbro6wqMp3srdfkzOf9IwjOfoGE+EqvH+z0jbVCz6dEQjCUNnrnAPQDGrGuP7KtOO
ZTJbtdyi+xlmrELBgMmO2NhhmO8r2XzojfkxHtgb8ne3cWuUVj50t0MTeijWPIRRgUO1E0lxIgw/
Cq45SV45jwubmmL4ev8wluin1okdCVuG7JNDw8ai+wtzl7KJVhzOodWiMhS5UY5+mxboqUwdYOii
2LELUfO4foYfD5NP23cmirugdSupTRu1I2IH8tBGJaZ+0apSEbD+Fc+Kljh5KaBxXHdEhd0OY/4y
ZLVTPtD4Pe+oBbgabzBEq1dex/aoFKota9NeLryNr/wcS2FDlsYCBDmoh2pckBNGg1F18Tz6UZ7o
LhMGtyylzikiQpxSoOkNsNhPaDqHzc/UXS9ojUPVIXWEjpmAAi4le+4EFRev790GfSSuChyLmzgq
gV4xleUuaQwLVrJAnmUmeDJS4naySh+uL+OjG+zTZiOWRjs+zDNAJy7NMiYngKthdiPI+VpXl4Ea
2QNoVKi0gzoP+047GMZ+Yq+qAKKo28ZMXcO0Sml0DYkdakQyY/Yqo3vz+lctQrmPQlMNancogmAo
kSftQNOetGzt6I9G+FCae1oFUqS6fVd46HRtBj+e6UZkuHKcEIlB0qUiiZCVe4ZNDQaWzUyEyKy1
5/QI/Mm/WRQ4uEyCNja8LZaQ8czw1VQH33I+jX6JACCO91Q+6XJud8MePC5Vf6y2IIU/Py3A2Hsm
kNNQzFiWWlVB4DjtlMQCOP+k7Zm2G7Zu7IpvXySZHzgPqMrxvd2tKUxjPmHzwHWfVqmHGOtWO0Xi
qXtrvw156EbShpFY7PgnDTmTyL0Aw9wIizmCxCT1Ort6Q//6oU/+RghCFjTV6uiV57mc+0jNDFJJ
o2/UoNRgP81QcBOw18XDoS9+DluFgFWtPxPHKUipFnNdxVhTfhhvRWIbd91BSK3y2G0MACy2+tPm
nQniFIPJKmsyBkFD+ixXBaLR37pwA5SvjTu18tpaOKP/20DutdV3OSl0AzZSeSn2/Xv4o7CVPyoG
RK1uo7ixroJnojj/lMszxRA6RKX37b0iWsKudwED7rZHOBB94ypvbSDnoWbkXWt9gjAGMkPgAIx3
gKG4bgJXsvCXe8dFMqmC2oLeLnt3F98P1KK/hu+9Ex9Ftz+gj63/viFvuTHXlIJzBFmstV2FWMKn
LoYNmudir+zFm9gSDlpqhVtYEZ+zXher4+t2ZTOZlaqzETUGb+hP3QRd3GoSWPNt5+rHNy+A+4ua
iYj7Cyj3JrELDxQO5ezMvlza0IvYin1hb7ii5ejDLv65cctWlwidQy0H3d+YIr6098KUlKUQwvxi
AuGYd7D0k2SVW5OI63pyJobTRTMtikQQcJkjf1ac6p1WzoRMw+CCTtAEVwZrYPnjHQCy7I0QaGuB
nIbqgiyl6eIy1WxnpPtY2xsz27oGq1cNGWVUw4BUhSnqy12siz5K6SDjuVAe1H16o/hVbhE7vWup
RXqrOuQ7cbCEQG03At51i7LMn4nLFDgQTS4lU8CzZAAggYoiGzLIs9e/mFq100vfyEbAxmKKqf4B
0DV7VMMN+/LRas5fxgUBByOSy0QJ/0bNZ9rVNNTg3po4UPN9R77r+bBXS/AY3GkKUGujX61qqSng
tORbKUkcNfL7bj+2T2z5OPOHaLqR6n0dZRaEl6BxRuEF80joB+KsRJhUAzBmcwybJA/1+EeYf7Lx
24YlWtOr/2R86g1L5SSm6LuZ/PRGIx7A+dzcj0/EmjzgVQXk0RoPyv66zFWRS7AJ+DC0ifDAQ6JQ
6lEtYVlseu3k01TtwUtyXcRaxIL2+39FLJ9wFv7pyiA3PSa6/PBZtWePWuZpOsZbodhaDHEuhVNa
DahUeHxkE0zeo25mFkmF/Zyj4YXsW/HQUbDPbXnedZFoB4WuI6PCj03I9ViUgKWYfKBt7Cov2qG8
oJ+aW+1o2q03HKejfp/8ml2yj+6Uw/VNXbMOC5fg/8nmrINelIY2z+Xkk/2A6gmm/Y7k+bqIz5P7
i8qj6r90EIHtla+jFUgASWoHGa2DNmvPOCR76mV73a736oPgFq6xURJYwi/+8p8L5OLAQszUidYQ
ONqTtQWdtLpjZ6vhYr9OKUY9pQV2rBgxI9/cSdOvWBhOOMGNO/XRfXRtHZzGT23IwmnAOoRHt3mo
n7pd9AqQpsNgGYfZS46Nkx3JoTlM+9yTX9KT/iM8Mb+731DQ1buNthrgsgAfFRN6lxdPTkOVyhlW
rAEe/JQLmiXV5ZabWs7k01pBnYnXI0SJfPnaQD9irSxnZrrJM31Uj8YOiNVectOeukM/uBs6uTj1
a+I416ukJKuqsp787k/nmY8UN09xk53k1954P77Ep/z1EfnfDYe/qjtni+SMf1bOeULMRTGB9z/u
0C5pF81T9kVyJmT+ceH+E/PxqjizlIU4lX1FIGYwPKF9HOa7WT1hOun6Hq6lmS7EcE9IIMVjrEev
IKbxisIx9vWBNJYF1mWHONKxe1StGQiM99qusZVgOEpH4/+3n3xsw6IK2Gx9g/0kL+K0j2PJytoJ
OLgb4cTqDfjAgMXcAxpOlnM921BMiIpm1dHJb+Y9mkhRx2bi7vpurtqsMxFcFFroQPANkeD3JzNF
d+pJwlZel7DSGLWoxYJk+88qOJ2vknpImYFVFMHYWOUPTbby8rYcHtA1905EDIuiUX5DKE/C97+6
+J9QTuWJHhEpp1gXsueRpfyab9irsW89wOi5+q34hoCXvKXeUfmB54RQW1sYDxurRpf55dmptJ8y
s2vxAeyus8ixs8lvtba6EckcC5P0r/2WQ7+uLciIXUpkXTuISY19Bgy+IeyTZNfRDQ+3br6gipIO
bkXEXJciikggaqvBfBkY5CDfiuixuQdYsbVZw18N4nGL/5XEnZ8YNmMXdrhi2bfxCDhdVz7UXujV
NoBO/sooI/jSMRO7oCBzjibs5lgkfQ+DIjt3ymCBDU15GU/zdzOyyI1+HH+T3g7fKgcv3TLaMGer
70Dg7vwrnbvkURiXqqBDU9PCBgtM9cdEyu8QvWeyhSyj8dj8Bm/aVjFn9aFyLpW790lby82Alh/0
qaOyaUY3ouKAFDK9mxTRNvLWMlhQmoco/x6TX2YcYw7ZDcdDQt+yqPwelc/gMDxRpnhM37i6y8l+
cpFn+8HpWAP0LnCiLqfRfldlAUBLu1m35LcyCaLczv7upXq+FZyqVQlAvWdpgKqFO6VxJHjlxj6g
DA93iUqPVXo3deEkT+bhbwzjfyvlcylSqKbzHGKlaXPI71sWYYLuO2ndaHhqpd9N/nOQEHIZAd3s
NViPjc9Ec7aiF0zMR6U4fjEIb0nQ2YCDt+vd6BhW40zH1pI3LMeqnzkTKF9aDgrWcqDQiJMfGZXk
NMKEYcRQUDZSN6uBzpkULgJPZClngKjAslKvlS0JbwszO6qbL91le67oKF8o1FiVZVG/mNrGGQ7y
8KMQ73pJtdLQUmqylOUr4U5hWyyfi+pfE8sZKsQ8qshyLA/AS5ltnkLX8Bi1mu/XFXPNkWAUGwwu
KKoQDJZcnlURtnGa03nyK5bYZNoPNaLGLViZVSEYV8HMHiCyIOlSyCRIVZl2Cl7u8tGsQW1NA1nb
Go7ZEsJZubgCPIsWynjiKt+i3rBEcqDlw/XdWtNs7WwhnL1KaxVM9TJkGOFjmP4SwBR3XcCaQTwX
wB3H2I6Yk5AgAP1VBrN7kPfUO9IcMCgyVRhW23BIq+tB7gpzjSiCY1bx8mDSupN6qYK4+iDYW4AQ
qwdy9uPcgUyxlmZVjx/PPJQEX4StNoKt3+cOY8lGTlOD35dvCyuY7ibwG1lNkL5KQfRE7T/4h3v9
dFZN6TKf9H/7xR+PYRgj1SW8IJNn4AqhMS88Ur2x+0JzjA6IU9078NJK9lg3LVoERcCztr3Foh8b
37FsHWccMIayfAWSfCZGvC/PrQ0jlaa6iguVJ4VuD5pSvxpGEh9TmeXRTs01wqxkFNFUJuVi8RjG
tQrQilSSpkPW6qY3YDw5dwS1ETPguhXGUdPK6YZqZh+hTaze6uNf+95llBRbB1vzaQbKSI1coOOi
1h2mg8u+EN6qpsn3cmQyuwy12NdnZWsYZFXoYm1AS4UhJ77gOcmTmAAyHi+q4VkeX83u0NQq3j2/
a/Xx+nmsaOIyPo53D2DX0Hax/Pezt9sAcpd8zCEpmxTVUZuYeKncVjYeBuaG1q8sClhggF0HYi7e
vvzJR0ot9KqIrlqQx4hNhnnO+QasXqFwy0jxdH1ZKy4Iza5oJkGqZBlj4LSdma0admqIxvtB/I7M
K1qtzNMykqdUJzGdHeBnBNclrvh0jFiBS3ABm1BMHll7QKUIU+2SiEkGM3KLOTMdA+x4h342vQ4E
Kfu/ELdsJBLKGJvl3/ZxaZTVWKJ72ATmpoIiiUDVfSYa75HebrmnlYPDXNIyy6Jgcv0TbGtiFCBl
G3MJvNkh0IdbO55mO8MAO1Hnp5ZulZzWzk4CKB8aRtCkifH8S5Vs6lgnFA3tAFCa3YR5tGtNJ0mF
nRHpx04vXxoivX99NxdcF+wk+sqBMHopctAjUQwLQ/SzP0qh/CloA76KN0nW/vyFHBwZmk4kjMDz
uV6atDoocXvJL8BvkLFXzKdTyeq6ZsM5rtxqmA68fIEsLC3dkJfrkeRGKzM6SH5UxS+6WbvjrDnA
T91QwrUCPKaHMV4LqAYFr1LuqKou6wgakiRfFuo50LSCOgVeYa40SdPOALP9jk20ezfMVADO7hAd
Bs2YnOt7uqKdC8fwgoAFgqpPmAq9nE1Rglqhb6A9lWaDmxu1a0TRLTXlXbwFS7X24r8Qx1kWSY0r
FfwXkq+nol2jKFnrjaNOv2BCzTzbEzggokb2VBI3BpPp14MsSAdRAFoc0duocg+iiUlhUwLQ1a+k
ytJDuLw53I+mgXbp27re56L6OxfqjSHYlQsJfw2Im2XuBow+nFADQL8ddh9aW8ZPoOQtv5eDchDE
p0rLXYXUG12nawcKknKM9y6DPhp//w2pjENzQMMuRa9wmaK5PKxvkiZziy4CI6sWbiTw15aHwBVT
vgtLkcjD4MrZLIsVKWQ/iu1ZRCUU7YBRcztEgJ5ub1I0sHxdYTFni9uPsRyUHzkNooz1pELN2a/m
3lqQk80bLU+8Al3ZhZxsWIIVt4SJnH+F8cluMo+T0eid7PcDZn8GqcFAEx61RZLE93T4IiGjARwf
FJVN9C0uTPMIYC7tjpI3CehVRjWIn5LhJ8HWRcrvgg67tHavbyIX/i+SMJO9oMWiGoIoiYtbZDVi
qjGlJIjCuT2gOwxtyTk4aK9L4VTxQwpye3DbqEnjiSlfrqdtDantgZoaRGUvAyBBCwaptVE8ANgO
HlFaEr1cF8gd14dA7N2CMgZ+4E9d7NqsZiRLCz2oMffiCCCesvVG8zGsiGECtjUHuyoNlRCkE4Fa
JH/M/58FfzQbu6rqII1RLS5sPBBBODJp+dTbkzwbvwB4Fm9Rb3O37Z8VghIbERJmxA2N0/6+TxSm
zpISCM2tglnqGdMg5SEtjVMVousiajcUhXOF/8hD9ykmxnHfQMR9eYRNgbb6otOUIATABKlei3iy
52nrNbq6k2dSllWf7WSp0LlpKlMJ0MehDOjDgWUeK+RotzBbt5bDbV8qTpmWYuY4kNQZHWhS9UpG
vB31sNmcqFhTfh3XGM8PxCrI/F6uqVHGuOrTSA1KOu3VORBYct9EA/pLc2Bbn0wFkx+V1YCRoTUG
n2l3yugIkR3H3lwAHapplA3Duazt7On4z1ECrhyAHugNAVDo5QeVctGKYR0qwWzCuYd/WC7byQlY
A3MY1F0BRoEx8r5+H+GJ4I7w9kP7MneuU1PJGSlqLciBm6CDwmzIHgv2HiPXfV3Qyrli5nPBqzWB
jISny+XaupLpIgVSesCEk4F2I2CGkQ03vqKjFyKWTzjT0XRmNTJZlATxPCd7oySHTMwGDMvlmgVr
swWwvWKhwfNgANsHxPYYg+e2LhrGOJWNUA3kKol8k9WFpZRhtfv6vn3gkC6l8QWq/HJRBgOjDB0y
LYhoakVIag1tAszJrbhr5S6AIhrAFksmEOaSE9ORbE7YUGpBrO5SHVM7aPWbQejQq88iCEmvr2lF
zyFsoZXB3LiMwf7LNQF9qQeiZKsFCIP2VUTtcXBo+6tkz10euyJIHbJvfyERM7WoLAHMCkWzS4ng
HI4GtYJEFsnPShxnx75QnruW6ugqBHepnifxYWCC4MxABnSuC1+Ww11r8Jgj/lLgZ4kqcnpZsiwK
k7TSAqK6WviqOIIt9t7YH9OtJvy1G4BpAyRzcJQgG+aW2RiSEooCxW0WFKuQf059bOVhZ2dmcH1J
q+qCWjgGDJB+AEDY5X4Sc5zwNg61AB35Oyq+U+VVbx8oUA3GrST/mijYDKTvFEUH2jVnOMwOOCkw
USRAcf92jqzJJubGAfHPvMXwLrSB/8rgTogaeppLWUkCY2BuOjbPEcGMaftelQUAlGNQ2077Lgrv
02TL5K+dGFLvyJ0suQDgQV5uZF9OY1SZMwkKAnD8WdEdeQxtjZp3hpT8uX5ofIr0Y5nnwjj1oFHS
zmXKSEDksEr2SMGJ4g7Un/WNPkjmmzSPBFhjCbk3s+E4oJv+Vuj67CcbBMONJQPRfAgdj+wuk83v
179tdR9UDQBwJv5GeH25D2k8SgjkcxKETfXG6E85wmRpVPwswk2WyOWn+OuI4BpUz8hRADyV0900
bJp/3ASoiSzArgmSE5a6R6lgz5IVl43VV907nQpXll6vr3LNZYBAD6kRpCOBccWtUk1KRoAGQgIM
Pe7zccNVrO3h+a9zwbwWaoJEcvw6hpUxcJ+BwXqfP19fwXIT+M3DQ1mUcBMBO0i4xAs15o4ZQF0M
jOoUYfJvko+GvvE+XtslANPp+PnFWn5q3tVympdipQdh4VdYC5iCry9ibaMAswHUmgUCD071UtkS
NkW61DR60MYLCAaLPKCxbyITrG0VPI0BfQZ3NLLCl1IYCausYxMJWrKPMRHwuMlvs2q3zkVwqsyk
sjCmASJEIdrrBsrXZrILDQw7pzu5iex2Eg9JO9oAn9vIKaxtIYA38ZQD5Q0uERcvjHk4UyDzkKAK
d21qgr1ct0AjKffDhm1ec55ngvj3vZkPQjb0MmwWhuXKAcPGN4JkWIrQWmIB6gNlo0C+emrAS0VO
AeYB+PaXp9YrLTOk2iRBXWsW2r7cyAjRVbaFErohhi+ASHRWxnSGmBicHndFJ43eNE5vYIjdiLXW
LhPgwtC9Cf5IYLFwJkcAa1aj0FwPqB5ZBU3tsd0ChVjTBUNcsFEwyQneAc7usBmjNu0cwSYItS2P
nT3LQSGnFt0kiViRBHXDlQUYMA6H73ti9RQjySuQQBe/jYi359YHpgGY3TYeKysxx4UcTglCOs19
kWJFOXAFjAfMf1i9Xji6HDD9i/QTi1P+Txb607gIwBz7cCwXhROpYsno0TeAI696X7Z4y7Q4XivI
EyCFzC1oZvFgiilcAwyF6lRKWQMTbW5tqWWd1cr6VrPhitYBkAd4goByRGjDA6WYVDJCQ0bipaFv
KP7bpfR4fUEr9+dCALegNAICS6hCQCL9yPJTp2AyKTpcl7GqbSbKJUhXIW7n+9GygkZdzUo90OhB
0v6gmpfUQYe613Uxy6dyLhVL+U/M8hlnz1Z1UCSh7bGUnCThTmsBZIVB7cEqKymxu4699lWvHRpS
mY9xXm+YOz7d/6F+eDUD8R+lRDTpc+oH5s04xACAEWios8kD80rQQ8/PeHFaQHDy4vhRLl577WFQ
+41LxrdmfhLNmSa5EZo50SFagUxJoce2nfdSnDk6rNRbCZjNKJx2kaJ6pZnfdWG+EQasrx0E1aIk
A2kAbTaXOz9moBFphgydXUCy6KfoCCr0I5IgwDe4wVCSL5PYT+saID9G9VBlL9fPfe2OwMksIJ/o
1gaK2qX0JlezoYK3CWQQr1t5Lmd2Iopb4e6K/0TTr4kaKlQYmYrF1J1p1zxXeVU0rREgMrSm9gdA
QtxRfUgB6DAm7tj/ub6otTcG4OcAXoQYcek35i6mhs56YQpFAwPnzjQ9ZoZTVUD+8mox9EBx6FDS
OrPxJAzTc91YrRkDkmWLNGPNfC8s8BoBPcKyt5drrrse2koLM7iNqBuKHijXDcHJt+q4a2KAg4JK
DlIKKKxysXCGrgM9YkjRCyPZjebgoci666NdTcghkjesxJoxQuM2HvWQSNAQdrkmvW9AMjiqJMin
GugBpdRj7F3RDoVcE1c2ii0XuGZgkUPQMYSA1hBN4fSGMSESskTBw9REV7io1YqFnD7gdtItGpfV
lS2wd8hfo5+BB+Q2ABKmmQNWxgaKWriO2dKxkqwmuokTsuEH+X70D5ujnQnjrrxGQRfZIaINwG2F
udyR5cSrtQpwRwJoOxzAeg3W0Kido0RJtZOmYqfJKfqQqfxUhZWI8deKuaMSy/YY6tI9Goua3ZQ3
yhGvotITWIoJy2RrOHvNUixbAxxCTIMTHlI+TipNbAFzGzQVewZiwQG7teEH1kUgsAK1HAIFvhCU
xU3JDLyVgyQn77XU/GQi2xoGWLsv4F1WFqjIhWaBuy9ylHUTpRr2XhvtPJT2Rt/7kxHakdQCzSH+
WhPqx1Ejp708UlBAw3Pv8sawPCsSIMKQYC5G6VZTFnAkZo57FTRcv/JpGoLrpm9Nj/FsRdsSdBhV
T255Zs86MpgITmPgU2gMrR1dZXVA1TJL97qktcPCfQFCNBaGkI5T4kJAx9NYLWHwoCcuM3EtCWm2
RsxX14OgXgEcIZ4OvOeoO7TXknoJscpxn8kVgLOA71TjFZZvtWCvLuhM1OLEzpyUoSWJNBGUIdGJ
NjhJmFDLKMhW2+6aSUMwCiRZTSYoeXChjpwmAwgjEj0ww1q2BEI7K9bnAYgs4daTaEsUd0LjmA+o
qi5BfUX2Y0EMq08wzpBP80YcvJYCALcM+kNRw0IHH8+QFmLQJCNqisdXeZ8OfwSdOiTf55Ob6BmA
qrKd+T+kfWezpLiy7S8iAm++YspuV3T3bvOFaAvCCBBGwK+/S/vcc2eXildEzzsxZ2YiOmKyJFKp
VObKtchLujVfveoaqN8Dx4m81ZBfr7MGAiMvh1GrqU/VYL4wt34xM/DE2V38L3wd2YSYIRUQM8k1
sjbh81iiVqOa5ZORoSWo/uVY3lugwOtYTKgKFUC5Y9uXqc28anIuY9sfucd2eZK+Npn6AM7xH/dX
sxYC35mSs+2Su0W7uDBVmBCXs38T47M+tDsB3NsUX1j7SIJFHn8JvhyZhBV5wogijetceB2l4Mes
QIoZlVtIzi0rkqcvmophRiSeF033myVuphD166be3d+3NStABEFvEG9l1DjFn78LEFij1mgVIh5k
0B4IOemp4c9TGyiq69+3tBKK0JRCxMMjWTAXSOsZHeAFZgOluonR2BoIKDzmmW68LFfcAIkjyoIo
3sHx5CJT4qXGbLDMu0wd2dPFQ+KBjxjMSh1MxfC7MpJyI/FZWxYGF+HkBirf0KS63kAK9G87TLV3
sezyd0sqsHlMyhaT/MpLFnAmpIFYEVigXGnvuopZFee9d2FDoJfgZIRDgOJsaf3mW91E9z/USoi1
8D/BcgVWC6Qs1yuqNCQTLhm8i5Yvja/meup3NvnYmNb+vqG1j4X6mYnnhOiSy9dG4mXtkhnMu+Ta
746ePKbsbBgraz1wjM/3ba0uCvRwwhg4SWRtTWTiDaC9s3dJh3igMdUeiy3C3JWjJJ5n/2dCLPfd
UYLoNQGH+Ih988wA/ZFdCtZMNaUh4dnGWVrbObyBxLMF5VRk1tem9IlULW+xmtH5MebGqf7EMNG2
CDz8Vh9tzfUAT0FbGfLPgCdL10TJatsb0cS6jARCZEHWRk/5ye1B1IlG0v1vtFY2AAv0P7akp9hc
uCydmYodLIPqtPyAZKwXkyMZ/UgBk8sWJcXaB/vHHPiUr3eRp3NdK6BavjiYhu/OevswfbbVX/cX
tb5/gm0R2BO0qfVrI4C/Kp07m96F828dedXMT5UX8g6C6OmzbhbhtEV0veob4KP5r0EpII0Wt9xU
XzwAwVLftcFCo30plpdafRjbbiP4rZ0qGwovIvzh/ngb/Xzn8vWoajO6Yx4a8JeOfxzrF972wf0N
XPtKyMjFoQWTGxoH1xu42NPcVaBqu4BrJ9DoxaqnMDH//K3Gr0hWABCCFSDLUA2Qu0oUSPte6+Do
SdYXYe0NTewxtXqkOt3/ixUBpIoXBrpkaJNdrwhaX4wuZgK/M14B/PdrEqOkkv2LhosIEGgd4NmN
vqJ0aTRmX3NPZcmFJWFhBYPnV87H+yvR1rxbqKShkIuu6+1dUfUmZm1UaHFbVr7D7nZHV+u7gJk0
D8AUSh+0Mv+s6y6LUEJbAg6qwROtHbofKg3CsrM2huaSLfsqM9TIGAtAsgx1ftQz0A30mOGL7v9g
Ea2kkvAbfgM1LIjbArx4vfUtmL2m3vGSS7+ojwlLX6jyQJMP5TjuLXSkZu/rfXtrh1HgRf5rT4po
SZ6l9Qi+zQuYDj1wkqI73aXf0y0S/bXHyvt1ySmpqmC/NCtJLpml//ISDYoUeRUyFEyAaAGbsoYX
S7LLu8Jn5lY5YC0IAHcmenoout4cHHcpi7kA1v9C+HfQVflK/8Nttkoca1EAZKAwg6cEiilSUuKA
DdQgfZ5cqtkBjarCi71WGF/71gQBnWJvkdGsfDfA5AX6GQT4oIsXP+ddYNO47iV9hqBjWbFO/oCX
WZxSG0I3dEu6cuUI4REmoBlwR8wjSreQ1ywAAzelcikgkmXWoCur5kAbH2ahuJwHZpEES711q698
M5Q6wZbliecfrvbr9SXULeeyccQ5mAEK8zMl9beccs0GpiuFlg2q1VjetY2WKVOuzKZyybm+H8Ea
nlB95xXR/RN2a0UgBFErFuK2kBORti/VWgxENnAMHecrzUzfgCidbv41cuLayk0sTTQPAJ7kYlMe
JGYdZlt6NrcOLiyg22thtBHiBJLHJapAI3KaXEpQYRlfEp6FSv9YjS//Zrv+MSMc/51jD1ytEoPU
OEdUYWfimctJS+ihpt4WFeXtEbpekBRqydSZZIBg08UBu0MXZqG19/bTX87w4NZGgwndV5RpDCjL
y3l9RTokIKPuXVz+vUrcQFV3DoBUOai+CmMj21nJT8V8HmxpAuGEmtD15jFj6iutaeAF/a4antV5
DCzzYeZVoJQ7u3gp9Y8pV3alV2+AQlbuWWHZFozDlgB2Sp8NL5emayxsZt390PJPzPCpA7buCjLi
e92Il2zXtQDWEfc5eaFspyoR2Na96VnNii9m4n5klRred6TbsIVfhM1QDcAiDXSDrvcCChKWQVDa
v7D8GwVxL7GDsT7h8pk+6UMW/KUOs/jO6OViJhODkqA7k1tCqCmyHhl2AooMBEU2KlmY1425kWuu
BBORpgv2dzzmIXV2vSiuqCnInTts84xwVURICf12ev3rncP0Ce4W5HYW8jJp52qHFFxREPCXdtp5
XVCOrxh8E4lgM4fz/LNyft03uJIdCJlxUAaZQCmgZyktC6obZk97plxQg5lY1Coa5loVTMhg3n7p
px/2yHLdx5hH9VFBP2oIWqB2e0wX9t7f4xeEA3sOrnCo4AJ4fb3DVje2ikst5aJVFnrybft9Mset
0SWZckZ4CybWhdq5i2o0ZnCuraCwOXlzbWDBbunrenU0HShsIBMyZjfw+l1JQR306BrFMyYVdoPi
e+PfYwbxEwSAF2pNYGmWn0YWdewU/VzlwvVTzj5DocftAvC93/+0aw773oq0nQ2bCyvxHOWiNF86
98WAGl+zbNi4zZmxElEJQoKCRpV8KAalZxpLizRG6YSU+73DP+V1OH+o7Y0ot3IForMLAKkYFkbt
XXLTBeOtfNGqNM7TPTDDYdE8ekseDMXXv9+093akq9bp7KHr7TKNsxx4t7k9tYxFbrNxW6zcf1er
kUI2WdoutWxsW54v6Imc6vGQWLZPM1AXbH2iVYd3dA+H2wTW2VYlP2inthk0t0vjpf5aGhGI2nLN
PRiK9mKZx6wpIbv+YpWtP106vT0OU7sFu3ujM7l+WaEc9e4XSB/PhkBYk3Z9Gr8S2wcAwfBtHlaX
4UwcPyuChqB0FLAkeAAz34bfrO00bmVRHwAR782UaauXQtBoTGOhzzRHefe/kljTvHES1k4b+JLx
1EFZFPUC6eG+YFYYA7xGGpfsuWkid9hnfMM3187AexNS9YYrll4ni5nGooioGMy3jSenzPabEpAr
9zcONVCFuMPFZK7483eJoAeCUieDfnvcv8zk1JHfEzv3TRuQ9PvAnhOVbGGCRMyVHeSdQfmdQxfI
hzK1z2Jq2/64/G6VHJpTWGAihmcfai3zdVD3lnnn3z/ua/ELc/MAYpkoUuEBeb1S0W6FEjEMF6zZ
Fa6FNOkzR/d4NtHKe3SHLTqbtU/43p7kJXVf4d50uiz2Bkzoz5elSHzBbLg1v/E2ZCnvKFIiVJFw
q+NfpIW1GE2eOsqzWC8O1vy56c6Z/ZO7tc+cByDNkArX6aMOETMaa8u3iX7olF1bjXvS/otz8f6H
SCt2SKZibkXPYjaey/Rbp79m04b7rB09IQ1so9aEC1VWoyu9fFoy3cjiBn7SJ3qggrisH7eaVGu+
glaYi/FqjI1gSvjaV6ZBN3LPTgk0W0Kt/jY17atWHfK4d/rvhfvxvmOuOcp7Y9JZdzOTFbx3M6Tv
YCWbzHOhvWTM17s++v8zJN8OlQbAUedkMSFF2My/tZIGZqehcKJvWJL3D4NnQiwdwwUo+ECrRL5a
e5xmI8n5paWRl6u7TgubFmwfRpgtkZdsXLE3DzLZnHTHDhoI5shccDCRm8jvAp2GWvZjcX6mdgzh
9dCdf81kZ5ENAIx84QAqZKjgGMBMDqqWIJe+9hK9sYhlJYZ6WVi7KxUInJkuj9mkVAGILY49Uf/c
/4BrBvHaQo1INGkxUXVtsNIYG+2i0gCYhUQPtQ+l+ur0uO0sEoxkSyZqzRoeWyiyoV+FSQ7pI+q8
dlpuNNplKggNrM75kVB1lzD3yzDOF5KaW48C+S4S8mtiflXHewAIGxkn4FZN3TWYfLgsahE4o/VA
jeVVVeoT6tpBWg4vRptEfetu1ELEZ3ofPyWzMmZgJuBQnQuYRWLxx0OS4qnd6/0Pt2VCCtG5weBI
Vob6b6GfqrLfoeG5ceTkyChQD8Cfo8COYwQ5XelrsSbNmsEhaeyl1W5xvD2uiwNhn+8v5PYTXVsR
PvMuXTBtj4xJidxcnUootdUBNbyg0j6UZQHZSHTqvEc0Ij/cN7q1NBFt3hkFzVeijz2MGgNGWVMA
QOvIa7WN0yw26NoNsDRAP0GaBagkWhnXVubCXJrJghWTdr7B2sDpeIAh0jLfQmNtWZK8IfFmqhQz
TWOI4qG6MKkR+PyLrbb66q5BksI24BEoXkvr4RYdpq6BFQuyG9S7tGMbbt7HNzUFuB0KlQLUg2OL
yr9kpVUa1TUn5MJ8coCmTyH47mDmuHzpdrTI3kadCwzNhaCKuNz3itszBctwYqStqIaBzun6e9GS
gvR+8PC9Mr1CcpODJjA3nd19Kyu7iCoFskbkGiCdkKvXNjXTLsFtFns6PYI6we+19FjYG1rvKx5x
ZUX8+TsPh4i5XoCzJos1140y+qmxT1nf7JR2Y4L/5oEoPhfe73ggovSEspNY7jtDk9HkhlkhsTGS
78UAaYDMDS16aaY/LXuqum+DqvmzdeQTpjGgrlb9LR/Km30UhIFiwaZiuu3aPjD0wL+mlOCW1MIM
Unl0+jR/ADB/K/te+24C+C9uZjBLWdIZ09PK7bwML4k8WfZ0BBX2qBwc8+W+d6x9N8wfCnU9YH/w
9rxezoRqpVtmE4k1i4DQxQn05LlTAXve4rxeNeRC/A3JPCA5qhQCe5syZ3BnElvuHqJVR8SMTIXE
7JRslD7XThX451BFB1EbeuDyitI2LSj4tePEyL5BzrHwNTUtwvvbdpOwoUSvAjMHV8TuwQulrwNu
AqjL0qaIq+FTNV8GB9zMWn8szZ1b1DvAP4IF4t94wmzNAt2MTwjLeH6iewjBNHGir7+YPsyqmxpG
HivO7FuQ3lrcvWpjFv15UpZD65C90wQDOZtOt1P7NmTlF5Zv8d3fbjJwg4JXHKAdALlk5SVGkqRR
SFLE9YXGW3w1NyUYLBHz7qhOoBf/5pbXS6Qmb5TcScs4rTDCcPQgpprE0zA8kLE4eGpU0MAmT07R
7N1sD7WEZw+q1o1+QcTZcKbbQ4hBT3SD8erGRzbf9K/eRRtmEnDqjHMVz+VPo/kFeGTLNyLamgl4
EmB+AJda6J9eL5boYLT2AD2P2Zd2eNYe/xqdht0E7c8/BqSImWWlVYPPsooTy/KV9tz42oyE+zFH
of7+qVhdCpgYMQiHixQqhddLmfOkrwbeVjEfpiNPDnZNn0pTOd63chtJXLFVSOeBOwGmWbo22dKz
bjC1Ks5m+2Siv6GXP8BC/1LNv+4bWkkNYAlnTFQm8IiWCy4OadR0TnR8mrILCJjshi89Bb9Kcaqh
Ia9BMMM2kUQmW6i4tQNwZVh6vS+p7c5KDsN2E2e89cf6EzFPzWTuy6oJilEJG/yjCKCIbODiGeY/
SF1tlAu9+P4WyM9g4TuQs0DzG4wEgv3y+ouCiwrYbciVx+04+Gme+in/WPOjjdBjOoK0dMODVu29
5f/AJAPJKy0cTKyug6IIzps2fzKbHry3ZUMZSq2TfeSGlgeLRstdXpvj4f5KRdi8Tp7FFCcCOtpL
SDFkFHlZj8oEAh0aZ+Zwsku8BJzQVUPimp8nZdowthbEdfHgBrEtSl62LNHclhaDAO9CcVIqJCuA
nTybeUPCoUnCXOFNUPWk31mV2YcYgFP2teuUD1BaYEethlx52s9FCEXvcmPGZ2370ZzFuULEAAOT
FCo45h3p3DYI6R59MBPrU2WXR6NMjnOTPLX0meWAL97f91VfB88hoEWiwYWO9LWLWdChnQZi09jR
nqYvGd+PBsL71O7R+G3T/dhmfj2+2M5J1zpfgGSK1/LU6Lv7P2PlQkMbDzNHgrgPmCrJ0esWuJw0
oTXUkDHHthitG2kQQ9m4TtZCF3SAwdeOJjDuFClr6DWz0vF2qmN3j3bQawmB5Y0vuBaC31uQDpBh
zUxfVFjIkIIQ/Ve2XMwNE2/OKR0VFI4w7oP5DqDFLeFF7y7Fjvc6R3mHxovq+ejOmMqXJNL5T3Pv
guOeNqEJLe1M9TmNmH0qy++gRhNy4UFW/ZnrL/QJrAzLFPF+z/HisvTdoKLLcv97ruwDtljDAUOJ
C0AraR96ZQDJo4ahXDuf93MvaKM15kPue8POzYgyIiS60RhjRdPIFUJp15uxVNagUXOkeNqble80
Lnh6VSg5t9FgndQfDXlt0B1vrKBIQmUTvLDiUFfWxZ+/+xQeXRZOM9TFVdBUuU8Lf1K0U0G+/4vN
FK8dDzVR9KSlqh0UqYoZAEeEhUTBQ6fwe3BX59nWi0eWM3Pf9lK8w/FCEPPI0vFQKeR/lQyhIF0O
XQO1n/R5RO2/8/wFcCueP7Jmny8cL9g68NyYkh0wiGA/CyA+5hP3lH8i5Dmddv0UaM3gg9N7T90H
LWEnhW+06lbiBV5GqA6D5QYZoiOdAdJzUE7pDo3LGuxPlotRyKEptkBBa58XWDDwEHlC30EGGTTe
tEyjbdK45d/TSd2T5NjXi5+5f+5/4NuiGHrigt0Tw02gQJPHoVWtLNyiL+u4dT54ALyS7o+bFMEM
IJr3g5cXntgb52blur2yKEX9fOrLPEPrI3ZBI9fSsIXOZlP80dsqHJUtlenVQwo2J6C7AbwGEFJy
YC0DpfVi8jqe5yCvod7ZvNbOi9d1IWN9kBL7tRiObDRRszAvLdmojaw9FpFRCC4k3C8Az8sxogTi
DmUY5HJ141M++SrJHhN33LWO8sKb+RutU98cxo/V1EEIuFs2rp01Z8WpQhUcLGZIcSRnzWaSjBlg
kjFVoa/d9S39PHeKulFKWLEiiGgB0sZ7CZepdHo9Oyvzsi2aeGo7J+LuMh2rnGmHv3ZVVEWQPOFl
L2bXpL3sFLv1nNFs4sH8UqZP0OLcJ6p20Ii2g2J04HAgIcZv922urQyPXTEZilcaWBKuoyxra5tB
aaONq6J3A1urjWAczS220ZUjAQPwDhDkoFinSSsrl4ymitK1MXhRPqplRNLx4KQ8IPbvTaSB+G9J
V/iVLeneaMzcbWtUB2JrRvtxMc9ZN58sj294/m1cgdNDbFAgiFAokEGNFq1U0rWUxaq5G4bJOJh6
a+7YlJ/yvHnSCfvW96q+c9xsa2JTuPT1AmEZXLci1QKuX4bglDgIM+RsWDxXpzrHE8l7QiVIyYvQ
8GI12Zr4WV0oGJTQLBQYqRvYSttWNXAWLOavoMsBVmvBOAC0kzM/L6Ls79tMeGQLtmKUJtDXkueu
GX6F5pW0jzXengGFe3a7bwU5g0Fyh2bft5pExmaic3sGPOH7qNwBn4+0T4ohnHEdJNp5j81rrN3M
cz1QBkA175+02wvPwxi+IcYQUW+56QGNNqOlVtpDzJyfnqdAU7wKyuKV6lulipUPBjEjkAmagoUZ
V/j1kfZ40RKnsYY4N7RQJQry1iI7jdAQP4Fg/0/RpMAebSlWrBSvAVP3TMHpgnoC/n9tFXIVdlcU
fR9blfFc9x7Ai8bRG1MfvaA2sx4WQvyiyL8MRRbaCQnH/Ckvu404vVLWEL9CaOiJzi8eO9e/ooLG
aJ4MdR8zuwrtKcK96Q9l1M1fTeNJU1S/rsegxYjA/W/7FsCkM3llV7qFlcJtOZ/aPh7+cDd0Tb9Q
4gbUPUtoPWWvEErIIsi454bv0cDZerWsXMJXq5YFLqp0sXAHw7pK1O9s/MX5Pk1Nf9K6CEF97g6g
1AITTmjiDr6/8NvALtpKGjgRgTkUeozX+z2h2unkI4Nl+suyjjo/Fg0anIO/dF1039RbQVLe4/e2
9GtboAQtCjwI4GGCmWnfJM+9+Uo5yAyg3AN+6LlV/ObHV4M/0y5FgeOh8n6iJ8l4NG242daqpRe1
OaPN36VjH+vZeLQ8cEJAhdj6Xunuw2ySDWMrTwexx6iMIzZhP+U3aW8wB1SHVR83dqn/cg2unlA+
8mZIRKrsz7AMnAVkTvolKkDxMPhukqsa1JQYrXfmyIdoSfKqeWl7dKzSyjJ/dDRvSp9MpfOhrqje
gJ6h4Fa02Dq5mDnTuxBE9YWy19SyqfZZbQ3qcers3Di7Cs2eicHpFm+8LAWJ9xEWqYtmpYmnEt4F
1x+3G7xi0q0ZH9dXo3o/HfJn4+AckpMaQQLMJ7rPh719/lD/sFMIUYbORql6NX69/wGSJxNmTMyi
Sx/3X5p8Z/rpRY+q4jxNPxf1kLeD7xwZNKe1jfx15VZAOVkHSgWjCpgdkJ264XkxZFj3QIYyaOwk
8QedVofJScbPTpWk8cYpEht5c4reGZR9t6A180A2FOdTC6GI9qADluPox8Kpwx5FyGp6rcwlgBrt
fcMrlyw6HphBwN9RcJUpnHBOodyi6X1MKt0IirTgvjUu6e6+ldvkD28B0N2AJhE9JDBeX7uRYvWs
V51yiNvq3JOvif5bNzYSv5Wq3rUN6Y5xktRR0x42bOuLOsZteRpZxKO6feBgMOjOwMV0n2x/OOvd
I2u/p8Bj31/karx/v0rptqE6X9KBFwOS9lOWDo+sM8KC/c4KjEhH/dk1+jPjw8e+2KJrXPuIKAfB
XcUIPdiSrre3yTrdU1g7xMriqh/q3Kp9DAokn+6vb9UKKgwozKNnhPLptRUw1aRto7MhtqxaPZY6
a48WBos30IorL2cU+ZDPgg8CAE10W67NJGzMk6YwhhijfDsTwsx2UAdQ+H01gv6Jmhv+r4uDJR+8
9+akvcuMsR8aog8xJ5jAtchUgDt2Gr6Z3M7CpcmHh4YpyzMmCzHBb2j0bNgJykKaOwSg7SHRsqR9
iBKH+oRp7hwN7co9lhMdd2q28F2nYCzX1JP2tS288qlWF5Csp2Rroug2wQLuX8DX0UwAUOCGkX/G
S8jsiDvGldJkv4y2zALKmfZS81R7WLomwVi2UYLoAIoNoOFplv6kgVP2530PuTnm+BV4db1NToNv
T358DYYzdnNecqDJjSOpKp9l6bHvtziTbhxRmIEbomQHTSb849pDlGwGbksfOE66VX5J3d6ewO7C
Mfpwfzk3l8CbHVSbwfosalVSTDYUWqR8Zjxu0ZQOS6P6Q0fwAprlbPkJqcP71lY3D9R2/7UmVv2u
sKrnrkVTJEyx7dEk8OxSiZYSXO8MdZO/DcdvC0PXSQwdY4JW2kBatGxK2o7H6ED4rZ6cymoMHbJs
XN7r3+kfM9Il2gIDlBtgz4oz1/qISffkpI9ethH3V7cNfACgE9ZFtiJFJaIOvCHZiG3L2Z5CAc1u
2Ym7WnT/66z6wj9mZMzW4JmFO2LKNO713/144tChHPMPrT5t2NlYjqyL5RRLYykWPo2LwWUHzY28
G3y71zfCnohqV1EPZSWcIVQnAfbBLKIUZBuv0EmRTDxW8zb7WjsJeE0zlow+V+0xMgEZDxOiz6FZ
FlsQ2ZUVgjQLzT4wUwDNJD/rywZaBk5VTvGgdFATx0PQZpGGIer7H2xthaBRRaSAxgX41cTPeHec
Mo1g17R6Qm0rasxY7yBwWk5awDIsbXCBGq+2BnlWfEQQ6GOwE+gNJM3SpupNByZBfZkAIjEqv2UD
1OLU/DfJaoxqTP18uL/CLXPSzeUywxhzm08x53znOUvn96AT8JukmkIrcTfu5ZXDjHl3OAxwHRjh
vUFT9TqjRqZOMS2rg6mOe/S6/hZNCqd8b0I6yuagc7DG6VNsl5/Njoed8liY35NkSyRn1QP/Wcrb
ZfrONSgbANLWjSkuys+QJom0ooUayfz3gQnxFYkMVNmA5JCleLwhd52ud+CAEJMx+l9a9ylZ4vsu
sLaS9zakHWuGbOK0VqZ46mYMiRXBwFAoTl7vWxF+KwcLsGa/AaPQU5CDBVUaIL1ZNsd4zKofsh6K
NMgA80PbaFWkMKI/2cnMNyrga+cX1AeoSqMDCECidH5brx8GTKlOaCubGIdDn67Cmc3aed4txGQ/
LYeYn+t6gsxmpiTd8f6S1xIqgEGAHQROHrMzljh873ykVZZFqRTsLEfZ2F0OigG9QNSpxuM4Lj7X
83iwDh4P7ptd22l0i9DLeGs1yHUy2wK7Tc7zOTaH2FTKaACTwfCN2yeefbxvaS14oJthY1oHYDqM
2V6vjxRoGmVeNsWOh1zRTdgOyhC279SVGhiJudUcX/ua4D2GjCbSVFGIvDbnVMXMqWLM8ZwaXex1
fCK+lTN73HnZvJT+yFxjgvD1DKWTxK7TrX7U2sbixgGHFGZA8FWljMcsl0Kjo77ES8MeeEtCt/IO
oCT4XSrTV8TRrRAjRUvUWeG06N8YKCpjpEcGA2QoCRWO2epn2jjFDjrzYMjJ+iW8/xHXraB5CiJ4
gZ2RnFQtumRwCqafAZCY9jqx/9iUVPv7RuQi6n/Wgtq4sACmKvlam4p8GXoE53MNybnGZ32+vFCV
zS9m13RRVmvFLqmsKG1chsunKx6UuuR+PuVLlE0gcM9SUBE36mL7kPudNk6M/Oz/318nhJKETg+w
3tee5ZIJk0Q6189ZtmB6T/f1zNsXtnfkGg2r8pxYoIonw7ljF9Xd09bx0+WVVXtXR9HZ2bgkJTd7
+zHAbQoeLMhfo9J//WMURc0rBSgcSMQEQ/fdq3Kf1ftknn272DC19u1t4IdQTgcrwE1JPUNxuat1
RTt3ijUcCvga2hZTs3GJvcn7vYv9bysCZwYwx0I9HtnU9YpKyppqHFK4WFXqh3rRzQNPsvFgTdhe
4lI1XiAtH9Zu+rlO8J2tjKt7bgxHMyk+2qY9HAcXL042Q79N69t2B41LaMDw0QhM/Jf9nCUg36BM
Cd2+1NHlAeF1l2hl5Lq1EnrGYh9GC6onlLZa2HPl1TKK6piNWoJtVb90w2TuAMrPovtOL8Wrt2UD
76kh+gOifsPT3Dp1MfLF1M8teKgOg6smZ7Npip9m1n3l1egebI254VQy48+/MIwyHPRcgXe6UerM
Cs+o+9TTz4ti71jSPNGM7pqOPTvqfDDS+VSXW7IVa54EKkkwKgP0Dx0T6ZmrkIFNmVka5wy9FMj5
nZBMbHWa5drY24YidcCQGiCd6CLKb0GQSKLVZ0ASl+7nbtfus9fuq7f4JPH5L/tHsaUNKheObwxK
q0KXVxv0BAZzXCxpFWk/lMIvv9sfCuIb39OX1AiHxN/ihF03i0KqBrVxLFd+WptN4WhsdPQzT17G
LCyfi0f7YTR36uBrT6DxeR1eWL9xDcjYzv+sFVgwRB0HbN8yy3dHzWlSMZF77oYhSJfHnIQ1jyz1
s5ujv5X7tecb9WuuKn6Z/9lE0K6GYNDp4nLH6AjQpVKTYKoTyDnzRD8rigs6utwEZwfYkZfAdNPq
WNXQBhhVe4kWV+t+slRpd23q1Kc6NTFI47UfqKKlvq31AFwRyh46Nn24f6hEkJKDmJiNBOERavmI
Y9dBjHgK+rEKGiVa4y5xXXVDpBu9ta8NvlUEXgsc/5hCtfvaFFBrFND61DgvRmSTDHDto6ejeVDW
RyQFD/pW1Ugul/7n2//f2kAFe22QF7PN9AJrG8zmNLfj41ypO660TyBO2+WsDhr9rBnlTrHxQuDg
kaDf72/u6orRoRbFOCiWqtJBQ2dsBBSDGGezw/BJ33ZfGlUNdWf51tgF6hdLuqek2Hjdr/kcGvZY
N9AeAOXIACdbTSYlzV31TIxTMbn7xEoDc9afvOVX/zmFxI8RGtNj6jRnIOnCBT+kdfh+RuN7+/it
uBfOOy5h5CCeKOBdf4Ik9RKaLSXU6atqR6yPSaecW5A6kagcn2ZATfVGPanNc2ofGAD2NHlJ3W9q
km5cHSvJB7JOoDTwDUCceFPxcNKuNEyunZP6CV8a4SeJ5iUBpvF34ZGtmCM9IITfwZqLGUlAXTyQ
914vGhqRLW8SXTu7KfMtbdpVdN67TfGZ25aPhrORNCGBEGepD/5knR0nDWmVgsG6eyG0j5R5qyq8
dsWIAiAeM0iG0auUPsM421lVK452Zmr7uuifMhPkEWX1wRshmDGD+nlCtdNLp2NvfNbpFrxjbfdF
6RthEMVieML1fgyFbQ/ehHxsVJRdNZ+0rogoL31wV2hbMxIijZTiGQrF/7WF1+m1LYPVmQtOKu2s
daf5tac+N33vs/1g9yeyiSBZSQ8EXRkmRvE3MdNzbSzHp3fLptDPpgFFpHEOPBBNZ78uOftYo8XP
7fTR7udgBiiVYVgpucwQSbofYtZ+AghLxaixioKADJX37CEvzMHDAUOxP1Sojfq4U241KeVW0JtL
o9WNngIq40hTpNitmxPBoBvBo21M9lqKeQzro8G6wGZ15BjZqQbPy5iEY18c1Zb6yXRuh2XXNM2f
bNb2HiJQyQlYYH7V0AScluqoNRmmCdQj9Lw3jt9t0BVJlAOGWgCj8AyQon5pNhCOLTr93LOB49UV
tekn0kedcVSTkKTO7/sfYMUcclGQuqGpg4lKmdvDsHNFYxMeWU06egGfwW3GrAOz6oCMUCru2YwL
nG+hD1aSKURTEJyjx2Phq8uZqeZlFKFO08GM4kXU/lElGFPxQs/KHweMzDiv+fKzbH+ZaaSJimvR
b6Gh/x+/QEjAYk4OYtfSPoMcyVO4MuvnifAcw0/1MW+Sh0GFDrr7o9L+ZEr+IeXW0VG63yiY456n
wTiN+/vbf3vexT64eJCgWgOaJim2TFlJU8FedbY/VZYTZSZE4KvdAEDc4FmHtrgAx3Tf4kowvTYp
hRjK6rQaKzyALGUYQlIY7c5ZFiPW+5xH7gzhQTM36a/OxEA0K40y6Cvi+srQqIf7v0QYuo511z9E
umfq3LUJgrp+9pRc2U1l1r7M3lLuTDaql/umVgIAbIEhB6hlHH988etQZyt5N9aY7DizzNzlJqYr
bJP8D2nftSM5rm35RQLkzasUCpNS+srKqnoRyqUoUd5Q5utnMe/MnAiGEESd2w+NBrIRWyQ3N7dd
6yuYRCtmBUr/mIGqwPDreQ6bpA7s+qFQ/PXrYAd28ljOe3f+7Yz+oqHhGzUb6oPBSXYs16/u5RcK
u5GmhKKVQtejtE7+mCTzQSYG1NZwmf0kme+a4hUzrvtMfU/cU1nGcP9S7SFDnDXKCmJihhTW8vJT
hOd27QDHumIzoxE90K/gqNbUgBmniR2LNiibXZdLygMikuf/SMRwDQZg4eIAPfPyeIDF5gGA2tUj
1egnf5oe7clfp7hrXD+3tJPu/mnz5qihTQkNENWw77QvCwCbBgIa2Ha/pNFIAzeVfNUnMa+ooPgc
VH54FgawOpdf1epNWysNwmcwvBVf9CXrwypl805d1vsuMZTH1cozDsjtvOSsB/KHV6lhOmjPWuIA
YdG0vzvjwBPcthu0NSl2meeyI/H6n/ifIg9h8xNYaL5pg0PvBqeonmuqlw8jOl12M7paA3MtlxMb
e+2/MDqcr467kpjREKsk/Mm3GVM+UyAT85EfXJ5rzQNtnVkrQe3aT4aXAqC2VjXPB/KM++9PHPxK
jsLB2Yqv+kBMtxx0A7hxkc3MXduh+cL23SYDGbavLLYPdhxZyVBsZeQKhl4+jEzgLNFM82kfzpL+
tqM4CYDXjai0R1B9M7V7nZlb78asIL8BS7nEhsmW3M96Wh1RAgE232rEKdU6tGtlC0Y7Uu/n1Awa
Bjza4q9Xg2y2KloSK20iw67ZsAR4+pG14TSZmCAVXiY6p0XeasyIgLt6aE2d+aQd9d0IrpZAzxJZ
W861C4a+Emg3KOEBHwIv+1LLq5lp+TgwM1KGb7qZ+bUMCG3jjYPBQLUMEx2Yw/UEcwIops5Mi8mM
EkDJ5HW7a1GjNexn8I9yHKNjQf3+/ba95z8p3FzAeIOBwcHkF6b+hTXVZc2cZsjNaEU95lgaan5f
oIDmG8TVAnXM87AZ7WZ/W+iW3cRTjjonXCnU1ESIKIVUGDgrMisyF+tb4uWeP064ysmr09N3o6c7
T03D0bT9NZchwW+4cQhU0UmPIBEZDzFPNHuV11rMNSOv073TAPaAMK8twOuDrnufUQy6+BiF+ttV
aScxJtwIClvN31XOiQTHFLHypfokjj26AFu1ooJ5Pq1LKOvXbpG83xs6yuf5AD8HjxhQFYKbhD5G
ZKJQyIhoB4DEFCBVvqe0/1jK4kYCFX4gwAPDBI31or2fSwXTHYtlRerAosk0Aof8nJMTSUnYLAly
tVI6Nb454uYhqERiDcEl5geEdTFFs8ehca1oTnfpC6+ywPCo/pr6w4I2hqD78VHK8qcbdwMuEGay
XQMTh7A0lweGZ6Efm7q0Iy97q8q9Sg8ZwG2WtAwqOkuKDFuykLsEoj7GuDzj84U9M7v63KYjqkh2
5Iz6IbNRkG81TFsqB6MqfY98+/cL+OnggScO2WgQy1wubdT6VhlQtY8G5R4Y7tYQVtmhrsHWrNNn
NrqxZ+7KWsb/en33AKqMHcU4HB+t/Mzhni2ya92MWEviRGUyhWmlsYBZCBg8G0Sm87SzjTIPvG6W
Ue1e34lPcH/cCqgOJjqFiwc8n7VGwOpGekeXfaPlx47mMlLqjRLhpRQhB7gogE6qzcqNxpZ8M1Lq
rxrgipR8l7j13uiTHWiVn6Z3AyMuHon6RPEZ+cPyLGxkqM7XuoQvgVGH66BqGI3ix3C2zY7S5oo6
pm7UtGpYZvfIeTfL6OseQR1Skpa4foIvZQnVvsTrW2bjsYgqkj+BQQ9xuB0axWNTrDKjs/FqcFnI
r8Ijwty32E1SzJPZWl3nRhrfUoVlPzMwlwLKs6G7Me1ogP5x/S4tbXQ3od3r3m7p9H774myp0if6
CeSj1CqmR2ZaLwmbejdSCMBD1WGYfKMxzcNtKZsrRQcV+gSgrmg3FnSpn1JTXavRjdL8dW4an5SW
XxiPJXCXZ7U85EkLy+fu8uz3bcFbpwnLjmwaEg4WSjiXmqM7bB6bFDtct2V7Wqd5frZS9d4hs3pv
2JN6+ndxwHFy8Rpi6AwPyqU4qoCCldHV/XwRFeVx6n5kBNGLJsuibB3buSDBAnizUS9tu7gRA5AL
YmbMYfq3lyKTIJwYiFKXcSohQTUj3fu6EIlK8J2/fP8AXYHiAhKQeImu+BJmTNKYyqC6EeCm/ORP
Ar9wPQDqzZJl1a59UAiCm8uZKvCyi7WUqqRWOY+KG3n196Ty4UmP6a5YwqCa/cn6t3l++BHwwdBl
A/8TjUZXkxeZ22HPCtuNSgqgCrNOugAcx5bERl07Xui3QfEeIDOo7mLI8VLN2GCPc9f1TlQpb/Ws
BotbB8UiWYpMiKDLDQVZrZoNTpTrxO+Z6jfa/f9aiKjHxli5CeA6o6pIA715QOvWDiDUt1V5YyXw
tBABcpIFzF7zv589H56G0F1fiBotWXoErGqUoamuNbvdbTEbzgCiKFgaJHDB5yl6qp0+TVYGbI7I
zrKdl9aPTRpTE8Bp5vtaAP69nyWt2BvGDW1P4EABaxEsjjicvFRrucJgq1HjHGzrixPURud7sgzN
1u6BEwltXnAaMfDDv+Js9yo1ncelXNUIrjM7ulmxo0rl7Mksq/VsCULbi8tjGcDnXL3yqaKqg479
w6jLj85ug4p4T6ybJIZnUwxKquh+gd29yrui4GkDUh5iDIysE+ee5K+j9fbvqsADik82GAT03Lie
7RlpqNqYXq9GZTv4S7evGAtZ85dV72CKlFWnNywpDBvYuQFQw1kO+YLPhFWIiVzUQdUofRiS+6Gt
d61tI1l3N0qyYhtPAkbnUB3kZgf5FEETQHy6qrkzqJFi/zKTD2DG39412e/zhZ4tpNd0apIJv78u
D27987/7fbhZPCEEr/3TSTn7fWPW8sJuGRiK3baH0QQCDfW64+1FbKkX8lugyeQNwhh3ulxEa5Wk
a3JNjWj9tzDaAHiDYGmUuDWbR34mRLDNiaUpaOfRsRKWAUacPUKPU4v8NNQfGA6SeAJbZuZ8RYKN
1vs0pWxQ1Whg/cHQf1bz6FOb7iwZw/OWAYWJBj8ab5QFoPjl1hkLGsUZji4Cb0XtJ/3XeX3B8Lxh
70tZ6mJT1WBl8CoguQs4l0tRyZAibu092GqO0LaCVULWzLC1axbGIcBrxMf0xZkP05q0FRG+GmGc
+Kc+mC8qiFWM3C9Sur+tcZuSYKHx9qA5CTbgci1EsVaHoPAZ2ca+NH2rRTSKnmbZ+PnW6XDrjHI8
mD5QmLoU46J3jpTwfCJrRHbrYdBCBTlijTngGCMoVktc6a17hGo4ej8RWgPGW7BqTUZJbSCDEDkJ
eDFRqcb/E9Yy6puNTpvPhl68NnAN0V8gWOoyRxsRus55hb+9r9I5yqi1+Hnl7gfrzvZGf8hSX8N8
5FCn8awWu2SVXK+tfQUuNYCqQBQAn1EwGImeelmnUS1ahsE3x6+1++RRiFoOnb2ri+fbyiKTJijL
ajc25gZLdJiWxO/MJuxTdQKRse+m+1VZwnYwaom3umWskJEBrQpPzKCV7VJx1IoWnQaysqhJDiZg
Jt2JHXTvb94VATPnX/++PoyyIJ6GPqCHSLjYaptThqkuNQIeEtqVvWhECsZNl13e+ujB9K2skJzf
5vJA+QosFcw9Icy8XJ6dp4Y211BUHY3BOtBhGNrdjfKIrDOcTFnXxNa1QMsuLCQeYnizwvm5dr6i
VNhrUQNuGPtOT+6tXALMt1EmhjtxJkO46eWa1Z5FUacChYmPfi9cPzMY3C+Tpu0WE8Ro1RH1MJb9
HmT4N1t7yX0/+DMWZsrFFxov6qj3GHHlWbwVyCF1+nuylQDERXA3JWZzayeBRQN+Y7jsPDC8PDeN
MGNcUsiyQaaQUOtr1TbB0JcS7d8WYyE3COB0DoN6KQZPELCRtBFFv/rZGDGqS/2pkOELbz0BUAZU
KtHVjHwg39czzwZpyFZBHUaLprQNQAWbKovfuU/rLIkJN55NE+cCBmXk4g1EupdyKrvpFZPHAnNB
V39Gue6o172MNGVjNdxM8FwREkammLRZTW2Z62pWI3cs5zA1zD40Vs1n6bxL3UaRWMSNA0Jsg9wi
gPE4wa2g7fVUWwaZ4EuZ+Wvu3K/9i5QxblsEx8mBEUSVQbi0CQKmMRnxQgOSyPPV1L6vlp5htquX
nI9MkLCW2e1p02Kxkd18ALu7Ic+LJXHSN0WgEMMRk/k0v/BgYhhS0zO+lmWtfHe5w/vlVzL+tk09
w1QaR0zGBRH1rFQyJSMT0SJDS0D6unjmCVXT99tPxaaaIUxHwQBmAJBzl8o8Yb7FolqjRYU5Dbsm
sWigmFZyHFbS/8k8tNbelrdlV7m3CVJbAIpdzx+svTdZ9Vhpkbq24wmcl+vOtNo8QKpHRa5IIaGT
lRZ4nFsoOssxVqHpDXAMJ1kH1NbKebpZRWYMk3+iyg9eBp9HyeFy1Lmf6ve9l3xl1c5WxhfJkrnz
ImT5EDq4aOtA0OWC7eByj3VMHi+AAtaidd8BsuBuMI6k8A/0C1zGQaKZG48HeCl4RxnP9sGmX8rC
6KrHnAmy0PnlW80xWeBggOnbaZq9ab7dXtmGH8U7CtC9CNoNTF0LC2uAITCrPc6yLqOyihQXLbn2
j3Vsdq7xdXQlNmpbGmpbsO46egP538/su4aSdUs6LK3DC1yGAILtA/NP2+00GaDmlmrgkfr/kgQL
Pww5jH8JSQzE5c6vpvwxWVNgV5Kz2rIiZ2JEp7eYvAz41HCaevcdaG2BSn6WnmTT+KeKuncuQ7C6
6Qwc6p5xffDdQ90cRid8GNZg/DMVktVsaR5cTgBzArgXl0o4ntVzW0brGa6E0ei7FQNcoWWXaJvi
3mZVNukj6PZkr+TV8tAjCW8TvbPopUEVWVD3HvjATo4eiEhfV19P0tOUsm/DuJ8978TMxs/WPxMl
X2+r/dW5Ic3EzTJ8DLTMoUn/UhHVLjNZx3QlUsr6UWlPuVq+eFYv80CvzAYXg15Y3jnCA04xZAAW
luKZiRIVZbvTvC/2H3BstZiTwuhduh+z9jRXkmTqxsrwFKCOi4EljNWI8XpFVww1mCqJKVqQOGUm
JoK9SaKSMiHCk7PA+LOW6iTO1BPJQvCJGO63fz6hi3UIW5eA/NsoLYggdg8uyY8JN1hGwnL1PPNA
+WyvBNVTWg9B3bSQ2L6r9t0/vxn4dfSU4DYh5cyn9S51jGUFft7BSUzVA3L6vvXuOd+LeZ/Od0P9
kZZL4LJ/V2uet+f8bqgzIwF1KbK1zQY0lSsBdzm6n70O6ONOMDOJmbiyrXxhyCvxuRJ8uCrY1ikl
KAUNNonhYweKStHy0ftaebewj9s6cGWPLgWJYZRaubbSgxwyBuoSgt/3MosT+4DBw0CVdXhdazQy
QRwBDIknrOnq0U0UA6i2VhlnuDYtKnhF6mf//Frgh8+FCMfDehMJkhVCFAKQOg8SlH5flv98OSEF
07DcrcX0vNiQnSxWzlhulvHq/gR6Y1AVdxWRnMx1UwVfypkQYSkDIxTpQqOMnRT9UuUUstLZdQ39
trjs3ssBaT8lna+PZkgWdCEaHUYMmzZGn2Iwdw2GkWTpi60DtHn8a3JkLoz7Xao+IUM9syrLYo/E
jeWgTHVoZSPtEhkiQ5m5LmZONJLFs/ejU72A3+F2lOWpZVKE996kxKv7Divp7Derb3yw8Y26rNtO
JkSw4FPVL03GhYBvLQPxlLYMOytLJXHcJwTjhe/C6aDQKYEWH1wu5AYvT6XXs6zuSrWMe1b41CXH
JUl9agLiPHBHeq+OTVgDiQbIALFWvwPa2Si6PetL9GvTgBZ/oTxHtTdPetb4azftbtuXa0OG+Bxl
Z3wh8ueGeJ6eSqYGbVx13Jg9Wocdhe5HzS6DDFS/4WKM2eG2vOv35lKecLJgaEo16pA6Bkfyzlx7
YP38LyUIx0qLkazDROt4pmlg238zWbxw7a1dLkF4lpmaLMSysATUM9nY+V0OOcpfzX7uanuHtGho
z5KHVLZrwisNhGCElE1Rx0Zt7TTrnjmqZNc2LsOFHvC/n4Ul3lR39ZjkdTxqh3n1otW6s6gM9n5T
iIPwEXAxyD05wtEsVkbSYm5qwL0iEkHh9htrYEOSqvv771rG33+E6LhwqKpfroZmao0B17aOSwKM
X8zMZ+YDpsNkvVAblwflIDg3yASBgFCcW9Z69HErGB2OS3APOoH7beoxaykjltiSAicDMAecyROI
O5eL6YfCGzN4NTFVwrJRnwHT/gEoRPSsy5pRNtQMJ8PxkOCzASqdOyNnSlBNGERmdlXH3lrVUWIT
fe9l/dfbZ7OhBLzcCcAlVBDQXCOcDQiX3MYszTrO1bQ/zVqX/lLmKfcHpO9kJn5r685lCVs3uVRH
ahiysvVNbbuTZX2f8SablQyP9rorDkEjMrY8DQOv8AqId2ALMifMxg11lH0BjyBY6Xhoui4wjGLH
VNAnt+ljQexTPzzd3tANe3QhWthQJJVKjgyBW4WquA/d13cFXFFSh0Pxx0OTuqMU8ZgtsmrX5uYC
mR2D6nAWQQVzqS0aTXqNdnUd9/7sPgN8iZCjw063F7epLf8RIkapAIgAlgjDTVYBEJ40b2MOQvHK
YbLK1pbqI1WCtD5Gg5HfFzYRbaLgNRoXaOVAzDsDwFW7pWhn//Zq+AUSfAGk0AAewkdDQAktXDDd
7SxqJmkD7wl1QaWMZmd8QCbsd4axVt8zdUn0vbl7GAaBPoIfEghBl0dk1KNZgf6jjt2srkK6rHWo
FJ27r1UiQyzc2kCAm/IiDAf1E21hT0fL7gzaxF6bHHq9x9hrYo3okbm9g1srQlsRjAc6UDEiISrd
qJX4grqJe/dpscH+i0ioL1l4W8rGYpA84K1f6JOCfRfOacgKF4RfQxOb6gEg7pDwX/hdSIzAJQQ7
BCBdxKeQDLlSkI61Mc2aJ7cuopqsf02d/LUq43B7MddbBmQNDNEgMgDoCaq3l0owFiWtNC8r4zz/
qdTviApM5/l/J0LwcTnH48jqvIxR7JtZ5mPGQqvebsu4NnNYBsYdkKhFnylU4HIZKwFlTWdDRsHa
U2KDHeGtne7d9MUoDirwaVSJpvFtubyrl/KEbQOkOMpmOuR5yFeo90tAq7fJPaky+tat44E3BIZM
5NSRiuF/P3t0dYp/kMEv4wasVlVqR0V2bwKc4fbuXUuBOwTUS+TDgAQDQZdS3LxObaWay3iezXBe
XphZ7aTJpOsjghDXQDHbgFcEL+JSSNvCeLY2gvupXYN6dnxzwqgB+8jIHGDYsj70dSFZ1/UjdClS
sNvDog/OyBDp55YSaNNXB116UIhJlrbf3D/ADCNVinQP2hEul4bGosyeVR1yJjMsMSDlAWlA2kO7
sRp0HnA440+YCpGzYGnwCFHbKWO9KQIn0RCVlUgaqK/So7q2cLDSZ5IEO7qspdoMFiR543s233uT
jLfzWgA6skAlAucA9Ti0Yl5umO4qGhJKSxK15bGi/X7JZO1515vFp5F48yd8LzR/Co8bSC0Mrelr
L1LGLqTK17RcMdxd3XFqhtuX5xrNhvdioXkJ2C2YR0L4d7mYZdUaoLm2Cdoo/lQDJgC/ouABwo7E
1xdfWfUjU+4w7Ky4y68GmYRmiNPuZAxZaMnmZ671EPksYLujbYu3pouDek3ujavBVsCdLe4UNw4r
wnVCmaDz1PJ4e9XXtxm4chwmC/VhdFp6gskgXY7WVzokKIUMh8ZFIoJmgU2qn3qFiYtyOWDQ+bnT
329L3VggNprXJTw0pl6hGU6AV+sR2ShRY7CdbsRZ+lalsvzStW1HUIihcLhEeOdR+bs8z7kGYPg0
IKvamsnes2cfFjFdvP1CfozGz39eEJQTxQ/eM2AjTLyU5VpdazQszWLgNP4qnB+V9kwr6+ttIRu3
DUYDzyPeRUxvisCG1VAxVJhpGjN3ACw+AM4ChWS5pOy9sW0A8MYbjMol9EG073oxtuuChDQ67O6B
xPJg9A+5+ayVDKTLv24viHsMl68vIl1UtUGpCFYmtA5c7ppegtyDJAqScy7blaQ/ISGdGP0eDOFB
0Xy0tiShf612kIdBen5KuFUisutI4CavxMvAcbscTbLGVqNEHsAzbi9L3EGekUZKApPaHJAL/3m5
rMycVyejIxKbWcmitldalI3Kaq/WCvxlYIUGOXZDMr8prg3Tdki2YKoAvT74t0jZXOZpYSLyzOO+
ulO0N15GGj5ur0vUP4jA+CtnL+aojFfFxD7JnEqnGY2Jg5Gcek5fU6uUjWZfbx7AYTm+EBRdR9GS
r/PMU8omNwft6EDjBG1rLvopEkcPFzb9roFSmIMi+faaNrYN4J24S8iKot1RfMEysA6rFrDbYqdH
WhbUETnmWb7fliHaWL5vBkhDPeSROHuooA/O6GZ55800rqomWBq04dQ/7fkJ+AX+PH4pO591P/5d
IoZ58X7A1UTAJmQv11LPysalBWgztN/dmK1PoM6eHl27Undt3+UnktjLYW6n/kDbXobCJV5rvl48
JUBxQsoCKCHCetUZwLSdmhex6QGzIh/cYzNa3wZ32o3TfDDWO6mjs7XD6Au0+R5jttcRXrG5G8wM
DElF7K5gaMKQrxEk07A31dbxC4XmgVUYdVh2auKXwP+Q3PcrzwELRuyNfmSYMeTvxI5ZZVRGd7aK
Kl5HFw5q1nYHSytYYIIfauf0U3NQh6YNqd6MR60Brr+fzrl3quZ5NPzKrpYQbPTspR6SIsrKrn4p
QKAoSSBtXF6M5IMUEW4t7wMTbC1LLTBdGVoRg9qKhoVidj8KS+kkuYgrrKbPreCEsgAtQf+kOH0E
6LDK1VoXrOVvdfORP6LHsT7YXwC+mNxTPWhAEvLXUI631X3DZvBWejQ6wofBFRNees8Adeaq4fgb
7aNjf8mDrtyVr/nbbSkban0hRXBFzRG43KjxFDGtorT3GW18zfkCDKzWKnxVBu1jC2/j/2zkf9Yk
XGHLGJy0yY0iHkprDia9S4FXY6lhUhhrmPZDuru9ug1DiP4QQH7g6gLoRXQuWEopx/wp4qUGQiPe
+7vSlDy/W8eEZQHdiWOl4NcuTbtV0LHHDSriemxAnqzm3j0CIXJXaYXzVOvF6jddLnkWtw4NjSkw
hnClOdnFpUxkjbKBltDHMXlaQjBK+9r6m7Qf+d/b27dhgUCogVwPohQTOStBzuKSVnU6hN49UzBI
CorBF1B49vdNUrXhMinWCSlW8rDUyi90ysrKYZvSOforj5MBKiIoi0IxkA4onDJuZ7onxQQCiva7
06InuwuZ0r2uPflRUYnGbGkonGvkHD2kxzD2cbm1kzm16F21kW1IqM/rnTN5TrpXN7y9s1uKiRca
9Rc484DW5H8/cwiqzBqcCZSVcTHc9QCgMdL7Rlbm39JMjEt+Fm8xZSi2EkyGNU6LymVkvnNEwwI4
SpzOn2T0tJ/jKeceL7/VoI1H+xePS9AxfbkYsHeZk1c2Vbw0TxlYP6tUDQC7nffPhuqrFTD26n05
oo/gR5cMvtI81t4uUbyws1N/Ap8tSQw0Vg8OhqGzx376ppEjOJ7vmlUWDW/t+vmH8h072/Wxweez
vK9iA8C5KFL7q7FfaSk522sVQjADrCdOaoucnzh/r47tMi0UvWE6e6MvBuLsVSuOgCOXPUvXy0FC
ngNXoq8VACeiGRjaER2MjVrFc1n7GnCaFO1XO+a+utYBhwGxJvQQDeRNo6+uqiC2p+hIXX02Wnui
/Lmt0BvuAoiS0NSKRxJZ4atgsZowALbYCXpwuv1YhclD4R2G9U9W3sFB2JNhOparDpxscErOfxor
e26NLljsjynb3/6Sq7YFXNuLLxGs1mq3jaKDLS22nZ25hOhyehxDtmf74kSe3Dt2Ml5q5lPm98W+
qR9W6mPm4vY3XBXVxG8QntXGQA8I8KiRVt59m0IS0NAfvw0Psqv32RhzefUu1yrYyKwDZUo5eLCR
4RhqexYPJzPUvnj7+g5v3R19zu7WiEXD0QmfgBi7Vw5ACj7gbh3Sx49j+dr5GIU6skO9q0IgDO8d
iTm9fqnwfYh3cBd4/GYLdq6du7wF+GkVt5R2e2qsuP+u0wVaMY4H1cqNsCd2ElbVIDuCjVsIyTxH
oiNmcMSQy1iL3NbzvIrpqvhDc2jHoCv8fjjdPuktMQBsQiM9n/VCkvPSpJQK3AJ1bqtYtYoCkQ+Y
Isz6vgPzSSZLx2ztpY3oAzx4CFjBHnopyoMtd70G1mvugOploUF0ZLGRREBPQw9O+92iMgPDP17U
Lu49cXxczCeIExCrWyxomyJVXICQUW33yvTXwcLyHwkG1xMNQ+QFkGHT2NKOk2TM+2pOgd+gM9li
xgYDkMmATtgq7tbfHjn0GpLW6feiHUAf5rf18zj/rtk+HSURhVSuYD0SEDPSvIZckNvsncnblf1T
TU7anQc9qo1gHYH5uPyowQdyW5O2rDkYsFCG5NU7pIYvjzfX67ViS4eronR5QGiVo/iOnJHW17K6
2pYmoSTLkU/gWnmuoEnEXCYMSZpVnFmA9vUIUQ4jgHF8J5nWfe0NeZjbzggIwqqVXJdPl1FUqTPR
npBTnMp2LdC7XsWpbQUGNd88+8cw7TUv3zNzOGkDeFTNcAW25qu37BBfTvNdpr/PXXGf2N1hGZ6Q
nD/qT3aLKPP2AVyN4XKVO/824egdMzMcYI3g6L073dn12jElGE3h8F37dHnywhkxC54vT/JafBbK
rjeFT7MBegIkLoLgyR5ar62wKeULEimnR+CeJ1/tOvjb+VqAzIo/BEWo+43//h0MJwHdYbQkaIJs
n+75fwPYb4fpQYkbw5Xg6qOQO0IKnTdCW4JlG7rB9hQ6wYBWhzGrg3p5XMt9XVQH4rfAFuxWGTLc
9Q3AdCA/BHSnIuUnVsjB3zLrIwDb4rxYLd/p0igBYqGvkPZ4+6Svjfa5IKTshavWGb1u0gGtfMyN
Euq8p0Dw6kw36FTJJppXm8gl8dZkDmqLobdLSaAlmpBFQXOGN5JfyC6NAStKInlkNxT3UoqgP/1o
j2SwGbq5HA9O4BDozV+vbQNEdMFSrz6xwIM4gtBACUGl0PuNZUpyc5tHh6w3x3PHNNfnF5551pY5
rcrMd9Tx3pCo7bR7VX+7fWjXRguLxLwx7BXyjugUvtzKrHX7KlGnOp6eneGuDRrLX0mQfKNEYgeu
46ZLQfxMz9bi6m2VO+jBjwcPo/A7pTkwe299UTvJtd+U83nfeYYbK7qUs1DDbPNRxZ4NFm7Tu5a/
ev0YZN2dC/Db25u3qfFnsvj5na2JJEPrNilkDUAEMsJFI0HahtJkyLXNwNadieGfcSYmHzvFTNwZ
DV1OkNo+xqXR85SG0y4dwlnf316TbP+EaM5N3a4sF62O7ezDJTkSky8F8n+KLQW3kS1LeJqXkZZV
U+ho5RprTHBV97kzd76uz76ODmdW7ZNFe1yMVDINJFsg/6yz3ewncGQVNhbYreZ9kZhHJ2c7azoi
R+E7hqTbe3uNMLqOw3PsImRtr80peqYtCJs/kuyPpQ++VfpQRq3MAudp1iaJSm6v7j8CheOrVrR6
LC02VbN+5Ynfu23QnxLz0X65rSbb1hGIqv9vZcLp2QyuFQFWXZxn8fjVUtwvyxBO+Y+lY4d1Onrw
2z06nhCnYyxKoqOfoyeXryi/Ef8RLpyhXXiFhhi8idGuXvlZ01NfsSgy+R1aLf3UXr452oJiBfou
nTCnHvArjTZ7T2w739llXt25gwJUTwXo3ZJt4U/P1ZfZAFtElIQsginc1TL1mJJM6LArH7KoDRTH
V97o0/iql/769N/I4nPanEYKTQiCqbOMsveyBc8DcQ+Z+c2ofSOZA/u1n4JB/a678HGaw38l00Ma
D9kpPhJ5eXu8Aq9Ib8EWDftFtcLE+8baVx2k78aLMr2l69+5lbxQfBXijgLZDQ3VSB1iZEx4hhtN
6xNWwsiuTfVEPO9+0Jbw9qq2binqX+jn4DnnK7yISS2AWVi50GXnOMAMTGVEximY1KcyKXwy/GhN
Sa5ZuKYukEE15GAx0QwkDAS6wsuBEKQtWcvGFwJzt1hAx0cNqGO/FPK7khE+cZU728D/kYVCFzwI
C7kCMcLVjLUresUdX+xs2leNDnw3tF+x9KTrkrdXTNB8iuJIoDglzJGi5etSO2o6Mac3OoaE9hja
0z3oUQ9mMu/H5E/hNH46Nv5Isi+jrUjMnnCCXLCuITuI4im2FJW1S8FOCXZlOrlgSG/SYM5+ueQu
I+gMAGf0d5ZYBymdwsamYpAajV/QFrTI24LfVMBXX+sqU186NGWBPiYhzbM+5/DkmeSab0tCThsN
MCg9i0tzSdZ1tM7VFz17b3SMyh7yFFGLIuuB2dhC9N8Dvh/cATx6FbYw1bJ5JqunvtDOeWj0IYSh
jDHJ1iK7PeR53Mz5r7qU1Hm2FncuVL88Ny0lVjaiDPmS9lnQk5Oa/jH6l8X4dfuCb4oBQgvm79Dy
eDWYkeOtGNsFayN/VDD76flXW2+DxTjdFiM409BCPjHFEQr4rDGYkC9X0wxpP2m0114aQr7ri4kZ
hl1pag8mYTEqmiOxJYZLzKtwiZjN5LkNWEiOUH8pMWVaqhqzab7gNu5X0DphIOjgFl5Q6YWfg4xh
dgE6PDavrUrBifP79nrF9DTEIyhB6wV2lXex6Fynznwp1iVKbdmr+zL0I3g7HqqaHqoOpbMyrNVX
L/to5u/5+lwdWuOYZzS07R8Kupslu8CtyqWBA8YX2Dc53gVP5Ql30Vsqo0oKO3kplI7wIrkSTXhO
sBearHXm2m6jaRatP6gucYZtEfInc5dCK2ydvJaq6Ruxpzy2PWiQmyChb5K95V8trArVObzsqLVi
KkYsE07wTkpnGbNXoy+suzRtv01Tpj3QpdL3VqWU716hAzJCBZdPX6jrqdXsx55O/R2thsiwFf3f
glHe+4cmL04aaWAsAlH15VlbjZE5jYbvYe5jz75M1RRSx9hLVn11hSAFNAs8tc2ry+KqKdr5NfK5
6nRXfjiPbPdrPuYfWTB9r0GO2QSuX4TOzsv9+UmK13b9fn1Kh1lHiwY6lsWu3kbXEvDMs+x1dqk/
rl+c8pWMz4OboSHjo266UEc9aJFRgwgezufOgqcDtWDgk+LtFPRX1cGuiV667JW2aWgtAOSyKplf
yq33hTbxlZ3JEHxFrAppUMJP7xuovPUg33lhVvvso/GbN0cSYm3v45k0QVeUrKh0pg7Z6xhOU5gr
gb0bd2mgjTsn38mqvrLtE6yuaSmYhhwhTJlzPzH+ZMSTeBfiaPf/PSEgp6H2iErcZ3HszM4ZiVeO
6QS9QJbnRKP02QvZHWqCLFR33f10VL5gVFhWV72yNfzIDDhtyNyCB/WT6vlMaFYPjk11rCvHSxwA
KGZHnALv8eC+9Bn9UeqyyPjqlRQE/h/SrrQ3clvZ/iIB2pevWnpze5WX8XwR7LFHEilK1L78+nc0
uTfupnVbSB4SJAEG6RLJYrFYPHWOsGpZluAKG8NH4jx2mRMfiPpemT9M3q34x/xD35wRqQxqhNjo
IO8+DyV1WmVUNYY0TBUd9XgT+gIZMkavt+U1ZqY1U4LfW0mmgs8EpsYsHCXQ4DuRC3X7NQdZ3F6A
7gGJPR9BYpJmspgOkxphe8mfcaFszaS5r5l2nQ6HLON77a1Xy72USTfUWiPvFHFUfznniW0hh8oi
rULTg5OGuuVNmZfaPt8oeJeL3kvpulRdi+7jDpqebrkmKrrgMCDDBY8n6mxzp5ywjnFlpKbSYVvI
VrGn5fjg6IPjZkA0a21DVuZ4YSWBzpmZPFEQBSxNMJYVDermKVaygl6v1+fSgwQc3baztZVYubDv
5oc5aAhaYPPCaXTunXlvZ/gQrKVya7RhqQephopNwP4hdcK8bnOBAABZ5CzAGAu5W2aA2jUHG1qI
jHwnOU80uyG2snLR/JbVz0bQVoswAi5xIGXPB4PCf5W0VUZCEO9O5Jg2lS8pD0TZQuzOHXjja9JK
EiwWZ/4a14lJIYxQLVHjERIbYfEbGNykcH/kvv36qX4olme6kCw3d/Vad4lYjvqPUeSjwByjLUPs
g1DyCSliwkg4aR77Xdywn3rQb6e96XG6Z51nr7ykLs/rlz3BG2tilIBQwl7XHpwXnt0nMshRPL0E
PnO7BgNZMyYsYl6NUkM0DhLDxIGUIW5/se1Zg29JIXP2/WDjarEmlvL9avHHc75GKCxjZ1SkzQhG
GEc9Xg8fS9kdqM+13su0IaDRZ9xvqhoUUf3K6bC6lsKBnpmZJg8jfFb5VbRk3yn2Tnoq4zEkzbGD
plIHFT27SzyH3LT1WoPxPJfC2YQN8zXsOTqcnLo6ugllBprvcNSlPMh4NyFPKvNgJc8V6oR/+esM
MjRmCWo8VJybqRgfi47kJMyPiBGuam2hOJ6qbp0EleT209VaYXjRh04MClGN4TUSpNhYTtObdiRx
oYfpAlU+vnxcHpn4Fv1tZMJxVEaQblMVGEqfx988tK7sT/YGRpg+yG4V5v7KXO3wCmF1dxq8/EHx
lKfLH7DsPicjFbemrA9kbOA+xejGD1Da1K77DTTW/fKx2Vp7f8XcvA++OcyJOXFzAqI1dQPMDT6E
Xn+qn3f6LQ+0xBu2R+fOJ5/GisW1lRQ2Jk8ag4F2lIRVdN3pQMeGPUoNyvyMnjwUj4SsYb+Wjnko
0M28iyDYR2n73FclpSsAAseK9vxmAKog/539rIrN5XlcnsYvI8KmL7WYjHFRkzAqVWjlTuZ7olaK
l47DmvzNUsI0vx5bc9UQeF+xSplTktcQZyJhYxDgsg/jJtprx7Z+MsxDTH6V1W58hOoWOKZl7/Ig
/8fm+DItjNKqVfRzQ8MwtIfbKPuszSut8Wror5axO8pXtepX5S/zsX0jrafXz7GeuNGvDHzXdXlv
OC+6vSHAMlz+qOXl/fomIeIx1pegDcV0xESKfKOk7YZBa8cHTV8oTX1w2drqFAhpD2rELC2sAodZ
nWyqPx3BWedmzntsdHdNg2ex4WBmHueH4XdClH1v7wZlQ+huagEsTD11wkF7r2n7Nlt78l/eWV8z
Mf/5SewHFxkIGebVkdmVejC9ge0713mK7+S1ZvI5KHwPGn9bEmmWjMYaDLOYJ8GoFHccq9Sv9XyN
oPp/hMIvM0LQL3QnsXmPATnOk2oF9NhVLtVc5tsv5JB8Xl5ZUY71r8gP6sq5Do9nRpEAREpaqYmb
DkcMC2TnBiSt26J7nJVrRnVTOk/ZnlRPfe1d8Q+7vhrbTSbt8UinvF7+jmUP+/oO8Ww1HTq0so5Q
kpu7YvIMIGe3+nSdmSN2+y0zb/AK2PDaVQ1/ADH/UNTzc0igW0da30vRrpXeTObqDyuftVDaAl78
7+kR7xWkm7iW4d007LrkVbI3eb0bE4gv3+KyVmfFvd6WHkj8DxXfUeeXSl5Z56bKAwr+o0aCvNUB
6d7xcZOXfmak+0y9jlnhT5V1pfVuZo+Qz1t7VlkOlSffLBzmPRoFaY53jVB/Kn5mIb0vr9l2CPpH
/SW5p6G0hhZbPAVO7AlndzYLhUDhmIRlFE+bsYZIn15CaQu4/lURxKXdjugPIQ8H5wAoz893e8bA
tq9Y2By5BtRnAY4zFu/l7kFzfKiiN8mEwvmjNm3Mxpvszo3Y4wi9iNHVmVcj2bcal8UrrrtUOJtP
pL+/SYjFHK1pEm9KzDfkNOvpVZfwWST1C2naaM0vmtku737iDWNz2TkXF/rUsBCVe02d9LLBnkni
qyIPNdCxaumtVYIA/LZIN3idjNCL53PrCH3fy7aX7tunpoWoy/tSs8gE01yWIDmJvsr4yLjiJj9s
da0RZSnuntj6M/8nEd7klUMa/BVWheLqcuoOa1tm6TQ9tSCEXF0nSo3HJhIyddxlo7pnZb2bCtWT
rWQFXLJ4RQPeFMy26FGG7pVgK07NkasyRlPnAU7FQHqzPL7l3nDdXY8rWcKya54YE0LBNFlNVXY9
jMkQzfSggdxZ/IoHEYgYabuTph+juaaGulhLOB2hEA8kE4/XtYaYqXbMHblnNLtK9apH5xb89EWc
uqhk2C102O8t6RkciZc9cykanVoXU/uhziy1RvSLSrvYxqgJ+c6g49zqkd5fNrV4VJ/amr/lxDMT
nld5AY6FMC6uzMlj8rUiV6ARvbZbVxqOXZ96cXVbbOy1VGQxDJ6sqxAGlcEaJjrCcGLtBu13iRKG
4w0uiB62qfVhPV4e59IheDpMIcBRyTEqjptvmOY3lZwHBDgLtDBFHSpF8YRs2L9sb3l0MzkUXurn
brvzae0GNK3EzYggvzdmlVDgoT3eb1nj26FWrdZi5x0n5nUgcPrbnOCvsUZBDWVjeA46THkQXysP
lgfVIeQTUClGFXrtbrYY0FBBxBMhaA1RSz8fX1XlLasiGwYTyXG1Pp3cyUAR4fIsLj2AKDPx1X/N
CMeDmuYABKU4l0l2m2hojNxY5S36WbFBXX0W2/wEcQaAsGbuFmPiaqpnmWtlocXIevINwjkxcAcA
ZoJv6KEUvNWuFMWVP4vc4/VL9aHdcd+kN5nyaPNDLeV4el+rMYodeX/y269JQLvI+VzHSZdKWavg
cJbxyHqIn7rcNeynlvo225ZQIqC7hj7Q/mjfFy+Ubx3pkGboBBqJ16lkyywQYal3afna2w8EfCn/
rzWCnPL55+Vo/kHxBZ/H5G0G4H97kzTbtnmf6CYHubq9maJ7iR4budvL0KcgU+faEO6+/BWL+/vv
RfrGMDdFg971qony2dZJfAaZhvtwjZN/8dyDNgPUhuGRs77y+UgzVW1LOVbT0LmiBC8e6hjo6Qez
jnnzk1St23LFr+zA6F4vD24xSJ8aFrbB1FNwPfZjGkb0uU1+s8cb4GIPcuPG44dE3Pb9/rLBJZcH
wwVoOvAcMbMnnQ+UN2MCHeUaccMg6NK4ldlTHaNJgazl3Uth5NSQMLA0mxpZs0u8NQ69y9PeM+zn
y0NZcoxTC8LujbrSsJoaQ6EG91RI9U79kWa3PXkv843RrSmOLpoDMBI8TahYgWL8fOaYkuqSMa9U
o5ReyXM/opnL6hEcIQbxwIOo+BqpNpfH+B0Pg5r53AoLwyC2wGvVuVWiSBaHdB6s+s0vKQRppBH5
dyx1u13p0w8t8NTO2/1TIOifwHRiVuyHoAOf5KmE2Ra1ebe6jX9qD/Jm+im/SP8mvT01JQQZJWV5
b/Z4HCNZ5JndlWb5TXxvOitpwmK2CakyVIpnsAkufeczCeSL3o3aXK6mrYwbiDT4qZoWT2gAPapm
Xt1XIx1dVpbOEUwVzZ1ODbK/vJqzi4hn+eknzJvzJCNzaluTWEtIaCm+XjVu0u67fHRzCKrrK8n1
0vYDgvEP7AVNLWJFspUbEKGUKAfFdmkfGK8MF6Uvyb88oMUCjYXbAlwTDY9ojzgfkVV3BQ5y3E2s
MeziQ18+Y99p0+/yMwdkE8xNLXXTj8nYkPdI9ntnF/EAVDDvlz9jabCnXyFskmJUWqmucd+LY9nc
mgUHKlWGtsBlK4uxGjhUQLVm5jA0yp4PdmrNLqoJkvcsCUDCC80HNQCNmFTcoZcC57ZX2tfysWs+
htXq3p99LrrOqW3BdZpp6K3KQRpoDrcg4D9EjXRoC7Znw5MqHzp5fpUk3lC/qvxX2mXeqGxodxwl
vDPvu/p9NPyO7AxlXxcb+L8fR28SJ3uqkJ2eMnDsS3sy0CDttv9qznAZAHoXDWrinJkmeiOaEdly
z0Ah8l7I19Nk7CRXB7Pd9JzQfYp6aMU31srhMK/F9/lCn6aOLjUFyLrztWomB4rKyJHCOtEBsckc
9LNrSbkdJSjEXh7joveBee2/poQLgZn1U9b1E55rnKYNkoZPO0DMHy8bmV340niEa0BnR8BsNjKu
rVzZ0UNSjZ4ZUzeJozCK36LeDqx4DQa1mBWBTfjvkc0jP4lXXRkBuMSweLYS72OQgRs58SwN19U2
9WOt8BOgI83pONSuTEb/8oiXVhBsJjNOCXho8IqcG0dDTd71IOQKdTAVBWph5BuJJpJPiZn/i7g8
MzzKyIjAyydSl0pQ+UE3rTOXqpjb4P097XzQ1QRyZwZxvpKBLY4LJHBzqz1UEcSQiQpraY4koaEW
JRDdSQCxTfs69dt8Wrs8rpkS4qKejwC0MEbDssnMLcV1OKA0Tjcys9eKOYsBamYg/M+wTOEqk1R6
pmmRnoUJ5Ua8aeyqydzYqa12U6XdVF5Hk9Kz8SAZqGV5cq9BdapP+whEIpNiBBRpUBpwU021nUYi
quwZt3qwyaGNQfHVlMTtVazl0Mhue0ti91ZcpNVvRU5K1BFNddiOkUEK18grc7yyexVMt7E51OWu
kjlkJ7pOrhsXPfKF7UUx8OjG2uGwEAVmfv4ZuoSqAPiDz93VGVmWlqpGkTGVwfvklv5n7aXuLzSs
ugStwJc3x9LBi6wQVzKAzwHXFjnuy4miL8lusrCyPxSzOlg4kyI9SoCokEOp+Kw5+FoklJ6z6diO
+XWfBjp9zPto02ufgxRGxgeI9z8uf9VCiqyhFIPOGiBdQXokBN3c6bNm4DEL9aRyVUl2cznfmBmo
j/gGPdUu718vG1yKULD4p19irnKLuqxIHHk9SikLm02juDn0Dz33U3ubntoQksX/whioL2fBL5Db
IS0/X2LSMqsAkwvYOPZdyLZt6XbP2cFjt+RQroCBFnYuMBxfpmZvO4m8RQJbajePK8PxnNjWZ8KT
N0Nha6Fv0ZFOLc1fcmLJ6KMIGkSwNB56ukPfJF4iovEJ/PTg/tkV0nUeQOlZR2MWugyfbfkFjY1o
byT8aWV2l5wH0dABGedM9Cie2MyGjBZnJQuH6npQAzp4mTwEDnhnntQf1UNZBvl9nM/SzEwe3Sx9
yFU3GbZG8XD5QxaS9Bk+8/d3COdOZZUTKaWChYw1LrgNlBKieTO0JF5jhVkKGaeWBH8yeW72aOxj
Yb5J74u1R/g/XVhCynA2EMGHrDgdxzzChKajZxU+qbaEPhKwy1zln+V7kbjd5wRIgie/jLv8yb7p
sfBrOfPSy+nccQB2UDBozYJm5+7VZHoC0YoG7hXdVXvTvuGtN/hy7UItvXqtOk/pfzXPUGvLK7fW
oFN0V3ausrUqXDbzVcz64rYCoA9KcTOphiOsLcunLlNLfE17GKCrPEWvnXTFbDxEjXzXSFfABCTG
q27eDm2zYV0N/sb0YCT/kK9lvl1r8DBw9gJECe4yIU42Ex0kRetY+KzobxBCcW0bGhpdkBlgiPTV
bhcpoS69Uv2t16yVKLa4IhB9RlYFHQUwtwgrMpRRWdn2AP9+aB/0YK/vp/dym27Z3rrvgiewQXny
u+PLIEGqr9qVuLbk8l/GvxU85aSrcq5PLARBKJAK9RWTV6H18yKKfj/fRUHICQwztIDOXc7IxhoM
uDJcbjqY3Mv0TY3HDkgcesZz9eRAS9YKqjVhmz8VkUtWhfKQgSZF8I7OI/M7vw9yPwWJ1qa51b1o
dAe39emddNCC131zaxyHx23+0N0MN8nO+F34eAF+SN8vh7E/9YxLHyRczRP099Z2gQ8yXPVQv/HN
e+LVHvm4LtFx0PltYITODhpJn+Xuvrhy8I3VlfTwq/atIN46T7YPrMC+2cXXmfuqBc1Wwf83uda2
fSTumlC9yAX2Z0ecrpnglE1RNrHa4WPBgYc+M3afml4WNp7kqy+B8mAE7S66kV/afePtLs/T92MH
SGYk/zMyG4+eYo1brUuL6PpYhZkEXn9wzTnJBk/GLcITqmwRir6X7c0jOV8WtDzBO4EonsFi4vMK
12jelRVvQvsJA+32vwDRrJ6Zv1Z/Xah3zYyCs5wFuB6h3ywEGaPXbYYOORhK9wkABu2Dox77Xnet
gfsS3Zct2oRXsOHz1hIHZ4GbZ65Wgo1WFk602unisiiKJtSJcaUQdOw6yUfVaZtO5b8vz+P3SAIZ
Jxm6M9B8BxnQn7zmJG+JBqanNqBVYVzLR3SW4ya1piT3PRM4NyE4pU36nJtj2YRWP2yymuONb1eW
fmorwMisnAkrwxH7gfKRmq2RwtbQ6A9xRjdatIaCXjMhOITMTVIo7TycERpiseGS+OXymnzfS1h8
XNVBmIl/flNkSOqoKDsjw5rwEcIFaM6qE9uf0sI3siIgZf/bkauVft81m8KRDryNLkcRa0IWEU8z
y/1oQ2Oe3SGeuG0HrI2+EjCWptFBBxXaRtDhDw6O8+OFaMTK9RzTaEyjGYwWASmMKf+4PJMLtcZ5
Kr+sCMdJH+M+XSpw79Ktn8AM5NPjS9S608EzUn+4u2xteQ6/jM1/frKX0iYvJsPJm3D0xtFN35yf
zQjmqufLVr4nX+dDErYTcyoQaEewMmySx+R57QRe2q1fM2aKb6lKj1WIG8Qeo9YDaQoNp0OCF6JT
o9W9yyNZCnOnpoSd1FMOwNk0x/D6FwcPBwgqn6R/yoyIM3GeLwu4RygiIMwJwVTRy6ROU1iZBsln
fJsq2qbSyHvT2is54fJ4vizNLn+y/o6TkKFQmyYscid3IxVqpUp+BdzRs1QWKxngohegyRzJL6Df
6P49t2U0zUCJMcLXytjPE6DxlPcJSdnlFVreP8isQYsMRPY3KvAeGHquTDCTVNdxDVC2WgWSk++5
DZLdJFCt+AZ0tl4Raz/AtRoM8fB6+QsWxzmn12i2htqIKMSWxgwkHbnchBl9LRwMMzvGyRq8eM2I
sHHNFnLKLFEwSkfaJH1ylUn9HZPSlRi7cJWERgvyafAQwA/x1nO+aFHsSK2lR3AQ9hmhsiTbIAXM
PJC+sQq6ipS52fSp9qBr1aAmNASkY0Fb4D2iILcGLTwVV9AyfeRTsrs8ywuJ4/mXCTMAtEqZtpWF
IweXSF+q/OihAtD9dzQF7Mba9QpQwb71ZN0Y3cb8sEM7ql1DD9fuNd+DDz4Db+q446qgwhYbGtpG
z+1o6NDcRx0vUe8GVYEc/WFkrmGuPrrNR9p5ljVXqnGbBih6ftAUxixJkjHWOm9nNPKUuiPbV/St
cALjZ1y+4Y7rAukpsU+JSSt79/vRBxgSZIFA+YK8yxF5Rm0+gCTEQgtjYv00zKuKvl9ezYVyHgzM
/AQ6nvPQpjyP/CQQVa0+FZlOurCp+850qyq2X0a7sqpdR/Hcf2St7aRb/Lfzrkh2q/k6syfIUNPS
2qkSwFr+5Q/6vr/Q4Y4Hv/ligBZR8RlcplNM7SgZQlSqldQHFYe8I6Mpcx8aXmukE9+jMIyp0C2Y
bwYz9cz54FuJKTE47YZQyrK9zsba4woCx0AGXCDztfx5cWgaVEF0vLHgQVPc0sNUtHbNhxBYF/kA
RmjzZgDx5V61ZLKSXiyaAoTNRuiA2ImI4o9SU6a53mFgo9N7aFDNdqpRaKCmRcfh5QVbnMNZ/gE3
nvkGMn/KqQPZaVcmkTqEpEhrN1Z382sEuiGGoDXGKbhsbAFL6uB0QakSeJC5JUKYQzy/90ip+RjK
g+TcObFZd25hxCAVBquQM3mxNXJ6h82ceTSOq43FGqs6pKWVvfO2w8XPKqJscIuGN080ZXL0dPkD
v88Gvg9v87hwzvIbIh5dU+JsGgZ8nzkajdtJqgOcf18GiWZNHpekNcjpgj0UxnUZbmwDGGkLZ7s1
xZZUatIYlujvukJT/ngwYWXfFHX6KOt9uQLg+x6PZgY8UOQAkoOuauHSdHmuvjvp+W8JOR3qRWpk
xjrm6l57p3vz5fLPL4S2898XQhsYXmKITeH3VbCM/6RXSbh3ahc9YfyJQbV9rbf9z5F8fkic2xPW
wmBEa8FcOQLGCfGCq6zeKi/E/DlU2wHQUVt/GKRAaVx5z0niyRx6A8N9lXyU+lpL/0IjwPmXCHFt
4qYR80FDs20caO2V+WbyaxXVufKNbCBRL+cGiCCd9vZtZcbnF8dLMyDEAkfVpQlPOWPYOj946Vd0
V08bFm3wdP0S/8q2l80t+T4aGWc4qzLXI4TbjdZBqILV+RSmVMVjfJGOgFpHt05aRm6nFmukpIv+
pGFnIxmbWX9FxosUot0g/S6msNVU30w/Kdi2H6P966Ts2s4GD3Fqby6PcGm3maB8AfkxEBW4k5zH
1tGBGrnWyxNuCWa9ITLhm9Fq1upW86+Iq3ZqRZjHMnOSaOi7KbSrwquUaFvwbXsNCgA3urIdspLZ
zhH6mzXIiMgGbvI46YVdmTVZTiCKNIWOHbMbGdcGN2uscq9Itbat9SLsCCn2/2IeT2wKO7NTqr5H
uIZNuSPADPFhy8rC3v0bK3iRR30MwNZvLWtIvRurSfEYrOrNNdSGf/SALq0YWXL6mWvQmUXMoBwv
DGWgEKBuZbw4q80QX8eKtVEj7SGz7NwfU0NfmbilEI1oD/gVLnQG2m3PHRDVTKmIOJPDCRKFbm+3
zS9Mc35j5G0ZXJ69heop+M1QWJzZDUGoaAuOEXf6pNeRPYVAQWr7YcghGkDrwgMj/OjlVI6fuwbP
kFYPZYqygkyr1TvmSt60OLt4SteQx+BfYt4096koVo9SxoQy6oFQSF2nWjv6FIUUL5nsj8tjXtzf
0JDHdRXaBZYjLOZEVTZYEVjWrG6oNxNTZNeuuOT9cytoKwDfigXkAvjzzhfRYJJaGn0ih4XV3+eU
lm7rtA//PxtiDHFayUoz+D5lkuKmXRN7nbP2tLnwcg5IG7IcAxERBW9TGIlFrdzW2AArKOgf0Hxb
X1n26OyjYWweWhl1OmrXUM+JQfad6RXgpvFoukoUj0EJ3HdgpJKz6WuIvyjlOPmtZKaPMdczL8nG
dKWxa2nrgBIGTxzoBIQyqXAW4mW9zB2myoCDRpFPcTyFXQP+p5ZkNLw8+cumIIYGfJMCZIZgSiJq
HtfUkcNaakdPzZLuqaht3TVGAEMum1ryWDxigqtwllkFIf+5Lw2GkaZZrcGX5Da+mQiZAl1t5H/j
TSdWhFDQVAxyA4jYIKVt9U3S8mJvZq2+kj8sThsEYyH9jBs2CkfnY7HVbOioGSshiC5AyNkBSsgn
ldygQmWubMGF3ht47pctkXKX68DkEMmWQ4YCAx6E7Crvjgro7/tdrE1ye+zGVIPscD11la85JRt3
WurItQuR6hov+JnRomKW6aYrp0Ydu01loBO60An6Fi6v8PKsWGBilS0U8cRbKljXW6lRIhn9cpQf
lMYyfoxyX99HbeGsvMDMEyymAlAnBK4P9xcApgW/BULO4o1DFYAd1adhMt6rUn1IjDBW0A+C7HmG
mjQrKdXS8MA9NZ8xEIaCNM35oleJPpVDDZt9xRMQTkP8hktJsgGWIl4xtZTp2ODWMvBiAVZL8age
kQ50SsGVMCHgt75qTH+IAqhRVv1KTrC0KU8NzX9+cgWPooiqxC5mR87vWJJ6WcxW6lALByOOJ+A4
UP4Cu6zIddzr86V79oq4jg95U28JyD5co2fAuTxddsClPBsPtrOYM/aCBe84H87YVYkzdBiO3CaD
p8adbzaJvkmHarix9UrymrToj02l46HfsK/N1h5fmKTxlVldaARB4QRPAshV4SuKWE/mGVqpIdyp
ADVhunGRXQ86WvXV58oGLbqqeOVBb8D3E6t+z5MrNpo3ddYGbdbdsqLYS3k8rGzNhf1y9kHC8cer
wpF6dd4viWfq6UbNiqsIs9COvUshAliOR30NE7zgW7AJfjgL4QB3LGG/2AOH1FBaw2bMfJ3cyfla
6/jyqL4saOfLPeDK5TQVLOhVEm0yPPA5Q9j26VPVVShmpPd8iI6l06/cQ5ZKSWcjE9xsQpWXZ1Wj
hGP+YdIX6Qa0724xjY9E1rcFSVEk8vmYeo5WBmiwvaGFmzorfKwLjyaYXCjZqoBAA7KlCwl2PuXI
qSXECIC0NMBWuNR71DK8vFeA3cwZypDRgZjNJlIG082JdtSGNenR2W2EMHz2DYJbWTVOFGfEOVj1
tH2TJRk3v7zr2pehQ6Y0gfv72NNO9SeWr0npLoaVk+ELR7DZ27mSzsO30Jwg2b+QvXq69T5la2Xl
5aDyZUk8gMuqJDEQzIiRYQZhaSg/36CMTZ7Lx/5Wf1+jUVk4ZTClIMnCa5SGZEnYNVWUpklHKiU0
m6OuhVK90ceVStzC6XJmQtg2Xadm2diXiE7mL4wIpIMqe4t7G8fZ/nJAXl6kr8EIG6VhvdGbJjYK
mzwAhnaGzdzCLG6zYSUhW8rvz8YkJATIOUdIsSAUtKjUlnRfsY1Z656mf6p4tpSS3lcUTyLaHaQp
N4O95R0WL/UrfdyMnfmiM+3TSOWPy8NfjE8nazlPz8npquBupjADE20rr0nqyxF3dWhapz9r6TZX
brVkJcVeugjjGRolVhM0zbO29rnBvCUpQY0CeUPnVvBVDaQJb+YHU10bwCX+UK+hYpej0IlFIQqx
YpLHYZ73OokCXkJDZXK2HBKJY7zVpbeCHvtW3fJCLty6ezaalVC8eMacmBcCUMvKEVKH7YzAdCDB
aCvEreOSBJfXcSkHx7wCwgRy/BkeK/ixVQzgz8thxrQ99WmvY/dPYOw6qi6qNeDa8NauMYtb9MSg
4M6QJ0nxZoaNo3eTO2aV29pqICmvjCd+M/24PLzFkHNiTPCauG14OjlYQ17wn3Wb5Z5NFMVlWUZX
LjOLG+LEkuAtvTVa/TjA0mQ0ATPuqR1U2q42j87ocT55KEatWFyMQCcWBQdxWM9Ib8Gi1eVbO9qN
3Y+aoYeu21yew/l3vp2EJ3aE40ivVCUz/ixYxdwk7MlWbnQ31mOXpqWvsHYloVtZM7FiiD57QhsD
4xrMfQ2JBj3K3UleSd3XjAhXdqYUaTSm8EK1dwIAc6gzuZH8dHnm/kcI+XtzidU7VUpG0s/ZlHxf
v+V+uX2IPqrdL3JTUi96uGxswR3w9q+pc90MN3fxMsJ6R2sjiDeERVUZRwftFA9RYcjvCTRV/bh3
jH9eFZwhD2i0wt3HAZL9PCDrRLMb6H0rYWdtR+NqAO2QpOabUbJ2lwe2FPrPLAl5Q+/IRYXyowIC
mcDM9qWDDhtoavl6+Vpnt8C9oY694oMLuxkVSMuAaOd8HxbpCXTTUYZCGxE38qnfyxXPHoAYzzcO
brVB08oTNIH0WAGpaaLu40Ff09tYysxA0AwBCsztrNk+++/J+apCSbJBuQnpxTP5KGt3eDRu+h/s
Tj42N/naFWphM5wZE6Kk1GWNWcBaWKccSPgqyBoKBF4TrCzkmh0hRjLHKrhWwA5AFb6RxLdtafux
PR1K7cAbxaNggjOYIbno1r3lvbO3KT3ICd1SXCeVca0pWPgccJmjnoO6Hf4BgBtqwedzbA06yJwL
jRy1rBv9VDLv2zQHdUj7+/K4BWf6y84sUYCXeYi4i6Qe6AqOpklL6LFgkXNFRsf2UK81/JJCKq1o
+2pboSV/X6glGKzRjn/ZupBH/Me6oQNbDk0TwN3OR0lHRqMY4PJjd3TetTV+eOFw+PPrGjRD8B4C
qSBchs9/nSQqjTQG/m3k3QHwT3so1Xt93W0Yf1TrbWGu3A2X1uzUnpDgOwN4BCwJ9ixUWnSJegUv
XJO/XJ6zeeVPjrxvoxKSooLXSi4pCgEhw4AVcq6n2rk1m+bQOXxH6EokXVoh3OfRZAyQBHrg5jGf
7nVHcUaCv4+VPsleweLBw312jZRdDKN/DUrVQPyON0bUFwUzvChYk8kyOZZGsdHlnVT4M+OYDTJx
E+9kWeaj/OTXRFrJH4SD6ZtdIbpwnmhodseSmezG6bYNqzcOv2v52gAXp/FkfMJ2NjKqqEWJ8fUQ
HgvXyomLjnfy60K2JTl93nTz7Kn1rD/0JsdyYFNlZbMuWpmpOSD9itZOWdhOPTdIORgSNqvDt+ge
Br2W7vZ85RVm0b1PrIibyDESSwakDELcz2bEvUalkGmTg2L8rLWnf7GVHNQt0ZEMLJ2I1ZPkGmG2
kukRNxDD1QwauRpNZV+tYrJVWAFUFKf19rLRpWkEIGoOuHPHiTNDMk52VJxHCtwspWAg/2zaxMs6
vJjS+39hBM8kqNHPT85it36E4TJu5/Q4QAirM+SbuDFuhtF5uGxmabGAGETN1YAOFhRzz8fSMdaN
Ki3p0Ro3tHqz9GMe++h+9uk/1lPGeXhqSYh6fYdSnKRyChd398ms2rwSCRaXxZiL/miRnv37fChx
rw0tb2AARPSBPWzlEXpH8YpzL4UbIBf/NiJsITOT5Ba6q/TI6yCiQREfrHw7dSu388WhzO1aAHWj
p1TsMNI6XZuo3GPxq0Aubwjk+BKc5peXfmkoaGBCbgJML8A1QsyhUxFBlMWgxyoJ9OHaiTxHv6dq
cNmKiF3+E6D/j7Tr7I0jV7a/qIHO4WuHSeqxJFty0JeGg9SB7Jz7179DLe56huYd4vrtAusFDEw1
yWJVscI5l2K4B56KJt7eMXIaI86tfDptc9Bt2jdtrVFq2xI7CZWypGFrA31vSUZwMgxOE9SmMvrq
kJzKGvCVhrNW+8KclWjobGAe5IzNwNimwFomM1pXY3u6/dWiA7j4aB7nodOaBryh2JsZJcN2b2yR
Jut7EMU2Fs4XHTkI3kARdq2uwHsu0qkbwBVo343jM1rS7nV0VnqT41fj62x0koMQLkmDMUF+FO3N
KnfcAH6r61Gbi7j0BpAHDZZ6Z3QVJgG7wpIYSJGvtC5EcUvrOhNNOMVYxH3kRDIMDvE6WDcqClao
9HEOf6PzqHVs3yga8/vSCTLkP7xZYn6Fl0P7LYXZzQsb3xlrulETUnodLCyoylorDbzx+2aPn/5C
1aAGLPUIgS53Lr2uocynTEU85N8t53FLH2f6N4tBFzQq7uDWVXmQGdTx25UCzDO2iueVzUZulW97
j9LwWfQUAQ3sv3I4Z2J6PVH0DbFYORqR1eSBqQBETlmDHlQr2aoGHpi+l/81efuPhUG/PgpmmDNH
S8b1Wa15avXrjOBpBUReBmy8TtuDWhCllINd5UGW/ARTXOD2o0wVhXrOWpaQo0Bdy+YEN7VeLIAO
JTEt0OKWvHmAG/gL5biQwC7DhRqinw8Vuh6PuyV5npcTKlL+PH6+LUNoiNA2jTQAI2nkO6Ky3LZn
u8ATzq32ah6AVMzQIg+9j2uwFBLLIAo3rAtZ3I7180TWXIEsDJfttnr2F/M+SfeO2e10i0o2T3g8
HnA9bNYb+MfQc2ZvSKavCKHcFFBlKgr1dU0lJSF+aOhd+fDTePOwppY/unOcxe7moStInFqPnttj
ltrv8xMqJd8VPRrqz+anwgxU+iXpogLjhr3hG1DNJWxm4hNktG6fpWh/0VeKywDYJYxucuEJ2ki2
daElCAuAEVyVj/qEuXuP+G75OC+eJIAQWWIb/QIGumWBXcWj89SJgYq4itiRHmsVBHveuUQZ4faC
RCaFXWwALqkMjo67AKvmNclSryRGyfZUFCVGr2jUdKpP0GGKZdHQAIBJbSmyrJVIeVjXBSgtsY9/
FOEHmwABU0X6Rp0rIN03wbyQ4+21CQ/rQgRnLpGPskclsSHCDZAI/aRZ58LowFMA8BDHkByWTBh3
80ow/GqKZbF01I7MTdylvtHlu9QERrYpKx6ITMrl5nGnpoyL1heAqsI1X+8tuqF12/QpwPGcBA0b
oIfSpWGmUBkNy8M0MYAa0ah7bSnL2usyvelJXPbIc/jVWtagh1BKxJJqpitfQG+LIT7qllXlq6Pm
tYBA74ewXmv9h4mJldbPs7ZsfISh48+yc/qHciV5ETEw1F2z0S2ok25+TT0GmOD0ifqULU6e+PZI
koeRam6Cyz11+VkhVDa5LF4bq2qDKxg4cVzIo7kLIWPDbAxFfkjz0wEjf7JMnlAIMvuYS8M/4AO/
3kDwRqTqinRerCTE1zdQkLS+an6/rfLCWwVQGiDQsdfNe4PIhT8rFVrhxUHwCAQW6l3ubGuEEqEM
q1AUvMHeY7dcoOD8gVJWuNvYuRoeaS3qf3OYlNFmnQZNcn2Fa7EZcCBGvlQ4gOsNy5a+6h0H5g/T
iV4wPt3eKeFxOCq2Cv2lWAaXZChcj+S9i1+3wHBYfHCANTZkEs8vXMGFDO7FrJpKbVY5Xsz9XFrH
pK4UcF26fXh7JXzXzz8uEqcNOBAA0v6BjrkNSrJZG3szg5qE+l9dFH6nFIREhy73KfloHcCvFqjj
3nq+LVlk89BV6aK9EwNbyFBfn9CyrtlqUxsOKi/XqE/HHoXSajsq01bfKbMag1XKi27LFJ3bpUz2
9xcaro1qVfSDCd2r5t2mNucSqesefdG3xYiX5gJsFGlxZFZ4k5D3PQYsHBJnphECxz5sCzPU1erB
G1WMK0vqmXzB6P0I38k2MSSAQUp+KKFS58ls0gm67vna9CEzwvbUVZENeFZ7P3w9yHCMRbuITLKB
6Xk21seTZjtLlaZ0QNKgrR/AG46UqBUphWwWVbSJwDLEzDcqboiXuLNqcqOyygnY7q2FeQP0JYBf
s/LuJrWMGylSmXBJGJnSdHRxs2LJtWLUW46n5GaQOAGwHHIKw+z4o4zYXriiCyFc/KfYdoJsi45w
qV6CYuqAILfbjCVIEjc0RsmzUrwihvBlWuxiczpYr1WBOVTo4ATGjXp+XPLOnxZJwk0mhK344j4V
tUdmtYIQMiIzvoFcY7JCS5XN78nEcK9wzwBPbqvg2g6jv2R7AkRASQAmk8AFKFO5rT2Yf5FSApB6
M1kIXnswhUgyhyKT7pr/ngmfuFpTa0mNFtvlWn0wjb3fbX9RI2MBFpJWqCLA+lwfCKAUrTpx2KUp
bN/xfhQFCUENKIn7hbtle3DimNrG/CJ3HhqgZzxDwTos9a0CuEU+BnjA/T+FcEfS5BQ9DdQlcd6D
4sw6l2srL4eIghHMVfxnJTxlHQErQJsxS+1qp/Y7Te40GqUSbyCU4RgqEDsdzCzyqDBFApSovkwQ
/GZfjPGtMvZzFrem5ORlUjgLpq1ungF+A0ZZO1dhV2gIpx+mSWJVxFI8wBEwAgdMpl3rVzfhBasX
BY17qzro2YkM3s7A6Gz9/bYHZYfLV2HR7/6vHE6PU6CBOm1DaLzVaC33MB0MIER0dLtOgQG0H3RS
A2nAJVsbF2PXIyrdwBFBLvyl8J7HDw66nNDpdHthfF/Qu7NGQh9BAcOxMHltGEoT7hJ7EVfbw+bq
YCfSMeVypENgDHivqH5vvjbbU7t1fmuY0W3poouLsSj4bfQ8WKgHXx+fuVV4pXsL2hGaPYowbXd2
8s+3RQhrzci5mUCPQOnij/YVm6ha7xWo+jXAAg50le7NfP3gTH1U0o/Gej9aAMcCg4zVy7A1BQ9b
jP2zwWdk7lHk5rzRXKsGHVMYv63+ptT+3PoWPQ1qgPL22+1FClQFyMcYe0Zo8s6ofr2PW6Zl67K0
NC5m64DUH1gOd5QcKllGTiwHK2HoH0AlYed54V/bDQj5rdbR2DWV58Xsv0+zc6zW9FTjOSrRTIFu
YE2/ZbFvuZCVqnVbkmqgsTOcrDzCqrJJYqMEAdCVCO6A9JZYa+1gOQBS6YMyHyZfN4qHjpJHstAD
prwkbl3gcDHGzACYWN0RvSrXayoNo+1rE7qoZl82Z/RdWVlTYKeuBHAroi5m/5YBceOmIGCMWn3d
p+XRfUjrbGd3/d5s9rc1T7wipJZVtG0xTu/rFTXdYGlUZ4FKar8quvWAcb6n2yKESod+j39wBOAb
r0Us3uYoy4o1DWNQ/WqGu9Q7pI3EKQrXgc5SNvYON8JjcC29mrSKCgNfLeVhcq1dtvzvwRZc1G8J
7Asu9HlTUy9pc4q7k9k+ajcD+tRvb5TwxlxI4G4ncvNGuW6QYOuPLdp3aPcLxdS/EIKqkO0ia4ZM
OQ/JYxWOVqcU/qJ07pofI2Z7o9urEJ3EpQBuFfbcrCapIMCo/cTw5/+xO5o5PLyrVLDEosIFGgPu
DqqdOpkoE2MB6oRJASsNttU7UN3xnTX3zflRW9VPli6D5RJp8aVY7qJgAJoCO7OicZac1f5VMZH/
xvBOKiszifzd1fo4n7ogBVXYOtZXUDePk0rHPN4w03Cy8gdq3dNVu18xJ1XNgIZSykQ2iChyepfr
5MLkVJtGU28gvkvuN/o0zbO/+ePaRKtVB30iyTWIdxUFBWRsULbRuRgpn/qMNgakmSD+AFmEboYK
PVWWjM5cKAf9zIwMDWAffNUQL2UtMz2cHnostvFk1aeKnjwiUX2m2lyUydpAgSMCgAP8H3d0imMW
XbrBjUNEMj9iJdJStUwEdzw0c3onZZGCaQLP1yXOFwdZdwDNS/yCeMP+XQoPE0YcT0lVF66VVKz1
pZyDrd15f2WMQITNkIpZ7zf7igubqjZoImy7icaD++ymbghzNDftXzhtNCOBDAWuFcevXwvRVqVL
lAFbZihKFZYtiiFKYTWSs2f3/4+zf3+9MtQspOqupaxDpWOEF1J6zQ5x+In60GqnrpxCXTZPKLKw
cEWo4QAnRwd707WoUpkrwG5pNPaaugs9h6oB8t+rZNtEmqZraCYFXQ7wEfm2JGXTrQmDDbBDOQC9
jOTbpuch9VRZ1VukaXi94Fqi1oFCAWcCmmlwa4sa0Gj0++zJ7LtGkDuSd6ZwMUgNv1cjWJh9vWVU
qzug5+q4mQhDps+9GoJc/bbfEykAkDP+I8LhwpwVtOXZgPmWuNROTVdghuZsp3vA5QcekeUyRRpg
sM4LF68uPPr45Rg5aTdrKuO+TXd4eLG08+3VCCUgT8oggdEXxk/OUBDCIgGAWMRQiK80YHT7i+Y6
ID7+lsA9/ctmWizj/Xncf+9JearGN5U+pw493F6J0KFeCuLuf5Y6uW5WWAqaHZP0tBah8Wg9I8+8
TpgaDbv5LyKsS3mcQhej4c0dC+PY1rE+ju6xdCQvH9GlMVU0ICAWYs0onLK5ZFxHYuNxBXCivdLZ
Pumz3Ta8JHUnWY1QEvA70O2P+wkAlOub05Z154waTLShfq7bBw9ZhdxADayUsTiIrigGUAEuiykG
E5maa0GZNyQAflre34tA5TpCGYjUrYnU+lIId3FgBUhTDDBqKeCWEAL0gy3ZL+EyMMLE6qp48fCw
NIU5JtM4QcJc9v6AmmRvvaqW5C0iE8L5TSPVFBvQRrCZeRl64xu7oN48h7dvjkwKF/LO5pSSPoeU
pkrrkE6uEyxu2wdJUci6S9i+894TvGiwnhjWByEuO7eLQKBdzSrD8CZe8l/tN/qp2oh/AFds332R
FZtEZtoE8MU/jE6ghL+WRNXEU6qtKGOv2+xwq7r5V582rp9lqvK4VtX3yR5lI2DCO8Tmu9n4lwMe
qWuZGqbGTZWSEq40QelzCTrS+0YF3I359faRiSSBJUSH/gH7HIm5a0m5kgHeuqJlrFlxD0LXJnsE
5IivdBJWBJFqoLWLYfXaILXmG9YXgLsAfqoq4zFK2uBH5/6F6l3+PrdjTTUpbldiHapzN9Yx2q7T
6eH2VolU7lIEd4cwpwUEWquEiOzLMt8Bbni+Q49uMBqvKA0E0kkJkekBpiEaJj1oORihro9GQ0mo
AntwiTu7+pttgo/j8+0VMQvJXyK0T72j1yHxxsfset/1S9phRQQAjSMBu5T9Nf/WdTvXqYOSyFis
hY4VjT+sBQczBbB41ysqN0SeTVlDXtI/9GX2WKNEkKrDXVHYir/QH2n1Bq4rLdkkRyfS8kvB3FZ2
U6JrZQ/BfdbtlW3113zaJeUjlTUGi9Qc468suW3ikcoj5Qy5ZVWrBzVXxr1Tn5Jx/zclT3Th/BbB
aXqpNtvSY54qft+sPFjH05S+3VYM2TI4VbdbAzg7KhRD6x/nIqL52ZFBS8hEcIbHplnidS5EYKcw
J4GdMuvT36yCdccgU27gQK7VzbAKIBd0QxnrRrrtwOCrBZ3hvFmrlka3JYlMA96JSBfAU6D0yUUJ
RVo1YOqEJHcZZsxkaBMechY6ir1uUQNHSYfzmNjtYWsH7WWbdFlhX7iZv+Xz7UANze3CcmAqbPUF
55WQ5787LxdMUgyFzP7j7g6pQlkdE1fIbQIXsKT1Fpiy0QDhPb0Qwt1TxZ3ZSLRbxnk671OA2c/T
Y+7qD40Ma0i4YReCuBCfJp5qr6UFS1RFbAINmRenl4TcosABuHzo/waSEIJhXgYBLmlrJWVsZCpg
3M89CM4qVfEjiesTWXH4CFYOVfEs/iMlVm2e0yvG+1oU3TdbACW4T1N2lnok0YouJXFBlzXYfeVO
JjygnoZZ9Zy0byaddkOf+M10uH2lRE1FOtDgWOsIxs/Qc3h9e2d0fJswsFjWW039DaMWd0b44I4B
aHXoC/CbJfJEKnEpj1vcVOZTrhVQCWMbY2eyF78F+q5b2T7AzqIV4wPoKF72s/dKegKiCf00jNZX
T1+CltgSyyXcaGQ4AHIDuDVkCK7XriYT4F2KrIpH9TRnxm7sk8Cp7gbrUzLLEGUFsvD6YPNKSKkh
Wc6tO7eW1cXkah4rjWfft6tq+0Zalr4yYyDL6cs6ZIQEEoPJQ3OzpDwQQzFfhjBAwwFzl8Mqgctr
pF0Oem6Q136urV1p+4vnt/r92rSRZ+QPWnGmyuSr9GWZkVHWvmj1GA3Zm1GNu9tnLzA7+BiW6AUO
oanzzVf2DGoPa2ryWPeGXbWzejA6K/u8rSU6JpbDsklwEXDhXPxTWVamVvqYY16jaHeYuul908yX
CPNY8wFjbq3EMrCj4+I75K5V9i8CfMxEXauRooBX2MNGxysAO/2NJFU4LpYukSK4OFdSOKOtO2bu
GAWkAGZ8rrpdlu8qQGXcPiKhEEDNsu4lTD3yRZy5cUBi3s05UAarvaM/lADVSvK/OZ8LIeyqXDwq
m7LC896dUETBbGjxlBivmV8bErcgVAKm/3jtIx3DZ5eJUoKVx8FKJt04ETV63dbA7Ygkufj+Ovjj
7C/EcCYkX61V35Ilj1MCsH3tROz73FT2jbUG82B+clH+0tNHrXpeVYDw24HXL2HS9qGpfwA3p99F
3hI7xXdwYTnuAWhCuMuxQvpjPYMvVbu3juiejcZGiZL+7MoiN5FNYowcSCaiUQR9ONcHMelzW2ea
kce09jvlrj2Sb9MrOHf+d526kMKnLMsaSJaDCSkIQRHbBYTgjTXIiLKEa0GewkVDCgoKfJp3AYY0
oUxKZQQJCjwbODEekuGL6TzdXo5QEEAhEWtgUhsBzPWmARFRGcGLlccW2qkfqJv+6oYcIIFJqeyt
dEUGu4EbuS1TdC3hov6Vyd2YLQM3eT9icXAZgV1+X7RTPkp8hejCYJoeI1TIW4IWhncVwzIjEZ8X
MYo//lCee+dH7exl2LCmyFhiXgkeAHk4JEq5pWgFbfS0hJg2MvdTrByAtVCFybF5qIN5XxV+6ju+
5tcBqDl32Y5E356/dIFxep4i65A+dEGv+/PR2VcBbk9AjiT8XPlVUOzpcXq9veuyT+Uyn9M6Zknu
ZEWcV4iF+h+Zsb8tQNQkBkKR35vBXUBlmXqqJ9gMwyZ71ON29gLyFPUJzMHRUhroYzl11qM5hY5T
A5pSkq3kgV7fo4ML8e9T4xeGOJlJWpkjFqg/Ol+d3B83v39B+yV5du+n78nX4fvyoc387BEpv9sr
F28t+GLQOobSL5+9Ts1uUgtaA+OlTTGPTqsmzABNL7k2PK7iPwtEd74LV4ZBFI/zmXZStXDYXRED
8cQqXhJQ0zt2cWhGn/hmnwNk2gEk2EO1hsNCP5rzATVIm0w7THgyBrVVWvQQGQ9kFf79IO6SeeWS
9GmKiWYnq/wOcw+LFiy6E5iAQN0WiTMXL59BV+Cmaei/4UyVlWWlmo0V1KsHQl1CAOKb+ST5mrk+
Gc/Gufqx6LVvTDt9KnbLWfuorrtUe6iRsZlkLVrClV98C3fv22JVUoBnAiLGDp3t56yATaw+1Lbf
EFn1WjTrgqlHCy07yOqyMPDaRFOAK3vWjCn7RH2sChczO4NPtLPSnpLV2SUpyHaH0PGemjxamsNq
Zr4+T5JMrDD0vvwIXveaHNUADSPleMHPdxOsVrD159TPaz99Gt68JdReCn/FwMNT/ySb/RM5jEvh
nJ5l6H8BKCiG/4GEHy72C0pWQd9JzBezTnzsw4grDAz1YJP5YNED6VK7bFhhd6QIfHVwP1enufyh
GvE0fUdrx194KMyhvCMyIzvCZ/1AswjOSAvHis7FNkdlEl2feY28j6wzQZRBBQopKC9Y0hbPAi6q
S4smUdCCV8QVmYIq+9hqTsCqeUneBN6EIQ5YaTwSP942iqK3uIHeKQQxKIMgscnpbWmQwikzjLsu
jbdrNxpsdJd0v2bQNsSk8M7e9qxV26mQhMo8bdI/ZhKRDBqfEQ2iGnJ9XzQ1aww660Xs6T8LfUEh
sY5AeODP9V2VpSGw49HLtfpDaoN8cfPtvD/gjSXJRIjiD2jRvx/BGaslqfKitwAgoDpf0HEXzIAp
wMjnsXAkaiRSW8RSaFNDp6iGM75erbGUljvqKcFqQ3fYbd8H6qdTkP90cRcl7wORn0NJAaMg6IsD
zQtn9YBdXSrbZuOpk1uvddPNQaYUjsTNsQ/m76EDH4ohO8aaqXOWpifzVsKnQG2sSF8eszYyvtdZ
DO7WUVYMFlnxS1GcXUEDHOq0DUTNQf1Zi+mnBl2j/l9cg0sh3O0z62wjZIYQRw9fxtlvSn8Kis3X
iwBTsdnjbXHC3QP4JHj1LDAOvl+OiyDIKWq3cFNISxz1uJqs/Owvj+miAaFj8pNeouYiy8wYBdi0
FmPA4e644+YF6xGC0ZyNPKja5OxR+pZ0icz5i44KOKEeBveY7+djn9VOU4+owBsZjO5gaVNYlnfb
sB/bQMvu6BqnLcgZ7A+695nRSs87qtqHfgLZz1OqyXqWRNfABYAomo3xByiTrq/cUs9qB/QrYJ4Z
DTm6zlBEedprkssmuti4ZOigBaQnpi44CwJmaWNtAC0bb1Oyz6gSVTna9bM+9JbcH6pT306PhdNI
HL3oQDHsAxJIoIHhTcNpK6BwMPyBIkicgQsNaA9OQ0KpqxVt4KUQ9vcXSqpptanN6KGPt+6x2T6b
2Sa5dLpIXS4lcEeUbEjYWOBViTPvvrbHMMGgvlXWJxWgEpWz+WXKntXlqJyy8r4gZwURKwGxe0v2
TTnMGHEzfbzyo5nmaON0PhRzBErInQluM2C5at1h0HdOLpuXl301d+Rk7RQMT7MjJ/FaR+ni+gl9
yWkwEJnpE5+zAzo65jpwq66PACARoBf24CSBBIB+pdxXkFKk2u62NRIeNJrlMdGOKAADDddSNuAn
TCSBlKwDs16XBwp5uC1BuI4LCdxBK70Gos4BW1ZraFSd7cDN4rqStSeJpTjogUMeFsPf3DrG1KTl
2ONWOIsTTij9sBzWsu5vr0Vkuz3ttxRuLWWetBnAB4B1tJ31xAq9+RVFv6mjCEbDSk0lvD1Mm3hH
C+BlUMuiIwZZfE7baqB/m6UHrJC8+oB8XrmQ8wiUTXTqpZLrKNw+tFUhfQ2GjD8YgvIuIVWfLP9A
Ua6IGLz5WddkyK7C9VxI4daDpW61w5BdwTQV0XF9dCdWRT1tYDG/fVAi08xSjOBhw5wyen6v1dqx
STc4CQ6K2jnMSR20VmDRrxjVaEwSaVOEDOltiULLcCGRqc6FxcwrJ1WyHBepr6cw0fXd6rWp707p
oR6yL10iK7UIVdFCZxmjy8b0E6eKeU3KlmxYIak6D9PLnXVY7P5YVaTxW5qC0Rn6tKdLIXusCFXl
QjB3iBmQMJe8gp+32Yj5eNbNVwxaSc5PKAQMayBwNhhOoc7tJprmki0BWm7iGXt0hBJkUXpbEokJ
jwzIYajhwvrZ/AhMmmQ9ZsVgM1AA9UejOC5fPBAIDGa998goCZp5VgT26DEZvDboHfHIQ4f49ZLM
Kpn6QYEddJvcz7TtALxKDy+tCRVx6md1kJ3VU+mD14juHTty2o+3FVRw+dApihZuRrtoOnzyLUsN
RbMoJchNIf1upM3XNmuDpp6dIElrSZAiFIZkKyawkLRWXc55OWO3UKIA8mVW1ypcOjoF9VAaoQvg
tAgBqQy4SSjPRXsyA/1AtZy/DcS1QJ4yAAJhMTDgOmknRjKublWk59nP2xsp0E10WoOdVjMQVLt8
RrlsXb1RcflQLsf0QEoXpJUwHB+aTVJIlEYmijMqPajNMgXQObGWIAOQj762FH6nyeZVRIlZaCZs
CYPUBfIsd6fnNG9WlBcwW2t/zH0giIfkiRxVP7mv4yaYdtZJCcC0dby9kYL7dyWVM9IICwqlVFkk
FWSB4786exLelsDuFOdATQY7hKAAs67eexB6YZQVuk7l6GBOs5snwM+o7g5T+d9uyxC4Grg0TAcz
+nfYYu41nM1p5TQWJifNFtw5QAG5U1MSbXVk9FpU5+U3QEcNytttoSLFQGcIKFlNTMyj7nxtTNaZ
FnVtuIhDMZdFuheKPL4iOx+Bi0FxCxN2yNJgYIJvxi3tzikGPKDiIe3BZqHv1PSjdcqcQFWepei3
ImVAxy+MBZCPjD+4H8p1tBV1g7C6+lx61i5/MYrEn4syQEPfX2wepoDQMc9wWHmqtaFpOhXwIlhX
URs+uMvVPZqwyqDpVhmrm3BVF6K4x5qyUbxxGlxgkHkC2fZlnj+u7n2HPEnbyByzSNkxeAJji6wW
ihfcS3+cmpGWM5blpR8nG52etSnxyqI8JVwXQ/t0kf7BQPy12hVkzpzZgA/BFLGfei1iXrDhdWtA
qOLn/bbPy18Wkt+e+hczsQxrEU9508VwL6/whmKTOS0wPNwYfv9tagM86W9rhciFGAAFcmEwYNr/
SEo6c1YgowZcrJU+0XHx67o+5YUX5bIyuOjyXkrirO2U5etY2ICdSYeuCbTcbvwiWfTAtagqMYAy
UZyJNTa3WOoaOCRt9taUb1P34pqSpibxvsGQ4+oiOW9z9q+zS4/WDlajmkVQK4yo8lTV6S4fJe5C
vBY0jbEXMSZ+ef1uG7p1DdYyL9FUHyiCF0liWryU3xK4pbhGk/YmNC0GEfYP9Awld38z3YKOpN8i
uMA22cZ2TBl8UqJ/yxq/m75vMqcn2yfO5gBKpcqAZQjsgOZo7iwv8g63b4rIqAGgjoGUO3CvvKGx
mzXz1hxoH2CV6MbGT9ozSY6z+/jrthyRQbuUwx1HZ5CxIBXkTCASAL6qUpT7/10CQLGRYAEjDppS
uOvhJpZXOwuQszotRD/Many+/fvvTZp8AHIpgAvgvGZW9IQwWAXq90Yf6VFdByjQpQdn+zTnb1t1
LFB+L7donpqg+TIAo3kLWvqylp5fnIr02ITAF1ZkACAiHQHwNMZGEe+hzYtb+LoqYAJ18V2OC0Ra
5XVJH6XNuKLjQzULBTSAjMDXcmZubo3FmRwPvq8C3ybGDkxLcl9FBWdEXr9FcMtIUr30aiXF3HBZ
HFL9DGqswF5CdOrfJwW6z41E9TU0PS7t09C5fvuJ1KG1OvtaI6GRfbTyu66R9bWIoibW0wK1QhcA
HlvXPnI1molMI74pdeqzbn/K1l9a0d7plfGhM8wjCFtkbepslX8oGdpb2LuHzZpxG03VTZ8A6Ai8
iPpB09pd4/waWUa6vLPL59sKLeo/M1kzPG4LOKt1/mHXJFtdNzrQs8AHfKpi9eCejXDYWXfTQQ9B
UReUkf0pPw/32w/AFIam3wRrqKCtZwjMsNw5e9W3ZTPqovr75Ufx9fdFKTU7JfioRMclMosDwu5g
8sxDrrp7svbhABBKczwvqxm4ef5Y9cuDO7hf0Om7u70/0k/hbBYqI0PSm3Ahyn15UA7kQ3lKdtqX
5ADcybjYj8f8022J7HD5w8epYyATU+1AS+YEmglp9IX5rBHTrNns68uXqQFsuCR7INLqSzGc3yqh
6aCewxYv0ye9DfI6ghMmB9inQSJJVJUGRS+4w/GqwmACz1OmdeZkFA5qmGNrfvKs7peXDncmtQZ/
y59cMyQkqtDWkHROqHW2xLeJDCOe9niI4EWnwStc395+VEq9BcZvTIx9sjlBO2S7pZZ1pYtuLFqz
0cqARkikKLndTI3VsNoCPX0wFb5dtAq6MSsM02JEopnMn1mvSEpVQoGo1wK4G5qCybPrZSEzNQyL
jT3Nju7Ryndl0D1WsjSCcO8uhHB7p+lzCqBmE12DqNVMgCFsvRfdldwwkVfBqOG/K2EfcfGk37IJ
Ddi2lcc7X3L079AM/FW6/GnOjo5N75CG/fQa0bD0yZ2xLxp0qJnhEKuv/WP1sN1pX41dcTQDvBYf
gIaw15bnIT+5stYTgx3IrW/hPJundnjsePgWLwvTu+xXFlhfrR26plAJp1FyMmJtB8dW7eY4G+6W
PXqKyIN5V35bovo++VneDx/IjvjLs4dmg/C2yRFGNZcbxYzFxRlM2aYmWQptgnmLgAoLexClQLWL
wOJdIul9ar55g+9CoYP1mB8X5cP8a4jyIVAPjuRRIFNs7kXq6Kueb0yxS6So6Oc8LI6ZpG1RZGF/
rxZ+9nq1itoMGViooNbheLZ33Vmynbc1GjW469/PLVqrloKjVqMoDW4f1e3twbzA9W9XZjLXFjsp
RJU/63AL1FDG/HX71lt875KnkAQBHj7ftu/U8jTbB82VlBBlO8T+/kLfFHsbZ8rakZXphDvq95qM
NUK2T39YlSRDBYftE/UnA7igYE/4RYDeg/zG7RMRFb4BuP4fAwZbdb0YDW4vnVyICpP6gx68odH2
WxGSD3r0lN7Nz3nrvwKjUd+RB/1uxWt6T75Oz/Qgm9qV7SlnYAo1MU2ClpB4c8/1gigtkwXnTG//
uwlD8HC90E1T064d4Q5M9FsbPgm1z8MeFcx7Zfad+2p/e19lasgZghlsakZH4bireLd8GSX1DGH1
5uLU+OSDYWd9l7LFDL/WD0qwfCJ7ikzU6utB8wmPu/zQNR/m+rzKQgVhbv5SMmce9KyrV63Fwmq/
CT38Jy4mPz3o3/pje5z33geMss0gjJPoKduvG6f33kp+cefMKcNoaAI13YCN7Pp1vustfwqr9c1w
P2WjRFlk0rj4pHUWRQHgcx53IaY2v04HckwDLcii/5eS8N0OS6aYS64zQ6KEbdbsiEGj1pb4C+Fa
wB6CGSAU+jBGca331Bm9Bok3rAWuOzuhm8yIsiUov6x3Mtg0sVpeyOKUo8uqzE4L7JuqoBNl0X1v
0/1lcfaTh3aZbgVJylet9jNaPuajg0Zourdda+/a5eQPRNYALrQpF1/DeRt30bNhdeEKnHwqgm1x
PpqNIe22Zr/yh2ZeSOF0xTHXOVGZZiZnGm4756DujNiNEW7ku2knG2gXeoYLaZzvcVdjsZEthvfP
/RIzH0dnDhvnb4LaCyGc+6lnonmLyu54pUVr+7yWikTzZUfDeZ3RtIYWZMmIJ6uXcr6rVVnHhfjZ
drEGzqFgCimz5hESFONzMZpRUhzXYtyVJEIvST6ftGwKa1A+uMgY3r7VsgvHOZqa2oXaM4Uo3/JT
uW8i7U55NpH5Od6W819u23uPI2uv5W1ily/d4qUjulF1AvzfarRsPchHMuZBs5SVFrpqvVp40JF1
9kH+PD8WmgtCYdK0FoabVO1h1LUq3ydVaWMYdsjhDb3KkCGpsfX+eUF+fyZ3QbIJRV7kS2CAkp25
IBzvGj9K9YdllmyIMDLGY5IRlmBa6I9EsLbptsHGiTqSBBiw8ZN1l8xtOCmvkp0X3vkLSZydU6fc
cNM1RbN2T4PCxtSMdy6Up+XjgEHGZxP8FDYMGri2DO3TbdHCNYJj2zLxUgdWKqfWVu9RpTJKMDbq
pZ8XhuZPrhfZiXHCMcvCdeHJXQjjNNnY1HoaFwytZPn2ss6pcXSq5f9Iu64dyXEl+0UC5M0rZdJn
pSv7IlRXd8l7r6/fo9rFdCZTN4nZixmggelBhkgGg8HgiXOm1zWfN4sWnVID5M0cfShZ9eDZLQS5
XEjb4hUbDfi3ZxbET0vFT4ASrt1fBoqjQfc0iFuvc0rvKQSYCJiUx9M6O9Irg9MHXaUXsSJwrt/C
4FB1C5AdA66070GG4wt4RFIUyx/Xjw1OIfRuU+josgDWB21W9DqOBYQ/gOzB3v0OpXQ9CNWLKqAd
6LGV2dMCsqqSDIngiZPvdlhZAF09va/CraNBUq9fQPIqlInHojGcfYgFVmNaMDTaQ+P71k4HuOCg
ZRhNCkKDEY2L4lcWLAYuJkJ5QF8qyQogaVmQ1J82OXoSQWgK/0DfK17gqOEFjZ+10EuZGvj67bBU
1/6i23kf3UnrSHNMjuoKh/AvkSPjJl+mx8HJUP1tzkVDymdU3hesy9RsRL7+IGoe6i7UI2/6oMHU
HMOObM3MFuUmdKJn2YmepPfwODJPuil+PpoF6iz140HqXBdGeYw/PPxyrdLmFqMpbL+SA+teM+dR
1yOk4o8Gohut5H6mPHX+oLeMpPZjn/3RB3w0Hmrzj5WsBEEHE3hr2hsQad4blblFoXUjHspTsczN
Zokg5Ahr991bletmxb8+/oR5f75yLDocJBCOVRt8QrxSLHkRrWtSEheXXtYNYC6cX00nfY9zS9FN
IgOGwOJT1sc8X4MGG3phL48HNBdtrs1Q5xVwhSPEzhDeUCfniWSy0KYSwy3oVKT1xlJXU4xDeiqW
jd3jDcY183d5TbR9tpdXnj2u+4V0VszOGaxgEadEttNfoTPuB6vf+9vuFX+uRRL98pepqTAyg7kW
L2AM/4kUdJdLOIY+Spj4viF9KYH728lm7pMghuKSGexTi9d+ucZGxS3l8cTPpqHXhqkQ1VeemoBG
CyHK7EyehKa2kYluJSuR6IyNM3eGXZuigs+YtkWS5JMv2cqqPKAqYE8FT8aAWK5ERRtPriVILcHK
rv99iFY9qUhrt/CpP1DZWBlPCaPUwRoVFXBaoR6KwIe92lJtw2msaVwsUQjWNqRCjsznemC0MDIK
hNuP6wg2Hs/bD571QVSjsUoKaH8wDDQjo3sTRekcbOlmthZt1VJe8id+1bRmu0v3/UuG8N38/oQC
zOMvmB0jejqnV1mgliTKPYwx4ENtxBltlEe0xBr9RyU9aw2j2jAbCMCegu5CdMWCSOU2ExjQ5+S5
SQ3cuUKKtDGhzhYa1uiZTEHp+cMW/QHooEfGAUTlrakMRJJpIqFJQDprIL/XnQ6NL3rw0guC0+qi
iRdY0qD1Qmtk0Ayhd26nJJ8JCEgez+vsGyv69dC8if45KLVOl4Wr3DHkE7UPXQxZqM0u/+2pTpHb
LUQl3gL+owSTkjr2xAgTO1G2o7RmwSLnWBSgYwkIN3I8YaKyurWP4B7rSj+B03PZbKIveeiJDKrI
tFt230nodFAi7VZCv+6N34yhz642qMemvkFATWnCZ173FTn3ASIX9ZYgrvbZewDGBLQicfIya3in
ThZ4g556+5E2mrV85OuCjENOJnEUlpTWdCrfbTEADiALBoJoMGzcTkQKATUlj6dWtCjVSVxy5yYz
zkENOT0DHZV2GIc+6QD+BsNW9M6YiukIfWScOmKjOi9LLkfDBXTILL8ULrL03npbtLisxlDeVw0I
0xLPzr79/4eIgAyoLx5wATdXoD57O2wUObysbtCWA+WXWt8F+rbLn3oWWePc5E79K/pEhYsdR3l5
mgWlWqsGTpey3XhBuhbzBiMrLoUv4rZUf46l8AZ+uK/H8zrnYddmqeKBW41oLxphVlzU6Evw8sTm
3JS4WrGrh4axlefONmD24ckG2GoBpr+dyUGVuLweMZNR/g0twQzttkzhqLnzDLRHYFqd9qxIX20r
OfZ9DvUueIZnZtI7sj45S60otIcG5ECZwAj7swV78LHjqR3lXzQKUGGSF4vsfztzcgUPo9WnV4D7
v6hIWh6NZRNzTu7jkQlN07yBB4RgWYio29ajref6Z+7zjLez2SlGIw14VyB6AKDI7RQ3HB/LnI/1
lOSScMJzJKEhV2O1382mXSDzUVAIAi8i7te3ZrohzMVI57AnQOsirZo6InykoS2ytdrQBueKnJtB
auLp57G7zg4PdCsTmS5g6j9P1VdngTuOSuLXIUTwWn2SW1B61epchpvOjg6EEwoUheBHANzfjk4U
ajGW8gbg9CDINnrKS2YkVb5tuHy4qkexdlD+lDZDjv+U6e9SV6ibBsV2Ri1qjuMD4CsAbSfkHmDy
VC5Yl21ocCg4btvh4EVWGXQEoolEUpaaZmejrXDSDjpRxVhZXuq/i/LSlXccihDZJGVde8t/P/nX
n0N5OqSxlRL9NkCaauGyAefL2D+nHMu35gIhaDDRwQ6yBrTMU4EeSsJp1xU4ZZJKszXjY+jLTaah
N1gFh2Pl7TWxIEXGIlGe9sXV8QKQOXoDQGRjoFIKjQ2JWvK+91LBhfz2ia9/uenzWD4/njvG79MK
kQDsqeo4ZNHJ0KJfBvhDDZX1qEYnSvQYZGrmQAqXAcWXRCe8Zu9K9NrjH2EDBTHcjFY91KvMQsbl
7/HA6Lv8nVXq4HILJeYkDiNTP3pn+OMe5BXQaVv3dXx/bIna+3eGqKPKU7lWRXiPTr1eOXyso3Uv
aJze4FndZZQH/p8hgLUmxldgz6l5RAkOqL62jE5hbAKmH4K+h5QJkbfpgl1dmh/VX2PU9LW+kuL2
DGO5/pR8dnvOI1UBwRUrJdAzN/tdijKa1fy7rXw3RHouA3kQO66ITo2cb4cRRR/g4MDaxKKJoE7j
HzuCauDEBzPDBFa9jaRukat+7mr6MXbFw4jLgpsrODDU9VAf6+Q9YPYcz+0ziNvjQEYPNToSqYEF
IcjUoN5oHKXuLOjrAeqNj71w1sCUBMvQnEfdlUqCRb6tVDAOGsfK2Mr60+ix7pFzU4YTDoVrqBSg
s52KRI0CrrBSc91jVoumKzxNROdBlTgAxADfJRc840ZJnzI/a4T7nQj45f9i42/XSMihWC0WPneE
+HIyEDWWrSZ4KbuXvB1WCeAAhdU0ZyPDQ8QLH5BMTohrOEqRm2HGiJL3mwHQcbw+oPsd4RgMiLef
kmVtlBV5zx3RK2xKZW8n0HYzQkafPV2twoghg4n2QJTU0QyMhPvWTMwVWuGmoXfa/BpO4ZuirseF
AiTdKviSXbPKmYXr+4iiQh0MA8K1CaOiy2N4w05lX4mDk1qjzopYUoyL9BB/+4HgeKkTsOotM0EZ
DM84PyeUMFQRaZCZxvF9j4tScMokxaz8ZCEbr8aX4luKYDZCvB41fzeiievx3pgzC+IswJJxWUab
Ig1NDzUpA7lHG5wq3DksVcdTRWK0mu1KZXcKkyJdaUaHy3re+asoKIRnAzdJ5/FH3PsQEn8I2Gu4
qamTQMHt4nJtAnmragxOeTDoJvSlsX3qjFvlisti5qUuT/AjyDqA60kUgfsw7tjUtXboWoEP05N2
9iri9OvwVG0fj+bec25NUKORGsWN03YyIRCds+uGaKj8pPpxHONN7C3RAG7/e4sIneAzxA1/In26
nb/WCxI94OP0VIK/yiOjQVJp6xlW1pitLBOV9co0N8Jre1S8k5RUkCIF9mSUbfmR+LktKvYYrSdQ
XnwRT4+HR5e1fhbtyh7dGO/G+RhEAexxgqnXn2pJlGbjo3W8zpdJZrZ42g5WdZEh/simf6yBcWWJ
xv00Cd9mmwZUr0WcUaAhQFfF5MNX15ikivk20tz0pBY1UbblsG+5T9fbCc0lyTZN/lXlv4yE6N+9
cKwz3c5rvFm8RwVvSn2wibKMxF6yHkuesXdmzoLpw7D4iJBo+aLB+A2oHQLgyfFhicV5W1XfJu/C
p2T6GuF/eecqIeVC2XWryhGhVcsIHzOeAONAyYObBhUCmrUzrGMA39QwOwmNgRuy1SD8L/ocSQMa
GuOdxthaVMF2cgRDBVXWdMUDpOHnFni1CGmDN6hS4tKTL6eX6CTqSISSZy+PFgyPmwkTU684yGpA
SIuhTSnFlaGqKushFOPs1NWfstwRw910FnZWYr9/AxfyHQDZpF8qBZfpDKiGTcHoBrh3NzTxgnMX
an5YVdxnqQ8YGokP1IqXT4Wdb7N9vJKP6lFchytvra/Go/Hhn7qLsgB8xCpNY8XStaDv0zrOghv7
lLsrOkSuE9TXTimYN9rqHBQBKPEsEGjjjwN02oCheTIGNMO1LFnaH1aum61G2abu0GXupT1iuHwS
zXQFCCAQQ/UmXdZLgOs3/TJYeCvVQTcZuLDFo3SInMwRl+IiXrCkiu8Px+lLUPYCuxM4xHiaMa0r
eBAte5gFVdjJ+acsrnFtIhK/UriFlJ1qxelAJMbwPRG+RQ8fDeJopZ6YktCPcet7hZrnfREUykkh
4jdYNKGEufO2kJ05uCR7YsE87lcaqQYySaQ4yHNkKBXemuMHXa0akVNPb/GT9yGnZhMS9Snf4bI2
hhbPSOTuNhagSMgUQQ0KXMTUWnNrLcKTZOTFkXESDbtpVzE4xmVzIJyksKZx1hKa4CddTIyO3kFV
W1Rlk8XGqV22m/Y1PRc78d1FN4a+jJ7CRWX72/SPXDHMsqxS+yYaYryKuLA6+N/ukeu+ofNE6oXm
l6y4P/3SjZtMM3k1PmqXJE3pVX2FmcxL4NRfPQ5s2IVKmlPJA2tsGsOL6H/gMQLuumzQK5Oyyqh3
tx5ctiFf8fOCjAYp+s7t5ng8A/bSPTUKwNXSJjI9b7FXnx9vh5lh3liZdstVJBZiN0+6sXNPCXFe
/3UhhBoCdfXUm4zjeYBVT80eqEDt6dId3IbkBNXexeNh3F9gJlMaQrkCPigc19Q4ihg0qlwnuSf+
yKPM+2U46dl951dw/DAw3VfjwNLeosvcoP7ETQL0sWD3AbsbGDtup84deE9uFME7c0tvE7RWvzFA
L71OnHOz5H+VO32fvSqWYjFGOm1hyjFV+ANkmcB8wqMMemtWQSVw9GXfPyeyg/tKZUK4QAJLuwRt
g8JhibnOeCFojVFeRsCcFF2pDVeUulF0aeCfodmy0BLSAfP/5CaEZ+Df71IPrBzSLNw8gU1D4KJy
XjWL0mAEXxKuDWja+p21Z3Rok6FmQUPvHQVsuzpMaFOxfOJKup2+MoNelVf58RlvO/pC/VPyxH/1
XzmcBtvA8f8ov/t/hycA1PTWIrVgveh6wNJ68Vn4SnPSvkIXo8KbHWlZTwF3wZEyRDmk3PWFx3sY
WuCRnignDTLi0vKx+93FC8oGnTiJrRYLOGLO7cGwkYg+/nXm6lDuBppEvQgl/Lx/yfaVGVraPlKX
zZuVWAqHTJDgxZthcvrim/1EjYgK9C165L1qhMnO/tU9x6IJfMTR1uu1a/4+QlT2sbm7jJ6yNq3h
Vbw1+HbUymmABdwvJu4BCHFke+POOMgsUP2cLQORAsxPIt5taIykIDZGIVQi1iojwHhxKLJ8DY2p
L6f+I9ZT+P00AhUBI+AiAMTUoOVf/F6Kxs6LurPO+eFTE3YV3vw0Fp3LvRWEBpDJ47ULdxXcHm6n
j+sg+j5AQwFv7LHJ609udXm8Pvf+DQO45+EYQbp2p+cpK0Mch1wjn0EfItR4yuPMQH9/bOM+JwSU
+toI5eVJMspF0fXy+S36hB8EJ9+JX9MX9av9jF4f27q/6fzYAh0xOhOwNHQATwEhAZXbKJ9rp48+
5I+0JbhTG9JX4h6iaKXkPYmjTQeVE5S7hePErFm+VOXKAIy/IdU2ZvE23kepafB/P4hawk4ZhXCI
BflcvCSDnUH9JpTBDgJyLWnFGPsUWW+3NkwBoYJXy6naSFc1pXxsKh5ydedNZ74Z6Bn7kO0RSie+
FZi9+V5dPj+/B3JuCKtF5+7UnCb9yvC0M692uVeoaVT7EuSIniMV4Lvw01ux6NtpFA7OlWsjoBK+
NcLL6ahpowgju/ycr365q2hhAOxjLED27DyeyvsaEWWMOjZR/EdlFunuuS2XPGpCT9pJ8siC1Gu0
jBLv0O5V1+JY8zi/U/6ZyDsazDgbjZEPMZHRi3QRTRl91sJR23E71FLtx0Oc/O4/Owseu2+n08iL
WAgRFc5WcVy1LxyjtnKfLlIzOIW2K5/QhL6Jahd+Lx6TwgxFyz8MidWACododoVdmVhoqfgaB1tm
3nmn1aHGhlPAAMMh2htQxKL8MZe4Ds+5vnIut2Ba2Ljb2naf4CeLasNiCJ5bsmtb9ItFaGRJoSqu
fOYX/Ta0yNdBMUs72/aHx+tFc99M/n9jiHLJCi0iMhdoCNXn8uJINak3/Lt8SDeV1Vg68KHlM9AI
OeEOlffv85Rb21RO1xa9BL0PQz6Xvu1t3MOBjAvuQ1mM35Lp+YRpcCag3IyVck6QLntRVGJSFTI6
vN0ujUWJhmLGjM6crjdWKBdN8mxIip6Tz50ZrtJDsfMKAmw/JlQy22d/3bxWjHRy5jC4sUidhICO
likopZWzvsjItrcZe/puQCATwF0QqkcyyiKCNE3r1Z6To7oHXFMGBxGa5oX8FaREjCm7O2ImC5oA
RMyEhMS/txYCI06mq6F2zt/4b80JQ2xmriKDEyMHtyPLZ6XId54A5XRoaeBChgIFpB2pIZVBpiSB
JHgXkOwIF7RGQ9YImxuiKVro6CVADgpopk+t4bOC8V2AnCwjyQPyFBVijW7t8aXAa8ek9y5attJx
xS2Qs3bNb8aE3l1vf6ygJgxWK9xv6TzSdT0fchcYn1L4jhTYJdpa6wqYg4VcjStVi6x4IdTe4rHZ
uVlFKxEeI1FEAJUftYxSneY1hLa9C7RzzVHd4cHMzKGNlvkLIfyS4pE8tjczl9ODPBj+MVAJrIq3
blNKkl9Kg+hfxAVve2vgVVlv2DPziCSLFyfiMfBj049+CdcHRtDK/sVfyet+22/UVbWVHYD+lo+H
cn+wTdTsV5aouXOlYtAiWfEvpcOB8Qn8zutiVy4jM7fRwHIMVsIaqmosUMB9+kOZpUJiBGnXphth
tlv7h2Apm+lBOL6H+2KlO0zEM2s2qciY+s3IcZnqX6L9xYOU2Rki0U64K5YZazan2bo5qqlhURGx
EHnPjVwMi1vqC80Bh9tvxVbWgs0v/R3nPF67u/BLGaPcsEt0yY9TDCvYPwmv6Wfm/NfjmT7hKgSr
bW9g40r+Bd1V23qrrr1lvwS11BN3LFYho8fxPifAgPBMBnTNdO2983pU/DM1UsvgktmjI5qjFVtg
ZtuoVrQaTcnEhrYCB616y5fHE3n/lIEGB+B4oRQ+MZFB/u12mIB9q5oLMPbPJgBLMJ5R4m9tIW9Y
jNhMS9Sayb1QenELS7XVrkbiOrn9KtnVJmOcnffgOWpI1Mr5XRa44zQkCVen/Ud7+HJ0S9kNjn/y
3vEqxjpK7/fY7RRSJ1s+hCPA0LA3IF5xpmY36L1BOZXZxT5rCDRGgOmq6BqhAdFBnMgFeOLDC2qa
eF23hL3+JNho+zvLp8duQTNq6UAr6VAp/scUlXhnwajFQNyEl8Iut7FTmLH10ToJSZZQwlt2ORkO
4pP+VKyUH2qo4dR//UaXAkvOlPUd6jQlV7swTHCyFzW+o1vHKwE7o97qRzx+8eZgp45ne4tg1TnN
W7SKX8K9sZDMGv2O2orpVJN33oa3mwmhyXJ9vdCRZeJDcqu2KjJWJneqX7/eweq+KxeB49quHbLO
wvswN7E1ogQGRUpor9OnbZSIWatAbu3SOgA3SFvfHDeja+oW/1Rs68+1GR7zXfEqsHgZWHapHZTE
KXpnoGBz8T7ltbARBTwm8wwXmzyIntDrsVG7ps/9ADCrn12DrmPyS7Xcc+KwDoopfN1ZgY4IiojQ
eUJGe+s/nBjUQwUNm0uqbKvwMCi/3YGV2dKsaj+bBf0k/xihDtncFfKyGWCEX8hrdwGJ+J8H+coJ
gK5oFu6iWpRLYT3a2kJ1MitzuiWrZHR/YYCU1cToOzEvKqJMBdfBqD0JTOXxRQVlay+1JIrMxyFh
Wg96Jq8tUD4RN2FYhGIZX1o0iw35PtFTsx1sLoIs6EmqWdLsMyciNIZBhj55PtjD6eeiUNRCyALJ
0aWSjn1j1hyQdrbXnTgJtFSCrQB/4Cb8KmvERQl+PRA6QaHWytCxl29VH2xLmfN4AuZcCbcI6NDi
u/BSR7lSKSYNtqKIKXbzxkKNdbQSqHLYUVt+PrZ0X4pA9J1IK3A5g/4oYsCt13ajrmdqlyeX5rva
C5vE3Hqr4kt4DnfCgWFqznEAfgU+H++C4LemkuA8Cuu8DorkMsbjIJpD5uV/5K4JOLNB880fra4z
DYq79bhFl071Noj9oJqx53Y7VagztOZyRojLTsXFX5WiNsWC8X3TUGm3u/4+aioCNRw8r6iTS5Rt
+nTYGmBn8Ee0SfOBJca/M5wJspJCHbWwpGe/BwqjOz7+hNkZUsELDIQwuE1pmLDCB1yXjHFyyXVl
bYBFlavA2fivbYCSd9KEg2gOLpDUMZcnSeOhFpxcdD4HZjUUPdPIWoPhwXOZEThftAk/hKCl0K8Q
6JZQZGVM0ktptdZoCcho9ZVqyUCoG2u8di9VBqzj/l0MUREKe1ADwoszdBuo9DIVEpkDc056Aafo
xDWJPuuD/ZkvltqBlWDOrBNMaehlAjoKB+b091epgqK1RV67GQBg5oFVY52fuasfp8ZhuL2WDmWe
Xtyq6Z4MrhTflCEsj1zeNKY/rSwR+FbVweKr5fDJvBKgFQxcrGT2KuoCi1pPhBiA5HiCgvtG5TPW
9v69RAGzBwDCEh7NEKJoIGLtaoOX61p74XNTB7jER4+RWYzHwvtTo7MVWCjj1LWrUAzO6CojRQPV
6uriNb45QMjItSTONiSAHIptyWLi+nHf202Mb0MlC0/lACLiEex2afiRL2KVK7sLVywLT3By91fD
I0SHJ89Hu/G4HNLKjpSCJJoTcMHKbQHaghhgUhAOchhvvfFWc1tgVrLYURXbT5ax/91AdlZ/0kFY
hf+7KXegawlaYMzHnIC0TR1qkuU2h6oWjxe9/I2TwYO3K/LK4t2vlM9sfx/8SdpFGf1SwzejIxXQ
8I939f2RqYCH+AcuDrVJkY6tCKJ12ApKd0kARSCp2qo238S8I4fBdyUX4GEW9d9tw7HofH9Oe2q+
UeaV0HeAkhBqe9RZLQTg1Kp5HUjA/tVV+lXPO5m3ytLTkJ344CBpIGF+MfqXgEO+7JPcEOz8Sfql
rkRunWz5c6hZoa6b4R4URrlnKsKTXwHGuZI3su4oqiXshgAczv1RG+zcDg6i4UBwhuQl6XeZumgD
s5CejT+iYT2eUJoaYApaBiDh2OPoykcJikoaU6XqNLfkugsf+cD3gp1GfgJbeKWamrzwx11T5BAd
trSjYqobxTur2q4oe6KFC32fQJ8+YgFdpSmxoqf6+oso1+5LuY8G3+0ubZASwekKJyoOkWFWXm3m
RrIYVChrW3gZybbqSvU/2xfXJyV3UHgzqd+41oLEnasv4Yy7wbdHzRKTXQreC84SgFt2l1FcwHPM
od54Vu2zTv+79xWg6yEDDEUIiDkDtEWdO1EX5f0o9tFFIZY72EOPm6t9HohyYHHx3mVPlCXq0SMS
tUDO0y66hC6nrHrIWpvl2OtWJ4A76rGX3N0sJlMAVaH7xADJAN04W7h6GxfjCCEsYmmD05rAyIBQ
kXVHvjtvJjMK4pmE41QF3/ltUKv0JowBv4YZA4B6ZEiNKeo161T7uaHcOBjMIHRgmSbRI1CM3ZoR
4zCRMqHKLpNQ5he6vaKQ5HzgRguhUDPFzAYNrTxxLZeLMW6a0ozlONDNLhqikrQFD+ATNwZ6bqaQ
IBrM1B2gROZCDQg6vzWn+YtATbnCkX2pRjbncr5PevTtCESSXPFc5JIBB4W+TWsm6lDFJG8gU2Ly
ftQh1paugbKUr3afscGFrtOMqS+ZY8q1H0EGdnTTN3SfxYh4fxhjSiQAU1GtAoQN/cO3U8LLZdol
hhBfeqdeFXvJqha+E+CxLtx/ysu4Jw3Do+7TGMoitdZq27Rj6yH3r518uwukddKZwQphboQ8Ame5
JybE+C7vnQ5M6CZNpGfgfaBxgc1QRrkETBRuG/va6SoHAGMohjVO1dp1+iJvqt8++hmQDT/ePPdl
OhjWUFwSIeEIHn2Zmlwh191BCJLkUtkakdc731RXtT1cGKF8OoIot74xQ81orPlDUkP26tKYyfP7
+ZuFKWOOgzoDKwPN+l4OA+5C29Rku5fskJj/HtVITRd1IvFaO+Z5NY3DLkiIYKOTvQ9ohslYljl/
uF4W6pxRgtGtjATLAjiMgyE5jkfklU48U1uH5N+SMUF9G16AGw+eAIFAgQL57RZrS14vA2kyZ3V2
vRL/VBZpX0qivv5+PLC7HIkyRLmb34/h0OVBcnkD28nGI6GdOAxXu39xmWzg6oZQjfI6vPp2MMiU
8NAzZLDhPGHaVttoez4yq7OzK3RlRby1EupFgcYyWEHxQSCOsESTJ0Amz8+5+c24ks5NGlAEE0cx
CGXAF3prqhf0KBYCL71wPnnLelCNhx5ZLh+vzMwxihofulx4PJ0aSN5vjWSlIRWy1OA+RdwP6Sld
tYSvF2bFevqYcgw6Elzbmeb16t7WIAHmuBR23kaXGDviXeqYrM86qxd8btKu7VAuncVSLxkB7LhH
0axM9QnPKjbD1e6yQXjatQ3KmyEk2TS5WqeXjasQtHb97lmsgve1IcoEFde4SkNhoKkwXfEKj7Am
Z3MfknlmNBrNnbE3I5lm82pV+LGWlEDASMKVunbK7dSpuNLKk5ySs//MKqHOnQbX80Y5tCC0gjFU
GBQaEj6jgJjfjIWZJv6Bk9FCQzFKhmqp4v5er2QrXDN+fS4/uJ4tuiEoT6F9CBG69KKuoVSt2CrZ
l+by92BKpHh9vC1ZDkAXRrVS9drSL9LLYCLtJJN8RmElWwHtMszqIGNv0uozoLZu26wtp3VBIuCI
IYmcwOEshrcxtiZdugk7tefKEc5WW/0ZyuKL0gwslvjJPRTwdufQFZIs7oduiDBxxXfoyKs/xmaF
zkzFjs7DUtyIuGC9PF4q1rCoHKcLOcXLBxi0gtOfZLtesobE2DY0NW7mxrwr8TDwJpvCUv6KTda7
AssCFQa6vOCakcfG1Heb0ekJrtysvc84Z+jDzJe9MY4ULH4Hio5iUdprXNQJ48SczQH+Rhg00d3G
swH0TaJWtZMnD2a7BSHz785ZL3WTW/1+vOqMYAC23VtTpTfKSSlh01i+GRrHrf3M86Qj8mvlk9Rk
NbrMJrrXI6PO6UaqPIHnptDmWAr0Hsz8M7HidW6ypnAuwbk2RB3UnugJrpf/BINJUEI3S2e0lGW5
AYt3bZqxyZjHaZ7+c8xGI8/tPHqVLmelNG2fiHxIm9BSre1z9MTaRI/PbHT23pqp3SLs6gHzh+Kh
vKognr1kDORxFJVp4RhIFvdiUML3cFGtz/rB35i2qbO675mOMO3lqyM7zau648ABcuG/Camc0TTB
L0hYR93jiKDJVERoU0lIBxVpVGfisVM3gQV+8s3AlEn7meJ+qn03W26R2qwL3bzdCbWIehXaAahg
Gnll73Gcj+htl9auIhDnZoTr+UD01wI1f4kSdDyfxelFOGcnzqzXEp5rWXztrGFQ0ycUSlfyIIJA
Vv2BgryzlA6PvY1lgEqleLUPUDWBgWQkMUmJ/hU+P7bwHxztn4miQRlGg46ZYYCJXadbqjnubSm1
1+bAQitPc3EfAP7aoQIpaOaRV6VRihoB/xJa+tNzbDP2JmPNVSp4TvI9MpQCJ282CIcmt95e5zuG
kf+Qsv0dCBU5w7xVBkiyI8Q4+iIBEpoj0aKywn28ZG3P6YMfzRkVNOOuTKSkxtUw3G7AbuzoEmnN
93GXmktWVWw+cP4dFRU4haJuu1AJ8La3fguIemYM5R7785Ov/f19asenRhUIZYO1Eaq1RgTREhQi
7Lk9XnBI4pTEjoGBOp2iP4Gp9UREdsUICPOOLqGEPHHKAdNLRQRRaZXcb6YnRahF9SuBaEtAjkAh
ZrLOuskD7pbtyhIVFtDw2cS5gpdZ8U/hmSVKOj4xrE2/y80lI9mev9pd2aIihJakcRK0GNWABhjQ
DW8/TTterr9fJGQpIsP3Zy9ef43RrAWojXUoB8OYv/LPZuE8DkWzwe7q16kIoRdG5iJApJeXj9En
p+Tr/Pj3Z8MDSqET68JUgqeWpQBCGCQQSH+t3rKS5fAcJgSZ1WMj04/crf2VEWo98rwoc6FHnqMv
cJAuntH98d9ZkKjkt+TQjOR7SLH9t5FAqgNt7PySkR7OLvTfUdBytiDZ/L+s97Q4Mjx2dpWvfpoK
0uIQAM1ZYYLEl26hgPpeXjLWmWVBwhJdpU55nRsR+lsRyoCwq+2ze/ovh0CFZRdYNyBlYCA+tGZn
2cwr9HysupokKhqDJq0bfA2uCq6d06/MPHQWvy1NxjgYvko/esVGCb4pGVaG49sv4xMZ5u//ajPQ
Idc3uFpoRBjwL+MyWmwzp1w8tjB7bF1NFLWnh6FOMgVPSJd45T3zkB5jnFvzp/2VAWo/61nOFfF0
T5IXL6UlbXR/ihkQOGXsasZA6NCqyd0YRgW2RbGHhOslNVk385nFBuhIgRgOoE88cIW3uyIpXFwo
ailD2oKbORRhHJJ6LI+am64bK9Mwr/ceusqNvISVypacXwJZQSoBTzUDK72f2eM3dqa/v7IjZEXa
89NocP9fTRM2sHx3ZkEUQJwApAd3jirQWPpIliDqpyoZbuKOGAPU2heMJZ+rYd2YoCYLfPAgXOFg
wv1o7O7lKXeq59zmLeHFjH77hLHbZ46/G2vUlBl5Jox1rmaXN3fn8IUpg0QD7PVm+efxlmTZobZk
KepdHVeTHSDNIc68N9096+LFskHtSpwhnKK2mLnBVBfuEZVGCwj6khSXx2OZOQev54yuNEe11mnR
ZMcqW5K1zGLCTFVEEYD1neChANXR4qxG3QkCN2KugpfOrogOmWYiIV9kb/+5QtaNKWrKXK4DhZsI
Uwr6YTVcWhwf8tnwAN8eCP/KKvjMrtDfkf2ccFcbtAqlJgqnkSnEcDizNSGE/c04XuajzZURKmMU
Za9vmh5GIhKuNoM97lEneWbkQkwrVMYyKLWh+TysFLa82EWbwvSe/4e0L9uNHFe2/aEjQPPwSg2p
nG1n2mX7RbDLtuY5NX79Wcp7T5dMayexq9FANxrVnSGSwYhgDGsJX4/DL4Yg1pZRcUtfjDHaJK5b
1rwJrnqys9ev2/r8s+cKODDov+YxsqlPSPTyd7uZd0JXdZo8PZG9fXwo1sMmPXirs2eF+3CPVojd
S/807HILfRD2bdnX36ZC42+yKQ/ko2mZB7kckhmBmXxUVmjVIAyxqmCV2r7sNsATLzHTX3Wb1kJD
OBhLWsnk7cEEbEj/kqcTXEi4xbCG/JVuNLvcSE6SE70i6V7fi5sYDG+fZUyqiKTvlQQuEBI9d7vM
t3zPbfzUlPZJCopCl3/z9BU42uRfemwG/Rt6D8PqfBlXbQaujPVFJa3PqIsuOF/gWygYesdcATp/
qJi9zTKggFcCXr+CVWxHhTyGFiNSYYmg7kKr4WkrGd2UExdNR929nVjjF0tR6bdVUBdB4kR1EC98
ds4r8lzaoin5JFOwj/esKd8la/VNFHUXGnAE6mqF1dR2tC4S8xmAiJVZJuZUd9HWKcM3Ltj5b+Ko
a2EEotD6KcRt+U+0Qgkvt1V/yYR8+31K9WVdTi4j+kbP4xFVfg19XYGZEfcpd8WH26IWAqNvkqiY
okTnguQLkDSsRHNfr/Tf7r8TQIURcqxUkaSOUxGJN9/Vu4qxgAUr+G0BVPjQozsuyyJcFaSG17Jd
JeTN/WIcN+uuTN8wc05lF4pdE0ORQ0zeOUNjD5LLyjfdPgj0Dn6XAS7WSgXZLJ5wX/t8JVvFk8fo
x7+9U0Do/i4hlsaL7vE4Ce8xJ+25M4iZWybDx7KWQd15r1TBY1tiGdsWifrH7r+FJZvwM/4xjD/m
cBKh7qWSRzUlJ/uQRNYD2CNZ8xisJVCXG1D6md/XA/I+PIqSiQVmXMZs38Jb4dsqqOvtcZnaCclk
PsINuoUdkdV8zjAgKl116uOwFj0PErgtv9lPVROgafXOo2+xJmBv3w2Vp+43jxz9WGs4kbIkOjF9
dCKULtO+T9pPxQLfdoy65UWuKVJ8wZk8420lwstrZrnTnjaMkOq2XVdpyBkMouVSJmMx5/WFsB4h
jJ2iQ1xotWxECX6cby1nJOlnuL+UzGQyY6eumjGzVXmaynUXwB52puS8TtOVKgnvItZzl2FMriX3
mRhP1gLFy6FgCnEc/mR+5DbD6C5KAMUUgD9k8DT8eOuoOrASWgmXREM3VT4S5Z50H4wo6IrM8UOx
ZlIo015n0hj6hoiL4mrEqhO3RPbBAV2rBczsnHgobrcrHk3FOQKL+KCu3AsG8ptfX/Ybf9yw8qiL
pufP19Aqglg8lDgea45J/lpaL+ivZuzqohLOJFBOIBfz3C89SLhciGFyd9sO1/W2x1+0bjMRlAvA
SGSRiRlEPOHYVEjJPXJbAmsRVLQXoTjEyRfoeFJZTkj0XaCSwmSoBkP/rpWUmYYnTVCKXQchCgla
UuPlYRwdDMfk59uLYcmhnIHc6HVYXrBdg/lajY6B0QjTVh5vC2HtGBXmVb0e1ipO5bytdg56E63q
qWKkp1i6SzmCsO36OO8gQjs67TZyWZaNpVbTEmfnUatabpQ1zgPjxiDOBb7w6fYesQRQpsDIRtS1
Yf/P4+lZeWgcZl/1omn+czGuj+3ZCuSoD+J0QqkH/P7aIM/xoScoayYb37m9EsZRXMcFZ4KaXsJY
LwdB2e+cHHHTww/GHb/ysN6wm1d26pmImmsatRFw2qV9sQSHNxXUlcAUh0JziMnStjK1e7sipw9W
MzxDk2nqOEUOmmkSctpEwaoj8mvTEeXj9v4xriQNEw4ipWIoSsiI1p2tP/0WVtpq/Px39uVaAZ/t
YK83RpFpENKZSg4ALkswX6rDvxRC3XvJK4cE4Cu49+UTDNghXWP0ymS15yxVlTHj+I+vpmcO8UeX
oZ0UzuqNFYZiW3N9OZfPsSO/b2WXJe4n5sL0CpiJo0xBVHtt19ZQvud2J6h2uNufMYt4F/eYMe43
0pNp9r2FdQqx/YUZ0r/MbMw+gDIVUeMnCuAAJiXc+y6gsE46OWmW/jcvtj9i6NKt3PZdFkzO+plf
bYdrkwrmCfP329q+nKeZiaFigjHQsqL0cHo9XAP64D7ePDNbMe7UUvVifmg0RhoPYzFoAfYMvaSd
DQ4jD9SPwDQFNI+4x1gbrAcLQYa5MipQCL1Qw4gcNtC6ZCSPyBvyaKHjgv/kX26h/N05BV1UDnKI
LcSrNH0MV7/eMlO7Y2XUGLaPrsklPOdpqaBcW3574q9bmwXMwtwxymBgqLJPlR4i9qnrONFHVjtm
8nx7txaXgXHGqbMG/MP0IC84xMu+ynVECsB1fsnXgq264d8YvpkM6oYWcahyQgIZoD8CTbkpbOTn
YctKoi46ij9Sfnj0UlFQsFan2C16ke7Rhz81+2qMtSy/5mdiqAuq6sCg0BC/na3BDO4MAopoImwu
B/f2uVw7Wn449ZkcKnIHeYPuX3LIiYsVSDtfPTJhjxHTBprmenOoz9tozTn6piYaXkQFIHsxV814
gi+ncmcfQd3ZHKihaoG51LMl5lv/HhxC6gk+5FdAuFVqsXzJssLPxFE3dww8DLwOUJTtXsTMrCW0
U5OMuGItazH4m8mhwvwwzbs0r7XpaYfKBHluLX8zfn3dPkHGzbqy6Mxiiiptk9DnIQRjaOXTVuwI
XkYYRrktZbIBt9SEjvR7I/AA44yWHMANkQ5sNH8V6882a1rnbB1DlgZD2U6KqBLZwojzx79bAWUd
QvGC8aYOv99jFuSQMdsapotyY4dox41R8GGIFezQtUzrvPt2uDbfIpuFibA02QCwh39MKd14FXQi
smIcFjL1NYjmcSTo+gXnG7P/n6FZtPdue9XLPR8rSgkgoM2GBPdPDYaEuWNwV6wrftWiKoyxHe18
+6QYFpaegOf0LpvK0NMr3Dhxx/YM1ABHDSyGSi8uD5BjU68fmszpfcT8WQX7asDoNE+Xbbx+jC2m
FV+0ADMZlHUdujDmug4ytuoq2/EbwerJIJlvf/fO1DG/a0yYPj8wEACeFYc+KK9xVk/JGdDLTz4J
gZwC13T7cBbfmTNBlE1T27SpSz6aBGmgdMF0IKvNeFnBZyKoeAR0zqOQjPHUhiQgOh3s2vzsTfhy
KyCsLPOirs1kUXatv/QDaLawb21sHoDthxdEaBmsmGHZ48zEUMbNGPWx0CKIeR6tcXenHpvdfc5I
8y3vG6g7McUPbQZxwXcLWrfjAEqIbGp1aJ38rXtDXGrW1pAT2REtpspNEcgPg/dHnDbp/sxg1xEY
wzi+yPGYHZ3hCViF5G40vWfBZni45d2bSaJiodLIjDZSIIkHLfYxsGRSkBQLYinDom7P5FC3Fbyr
DSeBP/JsgYSBg5/jGDX+xZVo6NAA/8g0ok4X+ZtObuMuraBuwJRUzSnumNLN7E72JX89F0RtWeZ5
vZp6l+maxocQpFltZV127z0pLfE3NKLeleeL+TcHNZdKbSDPXTx5HLCBEhmfU7wrL4Cbb5ETYgma
fojWvbkgKmDshZbrh7TJzxrygsmLbNbkISOjXR2KDSNFuHit5rKoaDGJeD+7lDizi4MIbrCF6VY5
tVXAWrDoK5bM0VwWZV2VoYESqji2dsLMdTHJkVsA7rdu23CBpR3Tn8+urlZLBti9IaZAvXPCHga6
6RGcFVD51rzYICLzYQaZ4HAssZSxRY+soF2MejJQo1OtAXVoyW+yjd7li50c+lfhSWWT3C9d6vmW
UqY3TtC+HAPVEDdhzEnzNNiaoznGc/cWmD4KZZpu8oqd3jFHjZiKQ9njsJV6Xamw3Aq7jAE2s9gC
QgYIssWKCUYxKeF/vhA/OFakNFHFRJ4UxxEnFPWdI+xUM1VsMpxY2rMU1PzZUUAufdcePLMj7oIx
GShp8iHaPvndWc3a294ztHT6nVtroqxJ1xXdRU0gByhE76kdOJ8XOzuIoJNgxtSsJVH2xBjjwu9y
iBodGeV/UA2hsJ2h6/Gvgpv55lHWROFkkQ9KHJSmR0TpWkeSPgf53kDxMeOtCnF1ZfniyWjeyqL9
r5GrkUQFYap8hVIDvjGlkYkWhlVQD1PHpYaCkARPahd47mfm7aNbvnP/yLm6wZl9QbitcH5zlVO/
do5gZ6u/aB4FciZAsoChrgMHkloKp8vcJdH6SQkx+DgdGLdX3tgshktKCM5XDYV6XsRMGGU+/M7g
ah9wt4Aq4E0ng2rcKavH2Pm4vWOLxmIuh1qPItRD0GqQA0D936DaJeF6cIyVgMqzb7Ea/a8HQF+t
mTT6gPpQllNPhDSQCpP3fvt7fNqwoJKuJZNbQig7MXpdVQaTTepAUZcS6TfecpY6EAAZWceH0XLw
dL3z17Js91+RuzHWLNKWxRrFfJmUBUlCXkxbHl8wthsl3z5u7/1DQ3hy6NaIuXSG1i+5t7k0yoh4
YxNr3AhpCiAHkMVoni9vt7Vk6V7NJVDGo5eHHkoKj+K/obGuDUxtfVvAT85lWIi5BCoA0cSBvyg1
1lBZ4oRoM1oZmsA1oqxT8rz370MzIZ1zJ/tW/2hbb5vM/GKZyKV3+fwTqOCk4TRj9JUp3gLYQIws
rki+WPDuLBlUJKKFKShdpjireVoX9sV+8y3WMhaTmvN1UJajrLPLoCtXddDAfnpGC7HtWS1aTR75
rXF3++BYC6LMR5DwQp5O5kM6OpOY3hxQ9bgtY/qNG/eZznxf/NyrhwucJLJA4ptMUjC4gV6BEV4w
dJwuZIvDKIZ9CCkd1A74zmNgHr7+3UIos5DJfa1zHDbLChHpktgczRjtUqymwkV7AMhIXQVuIUh0
qDMxokLI85bPz6+SM67jO9m9vQxhcav+CKBf4AUHMuewHLGOLLAddaOaPRAgIiLmpIJXP2SVyWRN
m0zMDyWYyaSMeiQlfqSV8LsAhTdzomJSewptVas1eccsj/92jdRZiWVeVHGKTUTwLpscuBHFx8SJ
TfXcmm+Bza35abq1XTG0cNlDAl9fFHGHJYlW9rYrJOBtCsg5rForeqnNgCf5eRP1zOLHUuwJdNt/
JFE7yskwRoMESYoIjb84Ctn3uTWuGpE5S8QSRW1mp6l5LwTi5KGcyIr3uw1Q9Nkl2OlnfurInxVR
jhCIvqGeSjizOnaRKwb3s0zk34JtdqPD0g+WLMolIqDNiijBkkanBeh4FABPTjLr432I+RRWgmix
oD0/K8o91p2SpYDRxJwP4JckO90ZFbIAl9X0JEG/4DZ3USszg9Xti75oeGcaQnlEQLL2Od9CqqSv
6vqpaO70y0p55JNHvnFSntyWtlh6RK5SRqEW5K/qNa6bRe9xofEcH0t4ohzXDnrtuv2uR+vY35Rr
52KovQQTXgFcQ3l6mBukkYmwLV7Vd9Y9nm7PT138sxhq7+IL0OMFH4tBQ19JgudpEnTnEe0J0Ia3
9235lP5IomKKhr9wY23g0cPbqf2ZkN30fmTFmMzDmQKB2eFURtH45XQ4VrLbZxZA9uHpJZt1rZZ9
15/FUL4r8DSZUwOIye4sp7cau34s1/ypf+tIZFZWw8hdT19945To4hmXgHUi93CLn8eMFIcCrZ0Z
E2DqarN/SJHBYQ6o04lmejKPs70TOCCPBiU0bsLRE5zn0DKfmtCMXckNHPGMtvx1+5DYHksJFzVj
Jpey8Oh9kNUigdwK5YzX8vGuvLu/rXuL+zeTQBn2Ai2MkVJDwtbbY/LQhF1nnBBrDZRNH0B6j1oZ
JIB4JXX9Q+8BG+7Y1a7f/c3oLvLjf86JsulKVvlDyUMWpvcs4YEn2eqeNWo4WZfvugAcbxkD4gJo
r7Qf43ay7F+S3JCbs7Vmudnp82799Pfjvn2wP0O8759JHawyNkPgj1IDOJXaSfedY7KqrayNoA62
A/5z58vYiPeHO1ZTKuu3qYNU+0uqNhp+OzWZVGEL76vvW0P7D9/gGiBpN2fJeqgtYPXYOx/O9/Rx
erp9BgsDA98lUT6kgCXk2mmLYrIGZHFHtjAYJ9Uijnl6yFbbVwv3zbZszB3ajHbAaxX6ljJRXsXD
OGVctVCAvfPaPYaPup2an0Ce3lvt8SGwwPq+Nt3wZJuNdXIPqeWZvmOsP27vAOscKacD8tiIbyt8
hPOAxCjDb/50Nd93l3I1TasP/KDjx3vyybrlC2m1+Y//GLHTG0WpfV9pzk+xzR3SVfGeEAC4R48W
xyJRu33t6Vm7f7Ph4Cz97qlEwRsrRZw2/I5xlKyvpK57ydWeF5bQ5X/9y5PkmXdtx0YyvMlUATia
1dV5WwFVGrNx4Pg07AZ8tUIIYWTFF/KU33WEut5ZnF5CY9IRQN8/1IYt5o/3ycPFQUrZ2n3sGoCG
Dtud9HRRTG0fvAc9iXYRC4f/2j3/ny/6j6G6TvAGTZ/uGDitTYnEIF50dlNeuyaZWzrPjwNZufbX
v1QH6mYPmpa1HI+N7YnJ+GmJpWrUxe4LdH3GKn4bj7K4JPF9vtrYx91AHkzrviE79838ODVbc2VN
wG4bKbJKVhzL+AQqz337Tv5kXNK/6ck1NJ8peBgImOUYsZ7ta0NQ3o4sZ++tKyIS+xMUALelgWrv
ZhihXk3bTFwnGqPWJVDLkqwtg6x7i3uPyUeMemntcmRdOZgpTEleElm24sMe3THKmrPXgbNdD0hv
iz6R3o/K4fmSmY24PfdA9AdtbmrvFcL7pLT9wnZHt1k916ujztvSb/VeACXISgaX78rYSaDUI4FO
QvBP9psSsBZE3wsPgAQhfoCe1GTdJORyp34JaKFcA3sB/8FohdseZJ1g/1olu19fUoT6vH6oLOFU
Z1Z013rg73jIdsXFzp80Jzcv+Fzut/6mRNd2iCgj3UpyQC9am/nOQ3IpXQkg+9jf5RNY2ueeX1+c
VeF8GkTBeOsa5TKT35T2voPQMHZ7K2pQ0EZKQ3nn7XHbH0vSno66HZhIZIOMTDUDq3AinTyvSwKm
aXiz3OyPaOB1uAtZO8oKmmqkJp6jJjCDJfK2W7kAgnjQVqFtazYy0nvj3t8WGcoY9/omtYHr2TkF
6ubJuwISvZEMVi+Yxqe2FdfyhSgpyr2Hu8DKe7JWw6lpSt0iQXd/AcNm51kfCkYzdFJ25u6Nf09X
m1/l9lBaytNRbO2WnMCgllkpwJ6kNWfde5viUTsrBQHcKvCMwRtkcwiNV0AbFlDXUA9tZw0ub6+b
zWP+ntamsgosU28AGhM62gG+z76YWgEYLwy1oT8DOgImgXhE9s5b24V76ogEQNzs66OzxKP78dj9
UiRCgo2lboa1/oBpC3CABy6pPtWOrDYqlH/kyGVvkgyRhynDdP0GS9NZk4hTgbci+tRMYx0d0Ody
JPapIoldWrEFmK8WNMe/WrMFldMmtr4aARhQbkXWG2lvjveH0OGJ8FA9BrCAZwS+OI/2cFjjf3Y6
UvTYNGSuWnyL5ZvYfVf9OChoCzJ1/Ch2gjOfAyt7H1cOoNkz/Ktgb1PigG7pF4dK/4dn5+8d8K0T
dObKpLPCwjYS++D+MpNPeXXMt4fGxEqBJqGhHrwKQY5yLlbGnSBsE9JY8eMnvNwAzd95OyDHFvsP
TIkSuSAfvCuS2h01Z7NKNjl5MD78jARfoTU8e86jdgfu6uKxQc11k2Pe2MJF40lvI1/vEmm1WXOZ
5fnQysBuzGyPavfKVD7eYhPQsdLDhPmzaay6NombEGztb2RCufUhuZDhWG8Tu4oJcdd2CYR4w8LA
tG+LdxzinfhYEHcwPezNF2wVwEjJZfv48Zwen1Knvw/20ZuV9c7o8rgMTbLfqFj/bYPGMsXfA49/
91uTrJlp7KVcjNoClth6cG//8s9n7ncbTz0qAr8WKjBXTYGGQWJbOShAJ+8Ii21cZMmhYg7gLOVc
nUDOswPUKEL2R8583Z99G1eauGCUedraPDk9uSwQOUYkda0pzLbOj+tSSKcoDUl7VpTG8vj0lIem
90XHTWHa07Z1nMA6R6iXZ+TXGYbWeSCuvVZWm6eAmMDD/hjMjW+x2gKuZF83wii6L8CTxaS89Fjf
s2XtHz6OR7ckL3ChzjYnqY1OMccBTHtugmzds8CnA5Arn1gjikDm1+q+N+2TvZG3J1wBchdaD18w
SuvNp/t54HETf0lkvw/galzdvq1313G5G99N1xs4o60xlQ5vLzhHz9qv91aHT311FLdGeISJnNSR
yA5kbfmRValk3Mxr3DNTiWgUwLs7PW9T02apm/yz5PDtQtFDo2oXZH05BU3W2Sf79bTTK9N+P6P0
HxC4o8xqLOsjRMw74O06eSXFMuFCVIIQkZHDumKV39rk7zbof6RCTbhYxMcAXN5aPz/88u/l9fNq
b61LU7+7ENtdmeSEf2I8AOVT1bbxgebKPYFPEFgALktbGZeRzrRzgaar7XTogI17uq1Qi+GjgTSn
BF5I9IXL1FrFYPDTSwp+UARmlQBz3z3rLmbhOKvesk55yZrNZVH2WAnQPwPcrhZWM7Rb97dHTtNZ
Mlb0M5WvgJX3z4oo2zx4YRr3qgIYG3MfP7ynZvKGlm0mzPXCnPN3OZRtNhK9zg0FcjQEtp39Kr1X
4D0ApGcGdGYOfccgdCT241fl3F4gaxepVE9TR6hkJddd5G3/VYPvOWkdYTX/sMRQT74gMoYxLLA8
K/GIlBLvdwqlSHADby9n8UWLaQTQJYrGlcrsu5dWAi3OvV5vz897ARMq8AeVyyGyDtAEUSFaSi0f
zOjaOvmcxshLxmVfypzOpVP6LxRSMYTlJL15eKjXmf1xe3mLqaW5AErph6SuhFqCACF10sHKNVv0
zBd/zde28TR4Fo6Oxc7yH2QCBE8TQZWu0Q6WH72YGwxc6r0BDBZ1EyEBeLFH28we/2p1fyRNWjRz
ChyIKRspwuos7ykardpCkB5bjcvjwDhGBuY/2Kp/hNHODzjJWdWGWFZhKaQDsZ5AvDWPcQzglGuA
XmFVOJec0jRA9f+3kfZ4sdyPfipgccnL6CqHlSmi4BRs/NPtTVzMLM3lUGk8wQtqTw6N9owHY+7K
ltQ6nF1sUTIWtylYiJK9h7gC75dNhFqheig1wjIqC40MkzX7s1bqHgSguKiD6SAHPIxj++LqO8E+
le//elOp++BFHIcRXBziAKIQNMmDL8R51A9/Ma78fUGUG4hEsTTa4bqgCaorxTR554BCaMVc0WQJ
6XBhvnWUIwhVXR6SHiuaSBEN4AO1mMHFiNBhGhHyECtFeI+FmBpjSmYpKOUKMp6rDEOY7rkDfL47
1eJWPiQKd7cVdNkV/NENyhVEcpBxge+DsBqN8fEqAbDsW8jsmhAnFbu1j5QtaSTdAK8MTky+75A5
ArGpCZRUFFIKBLaG6Tkh8BRXLaznJtlza/9Yu6y+JcZR0gXmhKtT0ZPhWwezfmwaAGOofmGpgd16
X//1ngLEEzTgIgIvIHlSR5d2Q1HlHBbbOs81kJAqdFifWL51YYIDY+YzKdTJqY0xjj6Ij89PBgnM
uCc9YCl9AuZzNAMkduj4p+GdKXXhIL9JpQ5SThNJTmWoZetcY0q8VQUbORdnw6QXWDiwmagfAw21
J4Z+Od29lPAYAFRs0TqxWg0llpDvldr/EVS19H0g2aGJ3NhmL5kTbi6ubJf3xsN4n+jTnCb6eswC
gUruflX3oruD9c7I5hG5IMvCnJ0FiA6Ldw1mM/FSFPptA2jfkadDlk0njL3mdbM0DfQsvHu7u89i
+6tApxNR3YFw68FDteC2Ci/5DEVA05shY0gATNeU7Ezh/TiKYBcGEwNP3m73VjDDwwWia6jwTAjl
mNIu6tD3BiGlnR6Mg3xsHv2Nui5Xih3exxhcnHziIbPdbY+U31eDxpOv7J5DqpAMaChnJS8WOmu+
fw/lv4xY6ctaw/dUzl60eZmsers9XNCIwpqhZe4v5cJSTisatYYoy5vyzTGAXh9PxgvrxbRg3r/t
MOW/ePQVJkoAMft3f3OnQ2U6otq3dWXxCs1OkTJ3YlPypTxARnHn7Spbdu7xhmeE8qx1UMYuVoXI
5y8evGF0F9q/uVWFJ9jf+Nxvu0UZN4wriFHFYyWlXdu53dhoNoV7T9mssUth/FwU3bib+EKvwPF2
ZwxiEm0rbX2UFg65c3ks9qx1LSU9vgmjjJwxoudT5rB7wlF45mFI9msNVR7BcjBR9Spvhr2/SSwV
9sR6adZm9qa4ucmZO1uSCUybR8xyvQn2EvLtSPbbnnPYuO3LbS1aSn99+0ja4gStWCTTjug9mrJ/
hRKS/Bjo1Donb91AXTUSySUrBOe9QiLhGA5kVMxgNCveTFLbi5AkR4PwUNhRYEXjpiru63LFFyfG
Z06fQUUy3z6TslkRdlK9XLgWk8jeRvnlb/trhWdl81ugoLogHMcGvX+UQH0InSeG8OWrpmoSmslB
Fq9TB9mr6qDkAQ5yMLu3Z9RkOnJBYTCzwk23T3TUMUazGIkdnuUjPFeDP41JtzUsFln99X30YxtA
dKkizNHFH5yAvMhJPgf6PATGUYtEuYByH6pUn+X6rndDjGy8oMZwioi8xbSPxRreWLbUaKnXZEkG
VihPWepMqjwjaPGskhoz/gS7YrrGJT1Zt/d70erMpFBG2o8LVch8bDdvVh+cGb8gK88C/1z2BDMh
lIlOgHsj6hGEIJJ4UjGMEOI12J15cn97MQvZEAUUEv9sGWWmG77kK7mAHACrPognCS9A97aEZaM2
E0FZ6bFK9fQyqSecWnv8fEnc3GLE1sztomy0pGCEscogYwA9gOAW23ZTf5jRigX2vnjV/qzl+h2z
7IcftIgVrhoG7e7X3IPqtMhR3d6xpfTA/FCuej6TogaRxnEhVtM7koNieE9ew8OA+eTEuqREP6rO
xIpsrFG83IS47R//Uj5ldIWxlqpExj16ehVSU9iG5zMiYBSxHdj5u3xdoJdMujPQWJDtGcaMdYev
KaH52tMg4jMdssuBvJ4NgHqHpkfQt89Sy+kG/bBVs6OkjAXP+xrQkWGyn63Q3oMEQjqUzwjpFAt4
leyX+2SEb4mjrYZ+SUa1wpkWBfn1IjxFZCs4KAmzljX9zk85kiHwSO+rP9P7RRuIrQeHaRDMv2a8
g54BIEvnd4B+ikAPU94xCZX+w+37I5PayriMmtTXIRMVtCyAqXoEzZXz1THWthwMKJokq0gcy6hd
YO0z3QhlPsyaIu5QTgCwiPdkxKa0Ra8Inpu6k7jmy5SnENGdJSN7pjxVqw/r9s1YfnzNvoA6RTlI
/MsoBd35uc8IcAT9Tbs10LkwjdVFhN9me/0AEErQLmcr5it7MciYCad8wmBIMtfHEN43GNJeZ8Tb
2aS1bUYws9TWiv5nTVVksJ4ahkwtMoyCRgqUqoPvkdGp0IawdUDSMPsMRGz70JU3JVFG6/KriUh9
BoXgtijhzvkISJHqr/iEv7sFq2ts0evOPopaPEqg2qgmLd4TIGxKYlM+PwLtv/7FOOCFBBtACAUJ
Ay6CLAlXIpqZioFoJgsTsIech82ICuuL+cgswC3eUB3hEc+rmDagec49MCL0gddPK8me1detfJ8c
1XX/0KckA1Hv6z2rkXYpz6ZgJF7CcSLhK2vUgeaYX1c4L+nO4Vf8NJHOThWX0Nw5v34fUN30ibYX
7kf03ZyCVRERxpZOsS9tkYAoivqcLqqKJFEhxpDzeR/xaYcQY8B8RXWObQBW7ngwt/arE2tSWZiM
wC1xkwufnWCYC0Wox2UHrBkQQ5QHpwd+v4fuK5NbKSwstMWIVxRBqqBoGq4LDdzjZ1VXZjr0pbJ6
JzpfUtPXTBXSEtc2dy8vIx5J+QuPiegPxrYuqdFcMhX1X7zRy8O27v4fJj46qnZTxg/8tx+iI5IS
mW9GqLh0A+cCqajAHyQv5xosNfDIXtolREkI71xYwc+SlYOqGpKmTVqjUurSxuOYVEAPRzebTiRw
AZaZWcv3aQECY/6t1x2VM0yM2pkC+nCHo5e8pJw7aG9RIJK22OQC2huztiVq7goBhvl5xgcuzPop
aLH+84GUgtViHkrFdJtwlTQn3vjE3396gMx48U3eTUo25ue05B8qPZNIRbdqlLWS7mPnJcDelZuk
hlWupakLkfOeVXV9GPcGCqWB2eLtCzwKJqTtUvAiwibyhqoaiqpRHxCEnKQNET5AAVjl7sHAUEFv
HjhmlLRsqf4I0ifzPLu8elcN42XSsSfAumMo6jkmsm042UkAcPlGhiZYhzdxW5hNRqKNcXfZs3K/
S9VpHO8/a6Vf01IrtjFf4hO2E5h5u+4+y33xK9uOq3T9hilScNu7dmS70co7sBKsk+r8OGhZVTFd
KWjiDzTcMfHEJCkGpJrKKZuMXj9mn9fCcDjUdyaDOktZTwxRyCFjf7nLYnPKMW4QuKweka8naC3j
LFYqcPnG/BFJl3E9oSy6oRs7NGgo2xTZialZ1r4DWnuw5yxhXb4zC+KLTmcmkrKOnhcXgxfByVoT
p1l9D7puAI5h1BhawwaDWZSmSGBIVVTZkHVqT/kxaUFRIsOlr52QNzML2EfqsdtdXqPNwEh6Lr6Q
UEP6P2G0y/GaFPgpNYQ9achBomdCAHeTCFSihBUJLlaT5qKoXVTDJAZQrdidvdXlA+hRwUHU1nXu
4K/SDlCm7h+V1Yh0fNcwKpDXd96PqzBbJeVtjCYZ1C6F6IujkWMk2pcLQf9Qcn9BrxK6wllB0uIj
Zr7W6YxnpifNyjQGWcmUe40EpN5h4ICxRjg81P7GcyvqxOYn6ZqoUqFsjFzFkBrKFAACygRthtMb
ojd/i5Yb2Ox+m8UEDEIUWZxKg4qiUNopxSrHAYEGVqWX0AisN1w7Er6Kx6OaggCZtE1uXKwi1YBA
2nplWJJLUgkVWBD1RrW9Rrx8SZwm/L69DdIk9scJY+RWnyiSDfHaCjvbcH6MuVzo4v6c4Mkmm0Lz
PIibRCJ90xEjyB0dmDLJKw/0VQGTNfpDNP5uYlJK9wlKp8mz8mYk6GlXyvdEuBczIg6/kNK262qf
S1+pWJoJHqHie1yQmEdjOIkzU61WQ70GVIOmMjpVFg03AHIQZQMTyqDXkisRr3VS1J/BNxipn+0p
y4FJ+hafpMfbu7Z8mH8k0QXrUhP8ShQhKVobwP7GJIb/PvSbGERYOL3XMFhFyPZ2a4bYpXcRqtb/
t8DrOOLssKZozQcyWY9RRwG9p6hfS+bmwqyALUU6E2cyWpgMkLNqVGwV9dLIc+itOIdgMR0P9R0r
R3x9bdBaN5dAXQZd4vIY4zP9WcvRx815RB3swa4yjIOEm3HXG6RdZ8dCNpVnMVgnwcorMNcCZpaQ
NL0LbLba/F/SrmtJbl3XfpGqKIkSqVeFTqOeZI/DvKgcZpRz1tffJe97j7tp3WZtH/txqhoCCYIg
sLCg6S7RMVd0PBPkmRNY6+LM1ZGHe+WECZCDeZ9xt68OlvQptRUbwyfqRKcqkIaG6BT1kaR5hYu0
cfP386A45rHCsBXPqd6Gszzs27LqS3GCS1wKOjYKHVcfvL7czh8LUIIx7/NaL+Te+wcUE6RJji0L
uJQp5HjmwJha5OVGDE1Hfv0BbGAlhruYxxzkHX7qli5iv4Mho+TZDDwvxQpP5KLq83hZILYEkTX4
IB5AoQBXZNMR0T1118iIHEYAfeu78q5xk3PpofovSS9tecQ16QJspMkwO1ywzdLog5y3ZIXdfM9c
5i3Ot2wv67fYzGFdSBFz2EWCR1xY6yOOcm1/f1BslBYdzOnr7O5D6id3rJYllDcDwEuRQhxRdloG
iigoNnv0bfno7l7dwadu+Djs6SH9EXkSb7UVj13KE87JpBQECGfIO1cYrhRXzttyn2LKNwqV6/vs
p6wssPUWN8DkpKo4mARTua9jh05Jq3weEJLRIcjciOGFOsVd5igLuBtv67ZtI79FCc/jcQ6IpvYc
paC9/qU17Jq5DE1aCph8td1CJdI2rxsDFIeUgTmaA1p2rVnYmXEQUWjmIrRtn8tT4OJ6eTbvEilu
dnsRf4sSfH8/zIo6JgiLZozanI5zbQcuUDcoORSe235QjgDTyAxl62F7qZ5w4ki9TDGA/+vDljj9
fej96N0FkKJCCmuhqw2IF8+FKPER1NRjqys6RGU57KJzVBq5memowCcup7R3qyLzsp9Tfi7L2Ol7
t/PG5UvCF3sEB1lx0unZGt0xQIbwFLdHIwxhyk7T74LesV5762NW3gWmN2Q/uuhLW52t6OcCApPi
MKe7CBxjoVfi5dUEhj/SB9LeJ9MhyCSzTDeD9vV1yXWNcwaTubYWo+15aSUB3s7AE4R2fx+hi0nb
hehaa56m/fvto7DVVrRegv8RJxzzjiykMGuIG1fGsck+m2jbAw7T0x31E/E97et9g7mGje34zPFe
1pKEne9SFyih21/yC1/9x+ZefIlwU5ZlWRjjjBD7zJn7yt/SJ2sHJpRnVt05L+/dt9lHa6UMwSGV
KtyVVtZ3Q15Bqhs+o+O3PawEk5oXIZh5t/XE0QYwpERnJgl2ty/LC23Xk3wRDA6Z0dQE9CAf5xcd
LGvK0TwpsZ1yZ0LajXwpHyfQD33tPnXv9Rw6aG6Nd9bHhX5O7s0MsKkm+X57+Td94sX3CO4X5dIo
bVusA8hEC3tPdhz1h0o2yYOuy3lrkwVf2FrEbIcGYgY3XZziSE6st8N7lPK+Dd4678B4GIFreF69
12Izh73G+/ysfbknu/1X6xsYwfYAzTjDO9mN7v1XstOdJxm56uYzdn3jgevf1AzTFCwxyPI0LUi4
BuoDynHgsvYG5KBDKSWoVJJgfXGAITbVDEnLzsVzBN1o6WPnpDvZc3nTR19oJFgboxhYGSTx9LFv
7NfhWN1Ru41ttB0cZB0wUpUEQ9Lntq+MDCqZ5/S+v+/Py721B6YSUZh922R/ufs/jen3PgnG1Jhm
biUNtKpcxfACRuwhHOxJO6oMbdYfpuhQ1HZ1ynNnauwajeDmEfTrzSlMdqzcST5me4nREobMpwkA
kfAxVoHIRlszBJV/5gvYFNtnFUid8yOb7XL3zg+AL+HhfNecx4MswtiM1YzfsoVr31x6wmiNhZga
l3+b+rvmsaFODfY8z/xYPhm7LtpRbfgrsabGLFVTiUbEqtSUmvrQpoij0vTQhk+s+5D8zEN9r+de
MQBb7BvRDz1zqFEdx6fby735rLoQLWjMqyJu6LxeW9a9grFn4EKYXcu4mytXTSR6bssyNbQFcUqQ
1b521UaIfMU0YGe7XX8Co39n18fc/fk3Cv0WIlz71AowLqWBQtpKEIFGeOAbcoki22fT/C1EuOzT
vizNZfW+SNHhbptSp3ug877LT/Pss/KFh5Ijuh72P07ohUDBky5WA567HlrVXvVTP6mOLos+t5Iq
cNH/2Rx6vTndYmlN1kGCYbv1M6Db8KFo+d+nkvMtGAEGv2gUcDjQmhHTNDQmLB16B7M5HY3Erxgy
Y4PDs8FZPrFJt/N8cbTFcm7bg7By/ysPRG0qZijpkHqt19xOvAsxesi30hdQzu+S5MRRneq55CCt
nv9ih/6RowOLzjEQnhtUcFth3AYhn63EV+h7pCDngp6wTlMk27QpBVNZLJMDckIMYZdCmo7d0BWp
X7bZ2ejfwHO7C5e320u2fuofqlwIWT/iIqSa67yu+6VKfQoikLl+JyBzoY9L7hZjIzlJ6/feErXu
3oUoRcnrqZ2gDyYOYLJ5T0qJACEc+2dbLnQRtqVo07jHJKjUN0f9swp+XJC9eVNDjwwp2YjQIw8m
L05Y8+8O7B9yBb8aTKU1hQUUC9vgZ8dS24inn4up3C1EryUmLpZG/hFmwOgIY0jiizbegDuQhRzC
hs6j0ROZHGI+FvmODw9F+I2rqFAsZ8YiuzLPIfkS5qBzUEZnypL9bcvZNM+LDxGcr1FZ2khHfEgV
J46qvWhmaleLRMimzQCtwkyGbD37I0BIq3IMB5inGoYuw6THKDMlVrPpNC5ECLs3L8NsKgOsJmyj
+8Y0XNa0u4jRn3lrSjZvc8kuRAmv/qAu6Tis2sTtO6lAKhq9Vcz7i20BhApxE9qxVDFPb1RUHcnY
pX5DCocrbw0Hr44MKbqtyG8hwt5nVpdXPc6bz5cnJUhtMpyHmUlWa9M1XWgi3B5jPmOcrQUhWm45
ZbWvlI/gL3eWoXTK8OvfrBowShzoKA1ok2vfpJFhDrsGRrDWn+rmpWLUblKJpW2uGtcMoJ6QRMcU
vmshQ5yPQ1T1qc/aYLTxcB8OfCqDXVelMjSBTNT69wtfO5aZqgYl1i4oPhU9RpbWTxgGKfF7m4eT
gwyQo6iInl5ByNwAFRnoY+q3DXsZF/4GLj+JDYgZ3H/cHepahBgqI5Y4ezFnkUnzdk79nIW9nUbD
vUrzuyLP3LDrd3HePXY4ptqQnNHs69SDZxZh7LVx5KZ66I9mIEk1bS7sxfcIe6ip6RBE5rTqjCfK
+NQab1X66bYxbngkgwBGSziaKsAHK9xjTTFAzx52UvT9YSI82ZtahZpwhlfRSGQ5ZDF5ti7xlTjB
AVaaVQ7hhG3Mq3FXNHAX43d1IS+cjJ+LBmMIsmOKHnsAf/Qcj5QK/R2qZJs3AkUDU+gIJ1AYGFv9
2lyVCa2wxTwg1Ekam7S5beB90pDFizQkIcEHNf37e+VKoLCNqRmR2WqW1O80HVMdaoYCQVBwiZQN
D3YlRTggLaZg0QIT9vy5fOcJeN5UYz+aoV2l3m2LEdPl/+zhxQIK/gtxRp90JfZw7p8j86mKMQFL
Py+H1HhMcVZoaQfNucO0oH6QOIH/R7QO5K4OOlOLC3tHScZJ2uq41MwPKW7nsNqx2CbpPlVjjxuz
Y5TBmYNBz9TuEQFKxG+cRywxwGGarutAegohfwGE51ykWuovQ+6mHRLamJKYPd9e3o3A0sBL3QA+
ipmwTuHe5lXGdZX3iR+/55hl/BTQO/Qx2tnia4j2cvPttjixD+Of3fwt7xeH0YX3rtsybMgwJH6U
78biGPnpIXrqM7cfHwCfsDOw5U2vrfZxBm5XLb2QvjXtT9UAJtEpDDdc+eg89UHZgxzuv/wy4eLX
LEPtUgMrgYz3otn612CPqyw+RL71ofoYola9508qxmBYNlmRELYReYQ8FkHuHIBa/2odb3/QxhWE
VgoYPkUzEYP0a8cxsaSzBkAE/Yq+T+ZrySVbsXmCKf4RPGUxeWA1v4udUJIexheRxKeTeheNn2KU
FcDwZ7xjCtjDbVXErPo/uw5YCjNxiihu1GtZlRaqnRbjtawCBqR8HnNXpZ+0DgSOTQvX+xEzVt2M
Mp+XIVgKd8X0EBm7uuldBeG/ab5Oj3/zQXjdoueamio1hA+K8aHRZOGDenKyhr1ZgdUT0092ofba
F89ZdlczoBa4W1T7mL5obtW/LvQQZQkIKzPJOd/caIOvySTVsixj3aiLjWAkShdwvif+ZJaOYXy1
Ysmlu3nGLwQIt+DS6GphTbCkoP3U83k/1tNR5yej/tFQ/nXSP2UYrXF7gTd914VIwa2oCeygGiCy
yF5ojAwrhqxluntbiJi/+sesAGtZU45ggPgVYV2sHHxmqSY5h5QqKb2sW0wvxdDmHcb+4a61um4X
xMVih2RK3Rh9uftBjQfJRbi5uCu6QEfKBF2awjHNzbEeo0iBA62+6Z9hRR7erQVJgSZeHM6ebqu8
GU3gHFmA8qyQG+3aVgaiB2EeQOOZGg/wVu40z3Y7HoyhOKWPE+lkSfVN47wQKByUgJRRo0/IBw3d
OVzwgABE/LZKmwsIFJRucN3kugiETuNKNVIep76upHaSfct7R22d4ruZekEBEjBDFttvCwTkek2m
of1FuFfB/IWHko6zz4wIfpz6ybR4NMm8MFecxHAp8SIaOre1FCGm/9gqnkcUlx9yXkw45XWHFqAk
jFI/6sbMrXM1dthUmW4PHMc+7wGSQhfU4ioZ2zeGlRw0NjfPsxXGEnvdOpnAVKiGBdp0XC/rhl+c
Gb2wujjt8R0gy8W15WifbysqjrX7peilAOFeCXVlVKcS+2nudTf/FnrjXv2SH9gu+tGB2PFj6SSA
t/pgy302HF0HOXJ6nxyBKWwfsn85A/qPbxFiR0ayNksifAtCGnOvlsRT9ffBGHd589T0r2rgR5nE
2W4GjZf6Cxs9LYNSBKCv9s9zZldfzkvjzsBboKkU7zm4BXRYyaBWW4dUBcIPT2/kkoApvN7TMbA6
OpEMOYuU2VH9rplfb2+q2AH0vwv5W8J6pi6spmwU3UzXheydCN0/gFJgWqCvx+hhjQ+Wpx/awI7n
WOIaJGJ1IhzVbiZ9w9sUibjBTmjxTRs9kO/0w9eiHI5T96Bldjh9CouXMGvthYC9xpQ43O3t1EwL
SXcLLkPkj6B1iysGaQzf7Kq3dCgqm83qLkvA29BNDxnL9iA3MqLYUUIUvbSTVmgHyeKvV4iQXTZU
xGlc17EDmti+MyfZVIE6Bzl5NfpUJLltJvCNi+LkpnbQQMtAtMnGJBenT5TdRP/GX16KF6wrGwgW
gOMKMCx0CQWVUxs1WqLUiK74WNK4OpOV2Dad1IXGgrmpSWLUU7Veqv23IgbLCRJxIZkl5rV1EWBq
CZpsNc6oKoYPcdGVZFaDxA8XsKsT9DIAUzN+0cNXUvq5Ue902khyLJshi05wTpG/NBHWCu43TcF9
E7UEHom1CBG+dJPlpsmXOAcIrFgcPGWDcXnKh1Fy/2y5CB2BPjVhRpgjLchlIP2oMYEAqeDUtPmE
qFb2XF19qWillGHCDwHJGWpUwlkdRnVuUwVOqLLOOiD+efypn2p7Ct9vH4fVf96SIwZckdZFSojk
PGZLovgaxI6e6QictR7XCm5YvCdSGYvQVth1qZsQdnVL1RBeIYe6pDtef5p+8vK1d7VmtLOh/Yud
QnigM9B9cKSNhHUMG4zzG5MGrrZ8VwIw5xuvtxdw63Dh3YP/HA8O8DJe+3JrmhqFLUijLx+S9qxM
oRt3reRoiViMXxcGBmBbnMNpEmhyLQSEA2FoZUhedHGnHeKAz+4cl51bWIBYt4quHuYxVLypiAF7
H7IeFJ6d6jRGbdgab6rXbEifUou7ZRgETsTGNVqaG28qG+4ErZI7VhbqkpXfWhgERYgJ8dUAgwsL
k6JFO4mJgtCom5y0PXJum4MpWZlNIehDQ+EHZ8T4BSW+uEkVy6BDnNaZv8R2leOp+0q7x9sbvHXW
cWHhDGoEMYEIGYz7ALDTKM78DBl/dXgvShmqZ+s84BUPT6Jii4mYxp3atqIRgRLIFTkK3h55Gzqt
eYa77jXUykaJ29xctAt5gjXRAu9XjpSQH2pPTU53Qzk60tz0llKI/GG6KDBRJP+vTTYyBqPQWJv5
iYZu4xQuRV08g0yeRZpdXyYH2sq46bd26lKk4MuMQWnLZGgyvwq/IU/tEl5KbHozfrkUIRi1RTKj
A44k8/t6YHu04WtOTCJQFdV1uC/wsnOaslv2FWElEIcVki86zCWP0AFUdxYICP69bV5+jn69yNmS
KT0zoHGE117KQZokQzBs3eoMSTMKv7Ne7KstXRwwg4+0ZmWX+V35hOsnAADobPqlrxhOIJkYtmWW
CAm5RSx08aI18lpUZ3JgA4cq843hTtOe1D6yNeXl9oJtXasMDVCoHYCISrWEizsFa0QTqOv+lZYz
FJgJqR97FURTsjO2uW64dABnYShWiN6vb0DiPBQ083FEnGVa9pS8JsZrVBinICrdZmZelMoe/5vm
iWuCrHWadfqvoB44PUFlq7LM11q0vo/GU1mMTpyBJEP/OA6Lp8+fc5Y6LEGdNBrdwKplj6eteAID
KoF3wfPJAjvH9SbiGhoCdQlWvaMFiMEJxH1LkTjdxE8zKzwF03Rub+mGozExYlZd2xqAKOWCN1vo
WJbalKMiq4DLILtjlTvQh3nBpOXsNZZd9xv6mVAMRwLTsYGMEt6jQdHX0ZhhXyPN19LPxfSj+VaV
94ustLclh62AKPCygeTjFzfexblLi5ShDGxm/ljc0cBPTeNhbtsXA2N6TE39dnsJt9IpCCwoCHkA
wdPBFXG9a6kVczas0lqWgypvUCu3asFJlzaJhfI2sPtWPpzGjHUORk+aDonouE+zRtnf/pCN44m+
ImrqoNdcwxxhL+tKbYja57mvNLUzVD+W3uWIRnsZX8DG6QQbHSoBuobuTlSFrvXt1DItpqnK/YYi
yTl2dsuP9VG3HHWxKX0rQEt7W7HN7fwtUHz3jmVb1JG6CqzduPRQYV8+k+6kZt5tOVu1ARNWAxen
srVEKtyBOOvB0ARYwTY5FBiT9A52S+p2kcPRWfQcItXwedlP74C8G84hw5QTSbS0uYMX8oULskri
fIoNyE9MvB3IB6WKXdUa7C5ZJEu6de4xhRmnnkJjlNWu91AP1REj4IzMLwNPIckuTdBja5jRbiyt
Q5HUgMhamuygrBeq8FwycQly5PoAt8Mc1muh2so6zYMu9xk6ge6nlnxVAxPgCSuILHvMysrhVZrv
gowb9324VHuNT8XLlBaRayXj4mE2Ox7ft/d84940UUUCDxIB0FD/dbgvXAUdg0LjQZr7RTjkuyXP
eieO4JDYoMngPFtmjCD1l/MDlENEWTVp1SQYw5D5bHkzm/k0kNPo4jG3HxQZMGULv4Y7hGKcLphr
MPlYsORK1WN1iIvcV5tmvB8iFngBISqwh1HogU0oPpRFyb0YiABnVkdgPnBLeNPYV142Nq2njgX6
CzIy3k0LJkSRti4lC7+5GiY8tAUyRx11k2tj6PQiJ/Pc5Ki+luU+LSt9bxSRtUtLM/MWg8aPNAiK
4+3d3jpgAHqueDoGfy2mHtou1pcOaEx/YWgHY/rjPH9pTFLaJJDptxqzaOy4y8GzpVONomR7rZ+a
xXE4FjD2qjkZ5lNWyo7whi6MoFSxjjJG0VTsSiz0kHdLiC2ujOchfkav86hieh093F6yjX3CJA+E
lASZRwYruNaji0MkUtQZ+xThPuVofl5sY1LsWeuO9fTjtrCNRWMA0xGEmFQ3GBHMVi1yKzQjFaex
eEi6c17IptxvCQBrHh7W8O7wtOuiXhz3qS3STE2gTVtW3Et1FVPs2o7tb6uxtTWgsUOP6vrmRZXl
WkoKSh9jCCDlFUg6Cw3miZ3Jeje39uVShqCJWVQrU/qqCdBCSHGlXg7+HOAAZG1/Gx5y5eT7jzLC
QZ1hxnPWQ1CPkoE+LY46vSCB+e/dwZUU4UIi7TDnQQkpSr+fqlMT2pQfl9KJS0khRrZuQvQSaGat
jBSCxnm/EEd/r17H2TVlp3PT0ABlMZBXMZGWWP9+YWjDXOu6UfDctygq9Q0eiR6qaJpk1bYMzYAH
0E1U63WUBa6ltPnUlyjXlz5pg29W8BhEbDem/BBmlcSkN6wAsBxkU/FM0BnXBZPu9CbWMdAL+1PV
7K6hLRisI5ofYhrKGic2lAICASJW1D/yUsK7vG74hAEVVu5zBRQg9UuVv+ttYg+NJPm49eBDsXcd
qWOhMQrAquvVM/KiYmml5f6ad3xW6KfexMwnHzz49qjccWfRnbF7VDr3tnfYSrxzAKngvDmeKAih
r+VGU7BGF3ruk7I7zFHq0eHZKsa7EeRm5hSeg0p1ODkzU5FI3lpZ4LsBXof7A2OMdi047K0AJSwY
5frC7ahuh+XXCYNbtZfbGm7KAWEeOhWR6NfE91elNOZUq9jBsAaZxGSX7alvzoUMj7dlkxqWEDyo
aHv542oKW0Czqz4u/Ex7r8ezNb2qkcRbbIsAxsGiYDdEI8D1ivUL4lXC8sKflNeCvUbAhY3Z0+3V
2nAVXLPwgES3wYqyEswwyiceJWb5Sw0DZcQ2/5vtuBAgePCyIlNjJnXhN9YZCO9lATVEc5ZWQ7Z2
fa1g4UwBhGKJoXQVqlWR6FXh1+oZmF2duXihBTJHtCUFOQSKohVwAwCjXe9IQeahwWSAwleHO4ya
tmn6fQi/xOWX25uyKQZpXuTgkVUGVuxajDJrpKn7vvCBHt7nXouZALXWOVYt8eC/on4hTuToj/w/
Qb+cxcVFMbM0bZRygIX1lq3zzoPAXZbGTwga2+FufffEY21nxsckA7v8Epo+b63TAgr64Y1YH/+1
2oDz/AqPgWNCIHattrGo1dxFqJwVxSsdvgbms2I+xsa/v0yupAiXfVj1Y6kWKGRn1niyPCMFr38l
o9LYcrMWnpvg0gFmFawdwj2CzjItZhTVKyAuyplhxDTWsibg8M9OBojNYowx1gtJ9/yGw4BQzlfP
B1SUSBWV5JVaJ+AY9GOyj0CcmyiPaie5uDZscyWWRZZCNTAxXpwfiXIt5rf3M1q86OwOI0YQlOUu
RcNVABaU2/awmrlgnVeihNNmNYCn1xyiZnI2k+EuRotpQ47IeTlK8Ra1xSFUvdsiVxO7JXLV/uJA
BHpB2qkD9p9PL7VblHeMmXYLRmJ1riSHT6adYO1Rs2CmAYOoCj3an+a6fEzMu6J/bczHOv0aWJVk
NbdShRYSzKh0wjLWJv5r3XAogmZWAYhf2qeEaHajRJheUXsL1d05imwa22PpaAwPhrzm/75EcCVc
OA94o+aqVmEvteJ91FRb1Z/M/uftzduKqa6E0GsNWRcZEeerhsifJa75TVEdBs5WYvPItog9K6BB
3tcGk2zl+rui1VyurGCoeCSH81hAOXUo3aHq3dCsJeu3eqVbIgTDnLslCEkAvEQbOeMeAEQTfKXt
UVbgl2kiGCVTTeDEQjX1x9NukoQz27+98saDQB4pTuFWQwdlWwYWVgk5Ws2XXR5bdxk2/z8/L3JX
lq05qMFaac+O8wvd52/5yXKyD0CwPDTeqVSc2bOO62il20Yn0coS4ukk79tqpMgkKl3T3rdh0HqB
qkipp9dMx5/7/1s74fDmVps1WQ7tgBPHkJV1inzpUIy2l80H3nJLK37XAHUBcnFi4zPorTo1TA1k
Rs8o+Ch3EcaQtC7K/8i+SJZOJkq4iVGm0Yumh6hRK23dGp0w4q7aIO2sfWm7Y9o/F7MsMyaTKRih
QuamaWvILFHLbsYdQG12k+zauT8U1l1P3izl+BcG8ntBxRxWqEUKnDKFluo+7fZo1L39+1vpVsCg
EWjgIbJSywvLGFVlGxQBunOY7lj+c3WXnhSPfS/3rf1DB+HmMzlQTPW4LXUr1LgUKqwjL0alHxiE
Nm7oPcuYureuYUzZQeqSAm2IPuhrR67FeDkr1ALYUPuqlmdCyMHMX/D4yZJ/X/XA++q3JGHxAhap
apQA68Jqt4wn+3sN30rz3e3V2rS6CynCauGBNeBqCNaLaXLGsXIm425p78L0RSswd7ZZcRaypNaf
jgm5TBT+Dbzv8BY1BM0KLYw5BiahMgjAw05Vx6exITIz2AgqVinIzRLtF85GcH/mnIH5NcsylMcm
086UXQJKIN3Ya4Nqt+GPGYSrxRTfDZ8CQ3Ku/gxEIRlp9F/JVEDYhTVFfG32vAD2ZlAxmFhDxURP
3EgCuJEI+QXvuogHzbaKEU8D2UC185hl69O11V8CKhGz0QN7pYxY/MummGSLBmBPVpNDGX5J+gqP
y9RLASttus9a/aIia2JN/vwxyfdDwYB/UKvDrFSS9q9Nq0FGDzV5gl6rP/rglEY3mxwKm/m9juKj
sbzcPgoSAWLjm55bTVVnJXAcIIMMitdE1ve58fTCWq7kICvEcy2LXzuPlOt93jCspRaBAbI1dlX7
WJDzUDwmc283xSmbiB3OMgbV9Txd39AQu+LOkXbHzSm64dmw1ghkgtjMwxOs+akpj3mcex3hrhS7
uLmKJhIegIysx084dlOiFukwrcIiZjPlEY9pSUz7p4OHOmvxBY1qeFL+Imq7sPwkMLRoiSAhjUxE
0LPdow+yLGUpCJmYVdELMUigAea5iskBsVoJE9riPBv9XymzIlc5KFCRgryWkjToj+6DBTWkvF1b
utFOqYSS8HajyRrkuTA5Y81uAvohPHGSDGVPSlKock9zG00PVotn433S76n2arS6EwadE80p+Ekw
zUGW9tx0IZfihZVMATyOgxwHi2PeMGP3uflBi+M1l6tkGI09uEoFupT+lSeG12n1gYFGOge7qG1K
KT3+vL6xEioy9kgsmcBYCtc3b0se5BQnkO7r5kcYN2gnf0vQWS5f9D/j4mtRwi03hZmhJDW0Tppi
H2A0SXg/x+muHGcnj92S57Y6OsWPf+/DLvUTPEwVmN0wz3m2JmYZfSkH2d29/oDoS4CLQJcDoh/c
4YJWdUNKQhagAwnBDjKvjp/D8CWkB3M/vSiK5HRseS5d0+DvwbUNHhZBnWwhVUFnSIvDIdqpFdg3
glmZIbhNj2bPMtC4o0Gfscy9vY4SwSK2hjV6YWD4CE7MWu84hKObqT8mY2+kHyKgQG8LW+3/jzX9
raXoMnmjVYmZQtgY/+T5OZglv78VKlysoggnTzIASdt8jUdKbhv0JTRCG+OUbbWQBJPbjkYDUG9N
9ZkAQl17Mwb2GkamIfNnZBHH7j0Pu/sqOrc/SuWk6T8Ufa/pgUfATTzoJ8yqub2Om5umr9EeUscU
WaNr6StqL+97eGwdvazhEckU9bl1O6ce324L2vQiF4IENYdEoVVqAPHZTG8DdUw/KbwW48nQgv7f
CVo1vriDknye+qWDRsnXaBfNmLAUowlF8kzbuugAxkDaFIVMi/HVPC+EaDVLKr2CNlP+ijb2uD0X
0fttPTYtEEXLFVKPC0ikaeBlNFVWriHixxxhDFd0ZCHO5o5cCBB0GACWSScNAqqjiuEgoRM7RBJ/
/mqP+eOYXsgQrmqFsGwqdcgoT6b9Qu30BKD26dHyqsNbY2cY2Njbrdc4Pwu8bh2HO1/0Xe2904Mi
+ZLNDbv4EMHOyZJkiT7jQ3TjmHT3ZNyR+sPtDRP50mEMuL0uZAgmDuqrJmlLyGh8Df3Ld/Vd+g3c
kO/tBLI+jKLYDY7R2NWz8oEfareX0BGI49D/EC8Yfp/yKFcXiO8xABR27yx2fgIpQV45C6hQFRDN
ljsg5kI7+VR5jR3jYDQuRiHv1H3xbfmkfc+/q5561PCX2yuz6WQAwVlpAABhELkA+jzVk17R4ay/
6a4ByKOvHswjiw//nRhhAcyEhBr46hHkZqcc86bH9wZUMcVBr38CVfs3HuBCJ+GaXaaGL8EKLDem
0O4CDD9EKleXlGc2rZahC98AaTz4lASrpYGVKbyHEBa9oG3PNpVPbTPsbi/bRqIddnshRbBbNUfb
dqIBrc6wN3Hv9sFBp/5ofB3YK0qvdccd0OKlgK1GsqLQppOzCEfDIgDWoBq49qN6GRSxEmDLYrWf
9uGiU3vmjeqqeVMXYLPVZQDgjeZbKIsSPF7Dv+5bwetRHnZjXHC8zeni9jU6iTAiE6zqhn4eq95G
9Ok0CPaNpzRE8SYFioJKLGfzNFx8geATVZCkhUqPLyDOaHxuUpzHYp+dAN5giSwY3F7f39oKBmSZ
0YiXRACXtICjJHqb0g9KAA6Q5NNtG9oKcUH0gdGR6ObFi0k8DcwAtq9Lct/4EmGOIXNb9rmI50cj
fNC6ztNqZXdb4EZDPqaY41YEdBy4HnS2XVvOpBngScoiAFCshp7aUc/tTu8SLx6GEXRiaQ5+KHPZ
4YkfH/u5jDw07ykHq2v7hzGtwPteYgbg2AXKx9IKvhUs71EuR8baqGfwNKCv1C5A7OANeY/+oqLn
pzRqKDBKk3XmamzdAcYaHm/rtLVZ61APlJgxGegPpsgsLJUWENLMV3i7QzbWrrrY6UjqNfzfM5lg
9aiBfAPeJHjlaterN2D0emqC7dU3cDlpjReCQ1ohkj3azN2syMi1y0cHI6RgFWtTYNBGcCzTj/4V
vfXlHgXKCREmOGVbiavcXLzfskReqbJLKAY04FQhMV/UJ6M8GeqRGLLU3tYLFRBZxGR4z6FpXVCJ
0MVk4YqrX0ItcJZxDt2KD19pscSOVY7fkrTPdmoDPmiag5BymL3bNrKZor34gD/0rIYOfSFAmVcu
0jjof/moOdbn4Ts4wZXRHf4mowNqI05RjMAuirkWjde0DAn0zTGNvXTmnWHJNNpcUmCowceCtloU
/a5tMaZm1dajAh/VuGB0W+66fJfRc6Q/8c8pJhR8vb2CW2HvCtn+P3HCbZdMWQw8N1wiivQ/m+xF
DYZ9qFWemSdu10mCstUcxPgXXW7o6QEji/kHycHUdVVjMeyWrjhLsVN+ZO10n/CjwZMHoFQ/T6Uh
OXSb6qFNFvU2YJsQjV6v5hywemijIffTvHPD+s7s0V6GFhBU//6HtCvbjVtXtl8kQPPwSkrquT10
27H9IsRxrHme9fV3yWffk25aaGLnYG8gAQJ0iWRVsVi1alUQc26ypfBEBeAIrUag5xC/klgXr6Cq
jeVRioGBz8vKLYXCEXNrm2OE2l+c2IUYRkEwzlk1U0wOhxh0COXBqgPPCZBFtuxN23AyG468RRub
EUtz06Axl6yu91AMPHB9GugSkvPnoVlHILCssmqt+sCrY9ZUlq9QvArKl6ZWOaKXYoNLyUxsICcB
Sqh6nu473661BBNabc0fVk0tbKF21OIxzC+dIPjYZFSHERDJX8mJixOUEiGSSxWtE1L9kOkhzcJD
mPMokJdU8lIIs536IGKKlQc1SYx1kEskinK7xzCaeNWmPEzf4oJwfaro1UOnAdutIulVrraBBsSv
nqq0k8aMTgLoLw1N5C1rUZSuf3FDYAUs/Zsx1ZLRdj3UUukw5kiaRjsXzY0MwD7HpmcFZ70I2hjm
DkS8BFCovdbHXBn1aSw8oHzNggjtYLfBswgKsrhwblva0pKg9FgLdAFeS7kWhMlCQYvOpnQ/xtsc
hLriJvybpVxIYHShabPGHBUApYP6kMdOV9HU22S87P2SGV2uY17nhVpHsYgxqxLWEWquMMV23z2K
KimfTC9zzLY73961xeO5WNP87xfSAjDCt8YMaMdTcHCmUEGjZGvQoTAwkMLAg+q2uIXFQQ8kGe9p
tNEARH8tTo96LYtU3Cl1MJBx2vb6O0gu5Wablcc0frgtbGFtSPoDvwnsHlLXLAmTlbd50bezQyrX
Y71HP3ige7TjzddaUDxUcnD7A1/55Y2u1xSj/cHPgCrbi+iG1kxatltN4Bnsgh+6EsJsHIoLg6bM
3QBx5rQVHbsDqLazEpQrHC++JAh1Noxnnun7wElyvRpl1KbRimGvqBwGvuoIw5suJKTV34A25mjD
0gEBZAvAN4p7AEwzqi7LYypEmOo2x71e7ET5FgSPU8eJe3lSmK0zCi2W6glSUmmrZaAVInL5EPGC
zQXwy1wnQVMnxodi89hKSSuU4Eqp4myfyijqKmfTRMaqVXHrG/neqtW9Un8KAJyJqGX7qvkZi+oK
gzdR0giknZLxigBLmRFwyQBvAXKhmXRBvj7IJhubTEUDI+pRTjAExDQBIxWqg5T7GKd6ryZUsey2
e/GtjHiJ9Pu27X3RyTB+H+KBywUOGP3YGuMsVaEZB78GoDuLw1Xhbft+Uwq7KhBQ8usecOu4fj0i
P1PTamhFqmVPvVhiesBh0EGqsNOE357htvGqb48ZML29tO2U3xmSGoK8C+VV2mxMHs/PAkUO6Bxm
sAE6I0Vgipktq1JRaIOpBnTfsJMQtRPdXycYQIsGn4BioKJGCn90BGmihtARfFUnkjw8xv1BGjAz
dTJWeK7e9TXvxTvv1be9lBXU89GWDaqo2ateOGlx0Du8eQHSFuTcdwYEyatCLRtO2XjB8k0R+Xq0
sitzo8f87xdS/EGtAqsIAUhLtiKIjZWfeC9Zxj2vBL7QXw6cPxJn8ztm5t9mBLWSV6taBbYF6xT0
2y74ZWSvGYhxcky8SUS76qfdUPt31s+o+t2kv4OwO7VyRXD3GWK8Rms65ymw4CDmQghakgEeQlsX
8z09VMEAlHzm48e8naT9bCd5NUXGY1/w3PiSKDA8oh8WJTPMPmW8a+eFk1fOswzSMLbNYCNjyHc+
RNTKeKiJZUl42KBhB0f6jbRKnUJTLQD7f2msVV8eC/1l5AGflqoGYOz8I4QJ7lDCFbK+LQHzl007
8SwqJO+CmVHN147G8FGvIg3ZhLFzTaU5BV5tB966UTrXRz4YxwkkmLBv/j2QTgG2Yu6FQt837n7m
OCPB1KtiAiBwql4kzw37rV68Drz2tQWbvJLC2GQmFlqDHkG0BKyKNUch5y9k7N1EOzhiWH1uX2db
5DWpq6fGA8S2qbdoBE23mrWrzN3nbRe9ELfAzaH7G49EdOey+esR9Eqo7YOADnVAcyoIsFzEe/wL
GbgOMflMMYG0ZoJyvQLSH/NqkCOXz9q0T310AfPaCZY0fe4u/X8ZzE0ziknqlRVkILkLwKRKo9iF
rYP90rJvr2bpzOfJUiDrw+WA8R3XHhKOoiv0AGDQMD+qIfjHfR77zkJ8jEnxfyQwWuVZwO+nKSSM
01ocAKiyMAhvi7YBNEZovDGKixuHtmzQtaCpFX0018tRhgob1wEmFD5qoTOqSKZueVOKl1QZLAP4
/TnbDYLfaxlA9VTy6EGG9GKY7+Wj0T6VPjo+OVHr4r5diGFSm0aGp6fRzki7N8z1Q/+oBzZ48Swa
jzUvSlhIiyFGwOCjGXcDzCejbrmc+eaUAbedJfWdodYnyxePiY76ixnpZ0kQV+jdRwNLOnDsdeG4
rgQz0bIAZpAkLOBxZH+wa1VGfr8m4KAlqlhxHNDSGhHGyvMMAkC52Uyxr06GL3TgN50QM07Sxuo/
ijsMlZCeFLGmiS67tw1roWUC3Bd/BLKvjiqKUUBU0HAnN8q+aodp3cYSGiU8jHuKNZQ8aqtEv8EU
pFu/MkdMu84x3Q1z0dZhJ2rUbIw+tgUrSyMX//Rr8kNlDYLyYcP5ztkkGM989Z2syYB1VTF9MK+a
qbIPrKegDO8jD3S73i60SI2iTZT6djuMxNQebsteOv7Z50CTgcb6NhciRktiLAeImjQ8ARtpJJ30
boqoq+oCx2nLs1f+tkoEmjODOvyCxViTl2WlUciIUpQa3MKlY0YNGTTTBkvqWql3SrrzMYQOxUBa
m9kqCohkuFn5KwvXjWfZYrGydJoPyBuDnXxsSGQVL0rLM/mlB8483Oifr/xGy9mMtZ94eYtGlNTp
6lekysg43nVK6wpgxwUC/EeA4dJZtam7o9LG97ePY8HjzMNncU3j0afgbX7t2OSpEMogRnyVzJRh
D7qXUaGgUofZuJ5iA8/6P8pjNC8p+liYepxJE+7RXESUXt341qZoMBMdVT/hr8TNE0sBI5393PXy
QiEwh9jA5oKblAjmk6DURDd6ImDahyCfW7/m3K1fwPJvSvfFeDL35eNCv5ZYwItl2oipMlqPcm8X
oxcxCkmgNNtK0DE4vEcdYD1mT1VUrZNedEPPoGY5PaWjt/Gkx3TaF4oCNuTorsnd3HJ9xXy+feRL
Fqggn4T7GdUJDNW6/kJTL32jCtE/I3cdgBkCOvplo3ELeXT0SRk5fXZLPhhbP28/YmyAT66lBYXR
yjnmJOzjPHfURMEMLxg7mskU/76sNVLX8u8p09e317gQFM5nDmTyzNSIc7iW2jQZaJgADQZj0lkw
MjINa2N6uS1jcR/Rrzs3dgEUz2ZKcrFEI36JwNOIfjaNPrcyzBylIW80w5IcvADABTcDRIASvF6L
l/rVf9hj5WhbWCMRFZ9mrav7vDzW/EOs6l4KYvylINdK5uuIQOugddPSPw/mA0aXdGqzGirPUWp/
dXsHF6IqkFkBNYUm9Rl5z+gGUC1513zBfr2nwVcPmXoQO1qYxjaVeTx3i7JAv4pSOBiWwFp2vYu5
2Hd+I6EPwwxVkLv3rZODp7Swjk0crjGyi0dUvFTBmrMP/xXIqGDlNcmY6gBSh+nHJLhJoD5J4jtG
Ndh5Swf/YYpU24OZg4b4L3ZVR+1x5qHA9BLmsZIlVlcPLXqj1AwzalWFjoGd8t4QS5hZC88uZHHQ
bAeiUubswMGs1ZEKjGdlWP66E2Y8fF1OtjG1KupKprDKdC/ZZXHp73S9HJzI7B4CybdOYSlrBwmk
CBzXu2TzGJo752GBpULHyPUJ10YXWGXSAyRfo7nC+jSrh8HnhZSLx4o63ZzFwh/odLuWUjaG3rWK
BOiQ2h97TCLMB8PWunQr+Tr+bFZyaNm1oG619iFuJvf22S5vO2h05sYLeFO2mzSblMwYegMvBD/B
yDcPw7bLMUwcsQjwauzLjsL1NVSNM8+O2sFEs9OQ0UbHi7VrC2EvTpgpfPubFvcd4DUkl3Qkv9nn
pJgOeRJqM4CsxVj5yCDT+Ba3PHrrJfvFyZoSmAbnKX+M/ZpWVrd5P7ON1qU9AfXhiFFhES9so1XZ
psc6fbi9rCWByG5Bj2b+Vtzk1wdt6WAp7jo04tWRfkj7V0lEz/NBnaqtHsacgHz+eNbzXspilGqy
dG+Y5g6rOpgnwsqe4PijanAuxUXdxUBIvEHw8Mdzeb5pLlKjuWomvW/BZiOrLFww1UROEJieCzI4
jHAd+2Gtie3oKIOUOXoyWRLJMq/aj2aqr25v7tJVM/dCYXAAyk04z+svUfJq1Ds0YO/VqQABbwek
oQ9GbLfz44EmStBgdoF17sOGN0t+6TJFGAjmKzTBGniFXAvO/DJQIw873SmfFTL1lnqo28g2/wLs
jMSXBTFISujfRkAUclwPqocFAiuEIMdU4zUKBKXdjD7vJb+4JKTYdGAMRdBDMv5+7HAJ1AVuNk0B
rrdqDrGCmb/xJ979HO+zZOnIkgKDNM+lgte/3jy1UL2+njsV0uoR3fkkxHgvOR3/wp9gYpMCyl9o
BpLM11LQSw6G2A7F1RxR+gHPhadGCYz1ZPkeua2FSzuHGBFJbPkLi8eYuJwHlq+ZqKxGszsviZEf
h+SXFvx74DvSt3/EMNY9TlkXJia4HVG6lcNPv9eIxSu3Ly5lTv+j6oMJA2zLERD+cfMFXLSqh8Ar
bPDtGRgoF6Q/b2/Zogr8kcO+F1Glyyozw/UX1tU8wTrA1I8i5niHJXeIJzvqtzM2UmPp6eCYihgX
CdyhpIAjKbU9KNvtdSzv1x8R879fuMJ+FDKhyYC+LLxV5pm2Kt+jg1D8C/Q4HgZ/xDC6bCL+q+QK
K0kAsZCeWmtTeb9vr4S3WYwrHaqqzX20ku2lwCRCWVJfNOzbIpYP/c8qGLv3AEkR1HLmxJYMkDhW
gW2iywyE8X/jYCwEN7hydfQ6ssM9ADu3fMODoFaNXUX+qcRojDE/b69m6egRmYPYDFSOSHvMG3px
9LkeZH7cAwsFc7SMt1oTCPp87CFqOGo8bwt7q890Y3j8WoBIs+4y1IvRmywwA+qIDJOHsPuJxvoc
I0YC4Uc1+I40/OuQBQBw0N0DMYf/vwERyhjwDqOHccYDejvG+8msiegDxC/Hm756/bfbiI41NNt8
cVUiecToXTyUYBrJABSoM0y4/BzzfdG/+SDJui3me6QALmekKmZiYQmnxThPIZGnSa6QoJJXoQPl
dgpHognHhr6fFIQgnEf/A4bXqCyliJgbqWVVgIr0IPbQRdsUU7fqClxwI/iOdIobBOOVx/XtpS3E
YzNPNSgcwcdqIG3M2JWm9GOfBsjBg7M2Clea8qn0XkSAaqMCuG9iNSZDmNN4Gvei969tGrKReIRV
Y2vRrn1tBWEiIguUoESDy3VTKOCH7gf0jPJs4LuxXYth/Kyah41qFvNjFInvKHUbJPt16VE33dt7
OTvSa1u7lsM4Wl0rpWxC9/Xe7FMnLoG77Q+90tBhPPcibz7od384C5vHHEJhEDswEZdUTlEk9AEi
ruwuSe6kugH9AYd6jm0/N2fWuZnZc642zekl5oC8QqmRLvP6s7nS0A/mAEbZZvRVJtsI/UE/emI6
JifyYjtz/pGJkSPg5weA02SMLQWYEw9HyOyp0VLvE81IwWvs3Cc/s2KX2olz+len9k0es5FjIMZe
F0Beo30gLftUvGFUWfdkNSVHEPtu/iaJcfoBuiPirAuG88u7j4QnvVft12Tdr+s1j/af0cRvkphz
s7IwCszI6s+29iPEDPFHj9YciAvb1fFNBmNVCGZztRH94Sx+xk9BQzIi2u3Ot4WP2+fDeqhvghiz
SqMKw5RHbFv4+QJmancD5vjRlsmO442WV4QSDWbrzIrHttmNoog+NC8fzvPAZH99Z9Af6TkiHI/L
Zuf/s54LMcx6OsVXm8iEmFYDhR3VElcg+Uo//4g/Gid9qQWi79HPTrqVsP0EZr/c8Ub7MFfNty9g
rs1uqmS/0vAFUQ7KuYHUaP00yU+ft6Hz2+XCIX6Tw9wtUeQXjVkW84YGNHK9e8S4m9fkoV/zSjqc
FbFFT8mMI8WrIQlT1Y8BffTW8QbslRzfxJPCvNWmPImitoIU5RScdRrZpS260+cnR+FnP3Bj21gP
iL6DqJhiiPF+K3c5RrOnvy3HtD1XeEic4rDl8QMuO6Y/GslCS/K0qH09hcDONchdfmjW/krZHkdi
bXbS5vbqeHs4L/4i8hVjsZdaH7KsNdqioXyas1dfeKz8PCmMA9RCcCwYsynLB6ElFvGJeDIOJsk5
Ks7cwl8aDlw02MXRPjffxNer6aWmVtQxHs+N2CkgdvIquwvDfNUVvcUJQlms3z+yQEOEph4gGNlI
LdOmLhHB7Xw2iL/r7os7sIlGtkqMleTkHvGI7gZkZ2Ki4Btvpsmia0RW+/9ls+1EmNqjqmoC2W5y
F9x5wX3ntD9EyzYdL3duK8hiAHApi7EyTR/D2iogq8136vSWeCQJ7bHdJI7p2bF4rwM2EW9qW4b1
qav/UTgTfTQeMqCgZYQj+fQOO1sHL6ePjvkErfuoQDkW57XEQp3ZQ2XDuFGMkk5NIa+y8Rp7CR2B
ihvtIdslHq2cV59+5h7lsX0sxnUzlhGARhBCoUp5rbalOaesk/kKejy4IYYs0UedhB2V7dPpk8cR
v6w8F9KYSCHEzFKEp5AG8v1jEdN65a88sp1GXkgyh2qs47xcFnOzVrkfxbqeDWcbw8YrRyYyWa8/
PUc/coG3sx7cEsUYfiGCfiqssaaXbG+Q+Kj+VFLbJJ3DUxDemmZPd+EvYz0M4GUgaOcGtPth7MJN
87a2PQqQ1F9cbxfbx7K4YagpCJFHiPKf/ZLUe8G2ufu25JgvZTDGPdZBEiY9ZDz39GUXH98U2w3s
8Elz0oLQ06klz7ct+msg6I2TUhmLBrJJT9oO7mR3V9PYeX8vyebgvimBc1btaHTaPfhOTr69psOB
rjP6oG0+eIMheQanzqd8cYoewEaKJ82neCjc2Kf+Brgmul777se647HSLEbMl5vM3LFVWSlVO2HJ
I30xSHKn2zqZiWMMm1eC5R0n40g0L2nEsoSkmNjhUbX9jUk+FM7NxzZA/MdJGjpIdubsiMq2Bpt9
kSRlJcGu1Z/NXSI77Wv3jl6nPR6gjwrRnbV9qu9OtN8FJAbnSU+wr5wE+vIRXnwE41yaoZJyEItC
c+1DtQ/uJddtf5ak2zz+SFPq8yrJi0GZfiGP8TBx3oERKoK8wn5+QYWVlr+OlD7w1jX/zDfzAH4e
CU8L5CLs3qbjWCtFqmFvEVg4/SYglJe6Xd66CxnM1hVxFI452q7OdvozNZxubTm6vZeeti3ZHfKI
8p6/X4XYW4ti9s5qrGoQQwgU394MIm9j3/XJ4+PjRJC926aru805sEv07G/L0+f6IX9/WAcOfaLO
8Nk5Pn1a09MDfB9Pked13vosxpcnsYkEdqni0gDl227c3PZ0LIrvP2byZ5u/7uELJ5MEuWakBX4e
HR7+Sj1tt+uHhwdOxLto8RdCGAeedoaEeToQYqclVW2QpFBo5e2VzP6J3SfM0UVBDB2OKIwx+yRW
EjCO+gTVDx6VWLKLWOZcdXPI8U0CgNrIVCsYdMZqvZ/HhRoN6XjO+sjF8AiqlWCq1gHC4d54S4du
yAYGQKL/AL0BjC5GaKU1k07Aoe/eRIA5Ab5z6INlfxZIIdvrcXV77xbvu0t5zOZ5opLXneLhgF5G
B8VlvAye+0Nibx43jwa9d368Grh6NJqst81qJGlG1v7d2nQ+ON8xoza/bTEmpc69qZi8xnLB5LFX
6pnZj+eXl5y8TLZi1/Q8rWOMLQaPGdkT52dEMIRpdSposfr0bd/uyY6jSV8PkxtfwWbVQeDS1rqG
rzi8K/oqJEZD0t+PKH+4lqPer1bUOYk/Pqu3+BetVpHziZlJGLjqfHCs5qvj69Z3MGbTNkHXlh0y
wS/2IScluYu3IFlSCT5FEClZ0YqcMLkB/30mh54MncPbioWnho7eFEzSQesbIn82BukxArRTvaY/
Y0QEsDvbbg9ynIgUu3DfOBYeN8ANrYG25pjad4dxLXY29guv5OlVN/UaxGrEwwGYmz0AxQ4vEPka
UXK9wRADv4QrE2OANRYJKaFVUPHasT/rK0zb8rZ+5lgkO0HvEmoR6z3CAA5bpcU+s2wdVF0//V+Z
T6qaqOWhe454cxEWnPH19zBmKDRTA/bnCA/J2NI6OzdKayO1Wv9ZiIUKRlzJGHJSSWV5tsbOBBOd
YoRE7Fs5JJ6aAy7aq2nGu4DY5gBcEfNX6QDNwbHOk16uDyM1ItlD42J/VkhOBAtEfBUaYo7yXW0f
PzP61B1O0SH/cdsVfA8xroUywa+ooEXVM6T+LK/Kp9r17k4IRNe3ZSxp2ddUTDDmzxchgyG3ZLMX
AISdtWx0YiewtRWm2BCemi2E1vp/pm/+I4ex4yRtwrosIKeljRs+T271Qzqmm4I0lJeWU78nl65l
MYclxSMmg+eQ1W+z/RlTH+9KmiOIB0WYsnmB+9jufKKBPrHFaLnG1rdyao9O/rhZ+YEd/Zwc1Z2o
E+4tJ/Js46HfjwQQKxs+92BzM0Tf7+zrj2UOuR1iNRmh39CsZFM6h7NpG4680cm2WHmU406XNOry
tBmfUomTlgAdNJ/2fLMcfmaUu6B5d1mHcimDedp4UTtZgordn88ZXGIo+zZrgwoHYVvQf59Zvt49
JkVSGhij2/dfu5eTu2bnuQ6YXzhPmO9Bz7WQOVK59MSlngOQACHlQVpRY8Nrglu2QQNz85CdNPBL
17+f+H3Tg4agP0NT/d/Oz896x3nM8yQw29TWgzDGAyQYsPLILtYmSRE3cN3krKzfz/7PSpidGlvd
qAQTNUHNvXtJKAIY13ztnlOX+zSa/cUtSUx06HuBVg3J14ruwlVkpxTxWEb7NTcFsWygf9bEXEi1
KEaKhUml59qJziXBU6gn6kkntKDRyrfLHa+ZdCHvN+vbfyWySWNMRS60yMIuPtcPJf090WN659uc
8GLxor2UwnjkKFDjztJRh8QQd/c9sMVXby/RpxBnFXMuMu6KGI8c6lkgevNppaR1XNTDP46C3a7/
bufmWQcI12ZaJsaZ6qLg15oczm//N/8B93NBgKtC8psY/77Ej0O6EMW40j4bjDKWvkQhV+TmNPgB
1LYrHP0NzVZpTUvOTb18hV5IZNxErYOetchQz402g/0eH4btRANkbB54T69Fb3EhiPEWhldntRoj
t146L2gAJrENoo7N7bhj9gTf7PdCBusphK4KIysegFZ4SWBNyZazXbxFMA5CywHd8wrktHfJZlp3
JN6gLsfj3fnq37m1DMY5SMqktUKLrcpeKnekb8HpUNMOUYJhp0TcilTaYKSSnZNiMxH5Q301qE5U
13SdV73FX2p7vI83W23T++T2Bs/ru/FlbFKjlfQgL0toy0HdTkhrzDzevJlVXwmFW0IYH2INTduk
KoQ8dxk5vHk0QcyigRb5YN57qj1QkQTOcftILCdciWc7+52suEbPOekvR3dxPVdG6CWx9eXILCIe
DqhaAoe/fk03xyeag4JLf+RF5gsiZ0JhNM/MxDLfaZ2SoQZbctufXyYX5YVmXdv5iRN1LGT/UM1D
YIGAALQ+YNHACV+sywBnQejNICKMbXCRzHG7He4CKqwSJyCfHv24rTAsk8b8xgG1C4QBTjdPsGYO
s4wzVRgz6PKu1mmKJ+fBzUlnIyD10dbqSjS1s5X5mDZEfLwt+otWjtGjK9HMUgU5C7VMhTMtP9GK
hGTjsEer9/wFL8EBvrykIRGOJcFfAtugvSvfq6eB/oxPw1HdUZrvt9Zm1jzfTVbGPSd6WqggX+8M
c63IWleBsxQ7I9KSSng6gALoqDl9RFr3ZB6do3fUNryC/wLeZZaKVms0B6Dtge16y7QaJM4hPJgC
iSAlR7XMTTBgDBQ1BkX5envCOKmtYIMSCC82njYshD1X0pnbRkvx0K48VCjElbw6yI60RhTvDNuC
GG/ZKv+R89R9PmNWBzDdFyAiRMEzQu9a3WOv6FpPxXI1UoFRv13h3UC0rbCd7zjeu0Ge77Bv0tA0
PVNv4iLXGMddJe3QxQYKS3hyGTvXVVx5a5DortqFNDoKq8Jx1g/ZKiAOfR0J6MPJbZVftO65a/uf
D2CXi6AyD5q5stXg7SkhckhXGFaHcc3kCCY69FYTVF//IuYDLl9DFxGa1kE4ypj4MOlpUCgmcpzy
Fr1CrovE3vEeNWX/1+3lLZSe9CtJjEXXAM5G4ZxNjdcDkDgJrsDJLZHAVHwSUv+ckfh+oveh4whv
EfVt2ScpiejaOEv3XGTEkmpdLpuxX20Ux0ztqvGsSUHqDmr2s+w041mNS5Vo9TisJMPYJ6IE/nKr
9txOTKuVWhTq2uvjiXMG8vf87vXOMIEj+tXCzi9xBsopsjYJGvw6gokendtqdqK5HtLM1CRtQovn
1LbQleeC9kCEc+s2t89o0eFfbgtj4q2sGEnbGqhflbawVweaKysjX6sx1W1x2B6igI7j0fA3YbNL
qLwS6fhuKDbnKxYiwStNYaLNqpHRcChZCFSgkbZudw7Zexio0VF9h0jigVfkWrq7L1fNRJ5ZWqmR
iUZMGF6OyOjHa4dsPm9RC9HX1aKY6DND3havAyxKkQn65mWpIH3nhJvaoJiFlaYxUad7yfrRWh9R
5+rhY9icRdEum4dU4022WMihX2sc4+tiNJ5pSTZb/ZSTQ0qmlr6Fx2hzyDbRpvrwHcMpDDvcGKvW
zsgr5hXajplSm5fnWFZ91HLQgguON+1bP4DXiJ4W+uP5eXh5Mw9vQDBYP5PV0SaIiufIOEQp42/U
60ImY/uFFxmdGEGm+KDBwUinQ7hWHdDd3wd2s+5xPMcKaSle2mApNFaNC7mMmQv9+I9aG+BXM+q1
YK2Nk5G9gQpNBQNt5QK/2gGq6qYxLZOdmbmKSSr5SZG2QkSU9IcO/HbtWj0Rp51R1KRsDk28KSrq
n25v0aIBzk3JmNNnzWx41xdvLeqosJTheFZclQrU2h552RqeBMYapqJGHa8PxnO6jmzMIT5S6+P2
Gpauc7BI/XcNjIpLaH21xGpeA1He6bDiqdGi0/jv7wP7db1HXiTmcjNiBfaETSruGvJKvffba/gK
6JiYBE2gcwEXTb6gdmL8cVKiRoMHwXiut/JKdTRIegRDIf2tA6TYPXBDkIVjuZLHeN5JbTRVFiDP
Os1ZeWTJa2Bz9Y2/6l1rBSZJVwQo5Xx7lQueEaQbGNAAoA2eHF+VlotXTSyB3rUaUdBr5YdMqEli
HdVKIm2zznzk2QvOXIOFg7sSx6heWfu51UQQp8AMBdMgavaAwjKNpJxY6Q/PamkRPt9e4lJq7Uoo
o42+VOoBgDcj0lD5c7tqDymeiL/qvfIUAvl5W9jsR1iludjPL597sZ+j0KRWEqNQG/jVOc4DuxqD
9f8mgoka1XaUMfoJItIWFOfVe5Rs/kIAxj/paIJG3pPlZbCMvPbbWSfMGAGpkYOl3r4tYTadb7t0
IYG5BUwhNMLQG8ezj5aBwO45psv7+fmQLg4hUcxWGRQsIAT5mxzbFi7a0OAZ7JK9SheLYPxDLbSF
b8znoCXoem8zInsgC80saqHxueaMXlAWFetCGuMdEikxwimVxvNud/gqvSP3fU5+nXNKNuTXvnP2
8Z689vaRZs72VB0ymh0+kDvmXOC8rWVuJ0+QhzwK8Rni1JFa+dVjvmRT8t6DvMUybqJOtEwvE3E8
A7OOyqDfu4Muc5TkayrMLSVk3EJkhZikg7cIwIwHt38MMTnJJ9ZxINHp8VGp8S7aZ2RLTmFG0rvT
p/n4ubPOHzse0mUpG6/90aNvrGWG0GBcbgptFR+C+2GTPnZ30jr98JEs5zGkLe4rGI1nBCL4o762
5MIw1DBtRVnG6XlVRkzlI2i5gdbihXIhgjFtLTJDPR0hAiEVivOHu2lzztzzsEMOcLVy9r1dAM/c
4Cl/sjafHxxfv6ieF9IZyw/QjKxFBs7Uql608keWOWm9uu27FheI3UMiELgrTE26di7DGGlD2IXT
GWTlv+QotFtroP5Qf7Sl2DhSDNpnDxNebwtdXBdGWurIUcwz5xmzU0vA7aYwns5VefDiY9XcS6DS
+99kMAtr80YK8zqZzpH5nrcdseSt4PPGNPIWwhidaiVeIloRXFfVUUXZdIXklAj/by9lMXYDazVa
t8HsAx4P+fqQJqOYWmnKp69q2s5cCUQiAvXcjAir3AanEUfgUgJrnmj3xQaDlxTLkobExGiYQzEh
4j10SOdgKtm+OsvP73f5g0tKe29U5LV6TO8rMm5OGV0/3F7xUobn6gOY+0HVhqZMk3o6716GkPiI
5O5H5/BeuG5KH0Na2k5rFyXNfjpb2a5QqQrvUJzl5Xa+iuPfnOrFPjCKWquTrysgrzo/Px+K/VtN
3sec+mQl0BVaK/37owyoXGwHADdHeBZwzH/RNi+kMypsToIA6vhqOnfFg+qfeoxDEIsnTyscuUNQ
60kOZ9fnXb21XEadB9HyRrHBcneAcIzO253lvteHgWx+h3TlRMhFVzQ/nR4E+4F3EyuLpvRnsSx/
iNbGbSpbs+zdi7l6iz7e1KcJ8dSGrJzO6e3X7c/Ttl9/bkVCXzvHeYoIryiyeJ980UFiNtM8WP7a
zBq194N0zLDf8u9ceKzU8+395f3+vAUX95Uf9qqAkc9wSelbbD7pPGqhpd+XMXJ99hRoIGJrLFUk
19LQ6NPZ0PMXJaherHz4C88NxoqZRwagPnA0XS+hj7tpKgNxOntlSKxx02rP+Wjf3qYlPBz2/4+Q
eZ0X+zSpVh1F2gSr01ydignaYavT+Ucq2/594/QuUJltSowzR+z87az2z/SXKO+rFlgXGGMXjSiV
8xZ3fR8NQkR7Cyh86vtWk4M/TS09YogFeDPU3IxVkvbJGK300bIOYSRhcHczAMdJ2rBI3DLJMdHx
9tfJs49nvg7kVBiNOU/gQLs983Wh3lcZABUS7gBBpgEAXW55SA/nCXUF4QkF2IhsrW1Fqu163a6f
17fFL706AcjGZBvw5+EvLGWJYoZp6keTBADzQcWYYPAmO9vPB47HW4IhXIph5weUZlyZ2oRVlk5K
gPBJ3zD/8JWPu5k92bfd/LMc1lQ8Lfk/0r6suVFkafsXKYJVwG2xCAktluRF9g3RbtusYhGb4Nd/
T+k9Z4yradUXc6ZjLjomhlRWZeWeT4b9uQOdmQuvbrN7vxL0YQ8LGyqOHPcuz5JMmXA0jqCpg5o1
oBszD0cOgrJvS1V8RBNpTsLdcgGVuhYce8V5oX8aDQ3SgZlQ9OhjMYrAPB4d4NVl1GD41XIq0r+u
zYHn9Ey4+D9JMHrM1/vs2l1SuPirwSP2erU99hxxnxCEnzQYByAoo2EGCFXM8KJOXJpLsu4tm3NU
E0L9kwjzpqQITkYINM5Hb0aU1y0aCkwLDS8828Y9MMaQzwS0LMIXRWp6I2NmKDvwUBJ4l84Ybr+v
86K50Euv9v3pOD9wVDLn+zcGRxrZwIKWYcjx/QoBZUbMenHk6Bcq/z8f5I+ruMnDiEIkt+gPaEFB
JRSVIDJD13U/eDfB44Mq2RGVoBjOKM7hIpJfxq/I+eLN4UwUXn+yQdkcEQhjQHMP6BFGFK66+QJH
tYJU9WTvcm5korX+JyXmnatxjqy0AkrDbnNqzNPpLTTdXW6+7zZOgcGqKyZfd/DVOJ45782weWSh
CC6VSh+/eHp7aAlZ23ZMnjgv80/1TJnDTARA3ugGHebBZPG8jvxLjgERtGZAMSPMIMPrfZFjUeCR
H/5JhHk0g1FKs0rMbpry6bB7jK2rezgEm6a2Dut9MlhGQegADHK7HMoc9hQm4R+2FJNAAuVw3RzQ
AbOuShI60aJ2dRypeFiTFztfYlT6CV2n2utXgG3YGAGRue9homj24wxuvTMjeS1mkmZcBBz0s/70
vIHFcJbkQTPXF/vF3po8of2LIvznXtmx30qvjCDMQK4sUeNAQc7bW5yHMf3Ev0kwL/CqzDFlSNPj
VkmS3HwxMzPm7ZCbKG7/PDbm8Rk1Nv912ED2uLEcx/mUHhYPa5uO3MXm85nTu8K9I8bcXrVQ0/oC
h4bM3uDsHBGXtLi4mbtG5aZAPygf7+nPYOwnf4z1bYX00hWopDwOXuOYxuN9+f+Llvy+I8buqm2G
fXDnChydku0GE+CPKNCS0C22Frcr5c+Y9icrjCpJ0GkXSzlOz9pcgcwROxiBMIl9jNBvZlg8AzBR
Dv9JjlEqeaxUvqBAMjzvTKwNrmu5fGjNxWftHuBdrjDsbWDcg2fY/uIv/XOk7KhNL1SYTJqBzXNg
qm8riKKOtrHK5Qgj53WxPT45FqypGJlHPjQnwnK+s9yO194g0YrPn67ANyuMke7PfXQxQirv1smp
TPS2IuMyt4htm8digelZXtDBY4pRGWofdklflv3j/ElFrOksz+anYi0wEveK8WPeEXKvilEe8lys
tVyFiGQ5ia1gU51WQDrY7zlXNdFY+EMUWURjMZSLIKB0IIbQGagGoE92YZu2ayyxGZGXreLZU5VR
GrFWDoaQFrAlZ7Tr3mzJ4yf5jSw5YirTDSzrg6NH/ux2+skho0eMUFGieQCKCdlY3aZyYFN2FocI
x1izWzFiHwnZpoB0nCx0tD2SJTL/GK/GHLen27x3PJF5/ckSoz+qpJI6UQdLHsi9gV7oHMin7yzs
DN2CeNdf+48PgbOKY1LdS5KOpSQCcPJvwevIC8BIVQX/HpKiNSQ/+YTjzU2/6NH3GQtWdH3mYxkb
baB4xjzD29tuibSeQtASpOMoXZf3oumL/UOFjAgyongFgoOI9D+eGIpgQIyjgb3p6DZvXz19qvfo
MAKYqoDibxscnOoqVvfCkTz6f9/7OmO6ivnlrGErFj02S/+Fwei1uJLNlWs8dITrCk4qwdGRMYLX
aH01x7IGFLFTpA1QKuQlJqb10TcFtpkgaIJZrsVgp0AOaQe1/knVEZIHgHfh6b5JzTCixXQVtHKP
VkgfF2M48a5wUfMMyf6D51xw3s0tZzd6N3X63+uXjwBpXdy//okaCFTBiAfGLAWV0DYpdZafvf/r
b31LXOexXCwXSMevB7Oz7O32bJ0dF1Eej7WJfONP6oyV0vS+riUDJ+ihhXlYpiJm0i8YhXdq06ze
AV3pfrjHJ8HjDghxpJ4dWDynF6wopcFR3Jip/1qTC5ZeSU4oc5QeR+Bvmnh0eUY2y5Igh6bVdvpS
RdaUI4PTfvvo/iijIwIXcZgldU5P0EJFA17uDrFVjXJGZ5mr3uVVLybS5j9vjFEXlzYTgiQBvRqA
gRvH+T8la9mqubL+VRZgxBujLVQjU7RMp1AdmBnQTHHxaq72+/r1/hOYjhe/ybDDihegIxcJPcII
e6UhCh3QIzERL2mciHwC1+fH2d3wO0Z31Rnlf4TOswRbdf3Vrjw9tW8YauJa+En3dsQT495eIzEX
zyUVizN5Lkm9dtQ1vAoN6WCAbdnJacUNu+kn7xgSNvncp7UPXHXcFrJSxKrI1bscDWxUopskOTdG
L/4eKUZtVKXUnNUYrwrRDw1+PoEsB+fFNt0vb8/DF5hOgo3OknEsBD0eJNUHYxZqBRvnbKOBaHmo
rMXryl715OgiPPE+7rM47eciKwUAFUXHAlvGtkjtdV4XIqJXGRiWu+L4uER8Ii2JjetzMST89dXd
Mn4cstPG5pssIzdFKM8KXbqRPZ12wKwxJcAiEcNUt9SpN7/QzVug21xwUZbhlRYn6hf0gXxTZ4xR
hFb+VLrUKI6Z9Tp+fNssydUE/cftloeU9hd38ZsWI0MxNlYE6gBa3rNXW7Q/LCLOYVGj1ADdacPx
vn+00+mcEXOMGJWBUgoXGjzTiBNqE5C4c2uB/Nd+vuXQ4koP45rKZ6MCaDy16sLihAm/DXWGfedl
YW9/2fCGbcvlcEe/+OeT/D5Oxg61ehvHV+p9w5KTM0QGDRyLX5eFy1Vt03rmmxJjgcqzgHUzM6i2
5/q3RmS8juUicwd4+i9rVNdMxQGEF4e9v5jZb6KMKdLC6j/J1MquLS9En4q+JgtMvjam+aEu94H1
8czrC+M8B1Tbf9r2ug6V1qC+7MWyToK50dwduqkr67poOPz9xaz/lz+N3acmhdr5fKaxzJux860l
UZBzN28RNa/dTJ5W3t+kGBVTRx2AD0IafFqOtaMu+uG8cCLvDUlOZGDA33ptu6JpHl0LmHduZO3T
J14KbTo7+M9r1Ng5e6h07XzRqIHE23ceI4J8DBlWyB9wz3baFn8zzGiadqbNZO1CBRY4BRi7zFwE
2PqWYzHmPDKMftHlQO4uHcjoCTFCzKKdelP+fSa1lUb4Gx2ExfhaRZaZjp+x/L1YrF9XK8RFR9sm
y9Dxrd+/XzDGckJXrLHP1+aHj6B5tbIRPmPvLCdcn05QjS6AUVGzuV/FPs1uW4A4LJaYeZ7Bbdhz
1NJ0iPZ99oxaijCTefVp0iHHAK45exMcc+/yIL6oxvm77tPYdWKamOV6QEPoYVlaPqG4s/fZmE7Y
jA6LUT9tINVSdQUbCUHycH9CxwrFMTxg1ozUeKpb24weAPN53HtcxODpNMc/R8iWZeNCxUJ1GiFu
QLUyDVv4ba6CmuPT/SUU/CbDODyJXiUxNi/hlSCTCB8L3uqipVhx9sU8AiKCV8LhqHSsg/upXfP+
isg3RsrNeyvpYDYcrMPDHHhOEvlaYc/FMV7cv0WeyN/ig5H/3xRXNDXdaoHzld8RcQ89oHaIN6z/
kRCjcepQKPqahtX5wn+FucemCffIFYz7vqLGFmljrNXV5SsE49krgIhibIXX6Jia+5tveJ+jWzx+
54ndEO5GR9fOpCBSZ1Q6njcbESb/DPz4RWJmLmrDR9OVXzWegHDsFNsLlah6JxoZDtEL0dhrVlbw
uOepp/teE1at/JTBAFsF6uQMtjZW5CL1sTufvsoXLDpBSMGFIpapsrt3iIwWCWu5y8QMEn91rDcP
05Ob3ePyEG0+H9PdAb1JvUw+PwkxKzSaA1fMWHvH5Ni7Lu9kOa6wxibp4grRaUaf3sXyTm875/Gh
PeMekWLSlqnJcYZ5z+4WCYxkp5ejIS0p2zPXKULiu0DhpDjBnMvkWAE2T6dGMXZI0io3YIlbS9no
BRlSS+C9bR4ZJkaKG/8/BRfHUV0U0g3zQMxfK9Tw8fZ4LijnDdxC49HRDcF/FYm3QaXbfwB83P2H
zXM82URcWyPLU83xyvqFhYTSbhk7tfcbWp+OO/A6vjkai83GXdNCHfQrJCFafWJg/IPDC+9qGGdD
LbBVvKQ1dAtN3NScoIl8YdObQeXtmUOM85hvid3R1YTXtIO1BC/AJXh7RN7UX69vZQ7v/M6Luf6S
ufrHOLOwvH1hRHJBZbs5W4JKsDA9Vt30uk6No1xC1ktlkdWHHmNvvPWinDNlk3NZm4hCK4JNr/uS
Xi/bL86rnZhyHuccNDYp1zRRGmfUbT7/2qAHPTEXS2ejLByI4iFYoPxMtjbGmTryhQYrjvRziTM+
SDFDB/SlAne5fUK54vHNsTxlI5ZWZw6F7Td7fWf2L9be/TqmmziH2vL+R+3Ipu3qJp4POjolaP0H
ANnwktHukeIPh9e/pFn/kaHbtN5IYC+ZLF4rhd5k9AttZJopndC1xqHCExcmCEJUF+dYWofen9ws
3DnJH3te5zhHJ8pM4NKHmh4JCdpWEJVHK23h8rQUL+6/2fHRSYmZEatBBQqnzXkrmG+kQE4K4OyL
2ZKjRDgKkW2Ba2SlbuYUVqQzsYVkHZBkcVg8bC8HVO45pKj/fsf5uKUFRkwFSZN0HczJo2V1czKg
h5z8QiYz5DjZHAFQmJxJOiubOhrAEYLJHCC3CFYUTk2Hk10DpPJPr02eoUU/7ZEk7UzA3Fi7EFM6
5BPxNMEs6Ta+tSFUWJHHA+yfDllkbMczVIzS6TfBGZ2hFIi+FlA1bLjPTmI/zq1PJGpsVO1ptoTf
Uzzpno7oMa/Jv87CKs5wZyrxrq7xlLzfF4rpoG9EgHlLNQYkUsyZQ9IxC+S8vSPoQ9UxJeR1i1rZ
3vt3UjgiyJjoTNYSvfHpCZLlcuE76Joivt0f7vM1+axGVKiQju5JL87ZNY+oWz9YQI3jqezJpMbo
86wfH6RpiBXqeErzfbRIya0kwFGkPFljfXRs9/hPsHDygNlFm+M/EY6vzYvpHpEZ4vE0mWX45ol1
0rtB1sOOZsfD9TuuRruYF28ORBfDEl8rXiVuUoWPiDFmVxWMTJL+j5i1SR3ht2vx+JlUdyMSjJue
zhPDiG5ZTsUUDy/I8iNA5bnnt7D3D6U6oqL8FLQmbatzJOPUUusNq5U+rwDDIgDpQQtPUNj3hZpL
jNEGZdD1vayDmHU6XdZn4nWmgs5QR3kV9F25dKvG4VCkP/8ee6x6KDMJoHqgmAA3P18QZIcJCiau
uuRJO++6GL2A/WdwpWlDL4roGNRBS9RCRcl5jWIJwlJj2WH89fk+dzwhZJTEDM0jWV7TV6xcyCzB
7Am35MQ7P0ZRyJFRtAYVwmwZba6eYV7RP/xFnbsY/3JEfjpH8y2MrKveDNd5aRig9rxBXh9HCERZ
6wAYLPxB5YniLGDJQEMElKTvH+V0iXZEmrHIiZTM4t6AoFwAWkphS7EwmXSmcSx2AekffndOuxpW
8iZI4EK77n3q09MKI+qsOknKvD3TflXv7fxZOSokdK/bzzzwjOlExogOo1OUoQ+kfMABy8QHwP32
3GER0so9Rrxk7HSCZkSJ0SuRVBtdrFDZ3ND2QODKJ3gLK9TVsC6Ec3qTHtuIFqNWlLN8VoUQPsDF
OjU2ylwwzDXBYgqMyaEExKHGeXV/eO95gGW8VPVbaH18D+C4LQ8ohKB1oDA9rn7mWGrWk1fnqj+r
e1BrzE1JAltcYNkQ591Nl7JGB8goEg0MNSXNnDcr7IQm/ZfsqWcSYHniFvuMvrg+FI8pRqtcG18Q
Ig30bjPUqWW8zR7u3xLPL2S9+CGRKVMg4ezONpJcLfmNFl+dbJHq3bvy431yHJlg/Xmgyma67FOG
sCxH3GZkfuBmUKgU3zFl7FBKE3W9VNNDQ5cdOXzSUQQb3cr2/sIxmjxCjJLI50alaQUIbbBNeBlx
MHV4X2cUQxHLkqzThLU3B7pptbx/ETxNetuLMXKcU8koskrC5xuzW1lXK63J72FVLk2P56JPa505
IinFoMvGGZ0dqeiQKmPEcPpnY5m5hc0OvO2Xkxk6+ZsEcxP+bC7legYSjuhJDymRuOqFxwRzG9WA
ed+zD68FLc+bTfMWWzJgG156ki2wFQ/dUMgXcW5o2lH6ZorR1rqedBe5B0npLcVK5/WD/boy3ftE
pmMPBQu6gC0LGF12zkQc9FBsi4b6fWfSmxv4Y+iXqQnmnzAHCDPE8R8mFcCIHuM+iJ18rumo4+Pw
O8XgjryC3rzP0rRFHZFg5E2+tFHZGi29KqAKoI1sh1mJJbKNyLfBsCa8asS0N4ZtP7IhG4BeZhHJ
AAqr5AMFCW3MM4kqMrgUVIR6ZW+hpUee/3t1xIxG5GQbOfb2vAa2SdEckWeEv5/7WduEIL8L9nBR
sOTr/oFOJ2FGBBjZn4VzvRV9ik9KwvUmNHdObDVPS3IQPtAJeF0cMXyVPvFSMNNZzBFZRv5x2FrQ
D/Pr49UayPkpWqDPtqrh1XL4mxTJEZ35z8guM64z4axjj+Hzs4Zb061+V77cP0IuL0zQQ1sMa60E
L57lA7cI7S8oe6uvHxwy9Cb+MH0jVqiojJQ6duVeQoXugCwPEVa3HG49jChZHXseQ/QR3aNED3VE
CeWqLtXOYChugUxWVyZxks9gEahLXmh1KxX9nZTE9mZJqh6W8wHi56EpdP6ZSEC/VqLFJUD2PA8J
9rhQzO/QEbYf1l6LMZvtqRwRmXb8/jlYiW3ayqK6qnoRB2tZaUEIGvwykh2OR+7yHY6kSAKjvQog
siSGj9WPXtF6qJydoTtcbbnnSMqkdzFiiFEaXZx2swTYYI9x6gRZQKo2JTHAfNulIhBRXEWWPPf8
+vQ0Gx5q2el0nv9xX1T/xLWQ63DIYnqrG8EsXqtomwJ/pNeQI/RtreDFrdPVzxHDjDYZUDC8iAbO
VYmWupARMTGbhfT78tzIpqCQCBsTFyvp4+oNthqe5rw4b9JDGZFnlIzRaf68UwCrfP6KEhI9rAKe
KZ+2eyMSjI4JsBxcq2LIKOaKAfaUeDDlBCtttNUv2T5a3KEsHkuMsknULBC0lN6g1f3CvmeaHu+s
q30hrslRbBKPFqNu2gArdPQItJ4tuvUht7EJxsq3m7dmMPUjyZfrdWE3znynXgBekFi8xAOH/u3V
jtRddJkDaruC9GRW/b61YYbuv0ceg7eExIhAcy6LzkioETqd/NUysqG/HWmJwh1NcVi567mrueOa
FjfVQSXvjnplm7OugLyOcvowrE3xsbySx+YzIE7h+ooJgG1XfbzP6XTg8S2mbGuWnsToMLre6OWk
s0NsyUjWcydDmoxD6b5hl9gaThGp2KFLdRz1y3oT64DXhfs7JbTjdvsrxzJyi+PdTueNRswxWibP
53mhRHjmuf2sfNWrIiUr7izXfYdPumWPR7KSGlHVKAMcPkzAz34r5nV1brGj+/7pcQzETZ+OiFxb
fShi+rqdw9f9L0+3OIwOiVEcRdOlZUGXGlysRrP6yEwOmrK4+HZbkuLZ2KApqnFzHhoeV/AYHaKX
szxraxxbGMLJIwuoK/R+IbHHG5rhvCi2ntPIl+s1ofeT/IqPwy/3/vFxVBFbvpGzeSQLPS5m4y8c
zTlzVC1HuNjeKl1Lykihp4S+vwSF/VdAs91ngCNZt3BjJFlqPxODIgcD/hLTH9Xq/tc50RhgUH96
pmLbtL3W0ddx2nQr2o1dr7PIqVITsJJoNd0fTdN+3R4WhcpTOJMR+7dgsx1WWEokGWpNFc7qpO8R
KRWd9cGbhZ0O2UdUqPiNzk8pWox/ncEgsJZF540CHCwArYzyCbbfmNwOQnped+zDzXKNyAE6JOqi
hJ5nal1qYkoE54hsMQqTXDebd4CMZhBnAeawZtAMzYVgo/X5WLjx8+AfQ17Mx1PUbJtVMpvXl4aq
t4tTbXwkOy4LPhDFZPr2+6bYMo0k5n4g050pPdYuvZSbsiXmnk+G82TZvqrsWkl6IyEW61abuak/
JGaL+h3muXoLJ+fJD9z+Vl48xCLYCokspGcFJDUXGWObYJrBNQPng9e2xbMVbM+UoQqxWNEn1alW
jqW62+OH+oGCGq0T/o8xEds2pXayMJQ1pC9BQSt6brGjr7VaLBbrgfF2IXq9sgXnvra6+SB3XtcN
RnX0upIoyQM/BU0Z+4SsQ0p+14BqAvQQx2pwlC5bjMkbWVJmMVYsGTWJfFLxlPpf4it0kWBfi24o
7JRPGbVtJhlYnQK0ECtzZodk82piC9zqGDkWF39xumwBaM//kmO0fKPleoN977SQQCcK94n3qC+V
3xEWFxqWu4qJe3T3HNP4l8v6Jsp4d00hiMaZriYZdp6zdGbmcMBq+y+uhqfB959C8U2H0fBVf27l
dkbP0gM4527pW2gZp4hUF+xuA44elyBNKtwjSH2OkRTWgLIsQh8EL2iHpPNvGNCkAJrUU4ZdgVnB
OL3FEf1pR+abS0bZC5hJamQdIvnsgaSz6Tps3nzwj5IlAFTf3Jceb4/oX7T+N0nGBSyFsg47ARcI
gJmK6A9rCnUHkC8OZ9Mm8x8ybLQYAlFvuNDA4zldb3pzcJAvyjd9RJcOc8dBOcJy43l0d0Y1k1Up
ntEVYY7zlj0qv5KE+M6vvLE5fPEeHRsqBolQZwpdVIW5ocBTHQej5+6SrNBrcHzaNksZngGvvWfa
mf4+S8r+iL1ZIfqKnkNKzprlYxl1GHG44mkuNkzUfCyi1lqqSrB5VSInZYHK7nOnL+YO0ukWx8rw
ZIPRIbmRBB2Kb1DEHkb9opf7onez9XdeMhsbtr4cZIl6U1HWSVphpzZWjr5TyK0rJk4is8Z4+fq8
RG9PCvgtK11g7vP+T+CeJ6NMilopouQKDov1efueWdAh1Xr9soY5cHlttZMhvqbp2HmpY+0p6+yX
WLoqFUWM/tAK+GXYp+AA0gQZ4PssTTpYIyrMnaXXTjl3EjAyZ7WZqnaZ2ypWgcXLuPDONUccJxvV
1bms0Z1H2LXGYvUDiaAM5z2dlrego9r33AR8GfS/sf2cWw9oTw6cxguc+fYjAOCpbnOub+q9jckz
tidTSx11LpDHRtUcnVnh5/2znKwmjQkw4iH6UQ/IcVQAvY3z7nzOl7VLG3pR2swgjB/PM+c+wcmM
+pggY2dE7ZzNuzPqgcAp8hS7cKMH13u+T2RKQsY0GMNyvdaKIUSgcTo51hX4VHHJiZon0xcjEiyg
flJfulimF+NtimP8Uv5Gf0ZQmR/cFclTdnlMiAZpI43bNmKrRxSuAWMK/sq3HtAglJI19Unduc05
OCpOrL4aE6OeyYiYfm2ucnQFscrGuLbNsx6TgYomqyrg/0XUt9lsiRg0ImCnBdrmoGEiW6yJDuC1
C3jZzwqC0QsOP1OCMKbH8NNKaOPuItCTIxK/pCTcZ8BFvS9sk09oTISxiYF46a6tBCIX5+TBW2vs
t+w1sqXXyiDRslaR9O/A25frC2a8KLnAEDcrwt7a+AdQIze6tS6oo7k6G6AkEuRXNu/lgiAMFBdk
sF1X5LQoce+QUb9VN1NR2AC7IGZvLGC7zx9p8q4HlxztN+nia4qE2rI412RJpyH9iDNZEmdD2dH7
A2Mn8T9KMN6S/oWnM27h/x+nOKLFPLQeAwZnvwKtZ08jzlvxoLnx7opanHUBXJt19G00AR7NuQOc
QBg1bh55+mBHP4AR1iTBBF0n4gdYpzcfOIiIMFx4wxrP55l65ONDZeR1Hpxz+VyAjgfsl+IlON5/
D5NvbsQGI415Mrv61ws+nyJOEpaNZbsXLsbzVC5nzAMjhE2Y5wDTEHFW6PZ6W5Jo0ZqKtX7JME1r
NkRcdhxHcTL1MaZIT3UkikOQ56WfgyJNR5wcZ2ZXDjkeuTNQPM4Yg3yNlE7CnhgK8YR5bwNUzJVy
uH9Fk9ZrzAxjhBWtv4op8tbUq8HIJtbTK0R64SjGSddzTIUxw10hDgEaCEClQHfyAHE4m5m3sJ9W
buDwVAV9HX88X/hoaJrSdYwJMcTmeYY5K1UGsZou0bBFFD5dKETOyVHBukOGTSIavhErgqiADO1n
Ol0tbasQdJejNvevju+bIzaRWF1T1dcHjXLkbDILtfCL+WCSEC71x/X/oy9/WtuOCDIKKAilRFID
iY53YYTs9C5bipWi8/SLx9pk27o2osSooHMqxEaS4BTxlJBtCB8qoBoMaCHxHgRUrqFfo6Pgge7H
3OY9ZI6gsHnFXC8q3S/ngNi3/IdhsT6u3C91qZu866P24p6kMCoKCPRGMrSg43Urw8FIwMuwF829
ipbF+zI57YCMTpNRTVEkJVVp4DSfE+Tp0WDnXDHPaJiLxWKLt/a1d3XzPkmuqDBaqpjX+bVMICrW
xVJvjX1XR7akZfYsWSveSU6qxBF/jLaSQynQwxoPwWopjoG8zU8zFVqe2+DNe9yMDlGGeZnFOnS8
gKRDu5xtU6/6vf3qkLssuVtyeNemMM5NOxOL+HzFGZZv8gvmvhSZ1DZ5shcFHPwaUBiuriz2SLRD
1ZTcDPGkmf4+VLb3u7jGSiReQP25srFYPNg6m2Yhnwk2Tw37V+Fl/8zrPJ62OiOSjH7xAQmaCVgi
TFvHoDQPr9CaX1gD8cy9SM4bVxj9kp4xK1pWKo7WpvCuRU1mtvLiftx/BVOh2UiLKcpPlwAtkbPc
7/DuSnkR1YsZ5imXwotRb+6TmfTX0K+NtWPY56gKzPOGY6zrg6Sj83gxbF3+aOj0YX1/n3nLSS1I
83aO75e2BfxouiyjcXoLc6j3+Zh2cEeMMO84AghF6xsghCZ300oOwSrYDII5b8hls0flf6s+Xjlt
+39RVN/MMU9aay9pLMqgqQJ8mwg21jmjCP1bJ6uwJB8fXFSBSZmYyxBjQcS56cxhKljn3PpU8i7w
TN+z3flJxVxFjVRs/VSYAWCs+SOXlIc/LM3c0HV09CP3dgNIG7mmEsYSasPHllGAKQD/e0ZUNxRN
aXm9YEFOTxLH3aemJPwrGzAiyzzn8DK0RiTFAzxVvDExNl+eTLfxXJmrmFX6Xu9xyLxnucYuHikG
KWv+lhPZySwsH3EOGJJ4+USB9cF+ee0d0fTJ02q1QsfpiYY2cGFQ/fr4AJabuX1FLLWHouHY3mn5
Gh0CowMCJPwTPccv28iuCo22xRpFwGWIS87bod+5dwKMN9EIgFkT6B2DtU2+kWQSLM3C/JIfcm9u
c4hN2sERU4zG6ZR2XkopmILnecLWIyQTtiIOMDV56elJUESsbPtHdpn34g9hq897SgooOPriJGMn
RZDY/tqlyD6uawLctibzDoP+GPWnfiEWS2G8o/EQj3PzU5OqdvRrWA2lhYGaClide7LeBk9uHMO8
mf/wSQkId2Lp5mreu1RGOdUzrRYlGeRolXawQmd5WIY7PTORFYtiy4VS9E1dcgugUkCMjyu6cWr/
zPOIJ12Bb67ZXKbQyaGYRJAtXEFnv1XYEOav5QWm61HfpHu8Pv5dGDUiSZ3nkcoaqljv0x6c+wlx
ypUQkxl8kIUdYVuHq7423G4Czs1qjLIK/BDjNjMQ9JQFnA/xjJrLSvAibKACXsUHL5s0nS4YMcho
LCXGvtChpfTQJh8f+53rAsyTo304il9jlE9SRNdc1UAEBdQzIERRpuXmnzmqV2MUD1L1UtzUAV1W
7DmGowqmDUMG3FceJgZPlWqM1mlmsJ2zCtw8wx/FTpUrCYDDT4feOcd2SzPfeXfshuxzp7Xo7vVp
50BnxmsNc0nQOsjYilsB0N3V8muPUo5vzm2uZ8rR4xqjYVS/qYTZBceZYFmHFe3lA527xPiJmc3I
/6bGNUa9xMo8wMOmtC7EO22kzBQ+CpTYscKUqNa/iwm/RZ5N1hZZVmtZQo30W7VInoINABiPgG/q
yGzNy/ZMu1n/mA2d0R9RFp6LLofK2kBnOe8ZIt7MA8ZpdHS9f+khjzhjlAdmcvtkBnQd2sQY7gaE
1DhB3uAYT/51RmVcr4ak5wFVw1ayv2qoi6BB0kK+gLd9gkuJ0RtNJ+lSc4H8Y8TqlmYE/tEaxQKP
q+fpydx5aTqjPbQkSORYCQcUlNA7A2gqCsINv4XXM8PTtzqjPKSsSGexDFn3TtWmJZlbEOARSdx5
5smui5HDwjr4vpJn2bnF2fWLMCdwxiJ7ZmuG6a+zmhS9VVzInFRreEsfXhhtjda8/6pvzXz3jpTR
IDPNyP24h5gg2YMR0bkpe9innFqRDRi1pV+aPsCOnQ6NoVJkB6buwqIG8CVovMNHSuLKEqNkGlE6
J/MSr75fOU5pGj0WxgNbebZEhQRbFe8zP51S/n6J7AbjZBCHXBYgT0hQbrAwagmE583hRSfYXWYs
PzjUqNCwR60rWIMxl3Vs474FtCMvpWwktR20FO6gbOUbGYOCCzfaZeZHvPlAmMOhNvVWxtQYER6Q
xMtbA9QwVUMyKzJfengn3Ah1Ki85JsN43EOat+hKOd+chhlJgAfp9u+8GtOkWIypMFKahVmUderN
/0GDfwQMN4DTo5rFLZBPNmCPKTEC2JexmLQ++LmgPFgPWPmGuXaTNjoifvhCzGJg3SjvrqYipBHR
248aSUaqZn4fqvSuTlYrgL91SHESESB98ISQR4oxdao+ZIBYASma3D1ZBtIXHalOyhnUnj/S0/8m
hezEgSYie3GhF+cvwqM8kPkZdV1abYh5+B2T3VHjQ2QM3gUo6IFegbN+UWKEzHMwWaxj8wV6HQOi
GlaJLnpT8Ch5bamhxdi/JX25+DKT/uD4hzD2MAmlNqzpy7M2Vl0TUMeacvzzhZwBErAfzxwHdLIJ
Rld0A9GdOkc3HfM6wvNMjWZFBacaE9SQ1v8iLXHukv7uP/XXNxnmaQRG3cz0NoP+wmwXBu4Bl/dE
yzk8b4xDh30NijiItU6fIOKQYB9gXVEEsEOCg7vP0KTxHZ3b7SJHz04L0RAQyGAIdtehSEtX9woc
eGTzqM1BWsDj5Xgn5zjHJKnWHpEsVOyx0lOQRGMzoGzeNrJzXqmbZimgEhfBrlr3eZzsih0TZF6F
3LYzvesoj+muBIyyu+8XHBK8+6L/fcRT1ytD2jQFeDoN66Qkxj6Gt0T7Rq0P3hYhcdqI/iOE7BhO
qswTQWgh688nqCxrjo4AwBu5QF7gcEWl+Y603ybXR1ypuhDMpaik8aMlmLvQzEtycZVHbfV11F7p
Xtj/j82wPO4YazpTpTlwnEB02D1jnwNNMcdW4SXr5BG4KrzWx8ktf2PhYBRHUOdRlopUGk9Oe4x9
C24eVnahJvzy8fXFBe6fdkm+745RIEIVoAKtgBzFIzlZ8DVdzeweuQpk0ifRZQmI6Ab8LYERyL46
X+cXRUcqGehl3V611ZUZS0664MbfkxyNKDEBSSMlSqCDKRyg+hJjgArDU7MlcAo4qmqq2KWiA1ZU
NLS56VhV+fONSeE5q/1awTNWFo/Fu3HoXi8l2oa84P2+3E/VEX9QYhyE62U+m2W6Ckreaee8P9Yv
B8P+/E0Q6QPEPjU7onI944m3hkkqURB1Y06LK8yF+UKYl3lgDI9z5GqeZyQ3y87UAaZrl9bTsdgU
i//Mcn7wlNeUv4caGMABJE1WBDQS/jzYqO/PYqLkAhSy468e6Xpr8tpb21/YAsLF9rtNNDFK5Qc1
Rv0HRXZJ+2sj3FK0OVaS4YX/MpyKvAckdg7AsUlvOwdff122uoORv8IE/orrIdS6f81Toc9cAuMS
UChEbX4Tg5F6i1q1aLIuFFA98zaSXSoohMOrFkDR/TKWdBEThyJVJgzvPygyl1wLfXS9YnXHY/qA
wrCmAW8V6WD0PPUve/jVz/xEy4Sv+4Mi8zr7dhYHgx8LtBS5kS3/kSKfId3CXW485Un8oET1+ug0
s/Q8AOQ3gRS1yM/uhsGSPl5cs3GNxw/YQYkCDJroFuVZKWXCYMwlUTJQHQbEE0T4J+FLLskI81II
lEquTgshHtaA07Gx6l4jsJCxSaujyMpgUqBc6K86ugLe0xdjYcZXs/NcLLsBJLYZPhcH87w7Wi0v
bTjV8v7jFzKX0Ibn7oKVWPiFzQqFCayq2EDehsuitoEViKMxiamvzwpR6a5N/R2IjC2v731Kff74
Ecz9lImSnEMBxwQ4a5VgeBc1CUcnMdfdouf9h5CP7oMx4HEcGPnFyMAtou72KL2eH+2nr//H2pcs
x83k3D4RIzgPW441qqSqkixpw5Asi/M88+nvSfXfn+g0uzLafcMLLxRRh8hEIgEkcFC9s8L7tZeu
3ySiru5hnuHahZCo29n2xmhBPI7XWv/huFdMyQzR2Fi6ydFAVwE8Wg8jnI+YUwKF4J60ZGMxX43X
gp7fvoe628UEN7Hak2227Xf5ZX5XbfCwgO2yNXu0PJKc0d43GAmctZhviUoXvXCNLzapQFD3x+ku
ehAr0AKG9r289YLDiDQBJnOFzmRicATK95r9R2BP++6dZdpWDc33rtPVL7EWhKOh4zMmPCIiC+LV
G98dMWXVwOg1hhklDvsNDaMZ94agSA01rXjczzjufmz35w0SE8xGt3WbthCKihzELpRrrvsCcpEW
TyVTCJAWHy0O7Rxo6LAgXJAzZ419LdYtASmTloCMiS/6EgIW5uQku8KaN4H5fnLD0lRQenOXpmZh
w0ktvctu9Kw7cDZZXQQ6LGJhSVCPJ3vdSn78zePVb9pGmbKyKWYjVHHmYE+f8XqFHi/M1mPfWwwj
8mX0F7eJFicBWCaw8v7DJJRm5gem7n9mdhC7YfE2+GYw21xsYpyGsZvkV4aCrfi0v0lJmbCiNOSe
97H+SEbxFhe58occoUp0LlzWuWHcXjJlxNBwmOaCRrbaJoNDnQDd+gcSznWb0GOZTPLdf+iVJKm8
oQuiotGFT1zHdc2gYVXTyTXMdLhT/Td+r2nO36zfAodaP20UfKwecJ5c249NZEl41A4TvWQArVqC
BRC1eoM0DkbY1GT1yAWf7Dr3JcRtcBtmrboW7uH3ulGWHRnDVvF9wHRWa7vTnbT3Qe54MH9ucbPk
5qY9fmUu0iMzWbKqid/IdKttLOtB33dAHjEW7ccv3w0+YnMerRQGiDmGbfXQLcCoQKBTwYUhGMTc
iU5jRbi3fJgZDE+6MF/zV+LT5Yp+eSuL852WfYjxKpBLMo97AYXsivNSe6wEBmv1KPutaL6iyCVQ
uBO8qxd0Q6PeBeUX1m39WEtp/SYNba+NGgywRN9VzbLFX74NPm25RJdyt+XszQcpdYlODw8M1NUr
d7FdlC3WxbxKh4isYW+lJ/3QueJze2eXj5+c/RF6zPHVa08Qv4lJuZCZngl1qQEQpASC3Ry7zrx8
du+wVcyx48KqXVwIR5mQpsl5PVMIFoZSvVamuw3MFFxvF2Z+cI2A8TexKCPCzzGaEDJAlXbrkimn
UWWhsdgwVStxuHMW7WerfvicHzeX3PvUSOkQ4xYgCDfs8pd+LU4DpgyFhkH0h8ShhaX+fGJVoK0F
+Ushv/6+gNDBwpFVLSA662sCMKJtbkZr++cG/JnWB4vqZt11Qt5JR2TNC4JOHYksUbhmQK/KVd3V
pTkci1/JMXv8GW52bWJfuhNi3j150GSs5FpJrCoucKlDMWpdLJQtcMPD/rm+IiEl7ZDIsC4oImQc
wJWUzW9Q1HHgg7GOGg5QiZlehTs8918+GEd81SIvpKFOQeIHdanrgCjt46n/oTlolbtsUo+VL1wP
URdA1BnQKz5VOnmCZ1BvkJjMzOQTr0Lo2yM1hKJT66Zwrp3OTq6OU6IH3eUeBoT55iOrpnntKEiC
ymN8Gh6QkJrBUVnoaaSFvK+oM0lGlYklVabNcoJW8z6SKCIaE/CfTFPpN0kSNHyrk9Pmnv3e8VHU
W3vW58OAIhS0ADP2cM3pWsJRSyspRTxNBeAS0359nc2TB/bp1Lx73DArhlZD0CUW5ahwE4dLvCGi
IQY+Pp+uLuiuPX8jg+EEyXOm/7W6W99LSQefKRK/upL+aylVa8zgDCHSvgbe6IBi9eMhZOVSvmI7
2lQuJKTjzFTyZ8QGGs53ZErvybzjBCfCrPadvt85Htr7fpkH37zbmYRlSFV3DzZSeR/qGbRobwHY
SWzG7q4ZgeX3EBdkoa+iXnOVQFacz5y62XveOQR/788Xa0Ip5KfViu5fNfGqS0zKreEmKVbSBmuw
f34OkSQ2f9ztxI1/x3CfWKJRJlyXuKyuUsDg9HcCRltF40MrvgWcxdeeoR1uryRLd2nGfk1SgwAV
djj518Akg9AcI7a2nmeiBByhXm7Fv2DDKyZPz5qnIYkoSBEEkgxWqdXs8RaJuSE+ghUOzMrmM0jn
0O1YjOZYWXiaYSnMmk+6hKNWNetxOzUN4OBE9YcxtuKN9eCjjW17ez3Xj+a3WNRF6GtF0TdEMbXz
BQWK6Bi9/furN+1SEOr6E/00AuEWB0HsUbTCi+Cpzzv5HXPvN8GJ2dy16mMv4airMGhFNdaJqcFQ
3NS2S3kzuYHlTO5Ltd21rxtm+/ga0yKO2fcKUoY7iwcdLRIQEA/VuY3xP5hBRCgjvXsyO8Air+OD
qTudqTqstV0Lj5bQlB2fxCQQ9TQUrk+Th+sYwxuTwVRZqs9QEbpMvS70RipKLGl7GWyQU6DAgGFC
ViPnhSAaEXRhHqtmKKcZY17gwBCqShCcW6SZ8qwfQB6B2XxvF4xq/mDu3dqb/3Lv6Op0qY+msdAD
LKDdORx2Dlk7j+W2rz0e/4ZCmY58FpW6z6EhT/ZrGpuY0xzc8+Yjb6J2IrDJdCyWe0t+8c/r7x+d
pJ8JR30spdrAena1KZj+ds5IrQZeEPDm+snYvNUnAwlzM/CuIqOyhqbqiedarUYlE67dZNn8o0De
q+6Ke0t3WfR9a9Wm6hKKMiZ924q9aqQCudJsPthGaJp0utNuEhxmqdmqBV6IRVkSXUxbzM/IoRvP
duLUG8mywVvGCA5Wvb4FCGU81GEcxKYDiK1XJv9T3VyyHwwDTG6KP3RhAUEZiV4u5zSpsT0DdGET
ONfGrCx9q70K1q5VmdQv69r+jUebi6rkxXrQsUd4T5P2wqa8LzOrrEqHM+ww24+z0w9m7RqJDWJ9
sUTnphQ7RXd/W+wv9/yG2LRJyXPMzJCQNL3uGwet7mUPq0I6prvAfPI99DiY+fv5jMdkO3YV0Eup
1+gZPWTbnVNt1cLstvDymTU5qwZ7sTaUG6hmedkpUyxcS91Mhs08W0g1TeanmjGuddZJ0SibY1QK
jgqHXchFOzTQVroJHza7x11VmkzuPaJBt5aa8lWUtNOyaMJSk7zI8biNQXbWm97h8LLbMVka12r4
ljaAboyJuDlDKhdoxzEyMesytuRn/weLQm41MyEpmoTcBLgtVHrcudoFrdTFBY6NFdxJduX5W+mc
b8azTIbu1ghq8V6G9xPpIzHVx9vKu34fLsCpMxvFverLeSXAiwG98fGkWid4u+cWua3aGS3yOr+x
5fNfXRvfsDTJRpkKVYtpWMJVKTf55s4aA0veo6yCDBf5qwfgxQJ/vVgu7vzRF1rJF7DAKGQ59m5h
YvyW0dvI/++Z5GerGqrKSDKBHw9FO9R6KhLIJ/ypJveGKzqqhYD3/NPEOLHd5RNEqbd3b/1C/Eaj
lzES/bLLpkZAcok8ygW78Z20qCaljToCBtbqBbLAojwnIzPKWZEg2fEYB7Y6OLKIItrKfWxfLwnG
wnisG2s9L7JApGxYXPu5MteQTjJ7Nxetww70ts7oiAYeb+yP+XJbQsbWSZQhi+vSL2ZpEK7u4OUb
2b3wjOnazO2izFeUJTOXDkCoOXu6b8Evm2CCznbP6hpct8mLlaNirTyMZanLsXI20nSRg0ditEGi
Wp5Njr7qsi+QKD+pbcBdoDSjgGTSs00i1atgXqvHwtrqB+/NspLT5pI6F3ifrDqbdbu5gKbdpk4Z
EnFoIeT+9fjqXqfKxCRF00o3ocmTWv2HDctssc4A5UTNSVb6cgtpsa6KYPGVGT3me9L9f5la8xLv
uvfi/bZWrj48gBXi3xaFni4fCloolQYweQ8ROsrTBic6GrXFeVZT7lKLnURb9Ue/EekkWicNuRYq
UNMnkPeEFurlZ6/aNu86K6z8OlJ/3OcLJMqmxPW/11MpwEqBFw6XWOen/gVVScfcNc7K+df5iqmS
3eO44UIUCBVbdcDrFSu+JWp660MoUyMWrVyPAtElsDrUp9TNQen3/LWphOIUtRyMXWWcG5q/RAvq
ukhjnNAWlfvua7s1zAZp+/0AT8Pdqe94pWMgrkZqi7WmjE9ad5EhjR05qcIJA66nrxI0+TrXzChb
Yi0nZX/EJjR4fQZW5dQuGQrxnB8mSwc3c2GiiU7wQOL2MjrOD08GpRB6azAQF08/hm3vWQvNUmbK
QCmirKphgOOTH4iOvTeWeqpxYJkRI5HplgpR5khACXzmG5AZRPayB9pEsK7FP0rckblj/a/6Shmi
1heEXNIAFqfWce++V4pVlp5+Z6MqNbaiv2HYVhdGSKbcmoJwN6o81HUP7xBxXWQaFm7IjY9s0209
/XJ3b6wjPSGzbCZZKSJyozzZxS48NTG6vrbbU25XFqeYrWfBSdynVngE42Z6/GBWxX5N2Lj1BZRV
CjI/VtVuwjXtHveY+nI8NdZ7ZCa7LSGFd9LNrjRF9+Xxwuw6Y7ggCmWGgmzU8z6AGTraqMdtfrAu
sDWaleU+fv194Qr7vYDRrUKPfezdI2rVJLd0i8fBcAwHlVOI2i7De25ZvbdDCaj3s7fuz/eZ16Ei
9TEEhw8YOrzZ4093vYOJ56m1eRoHb2QE1KuZVYxhVUk0hEJ+uiooalqNqyaeWCpugwbmdDvaTWIr
kcul5rA1nnY1xq3vH1j5pdU36SUwdYTHPjRaIfgC5h8UM49MNHw8H/kJ5Au77oWvjmitZ6UkV73C
JSp1lqsgNYQKZENXZAafT8fsnASWkKGaTmYcrVW3cIlEneIsalUwJREkA3XuspW3Vo+13EmOcNRe
bp/j1TrQBRhdKQRe7U4uEoDt0YIUVG7yGp7Uaxba3dYqNNw5lbPBSLDMvnPuJGuXOxscbFUzWfce
eaClT/PyO6jTzIcIvIuaCF2HNndOJ9Mqd4TF6La8q5H0Eoc6u0KQV2NmzJAXbWSnU2WdMfXK0yzH
3OFuI/3ZscV6Ol6zF0tMKmTp2qIPqxmyjZ317sZ4DEDB9o7Jkc5S0a9CnIXZqOTk/1R0314k7wWU
gw+6xbqpiQNya6MopyGL50DFZmEBjdPxmKAXGxW7oUHKWj/Yb5ZkO26hUX5B3BeVGvpA82sT3fW7
Xe+9lbsHhvatuXnLDaIsihH1bd4GgnAVky13xnv0HFo+x+r4XmsQUpcwlAlROkPsc53o3hNKk04o
TdqezfsfDqiVwCi0ZxNSs/aKsiTzKMRNnJK92re2rYD44RH11afKDRXU3zKzKmu+60I+ughjHNIU
HeCAA4uS4eZ7tEhg3gyKI26f4dUnRFVF15OqyKKg0L6HMCuhIIHB8FrMG42kcWNrfh9C+3GHJ/wY
vgczg7PmKS8RKevUCgUXFoIEr3Ffo4iYQ8ECgklkwh4eOMaD9qouLoSjDVQZzl03ECXBKsq5pWAR
n24v4Ko9WkBQ9qhWew7TBkThynVmdVR+gHGnsyIMvP2rm2wBRPRzYZDymU/jqIcsg2Wn94VV1ybp
o90zWdnWvPrl/lBGqQ1Crfcj7M++90142bs7THdOTg8Xwh7EfAla1fOFWJRR4iSujUdOxl2l/Sxf
BAyEyAQ74W0kT5i8iSzNo0xTGPatrH2pw959Pc1mBXXACzLoDZjRA0ssyjxVfGGA4ACLWNpgKZrt
wtMeuR3MBOuBkJyWP4z6Yv0os8SDILrQW4VkDI/9VTjvRPuR3Ly3tXw187RQCpWqCSvKqNajHDBI
KMve8/H19bRFGwZGnR4cvEg+WvvQuw3Jskw0A2SfcHnPJ9AMMEAea4SyohPWbny3L2MTwdD/uJAq
ZSsGve4kgwfc0zNnyltUF6Bi47ZIDHNEl7mEWjW2QgyIMDaHXzyqJqxeZGnE+s2IF2ON9FRrikFZ
pGDCIJkEjL+IqHwPd+PW3f66jywPFyPIlywMJGXnz1Y9zgUmZZwwwVFuw0DFKUb712t/mO44UPyz
fL8vp+tPZf8WjTJNYzuKYdUQGLRugtZvNksXw7WRq/ItVnENMQa3sCjDlNVDr2eIHq4g4xfOvrlj
Bn3r6vAtDWWOIrFWhLDSiOlDbPJ8rJzjGILUVzrKz9mp9D43bC9m3bh/Y1J2CTOOavDXQyqkG59r
0WxDU3PSt6A0L8hXM+7GdXv7DUbZplls1bBNISABO0bb26dpNU2s/qN0Kk/ZpLEb4jiRIIvmvqOU
+nze5huSDUfdX4H5bhYDbtV9XsBRfkupy4M/K4Dj4E08D055Sff1E7hcbAbQmknX8DhKyJFlFG9S
esEPYZ5OqMZAG6/tv9xnNhL76FtkoKzdUEsUShNGdBEkWQcUPCUYSOrLpiM5mIfHkGa1pnCJQylB
nFaDNFXA+ZojA7KR6xb1sOj3fXvDIHVWMehqceoCjr6oEnEGDX8GOHDv2G4Af+LqnjSzQw3LcXpA
sYJmnkgrg3luXqb7UjHvnelQY2gqWoI3+fGh+gG+o9tLvZpkWX4TpTkZRkJXYUM2dLSPV3TYmxgH
i6IhWGSQkX4YB8a5k9ds1xKQusuUUUskvLGL8D5EL5lM+RXeQfaJF4bBOZ7M6HgurNS9bs9n0OmP
VvyEHJ9igaE9M1DI6giOk5t3Ft7OWCx9axZh+WHU3VQqIyfWBT7sqUYZiMHmG1yzb0sA6iKa8q7o
xpIstXtsrJQ3Je9fzIbCC+s2Wk1/LLGo26g3xrzhyTlF0SoaB5EBye3tFYS3/MvP+IdqFtsS7fZP
lc8qQWOtIvn7IhSQ22FUeqLjEmbOG3epc1tfV7ORS8EoAyRmadhMX7u0f34NMfz5rDkHaGuMSfPM
tMTaLahphiEamEYH9gBqFbVW4KcRLsu17nbgcxLdlmyanhx0jeHErnqUSyhq3Xq+a6ccLTHXPTgG
X19zG6w2juFlNjqXGeaVJRW1hKAeDkclBxTvPR3f5WviMuzqaqnOUhjKfs9Ki7bzFAjlpXfQWUAI
JRh6sH5FfG8NZboNQtCvBYCwid3AwNYtCnTYNbCrwcVCFLqqbZxLWYqNnuiz607Ha3j6Zf4kFU7o
Wf2cNpvYY23PfzDJ/4hGV7DN4AAa+bnDrfR8dMG5CFvo3cNFJo17rIzH6vvOUj7KHPui3qujAPlA
jHEtHgIz2KUhiutNvAV6GLdoXcrK/ATxOXdPqpk/GLq4mstc4lNWl3T5xLMI/MlDxQKMIopVEQWw
7l6iDrTHvIShbK+mtJo/t1AX9L00ZnBsyXsJQyf/g9H93jjKXKQ62CbiCrIgDYKp2WbSgVQyNjPX
Lr3W2n2ije7hM8J0AMZZWPP+lsJRtqOEr153BXChLrDx+ku/4d+bdxYMaw0puzGN/za9e1t/eDbM
Y/fWbuQWVWkxdg3Mwx6pnmHItha9LWWjTEkmjGEqRpANQw+OGPZXmOEbSzDW+lG2RFX9pCzJZVmY
6b2MF5CvxjWWdqw7Pv9oB03XrNR10ukSVBB6rrjb92SHroH5AHfPsHC8w/Pdzur28l7co0eCsYoM
CWn6ZjVXOFh8mJS9K+yDnWFVbuTuQbXIwFm//b9lpKwJnorFTpixknu8ZI6tOXCkiMJGLgsUmu9Z
i9dw9jzG1U6MhY7QRM6zMfK80UE6wpqG2qMvokLMPkM7xs977/DihM5XM0bDDFQYR4JuY+VLZcLT
NFnXcbbdLUoLwbpx4e5JfT8Yq5mv8ax9pCxMMsyTVkhYX5RmYH6stMEc9sZClf8LmdUQuKjswgzq
25vKuo9oqudU1EpkNyAkeoNBA4m79vrLA2XOwUFLPmtJV9F0gdcVSRYQ0aoy5UAaccb5CRHxOLtI
EaHawKzsH4q3g4QouzUZ0q0t6RLvjyVtdTklARCY8HZIHjbmFaXh9iSZinXHuzsLjYoGCmFYOZw1
Lwzdz5qoSMS5VITf5RTTMuwnzHSG0rrdq4YC9ZJ17Ne0cwlBnUYlriJBagRop22f3gf3wjDOq87R
EoC+vGcjEJUUAMh5kSADZRmIn9H/5KDnBPOMGHhrFnQJR6kGV/RVy0VYMr02+wC15r8YAKs1rksE
Shk6JRzR/gEEvBrj5e7dzIgHBBLB20rHxKFubNCR9X7XAweR/TOYM0Pr6mkPcH3AX8CAIp9Mez5L
kahbO4ymFGmuL5FsGMbUFTyw5uEosTJqq6HZEom6qru6CjFXdibGCdWCQgOKdrkllj80d2D2tdls
92vOwRKRurh1rS9qJFWwXZUpX+HQsW80xjGlczZFW4aJMgCiIwV68B3hjSNj/QM1Eg+fT7f3iqHf
9KtCXlZSrEUjFnBywsjVBfZA6HVr94/VoV8SCi5riszHHimtw9dPSexpoxlyVh1ZlQA2SS21Rbsc
r7cFYxgi+nGhqCcjH8gigq0jBi3VbmOxpjms5vIWukDfG2mObmScK5LxeH5WLRk0lTBFBye63mEq
M1PbV58ylniUqZC7JNF7YozsZ+GZ/yzMentCpWrmyYM1o71osysE87EKzYfLB/OosbaRsh9KM8vz
MBFwe8DsJsLYyLIba67cUj7abozVlIo8NAWtE825schYtez+boNRsqhyZmg+yyCqlO3oJ38S05Bo
yPNxBDWje9Xts2eO3uMHw51ZTU4sBaOMRlPmmFor4ZSB3V3aND+Vl4/b2r7qjy4Q6JzB3GNkAmZL
Q5gj7l1pE5loDr6cSecJyhZQueddBgxb3bNedhmmnk4c5Mo4z0KMRYy8B2YxJMu80z2zgtQnFd/h
159s5ec+3CJfjdfI/iorVpqC7g5pHuar2n/wBv+xV3Q7W5j6usIFX3cK8mIYaQIi2PfAeQFny5tj
NVvWzcwwwXQDrQTq8VGLiUdT30f3FxafNMtK0U1siaDVKQp1iJ4X8C8SJ9s05tGMAlMKTLkHX3yX
wAlgnWbmOlIGo0ySUQIlBFFJTLmeN6FNBne/Ydjw5gGVO//jcaYHPvH9mKlziRMA/+boCva1wrxh
BZPCtzBVHyxTxbij6RlPvjIoVSx+nTfFPb6GH8FDcp9ciy1s1f+Hg0AZkFIVg6waCZwNJ/H5+MR7
z4YbC1ZQmP4ZD2IRpk7eNimsw0cnD7Tan0ER+2WNkXlxT2dPvnrObvfVoMdkemNcL3S6oNIjaco1
SDigqOb5ePTxzFw4GyN2HljzLxiugU7FKFXWtrMsfe2df18ckB5gveusvswvzDGdHuj1AiUHJAwC
WzyCZTCqv+Bt64LnAtbdsppNXUJREUqSVeUk5zhmqOkCMRlic6RvAwxBvdcPpnl4wZwUTOvBrB4y
GIhFJcQyLvTwJ1QTh4EoQFAQQripXW88z3JQIYUIhlRWMIKYL+bkG5EFnRfolbhXkglwnYVENVLj
mBA9mmixvPfMH4f8DX7XZfpxSR9KwszP7DhbJXFYLjbloaSZpo6aBvzEzFGBI9t+ZH4iCGDIyXIY
dMo3AetMxHESsZ14W8+cELX2rPQ0U0cpmzKpnIYpS0RHEWLMG8l7ROWIzbzEWa4JPc9JQKozEirg
1O4zikcQd15TvET79nnbmrJt4nHVcqxNwlmsZARLXQwq4dGDc3ROJEA/kzoc932LIWi4FcYNmSzr
jQ++66nmiJkpB+sOjQ9ms+cOH+lgMjM+a09HC70xKJMDTrqkTvsvvUE+q9+iDWl7JUkm8Fe83Cno
RSLqyjDgjFCVrnziJKE0xAKg4ba17WhXf+5AWn8bhOGyG5T1GXVVjiVyIOzXH5vbP736TrNcNCrc
EVotSnyS6nGP4/YUoAYN5Vq+w4BhmTCD8lN6TvQbQwHM01FBSuk0Ioj7eX8AyRMqjG3GerHyVwZl
QVp/rmuNbMoeQZz7ehzOp+0ZXaucd9daowfmJYYaMM8fZUsmPVGT6itjhu7cejvbeMNGzYlZbhzU
GveOZD2CYIBwkjH2j5yuG8baoAzMLPNTwtdEN3q7/zFDyQc2VeZtEI2uevLVf0u3Tw+4Ad0rTjdY
Ic73P39MrmVxL8wLd9VTQTcu7LyOdDGdz9CbsQMNDQej0uIBszFPZ7AweQi0SpOMpwa/2xOr/H1d
RxeYVNazm4bc92NfvOZbfvbupsMLeBmcwm5OxB27XMDvw6rkXo+PF5jU0Y7SYZSMDph2uD2WvTWb
8oewK8D2S4YNEqZMhr6s2qsFIHXe/aHDos8GcQED2RTx8OxjDJ91G2U1YF2AUKc9DiRwaIkAkS3+
3j//VRSy+HnqeGuFmse6ip8n7FJ2AgKa6/g+xQfCkPlo1Y9kpsZtgVZJcPQFJHW+pSHjolYCJHpr
U7Obn39aVn7UtuBgserSfWBqI5Hhj3O9AKTOdWJ0dShGgYRJ7R+bz6e/qrhfCETnMrR5qmU+guLt
4S40mChaWN6LaCOFvLFZ6rDuPn8LQycw6iTgMQASpzkxBwuDblC2dEK+VUWR8D38krc3wO7InDNW
qT/rTNPJjZALG4kTgLx/Rh0cqSva3psH3XwJ0GTJIgZbj8YXclIWBL14zajw2DSw0IL0E7OQMYTv
Xr16LdrhMMg0eGcu7appXkBSBqSuJRD+8SoE3KOp/9RfUrvxQluMTQERK/hJEvKAaKOc5a+uvAUy
ZUlqvZBSvPOJYAl6Oh7D+2OyceFyol7H9g6ad7AES8QM0w0rLcA4GRplXIIkUYskw1F8v5IEXHu8
fdSZm0hZFzlq6zQnV88RpZOuC1oE794kT18YY8jyVNbdr8UiUnZF07MoyAdozP61eTCs4h6TSlmc
BP/hEMBLBJubIfNfNWqL2r05ioVYEhIJEr0ifpyhlNt73KW7GDOPHjCbkeWKr4c98jcitUdCA/aO
iSDu0+1rv0UbFByv/khep1hpgHVnb4FF7VcddeAdaIGFNhH7FTkp9wzL8hMEoqmD5vGHD4bLtcpE
hj6Hf5aT2jNfFvKgUmOYZvu9O6OnJ+vsABxs1YgRLFtT3JoHc3Teoufd5oJn+8/QTB9I6LGZ7xMT
dxQjjiVwf94U359D3RTGUMpC0kB+O9lMg5lts4vNyub8Bz39B+Tr0CxUqK1yHyXFkLlINuUPpXbN
DdpTn1ALcfv0MYT5UuUFDsZpa+1cQBjlHYP/yOgIhWG3VtuzF9v3pU8LiFKugyzIQgn57pMak07e
nT2YG5DYMRRlPZHxrShfT00LpCzNw7nMsWioOcA/1O8jxhIG22Z5J+ve8vfuyFCRBVCPifFxWAJo
z13Ci9+B23oTXB4i3mRNcCDKtFA2TRDAFm6AQ5uXZVExFEr3Mz8d+TgI04Nc3ImzhSG63FvMOUVm
TVdZYzirlBv5Bxil2RNfz6UuBOmhjPmzVBmm3lZHcWgYGsGQiX4KznCT6XIBmXyEprM58yaOkZ9a
QWzWhQUenNsqzpCKfg2ues7PeB5SqV1qps2xFB5UjaF6xL7S2wRaNB0qIagyT2fOO5A+DOGcpQc+
3vBvzavRoSth+nVbEBYItT1tM8h9KgEkk3pTHc5ClliqnFiT8RcbpMqaYIAdXsPoDsqtqiBO2adF
ehiyxlST7aibSv9rEJSdxilumYlWmmUMzDXhVEVTMBgRLXgo5Pn9SAm1qo1zX6YHLUZfj78t9cCN
+thuVIa/saYOSyDq+pLUQRzErEkPmOBsJfyuiD54VWJIswqigvMe4TTmJNPZeEOZeU0hIGIYYrF+
taJnBLvb6rCCIYC/X8R8WE1CJxGVB2wkvYv5hs8Omhy7ebWbDJTtzQrj9KzsiyAKsgAEHrzdX9nI
hamrhyidFEPODvnAPahjYeuNbmnKSzx6t8WR/zxCANLAjWJosizTiT2/17uc04zs0HYjEafSSgYC
2VnqkGIIJRiLZEPWMciQOj+639bxUArZQWgekqG09KC20uhYGYHbKIzZVmub8w8WWbrf1Xmc1KSP
eWxOnhrOEDutLNvl8N+rMgTCYvEGsASJfMRibwIwV/d+KWWHRtXaQy4VqcvVPX+Qmz5wb+/Oqjy4
hTD1GyV2Ms0aH+d8zol9mh8i3mvbzO6MbYTu9P8eRMEDALnpJMWgFy3SFV1q8zg/BNFDW4Ftl8w0
F6T/LllCbjlBkTUZK6eKmv7F3rZYNTnI1BAXW36wuWbzLiTbvxACPAuGLAs8qGqpne+Noe7KosgP
degIylHLPbn4i5MPs/wPBHXyWy2WpySGBMPsyPNznu707vMvpFAFAf3gii5IPGUlE/Cx86UEiKic
LY6HZZFVi1cYCrxmXBQVwwYw9UswVPpFKM4FODg9UBpBtYdIMjnxQVFetDj6mz03MKQZJQGiiiG8
v58UTNwqtSYQ8sNUOIZMNqXP326v2Jp1Ub4haI9d65tKThMxPxjBWZEfG0nx5kg1edAscVzp3AZb
WziyaoYOv1AwaKucanqNCggjP4xRvo3l2MJ5FIrcDueecfDXzPISibIxncCVc9Cp+UEwXwbGeWdJ
Qf6+OImRms1yWGr5QYkcTj42odNkx7FmrNXKxmCQNVQYs4fB5vbF6rdAiYVcN8KSSw9z+oqJyFsh
38x8tMlSxYwFRji1ItFvWNSx4SdV50IOWMNOniK75a3mkAosbV5DwT2mgM4Fo3UMhVq3Wmy4guvz
7MC3OQJhLojMtvoJghLR1vjMZ6wfnaAhBpNcZf/AUULNUxwmmloA7rUJG7NBFVtWu3Lgm23tydVV
GT+U2pQmM4tdPTjInsrZzXAwpMCCGbH5acOxVoBoHXWV//ZJdFgUFHEWG1iBsN93+WEeTqG6uX3E
VhQfEBp8OLSXo+9B/F0557SWjFkvs4M4YUxTcBbqx9sA6zJ8A1BedpH2yhASAE1rzFja5vX9YLj/
GwYRcqH7lVZLU8PV2aHTL33wOOi+iSN2G4NOPv2ffnwLQgRdgAid3GP6NdwQUVE7SxSi9qI3hm6r
Cvivx6JqT1IZFG6iCqEDKn2UGHC84EZym2zb0UhRySoqVpf3yfn2h7F2kDomyDroWkIWWNcv+fTB
9e//2+9T5yLi20nG5LDsoKazYyjNvgsTBrnRqo7ooibyOoZRKHRfzMw1idrx8IjG1usvnLB7+AsR
dFUgjIRgIlCorevHRAu4BL8vhOgYDHdjwzqpq5uwQKA2oZeiXPOnCDSlXW1lEXrzWYHD6hrBm+f/
FQbRXrCE6ylQQWp/4OK3aNzx+WuTM2wB+cg/zM0CghICVa5qPtWA6MBLk5VWJ7r8ZdIbxn24tlYS
L2EcI2bGGgLNiSzzTR9XHQKUqHvj29dGGhkAa0u1AJAp33Tyu0HgIwRzhlx63NAdM5UH7XnyeVur
WDCUf9qoSRAPKmDkXjNb7SigMF6zb2Mw1ooeTj0NssSNswhRgs4U9Kuof9wGWNtzSQA7LKIEHSkJ
6nTnfafwPVkrdHhvBEP8pXJ3pRbMZjuzWphWZRERwSMvoeKkU9si5LIWomYbcVz5NPYgFVBY73Lk
PqQVGJSj/yBQO8KVijFqIYTx5+oz1xK8Cw7bomqumvw8JsdZC1mILJnE3y+FOuvnThOJTGli8ulj
2rGuHfLNf8okGYqoyIau0yUuXRaDX3TQskMfpL1dC+EvQ6ztOWkkU8JIURQ88bodz8pzwU9b3tfd
2/pB9v9PePDA68hYaYiJfxcwn8p5GmU9g1tZIn0Zhruql3da/jQPslfzY84IYdYX9BuPMtXBXCJ+
UnHL9spjXP7qe8ZVsKrv4vfvk78vbvFG7OZC5fD7rvgpP7/8P9K+bTlum+n2iVjFIwDeknPSiJIt
y1Ji37DsxCYJngDwzKf/F5XayQzEPSz7qyRXdqYJoNHd6F69euPXV00CNhzZCvBVsTc2k4tf97rW
dZCxKqPROHgMQ77N+6Le0rnVI1myE6bjmkiWazrnJHhw1TSponLi32WB1HIy7klzKoBp3Mr46giF
t6jH8TDcBMRsyM3rIzGsvEuGNkNGZCj69Bi7UxL0UzKfZjb1oeUZcWjmHnkGbxtaFZyaH3gjnwTn
X3pmtMAwzG7YJ0mys3zun/K4LVgoRZaFfjduveFWN58glmU2aJDBOXR9tCURqpNtjndW7wXND252
2JlfT3vYaMAEz4CN1I3vaxH5WNQuVWWFSCKJQ2tGaRWyRv56+9KtKumFFO0d77edU9oupIhk14JJ
xH2c1Qv767aQ9e36ZylgnNLTUNzyranAazqi7bn1D9nw3PINEbfWsYjQ7LFJ+JAny27l1X4U58p9
ECLcTElsLUS/D8iDGkkKKbL7PomXXj126vi/7ZX2iPG44dBhWBZiP6GW41vned7/hgjmQ7tQFgCJ
jLZXblXXnKWqimIWPzqTlwXUMNMA+a/dbUGrh+LjsYdJv6aLmPv6miSxI2ejwnNycNXBwnCkKrUC
kBpgSOVGWL+oqe47lqc7o4BNEeTvryWZvLVNq4XtoG0VGsmBDTsW/21Mfw2Mn9Ly20TjjbWteY9L
idr1LNg0zKIpq4iZRpD7r7GsN2LLrTVpV5P1YlClAQnGMJ5U/xFzzIKWnCWzg0ahgXWf8y+3z2vN
3L9ZG4/6Fp4w2i4WCTer3Mc9HU28X4IJfFdsV31148+35azpBZLsyLBjbpb1TgGdoZ6pkFDAmZ0E
/1Dcd/MhzzeErB0QstI2Jki44EnS3clUlrzsZheWjf5wOPqy+W9cIyTAGICAyGj4b5ixCw/cdBbh
VMA5jmlVfqGFVKAlL9OI9928oQo60v/NNxLPdIBcRRHMp5ouUKeNW2OGVfBmPw3qJ0yZPyQ825t2
JEzraS7aQHk/Srb12FwzeFgcKKaQe8d46+XPL9YoeU1Fkw64V3LaC56GfvaDz7+efXdQkEflDXPV
GdGjdZryARSVYx5RryDPSiTjwRmd8SzaPt6KcVfidgS4xASICOUKlHiuFwRG1m5I2JRHdRYfZJp9
cNLx0NvtbpbHkZ7jekSoYQ5B67zYIwmp3z+RvguqB+bLoM2tMrD9DKXouPvwy3fi6sMWdb7YaTL0
rZn7fR5Zlv8l9fsgEzIgGT9xumErdfzIokxXorRDBZ0XxvZ0XR7l3XSozECm52x+6ZgfOM4HyznF
IiJjsSPZfsw53E+2+52l+i6eZkDX4fZcL7X2erOIkSmBr26CKflp5yZeaHf2FuZnRXmxzv/kaCYa
9cLJb4iXR+UwxR/aoSzvvGz63PQYLXN7RauSiA10mokbSk1NEvNmwxvEnEdOUu0872uaqqAeyeG2
FGvFbjrYsX/FaFaglyQuhG3nEZlDh/pZiGxDMFfxYbb673nvwgbIfd6qhz5xH816ODSiP/RD6gel
Oe9Z0oXmQO9uf9Tq0nF1YcZ9uAx94osiZJZ0wIUChT2QY3GcB3yj9LvilmDyQFyPWR8eIMranZ0L
o0Yzl4U7a7LspCq1K7zxhSj5VJrdK0bLmhsKuiqQOUtwtFTq3rWrxINM8XLLo8T4I629nTkH9Rdw
Ru/y8eft3Vs1RxeStKvoeIiNiYSkafpsgySVY+gSZoYThmT/dDCGz7fFrWWWHST28B+SIhRW9/rq
8dznqeRGHg3cnDGXrOR7T4C4vnDMJGzHIsbw8LzdWWk8giSs6O8wZkaeXFGhNTfNv8eiHXepwqzQ
29+1qkS+g41gjuv5elaWDfbYeyY+q6nOqDMHclaB3T3/b0L0vZ66LrXmGEICRINuNFjhbQEr19NF
oEtRGENM8G4qQMWKXnCL5hGflL9zp6duyaQl4ilFzXJ/W9ZyUFrAC1kuLDkAHgiwNRtaxRA/Ctg2
r3K+KtWe0q75eFuE3tqx+AnIoAgGEUXBaWrvBF73vUkrbFg7y7uKlUHc49FNAr/Jw8oG1ke+1vnr
XGJeFim+2AMPk3HcURQgBqsOqwllq3brm1Y05eqb7GsFlraHQh0D0aWfO3/O2XwqAJpwS5CEOMEw
Ppc2xvFYaCRqH5VqoMzmN27XX13YytzNNoKJFTNx9S2aXWpjtHabCXBwgBO6d6QvaGDmkzjTTsRB
MRvlYSzn4Xj7VFYP3nZBUY6kAKbwaIdSZakY2gGHIj3ehCJt8PqwzPnXrboL2Mi/UrRtNpNRsC7x
EZKlR59/IM1dFb/eXshaTHslQ9u+IWv8gglsXzm8ZIipbMRepvrJkp+xyUI1NWFKnZMBJtjbglev
qc0s31sGy9p640je2arqgMKKXPNIynPaf2tfzGZDyJqlxer+k6Kdk6gxcAdcKEVkZJ4NGMbY7osi
y09KtFaxy3prvqfEV3/wgas70Y3GI7Jb+d4wJKY6GTEPGW+6oOZxvBH+rSvQfx+mHW3R1Gk11LyI
mn3/0djwZ6vX82LV2pmSrpliGEHANs0qaDy5m8Yf2RYl7dYBak5scHOnUQyK0yXJPknAUz39bDBQ
xmfphl/akqS5DLNq/bQyAKydx0NiP8ynfj4p59efP1easnzEReTfNvnQ8QT6OHZnmYgdie9YkW/o
46qtwgPOAVILpUmmhY55J5HrXjC7LY9DrzvAXPLmu1+cq/rb7eu1ql//SdLhWnbZzjh8+HKLDue5
+8Qz8jvG6UKCdrVIgrz9ZMM47Srz0eo/1lvTrpfNeOdcLwRoVyQpe85bjs2yBg/W9VyCLKmkH7n5
eQlMElcFmOJ6e9fWz8czCfUwyM7SM+2ktmKeTsC3zn3ZHOcmTp6aMj4mfozmjCE7unbHX26LXL2r
Hl7BKFH4CFi0baxhBqEQeE1I90vu3zeEB56xhUDU2aj+CSIupGh7ORMGouqRwJMMaeSOYc13Q1UE
o2sGwh6rYHabwJib5w4BKMaJpMGQN0FejSLokcf1y2bveCBA9DD4W407B5Cs1ttVXYxcS/dMLfAr
3N6VlYgcpY6lfO9gAqKnJ0f7sV/QQPjeTKQBaabdkP7lOOfC/LN9IHTrKbx6BgSxoucgF4EJc9d3
P2s5ltIt8ThTDybc0rHt7FC6g7+Bo9oStPz5hZHp6Wi2ZY24CdCB0KNPtMVLI5k2Nm/17l8sRzNl
qY3grCBYTm6eAKXvNmIfvR/lH2XCoeAFzFB6fWtiv1iF0QB5xhVWIauzJavQqu7yqgvbEiWYz1VG
dkm7f6bV1ntwfVm+C9gIQLSot11vXl2UokHcmUe2/eTS5IH2/oZTXtU6JNn+nwQtgVBQOqIXAT6g
8+tgdGhgZ+bXLLk3hCwClkajuxVIL7f7nY27kKg5hKmKMzEtrSlFapwEScug7/e0qxDZJwHm8p7I
cMctczenxR+N3MoA395R711FyLULM6dYryLVnd2Wp1pueNVV1/3v+jy9IKR4g9BvxPowSQPtzslH
lrkfWpcEYKLY3TYZW4vRTFyXdqOfL1uZoV7zsPVs3fp1LaTqjNacixFbJc8gfrj95esXCu0UxLFR
PEGN5Fqz+8yohznHp9eyCxXvj31Nduk031Wz9WdWO6BZittn5XfPqUqjtNtC9a8uzgc0B+1YGOSq
57XZYFDDWhpjmqloAhvtKp8qqcbvt5e5BrhE/hroCBs8n1ilZv18Oy2dgldFhMxnOKNaPmJe2uzh
1ZjYYS3uAaFrJx64Z3f4nLXzPu/NQ1ykJzRlBgB0HSZL3iluHUaZRUNKvt3+vLVNuPw6zWqKtip5
NuLrzKYIkoYFIn+9LWEtoMFr3vTRQMsQ6GkGzOmokwuJXqCyuEtUs+eZRF5wCswTogO85/tT5fLd
bZlrEc2lTM2k5YRVtUGXPU++8d4NkxxEpeJzjO3Mm5+3Za3qsYVeFwAifBtuQrskvVsoTi2ET9R5
LQEgLKV/Vyfjl7z3wrkiD26/t1SyH1Pva5bXW8GbToL25pcuxS8nfOGXWM3TkiVTEaGPzKUsP6J0
j3Y1eeyl+dC2nxIj3Y0EwF11L1Ehqoa0DxSSB7su3aWdOgDEefARe83xHLrV1kDHNd9vLY0ZjC3A
Y72IY6XtkJYeNseaDnX2WH7Om43oYvUtj+mTNsXqGJAiWqUXHe2Oqn28dmtZhEWchn3zyfLqsEzM
Tw0Df2sc7xl4d41+I+JYK2agDPufZM2CWQUGevS2CeM7zEHWTEE6PFbtj1H8kOMPx5kDswLCTN4b
CCut2N03W8bl/7N2dPeZFH0QqHVfH75pJ6zuwZ4YdaYIqXyqWbUAcsN+msPZBmbdL89Je6+yfsN6
r94wZIBcTFUHzk3Pi7elN/R9MmDTYzsqPfTFNE7Y1SqgrDnKbKuJcVWNLsRpSg4AR6EwoAURQ/Ip
H+TRSJ/8zb6SrTVplnrOFLFqt0PaxFGBlP6Dsr5Z5bn0xZ2Vl/vbZmNVGHqw0FKIvLOrs/+yepDo
koPu2MoPs2GvMMeVm18FEnlztuGDtmRpuweGcFapJR+UVXve4D3XfJ+MoMPrh7hSbNyKteDHuliY
tosiH+FTFmFp2R8MegbD2QFw37DAXbi9heuW90KU5rycrDcT07CRWCDfS1Xf5/Z97Bn7hNfhRL8j
dO05sPIyEqLfiPBW9dHFGBYXKE/7XYPrbBBF/ApG12Jp2A4/VSbDQWwIWfWceJ3ZKEu7PuqV15eb
FX5ttR120krZkSXnhpe7vIcxjw9t/xmpxKC1zI1czerpXchcVOnCm1CgywgGKhSRr+5K+2vlosva
KY+Yeffp9uGtCsLWAVNAUQt/s2wXgtD0xqq+lXDRxTgd66nvEQaJedeYiR+0Xb3x5lg9MIbs4D/l
Z53uMm0TJdsBfqhIysCyX/pMBWQrOfgWy+kPGwvgVcS0LmLad51pJkZ2twJWcfCLXcua7i6mKMd6
wgrLjgUNKV4UN+tg/os3xVEATtFbh7TMT3Oyqye2Vdpa3WMfDspG6zf2WDtM1ZpF1/nQUtU9yqac
A1Z3gevOe4cjCLh9nmsbbFvorwHjmInnsaasiRfXYOJyEQUBcQpRff/Sb974xVDp+3spRFuQa5tt
k40euv9TsVPVuQSm6/Yy1kzlpQQtcrQGPthtSnCCdRHa3d9Wf8TA96BFnddG899tYWvnY7vMxORX
1B0Bpb2+bJOPl3aC8A3gkzqUFT+Lcbpr0kenw224LWr1eDzLcxxGgXB+x9sBCAmCAFZEOeGhsndV
A3TVVgvglhAtEi5pO5UpweZ5/kvVN0GW7Yuy+B9XojkzN7YGmjkUvBb9mRlWSKoHQ23dnFVFu9gu
7WSqHM1AQmG7zCFkJ1lurGHRond6DKA7wbEjbvO0Ncwd554/o7OwJ/Iz0quhmvOXrnPPo20em1r8
lQA3cVsBVhUbWG3Tw1PbBMLuWtd6uzdyB2/RKMtk5BFAa5y7TKByCKQzkpy3ha1uHwF82KKorMOd
XAsTjhvLps3RnG+28MUmHY6MO2LDV62qG8bEgOcQz3dT1+m+dKrUGEv0DeZ+FXJbuqFLOgv+eKiO
txe0elMJQ386nBW6tbWM1Whw31MmWhT9wT0I91WlyWHs8oDyx9uC1tf0ryBPC+hbIFZpXKPNTWDY
purHvT+85B3ZOJ+N5ehsE7Jt8GaaZRl5NA6Gkn1X7GNayH1Jkv3t9axpgmMunDfIL3rvGujzqS4a
lyRllLQzEFcEEyL+QmfClsKtabcL146QDKkWU9+2onfcriPwPsPU308GXKxIxI+0sz65CpXxMn6+
vay1DYTFdvyl1R0oY03B2VAmCUbGl5FUKqzYD24je2I0h2p4ui1otZZ7KUkzFSVFG8JgNmXEQbQT
2lMKxLTfeE8NqJMOicnyUEyqvXOTvEcfhv+jI3ESdo5pgHvHj7ghSdiUTvIb9+HyqzRrYmQ868cR
90E4r5T9bZnfUM5Lyy16srXbwDwEE4iw0Zrhaou3h6pMAU6EHcnFnrTnxZsM7Ran0Jo1BkUFcLrA
eS0Y7mtrRQrGMPkCDYF23SQBAx9ZV3+lrTw3trHnHXLSmbVxLdb0B3cC3QIeAxTK0TIHykvaCnXE
Eo2UsxOk/UfbYaHVYdLj2G2ZyS1Z9vXyAChrmbe0iwFt82eV7buC7xIkBOJ43t1W1rVbiDQfuvIB
2LEtHbSDyKk2jckrI8ceI+5ZUQx2K9DZHYuCHESRb2Bg1t5HwJIxYHepA0S3ZpRdS7mibAGCnkpQ
aZGOPDbjn07n36fevQMIEP6vsz+SDQuts7m9JdyAY7MJ+p8oaEe0u++mBRmNFG22XoqsUto+xVnz
oUKSoGTO0fGQsZ2rsKz5gymHezLHQTY0v2F+fB+IbKTULNPXzZ098WyyKfpw/UmeB0n/KLkTirw/
UblVHVrVHmSuAVrG0QLyda090Mm8tjx0N1TzFI3+8EgBDuwn74Ftxt4rolCNAV8QAzgfz3rtPKu2
wui7CUBzVr1i6n2ounEnKwq8wMttPV0VhJcgAiFQfKGL7XpNtiW8SlKcoLQePOZ9rMqf1XQ2CP31
R6dnotMARCIWmJj1HhSvYTnSYuiicA3zLgGssTQbjJbasMUrRvJKimZLpDumDevROSGQtuL0KfMw
aKn+jZD1SopmRZy5TUW6dAH0vfGhByaTGM+20S4FwqrNdjFtw9uHtHbPIHGh9fHffIB2SmIaBi8T
SwcPJV1QkCL08yfivU4EHl3sawwkr5M+kOYfCWjm0KBzd/sD1vYVyoGUPvLWuO+a5td+ZfRDbeKe
u2Mgyp94aPwO+Q942/+ToT03G4LKiN1BRumKAKVxh7mBV377jYWgxu8iCwCfo+M7sqJALVKAzIbb
P2mFVIR64v4W2GLtTtkmCEwYSuMokWu71c3S7GVd1NGcufWxm4gI4tL5IUz5AYxaasPTrEqzTAss
B6ggQtz1De64O3p+ztAbksx3ym6DRMrnzkl3VbVF+r18uPZW80AdAlMLdAw6RDXFNz2QNmZuUkep
/6LiYC7vOLmnw8nhG0H5mr7Z8GPI1iCF5OutKNK0hSCxUUVE1vsqbs/IDz/kvfPp17XhUoxmLkZO
fBRk8zpqZryUjpix6Q8b/STLzXy3ZRcr0bbMBgE9xonxOhr6IrD6n52Uv7VXYC9jQMrgBbjox0X2
sGtSs6YdFkHkKwQQ/8Xsf97ep5XoYukF/1eEptB0bNmcoRM2stCAHGRTrwK/nQFP2OfZeE9Hd2dI
cW+U5PW23LWIHzlf9AhZKK14SA1drw2T2JK2pR5INmrlHH1RiqPInC7I4hbD5kwG04tA6ziOtvc6
OBQtyIKGOZhS94xT9w6lTx6aYgJp5e0PW7tzaMWmQH2j0xFgc+271JAOPrK2kS2no+dTPEbmw+Q8
1PNWXmwN/Y0BsODAW8I6uOjlqlwc72j1DR4EuAoW9+4mJg9zfudItqeDH7I2NFFKHTL/BKafMPno
t94hpsNuqrOPAxtDWz0TdwsstabSICag6AABPQCyqddfpCawRyRZXUeV9GTAlJuEqRv3Gz5vzQRc
StEujhoGu+4d6Nw4Ngr2U3mhnYIJksWTONw+zVX3Cv+KJkLHZWix0/QbzOd2Zs1VjWTQT4oxlwNg
ZiJbipSDCQaje2GdRvt+qgD09ukdkeNvmHBg89hCeYZGk7eW/IszFknJSVmpGqXL82Sfy6+NEMHG
HV7bT7zrKJ4iaF5y9TwHZlJglFYncWqNscuK46ziXTpuPEO2hGiH5o0lqCMoFlID3ob4i2HIvb1F
rrcqBMkGuCLQduINcq1/vhk3TkFHCEmfkBMIpXqo+uE3jgR4GIBAUW3CfmmWxx/KuUbII9CQ39QB
LTBTg/+wPXQkFr8TLgAhRVz0sDoMBYPr9TQcNHRtK0XEVXPklfF9sv+yyuwel/e2nq+4b3gI18G1
QhWN6rMSJ25m4F1qa7DktHHgC+NgtMmZUTwt+LDzyj9ui1s5pytxix250GraxiXyYE0dsW4K4vob
pioFpJa/bifQkftWaGII7HT4bDyW0kxjE3oNTHDVNsfklHn5hhdfgzcQhh7G5XxcdEwua71YS2ym
0OhRiKgx2HHw3Y9p8iK67IGgfXVuxK6uvwFKG1ZcBU2MEa+VEebF1kSBFcOLchpYZN9YRAHwuP4I
NFJURdY1ImK1uKuVOldb1LsrGoIGP+TEAe1crJF2tVC16IqOFyJSjRfI+DF1j0lSBU6ZBvG45dpW
loNkNcIK1MkcyvQGEEqSitFiEkiNWM68g/bLr16a4sl2Ww/XFoWquoezg5B3mO7B7eJ5nmzYC7/F
/F1pV3dkqPihr1wriAX6/NicuhtqubI4xOKoMGF1IM7WZ9+VqPsNPUjaIq8Q+3zuMJiU27/R+o6t
c3FUS3ukoz/LWguzT/3RF+jA8NmxFUZ+zlLfOLv12GzcgJVNXE6J2EszDfV0ntxKmR2SuqiXZPgL
h9HrnbMruywgM3EOVZX5Aa1bZyNpsLaJEIgsGkVxCHyq1wo/tn5nlHEloyJW34x0gaj78fG2dqxY
KYDu0fCOTB06H3U6xCz2TDWmrozS5oGBekP5mEaI9o9fl4IcGXsDWAIlpV3d3It5VVOuIgfsuXR+
QUlYGfv/TYZ2eXky2o3DcxUVtRMeJfr/rHwDhrF2IEAO4FWLaMknegas7Se7YUOm4BX5ic3qR8l/
p4kb1FPoCQNMDmeiPzKd1vJU5wiFTmZyTKixs2Sy77r4dHu3Ft25fphhEeaS5XbxtACh8bVuVbVq
ZjB54pFOkki5X4mlAlW2QZ9tEW5uSVqu1oXvaLko4N3TGq0Xz5R/KWP02JEPufHl9oLenw0WBDuA
o8Fj7d3ZNJySdnJ6ePfv1hS0W0/yrZ/X0gwCvE5Jh4goMnK68+iuysnGHdmSoIVcriRZknZYwLBv
MAj49u68v+Z4qoDvHuEVnA7Ycq8PAYCFqRUEn6/iI/WroG1fWbphI1dlIFeLrIEDxdJR3KaskBhO
KE5APbHsFdTFpv1yexlrewQb8q8IPcC2VZPIkUBr2RRU/SsI6G4LeK+sYKGCwV2uBRymfi0wmzad
Cteqo7wZVZASs4uUJVCVF4KHozHMG37yLaS4vofXArXbIcYBbUmgoolUH7LpKMSueenlXiUH45xV
D1a/oQhbC9T0OKkqdzRRr4xIHTshc2V8N5bGl8oEMNVRpdqwmIvSvl8eWCDQw00R4i8HenH5y9hI
q86ZsTzDGXZVi1YrF3GANai93f8tnXY3WrURxNOwYd/eO+xlXwFwMRFeeWgfvxbcx3NGnRivJMB2
SnEoq2SHmQBxk4ZZ/nRbZ9bWuNQPFk51NFDpbOdoHeNdZSPA8qmKSrDf0focY3YDKw92zIOa0YBs
BXXvLwK6C0EpBC8Bp030Oex1XjsIcswmcpwf7UKxvQGlXtm+q9/Xtq+yOR1yB78/jBkSD49xwJMP
dRbkbGPzVvQRjg7bhggEWDGdCmKh6PSd2W4Q1P89FI/QBQ89eeVmIml1QYsYkGsjztFnn5Rl49F5
jJsoJd5JUPCifO6MOpxlfy68jbrgsjma0sOFQxACBbyVdBh6PeH1bJtZC9+aBTVobdwUr4kvt7Vu
VQjmkCx5z4XrRQupVG3MCcOQtSjBftX8te8ORfN6W8aKZjN2IUMLqQwLnFJdUrQglDFDVvCzBLh1
xJiIKTP3qfjhDHkwtna28WJZVW5GEfIi1sLN0pRP9W5MpqlswT7yqaqehmErZ7yqdHjNOvh5ZPL0
6UsFq9FMVzdtZMqPxRgjRzPuYJFG297f3sCVlaA+TFGWXTKFzruVVNJ0pmHsogwUDntnkP1d02b+
lhNZvLemcMDV4M2KyjcQULrXao02jf3O7aKpmsPCL17rlD30lnUY8jYg5fBp6spP7lydvexI8rPF
Xkn/9fZK36sKYFeA9yxstHj36YYe/hGVTeL04E6Jq30KZMGBGzaywvYQB8rOi32aoDSP0SZ33jiV
d7elvz9QSEfi0MNQC+SS9NvdCoSFrWR9hIa7sPfnoDCPcO+BIBtPsvdm5FqQ5s+snlVxEtM+yvmp
Kg6DOAxo7UkeDLJ1psv9vT5TVNrhuFBtBFcxgvRrB9ZksWIN6YeoHbjMQeJdyLPpVGxfgTg3zGYw
WPp+GYdAn6tAjIl1MMymPt7e1/dGBh+Bbho8ePEaQd3w+iMyqyS8hQZH5RzvxgQMEnwMDOVuXPiV
40NeFugeXBQUDfUE9BjH1eQNoGNkw55/bJKlVTJKRbUh5r2OLm93EIBiagQeP97yGRfBSIPaSUFz
BVZBT5r3wunmh9RAr5PTF99aClZuMpnNyS2mZwDRnY2ARJ8eiUQtaFrRnQOKOYDCqb5IMfczG2tq
RR6IiyYXw7Dmz6J4KP4e+C6/9+dPE4aNmn0YdwcvP7ef8EPHKf7c/6zc5zy+M0kWbnGwvd93trQx
g2URfYnI/C8bdrEhpV156ChO7SgbG7GflKnok1/xXoZe6tVozBOo6GyYxJVGJZDrgchnaZjAUevl
4b6zi74tZowzon3goPWs9Du0N7IApKaBK/1dXdD9NPO9Ir9ujlG0xcwQtB4iEYYuvev1JhYv6qaw
rMgpDUzBy4kXNVkrP9++NCu7CjAQkFx4PoDbVM8VyUL1wL8n2NUqs+7MnigjqNGOF3QOHtoDqAg2
jNL7WwofhngQILKFe1TPg0k+j4yKyY7QXWmDso+AS+t7oTxVPvCxztiGJq+8WVD98t/4wlDhf1f+
qxXqGrxurMgku1KGLsU0t0A4O9DnY8Cb/1iiDWf8ZQt/LVMLRUwee2pgtfVGhiGGj92u9mQIDvLb
Z7diIsASC60EFg8sJcy+1pBc4lGBTJ8V0dLtVTh7rVWGRa0qvFuKXNYh8LqYG8JEO++SdEYLWmmA
uvH2R7x3Moi9/2keAQfEO15nDC5jxmj0+AjDso/IMbHdCM6zg8UVvfPm7DB0brZxLddkLjE4SNmQ
P0E17nrhIMqfR9DrWdE4sWgi6cOECmBQO77CqA8zSny+sci1nQZaAwU/CvgcKO6uBRaG07gtSAaj
qhr+SlM0K4Jt0i4BsQTt5KnieWjUTSBztaG9K5cFXgDXH94VMBgdr2thHLjKRtg8oASNPRuH9ltt
l37Y8qafNpz4iiUAgQecOPp/gJHV2dH9skSgiWkG4HhKPrU92thzue8IuIgQm9zWmfeRJrwa6qdI
u6CP4B1pbj4YQvUghMMkADf9JonqD7ahzI3NW5eCRDFAnbj3Oi4v8bJ6tmCBIuCqs6CcRHfKxbCF
FF87Irze8UNQCxQGl229cEvD0NZDQbkTsaKcI9Ppfrpp0oYSSMoNq7IuaWkVBvQWpZHlVlxIErhp
Oc8LJ4oL7/s4eM+T1z4affzj9uGsioHXR/CBEB2caddiUI5G+bQoHQBtbBD4jIl/XLIlJyHNeSMJ
t7iw67ARcxbBAwwuF4wRe6fec2p6RpMQG5zwxRnAqNCRf0hlhmX/0TGMI/795aWhIgerYaFribr6
0iSldtoBiB9145dqLgIfzW32Fm3Me7VDFRoaBwQmcpeUaftnukXmgSCcgETZRYu6mL5wMuYbBmlV
CBBXKLQsowyYZpDqTEGfxwRC3KYzd1LWKPsNTLDsdwSBHByX3EM1SW+J8btc1JUnyUKuKUO7KhH3
JHPV/v2rJ4PjR70Uo05g1tH3d6105qxcjiGfBANRm9LcNz7t5amfEAIFXSUt/unXxUHvTNTiUBnB
w/paXNfGCpxuKY0Kqrqgp/2zm7IT+XWqDuBu/gk+lm5RRxMzd3IACXVGo9SQ0SIFJGy/nL7xgcNE
Zg3TegBK0Ol9/KIkdWEkNOrb7AWPlhhVPvq3LNhWJ95797AIAmvtW5ISRvt6y1yO8m/Mcoqi4tcm
Nz7XGHFUuofM2koQrAnyUM+GZ3AxbUqfkKqGzoxFCgpnUvthMoChN0Fbuwlm563juS3p3ajPARBN
szNxPKDN2tvtV4eJ3dCBDZNt+db3AQsClX/XhAGQ15uXttLHgxSSnPjBqtUjuJiE0TxaicQjdSMb
ur4qGAWM2gNdt/4WHySu8SyxfzbP0rBK7PSgRPaxLuvqvmLNxsVdMUQAlwFnAZQpYD76yjoQt3el
OSBqSFGZDwwreaVAOv91+76uSlkqZcCOIALTu66z3PbiypY2mIm4kEHl2OpoIfj7ZdcHmvg32Da2
D7GlpuNSWG0iShDEt7QodtxH205hmE4oiTXuf2NFaAEB9Qr6QIC1v9aIOrOtamhaRHZu1ofgCO7B
/0HZRkVjdd/ehj/DPMCAL39+ETKAdndmLO1BdcFL/xM6LPmBVCnb3V7LO+0Gcy+MNhrYqIkEoo6w
NAYQ8SUgPYq6MglU7H7CwLhd48CdU/fZqZuNrXtDSV+EDagiQAfQJ4YkInLwKKFer0qMYODLOCbf
7x7+xCy3YAr/HPZ18NXcfy1fivvk85MIhyAMi8cv4TPfgM297dkt6ZqSDB0rY7PJIH335+Hr4e7z
HIzB3TEI9sE5fJmCAf9sbLDeoP9uxVro19Okmekiswtfyblxd4/nMy7bx/u/T1uPSp346Z2sJWi7
0Jl66iTPRep8vr+fwoeDERwOd8c+OO73Tnh+Pm0sTQsB30nT7sEgBzlxH9J2aRxYT+3r6efWinTI
qC7D0aoPyLGhGc5cVgRWxPPDUrL+LO6BDazcYMP4bsrSLL1X42k6WpD1+nAgoAcLT8+ojn7eQvfr
Cbp3a9JCi6mNiSBvp/TnFJLjw9fvwefg4x9fvgy7b2G4dUqby1qS+hdKgfYmdMjni9Jbhzpgf/Mg
zHZFuHu6bUne3jA3Lpc+U/j/SPvS3taRHutfJEDWrq9VkizvcSInTr4Iyc2NZO379uvnKPPi7bji
cc3Tcxvd6EYDpsgiWSwuh60ZJplYx6Bz3hWrtw+BrDD1R1ZEt5fEIO8ROYWkoCM5ukfO0TFe7L8l
inhDxXDG3HzGsKiicU6WlVz2YlLb09HacH6fySH8+n3GF2vYz5ECsk32MCPfU0QZDRE/xxXHntiM
5S8yjHPELmNkn2Y2nnexq+/2tuvTz/undNsd/RAV4wI74+LXsQlWUtI4cBI750K6jXGxYi/ahcvC
GjhJQy5FxgEOceAHWZrNhyMtG+tsErSXD5RQ1908c7ibD+KXDv7gjnGAlxa7zWMzlb3Kqaz5pIZt
lVinJ/f4teFJcpbUPVqM+zOmIO0VBZJsQcdyQkvb2jDfI48pjvKxAZSkiMqkaOApQs+G9/TVk+CD
IzamBsQqHtuPqhaZ3hcpSDzvFFqeOpKg3dtwuN6cczzfruqHK5LiEguqAtAZl5uztnxL18JAsr3r
ljyhsbnjXywxLsE0qjT3VZzObhehPmcjquhJiStXcO4L7/al+4/OsbWrxBdKIO2AUmmfrYPjDOQx
2/xJiH1au3TznLscevM1dEfvvu3thxABloz9JwWEKJOUnK2ds3p81OlDQx62r25CDco9tvlCukeR
8RlxOQ2Nj7SSd3nWhOVAbdc9ml76gkoD+T8yxziLPAmCCGMHs7NQyVkn4G61fFRIaRGbruExOLcW
u4bxl54wHqPM/csoaCAIdPy3ze7grBoy7es/1P06Hv+FJJGHQSyP1Nn8wmPHczvfRHlBaRDOzAhM
jk6UY1hanbRGr4Pxcl+W3++Q62O7JsbEMz36G7pFXMKqN+fzYFn1crVcmkcKe4MgOcR+X8HXxJig
xhS6EnhoM7GRAm1qC2jr0FoRew9Y/zXlkvvtfK/JMeZd1krVTT3IYTdcY41UWpcEgEaWvtuijwgr
5W2fUOs+jzyas3f7YXiBko1xdKlkD8WENLNztLX34hMKiffJfBdo750bEwaE2SVNBuymRSCFlxHm
zy52PTrrzH5y3Unghr2/nf+1KBnrXkSCuehbsLU570SNZO/iFoZ2n6ffd9g1Dcass6q7BD0a9Lyy
t5xzSJUHETjWlN6n8u1q70mOMeaxGnKsjgUrPd2IGFC084CkdDwoLW0XCDh4Sj9r2T16TAigG1Gj
CTXoWfJhV3mxQKadezxyvRRH89hX0DiheldJ30eU/q1OPIWbxXKHDTaDWyDEmLQSpxOP5AwlgAEj
cvpz7izFTsNH3uptjqtgU6uCaUrYJQluds+X99DpHzKeU+eci8x4hy6IazTTgqHxeN5EntJbmuAk
zwUSCxuOZt8Ib69Um332COpFTycDtJ53lkB2xF91FE+sp54ceefEsVQ2PaiHUqMZPgSHpoKoIe1D
CDrW830j+h4uuKcNjD8I01xpcgNUnnfn9vlttE0yFevWqrT54fhkU428JoTshdfNbiMcdhuLlgfq
9sS1/q/3JTsIoV1yIK8Ns+JfNNIu/2ImF4GVa3FFy9MYxnPEYmK004iLuacpsfpopVOMG2casajF
OUaOL5QZp9EuoqBugk72VLKxio6gDP4nfuK5Jo6RKbMu/bisphrYDH0/q6VKdpaxNMnb28EjyyU2
WoWEozM8I1CYUCOr/DAG5ILsnYfAVkm1tUwSYMDHVo9duHOtz/s6ynP0ChNt1FJeSSHmlr2ddQjL
9ZbSTKfW4sG0Wl4C77ugdMce2J4/sZRqMZkliUvFf0PInRPnsCKPy2B1WW0L8sq9LbnsKdeHp7d+
E5Q92LPgjg87ku76FeWGvjwVYeKMoC4Nv5lApaX9Oh0Jkl5NSohwUpfwlMmSS5Djv9h6ez2OJmDT
oCXT4dk4loHlttxU0I2H35U/ZnshqjBv/L6v54D+bE3IeA2Wv9zFoX1fBXnCYxzGhL0RTW/OXjIl
0ybj/PqNVNA1F4yTSIuwErsOXKTPuUaM9aWgtbFS0ObtmK8m7w7jHAwL7pTV9QiwwW+ZdZb4bDrS
ZysRya3diN4XG0+12fn4yEgwYSmDlLVDcLuwHHFXO+UrbjJeUvBGtv9KhiwITTtWFxT6QUrbwWo1
gGngr0PsjjVZBWvxqcLu9GUJ8/3iPod4ToOtvZeZVstjgftERplj50h2SFcXvIjSnW6by7YjVCIn
2tLCynYcZ8y5X1ikTymL2zidr7KksZWJesK81lqdeK8h7kky7mPhIyRtK9AZZ0MLLTy/Egc5S4RY
HI6+R/PvuGC2gL2opzGVh0L2Cut5h+7u9lHdT29ItgUWwixu7ogTDKiz7f+4O6UOTXHl/ADbbJxd
8WGQp5mKzMl1cLliXAgGE9JUVEGmp89n/eBYkt23NopRk227jcqzvPnn7gmRcSmVlI+xNj+Zn9UF
4vvNVBBx2VMMRtlofqMkIq6rWwaP7Hz13yHLYgwFiZJinHUWJgCgC59SkcTWV+DwQrjbDhkj+2hN
RR2ArWTG+RBVfTwiOG4pQA2Fo1JTXlB1m5d/aDBhTmcu2hHrJWbntRlebKQ4yBevjvI/pG3+IcLE
NqWRVsPkg8jZegtpTVcpXT2QfUDpOlu6//L98g+52Rh+KLse9xi/GhEFbHbnXbqjtUWfkEbkiG52
Br+14B8qTESjaZmMzclg6rkQCSZzeR5iFsq932ecUddIRryo8Psxed7J1mK/xxvM/eSQ+e4iuEdG
uxZWmXeDPwzfClC/m8602Tn4c26s5tOk2b68kH5LRxe3meHQr+jEuTxv39P/SJFxTKOe+go2usue
c3BQt7bRnMwJBb4L8Pc4ZJzSJSu1UFFnDs+4oCcLjwZvtXoIljZ5hUyf1l+m9cVRDhb2A0lY3NQY
wppHer53D1yLVYiVHvhTE55EIYm28T55Ff8qh3aV2VhV5D9F7mL1n0sS/TXAd52n64HDwbA5qKkZ
+N0keqNfT4AMl4PXIG6wAy8qRNT4pou0zQ1zdC+mBJx8dKnuESP9hw1gM9tzrxSG79GviSV8jKVX
SbZQBUESvaI+RklA5Mw28pf7nM6GxZzn3G6BaS30d8yrU65Fq1/8UczrUvKG2NMWGrkAIuM+he+0
w28Sc8/Sf/exMWwY6oBZm7KSENbH5JyskLV/Cyp6SFBjDPaH1WLzKNBl5m5fNNJbBQGnktNu6+3e
PnXLJ44y3WQY8EsAuZ8nclmcvhgYU2rWFpKnhEgZyKWl1rwxols3typikg5TNgCYxszStVCTFK3Y
QRMgumvoGZAqITF10hck7gkStWu3d4fI0va8Vb43nChm0mdYIVnWgdTG3OCBIQVKW0kgq8gk79xu
wAA/N0KfNYI5TiAcAMMKY6XY7/Nrz87QJUGZm/AAh/Kte/G3wnr9BehB9cG6rzi3zP6KEnMpxGof
TEUISpWz0UnkmXa8sGLL3bQEG5Gd+9RuPQeAEokVlzg2dG2xy9fypFQQIMCzxSQmuzKzO4lMARIj
MrpkHjuqEOzwnfbCbtBItzyhxGVxVPNWZh8dK+I8QTOPBrMHOGJheKX4AkLmtbT/GNzmQi4uAnRd
XKYrenEyak0H3oT6jQYQbI/ECDdw7QDzgbm0a22NVLGZRjFVPLlaRabb9hoVgTtAo8diaWrbdqQt
NjDy0FtvPcQhazSmQVfRNsm2yYk9RlZ0f2F6SIzb3UZalauQSC9Hni+Xbjx45g7kefIVw3Zosb/m
LxUiLRtKGYSscaRW+S7O/QXVc0IO2iogExFI+t7h3+TdIqQvWOJUWvJaJCNxMTK/eODdoTdqihg3
+fFBjHuIFmbWJIJkerUd7HeJc1nX9C1wBaLvk4R0+8jOQ3JUOeY0/ypjt1dUGe/g96GvBmig95IL
MR+xlNRyn9z7NnQjxv5BAgBW15JetMB0SACb5Y2dlYWAt9sMG2V1UTlh1i3/ekWH0VijNet6EYDO
Jlq19mjSrnfMvUJqj9pJZmHWgKyxcek+c/fVSBOZayxqlDRoMX3ggeZkY1awE63cf28GihXS3n1a
HBX5hZOSBbGqlIU266y07t9lq69J5KRU1ch+LVNbO+cWN017X0M0kfG3YZ8I0ZRCrFa1EuyB7jMa
cJTwhjECtxizABjnVQGCx+I8CXUtJHnvm55sySRbAmZ4sKblRIOTcGhW3Yu6rE8RXp4q0dVdgK25
mRPHNECBbjU9Fm8JqRoSJ16gLnnDMb+5B96KCDxdDGWKYJ5RKrEZghSDA743lZZWo084XeWKCbBY
n7ZJ4ug8nJ3f+gR6ALrEYNE89aoxb4UhE4GZWsa+dxZtzwspKhdn3mWtzUd2bfTXRBjfp6Hl0ywq
EHk+H/46zsagG+S6nIW16AjWzC53jrXZWQ4S1tZuF7jh4eF1vbbD/ft+v5fX6QNe40cAs5H1+uLQ
9fqJvvOSN9/lvHufOJ/LjwdmcJkCzVfxiVZKnj8+TGTPOysn535XEm+5X6NpalqvF3SyXbQKAOSU
cGxtNtxfH4BBG2z9xkiUzt660yVQpQorGVENnBysOVLdye1fi5Ekbn4QXnk9LDeP5B9ybMIjxfxz
PFWm7ylGQSPtrJacuZEb7hGH/oMCo8kB4GzyvgOFyslWl5q8lUS0y3VJTRrug9eCDM8VlTi+/8bb
F8NRCDsReCp4TLAjq5eyMIYszxRvM/cllEShhwtxHskSfUdbqNMJHTM85bnRXIUYArHoPCuFsSy2
2SmoEz+qL73i4VGxsNBQivac0vIP+/ee5HZr64jlnt7vK8x3yZZRmCuijOWizd5fKA2IVhaspiYO
1nH89a2VsztvPk3r8zN3rb5zyxxms84oPWpAtC7I8T+/Bq+ZZ4wbq6Y6oSnxHQoSQU6+TqzLMTj6
DysynjNbe1E+BO8+6zd85BXnjK1KoqGOUdkq2C5O3gqZaCsARPGi4Bv2eEWECVSCSKqTXAURyzy8
aX8fMc03LFFEO97n5XewciU9ttcqrDN9qKRO8YxleHh8kNfC530CPOVkMVHHS6H7ogkK00F8a5AI
ki1MFGCeQLG2w7o/J4Seeo43uzFBAbawwBoTTljygFHIa3cajykQeZIR0tst5hmGwPbqnUcEGpBh
87jU6ZKq9EncjOSSka+jvOIwfVOsP+gzmTZBGbDSSx1m40jRgDhXcZySeghedquYPrwQuyD701O4
Dm1kzTlneiM5es09Y5qI0LJLhFVpXne+vGtrWObgouESTt1+eNnmq/1epSGvDeGW67uSOWOIeOvj
f88yj9H+bTkH1fVWmoDZkUfdttFUsv4aP2aJB5bFrWLdtJYf8mZMUh5rDekM0EY7RoBS4HPytCLT
0bbTh3dlGyEFTc1/0w9xLWfGRrGUpdMnIM7jCeNklgfnt1TQgvmq8/T5xpsYlJCCww4WZFQwwXut
z5p5ibIASzS9DubzsdislgnZTpTaqEdcrJHwuo++8xe/vPsPgkxGLL8EerOYQHBj7d5QCoQOPRrW
o2Yt0WIqzTErRQKCW+256Vp/kGXsNke7Apr7QRb9JbvCWSirZC9tP3Vvc0ze5qEnXkHkVuB1JVnG
UvUpzXVzAMWWbiwndrGf2x1ecmo+/kX30LJBpen9dKp2MaRsro7qQV8ZdmIre47Dv20+P1hnjBbb
LdVFmOJDYnS87JxuBSgsDIYsL9vtVl4XZJ1b6CwS/xd12Fuh0pUMGMstAfi+UGOQLu1n9LNhriJf
ViMCXtE9cuevbkT8V8QYU1V8uRu6Wpz5jB66zGtzquqkEu1YO2gx57l6I3t2bTiMiUqCLORFMVOb
aJfBD4pPr+sabY7HuSpq3Xf7PEGyMHDA6RECrO+C1ezwvDBIhwobJnrmeZ4eLY/3qd0YkbrijZ2R
NyosY5IrOD1jV64J3ROyxDQRhtn+wEYz+2LpnGvtRsPFNUXGDeVhHF/iBhRVFJDenGW8cu/zxHN0
BuN36qlJjaQHhcJyVBfrg/a2vV/juYPIh5fsvH1P/mNyBuNtLrJayWqG4+osY10TiVred3zwYFhL
YZm4qSNYgsWDX74dnPwgy7ic0EwjaRGDbEo2ux2GSRAPOSvDIuQP2fYWnnprN3A+Xd4wDs/FGIyL
SYBsnYw5CD+fNwhJHGcBD5OfBJss/2xtvCrXT4KV0YRGlKer87nduU9YnKmoSepe6UE6J+GDRhcE
Ewu4TLZok7TfbfqEVN/R+BdPwJ+uhsUCTUcjQi4bRMV5pApn66X0cbX0neVeQlcVR3V5LDKuJgrj
xFRauJrNRutphQLxXIn+N+MRV0bIAlo2amXEITD/vPA1fJI+NdRQhdeebI48Rf1uf7xzaCwq0GAu
BE2MZehLuFUP8b63d7v2udourI/VDD1JHh9xP273EhnsvUYQzm9tffkKiMELpfQz/vi/SZhNm0VB
v5ja2V4le0FwnCSmyy2mdkNbebxP6kZr0rWQGT/UZOpCG1oIGRYqEPHdWQ2EkAuFup6GJWY0j188
E/ldt74myXijDv1eiZipeLMUTnIA9I24Qj+DSwXLtPrNU7JEI4/5KmxrXhHie6/evXNmHFIUBWqV
NGAWSzEsLHGjjWA9OkhOtsvSJ+jvRd/yXA9ClyzsaGNtntwn+vr6gtBkoq97tBjdl/6NTtlrUTCO
Cgj4VViIuAW0XWl/CHi5rBbLzqbInrTk8z4xXgTIVkYMsajDsYbc4y+AsdhIuDk1Oawuy0VKpD+v
87iivkUyw3LpO/LBcJT3P2CW7j3pMwGRFsZtNkYKLtWPPzEPZfFGgelalIxXquVc7oMeZxvBbMkf
TLnv3+37DHAeCwBzvH6dDFNzGcQJnk8NNk5JYiB+PoQUYyUCyoYC6dslHmHNY0Ts0nRFkp04pjNL
6JcEAcygiQAvA3jG4pq+6LfBJQImq7fBUsAP5Q/NdhwKN9/zPygwgU81yg16AkAhDo/YDtu11ihQ
VSDP9yV5O4D8QYdxOwC70kN5gi6KFPVHe/nw8rKgc/MlYlXeg/22avwgxjictMGqqfm55TVYaV0c
jK8uPWHzFBkyu/bGTYuGWh4w2my4906K8TSmMXZZjYWm3uXrXAMZV1i3PAzr2yHkD7YY51GFUe0v
UgOVXHJG6uUw41c8nk5odOLlHnl6x7ybxKEJtHqEADeXzJo2ijUZlsWNUnm6x/iHTIojAPXqc7h4
xqzRIJLkY7ABj3GxvnrXtALrmduPeJumjowKthQoxncB60c5QoxMXEVKqGJmy0oOcIS4iL76DR4x
7ie34D8bz2+l+P/E2MGtSu2EvI8jFa8Ka2clwB61DEKBXcGldPOKBcTh/2OLneEqjXEhBcFFxesC
g0gmyc8uL6Fw+8X5gwbjKsYK27VUyf9OYbx1IUHzxFIia1ewkiXPXfAkx7iLfMLWndEHLdPdWTL6
shxpNdjp677ltfvKty33H9ExzgItIYDPlgR4QBzSXJp6O+xau1hZNXW8x8fHpUkLe7vcvrbbPVAs
1l9fx4Ry50xuv0B/SJdxIIPph4FfQTFNJ5unyP2V066kDa+J8EaHH67NH3QYJxJfsLc+8gMYwKaz
AGKFB9qM0pFtkA9C7WhNnzJ6PFq8xeq3I58fdBmXssBmTl8ewd/zeXfWnXY3HfenWX0o93V0y3vN
bT5Y4zXvq2Zn8rq2K2W/T1SvXqMcmgNvGekR4fmyUs4ItBBsfm6s+9fbrCOsoQNcFOiOEnKj2PB8
fU8HYllUVSqrnqLlgHm/kIHXxjNHMywFbGBAlyDqb8C+Y9RDzQI/18WZJ1IsSEXo++Iv7w67Ge78
JMLoRteGiYDFzirm04n1Vr/He5GeN+nX7ozNUzJSPda4dSnPsdx8kvwky6iGouSaX0wz2V1jhZd5
8L/G1LPvNaS2lgCDshu6hlJ+3j+0m1mSn3SZ+0fJ20nox3R2mjr4/QZL+vvwsLVPlJ8dvKWUP4kx
4aqYG01TpYXqTS01yn3qr6f3MFmaFg+R4qal/UPpV9Da1GrnY08IxHlGL7T8Em/X3emLP555M033
kxATnXZprIbtTChGJcjqLAf5dAdDhg+YYpAclY9lNP/g/2wE6OO7NrNIMRqlnQ8sJk4yd3nTr08+
CgVXgMzlg91kXVLjwQoylXU2ljrK3TrauIpN+BhExLJ4Aev30Oc9xpg7aMJySmzoBUXk6s87Fanq
s+CKJZlMS/tDLfe5sFIyrvH38ohJ29NpbU/0JUvQlE0Bb8P7nptX/c+TZbyNLJdDN8r4HlSdnNTG
7t/HznblnvssuHWiWNcD3CZUgNBgwJxoBTy4dkh7EBIysjPPkkBqJ0B94Iln7LcCv5+UmENVOsEw
oxaUpieEz0JCdWI6HTwN2kDhTudENoEycVzMLav/SZU5WFMaU30oB9WLTDLGVroUG6TOpgfUe2Y0
LAnZ309evWX+TVaZAMFpoDFZxSp5ttOpwxa3phpV1TufF4BbytHwSBYkdFTTKtyysnxiq8jEHmnr
pr7lfo5LDtO8D2AOFXtVECZKiuqhH9N/x1okyetcMaRB+o7tneivzTFJMJZL+cKhfPMC+8k6c8hR
NQjCkID1rLbKZ1RoxVeTbrctUs8INYi+fKEi+iLD48Rb3HbzgfuTNHPSSMgGWhKCdPFHsofKU6SV
hlb31kcfXG9Jr8araVLR38ToFk/WOWbKOFK/peD63FWMQ8e6aLbVXzQzMD6FOhLRAPU67J7zx+AY
JuR06l9C1DU/79O7Afhm4m32Dz2G4TTFPEerg94mKhCfhwuqWR3xMQhYvKCdGfnv0dmue2Ju1YcY
3TrhcsTolyv/i8k2Ey2HkqJI2DIxR2HXt0LQi/EM3qd7CeaWRIWE+rF31HUz11ZGt/84HpWJoHGH
Z2c3bPuKLhM+pJUe+phu0/Ec7ymqDuq5xEir9zHB1h6VleL9yYhtr6e3dbNzhdWXzp0V430BE1OU
ALYfMwlfELjqC8aQPzDTenw+K+vzpl5/Bs7ocg79lpbPkwE61gUAWhozO9eyHgvgaqRoE/P6+OHi
SRYKOuMmdeY0zrHehEv19b6WfWN1MM7siiDD4phklyDpBGgZeruxJCGkh8G6uGJnC6d09b5+8vdP
a5uEz9/1JTQNoGWgsaIlVphTzqfMlx7zKVgOD/BxDbOZwE1lPqXGco3B7GvBMwInHlKi6J7xUQnL
6vKgYk5pUax7+TWfdKL2X2nuxO0R+54v5kAuYkEK6b0sdmpUkQguMAESqBtH2x7o9tmhM2g3rISk
pZLhVcI+nOwyJAnWfnJYuDELgMP7h4XvusiP7MdY5PN+xkrwFk/1l9ysJDMk6ao1d/7CLo7CqvRp
13r35XYrTLwiyoSJ46QteiMtBU8QrQqxkxN9Cgtb3UwIZxxKjANd7ETvJKKX5cjrxrz1rL4iztxF
SZjqYWKC46xFs/FTnIhW8KDJjyO2SZfYaCQ8Shkn7X2ju/tayswtVMpGqQxGIXiqRMva8Q26kIBY
/7fbfGiRLf8tq1X7xyd/dJVMCnxiGS14lwFHVxXGOU+JgMk3CTKXJRpJ9O/jYS5NFvYg2Bgj7cmT
yznkWY5XxgGrwFySgV0mWLD3C9rMaA1RwIpf3wsM6uzyffGk2JGj6yRBvXBv085GRw9NDxyN/tbY
e3QZ5aoKI1JDCXTrxap5qTbAuCerx5rKLhIplrcTUVBLHLKsnaWXWc4yWEYIn6Nw9ZTYpobmzWyZ
UPnhvjR+J6C/pYFpGwgC4Eysm1TFfNA0X/K98tm8EKOOSfeB4tNHmWLz8ZMgtkQrOLHPb01naDLu
yegaPwsVGY3W+h95Yx5Vuj7xIK9+l5SuifzKaObADsXkne8hSZa6uPR0ct4UVhfa2kO8xLCN8aD7
toqdToAFcnADo8j3BRgJafqPNXz+ErTWY9kV9i3iP65vIrMcu0TKNLAr+yj4Hz4OM6B0VFuZjwmb
dThwNO139p0hyMhXLNUqTDvV94bKbRo0W3ef7U7fTXa136ceXLZzQXZQcjl0f8dZ13TZpdZZV2Q+
JO57m/hrc473OUlt7LGJ33znJb7MzXLoMphfL+bD8Sk5Ph05unzTsv8RtM5YmJHkyUKuDd/LVSLW
pBFJYwvH9AFRDRz2fWK/50dmZjGvihUzpob9SEwGqg1asxGVUPA2ytI/Rg/Z1rdHEtnoaaLKGjDh
6DMdCOaRJ8wDvabdXJ/HLNfT1/3v+B3nMN/BxJRY64PljQvBB5zAMi6xV8uWtjS2LtbF+YrspiRf
G82+T/P3IC1Dk9FoIxQW2GQUCJ6F3RmWM2yd5I/nXGLirXakf1Nk8q45rrRZjy9H101s/f19tN5P
iHJ5ke2syqxTxTI+tBdjMQDeE8ztYQZlUPsjIh3MjjwHSAJOXncIz+leofHaWPa7fkHWiV3jKam4
5rp5i9YVXZcLYvGm2m56tZ+fwmQiRnmoBL/Fp9SJqzYvg0hVedM/BQuCFYH9VljdP4TFzBrDuglo
TrxdZt4x6HDtVgqjb+TegJUjTmn38KP2sIZZA+sBBaLP+8R+vdiwYHq+LXXsygZRNqBMRT3NTQ1K
pjZ0BD5dthEMzELtTe8+nd+Jzm9CmJDEpnfsLmdnX5tL1FalHiEgIVb62L51MdKr2kH9epesxO5O
LlL+OhdM4HcW6Zos2zTYxXqOlCc2jhRImUGWSkS2paM5CNrp830WbzmOeaMYHmT4h4QA5Prc4qE3
8ygHrW7u7Th2riO7/Sl+82Z/QdDMU5CF/aS85AfUq9BW8wGz6Tct5fUX37r6rz6ECf5yo9TbPMOH
lBpR9pG51nxbooNxbPU/DU1bUvScvQa/s4eznH/wzphrXIziMMUg+bzZDVbx6Thvb7vNZuMWQLOr
DxmsWKOH8a9Xl6Q92am3mLMC5Suu54yfpL1pQSinKaqMdU2YVLo+icUij1GAUQUvCey2AH7VRgwO
RYN9a05rLo2EasP+8moOtO+Wtenc14PfsfcsC1whSJeiaQLzxwz1wlTCtu3hRHXi7zLMKF1oEFm9
IwHT9zPHsB/hQZzfZBhkNQz9Slhfyog/i4Q4zlsdi3UWhw6iFfOMFwP8Ku/i57FBEzxhPSFAB1iZ
Fn4wjG0bniRjjyYDmkYrOT4WwllTAH6bOQJNbQ1wAH7wnMmvxkaeKAQ8FmtV2qiRPZk+J9q8aW+Y
J9dlTJYDkuDb5fx4SWKjXpVf0NNxmoRj2KyG8qj0p2F4qZHdK6iRU6l8lsaGyPW5k6xo0u1uItNz
1L/rOu0wo6wHuSVPpEj+Cj29mBc65U6v7XTZwgK76tLw4sU5cmAd+7yvDNvrFOw7YVtpAr3wsd+r
C06yo/vYhZCcFR0BY5ORqSUKNi7KdlYty4COeKKlD0nACSm+A1L2AwCooGING7ZZ/tpEqDd9Wiel
Gp7SDDW8BwMI/BbiuGzVvzeK1b9PQJ626uep2C3K16YAUIYGZHn9I88pWleiMrJUJwVKgWM0tJXn
3KZi58L79FiesFdwERBRe1RMcrG70RZVO9Ud7L9ZLP2taVDTGeKV9lJMdNpfVq2PdeFkgRWo61Bz
fEyof/pIRHjNzqcBau0pkQXSXqzwvQ+syP+8b6I33ZUpm4qBlqZZq5nYKqxbXxV9LTwJEQ0PJYnO
EjXWIU0sB4jwFAZk2ehHzMjDQbESN7bs4nEdO+/6u4u9lFbjmG4fcNM7Ny5JbG8WgWIyv9mAZcI4
7lQKFT0YFdjYtFsU5DLR4qHVRaJWgVuWu253SamQkPzJyK1McFX/qRpI99hotFV41vXbpeBb4Maw
ttJEFp8Ng0dUubJpjC6nBpPJxWpcWMk7Trj8q0bOGA+kiL0qoNLCEtT1HAf1pI46MqKkEFxsKXGE
lanSLLYX3Usv8KLD384ICWb8gS0hbkE1+trFpgUWRed9ejmFK+EcOrn/UEeu+FXj6b33S1JgqDon
sfBn+pvGb5G4MyMMC4iu9B83QZv4DgUqhPHqec8uEy/nw6BVTV9dTsn4YD7BfNRtekKZoR2PQnsB
io9T/dWQgZ8s0ViWT3rHuXdvvMwANIMKy2K+5hTxO/754QMvQjpVi1CITiUaDDpaTzTXaf639l9y
Wxg3fQlEkW1HqnaPcFWoHofcKQO7N0j+ERxidecLCPucOjpEj01FVU4S4ncQf/11zLVUDWE9yfPX
NRjXDWl0wcUEFzztzPzRF0nXWPft+sYDWceNgIqAjCVPM7LLtV6U1dSOzRSmp0jaFtiH8S76dhtZ
2IGd73zfgYu5eGLlLmQSnvKITiUJeB0MvxOcWAKGbWYA5hFRAVuwYaCfVZHYyXF2apcZtt08+K9o
8YJ3tfqXdpWcxIBzrdww1Ct6rC1o2P/lR6CXiV8mrjt0Tt6X6qzE17fGzJCC2B2RlIbdZtdCHdJs
oQdmlp2AXhmQAon2j//FdNocFd2jwujKwsdUpRZU2akzVu1x2MhOszHXSFYHlZtbykZoObYz6wJL
UDaxwhVFGwnTrExSAf0ejSDLYX7yq68mdIbmucu39yV34+kILNEfNGamf5hnfpHN1i9Bo1idG4mI
0UbzhKW4qUZUpe7TunVKCh5XcNc6Fq+bjPx8Mw2kpmvyE2KJdrSR7cqAO17bi2eBO0l466x+0mLM
rOjKKFGnOj/pf/oKfoeImzDcxtGz0By0c93SunOS3L7P4I08KwLPebU8Jv9xK30jUfwQZtSWcmZe
9OIUYt3dhABCP8fZqhOcoqOhvO1qK41t8UH+KpOJIJ/dxF7QusIxMLeC+nZZRERakDJwDbRj9USN
LAkLrzNX18+N8NzWq6m2jXrVXZBtWY+ITDCiNyJOjGjePvm8XOlv7UOOEpfXbFYIp9n3cJHJXXjp
+/IUXixVfcuzndJyHiK/vS9I/Bdn39nbOpJ0/YsIMDf5lc0gKtoKTl8I+16bOWf++ufQ+2JXoviK
mMHe2RnsYFXs7urqCqdOIYeADILMI+Ie3dGr/YqS0mEcdcgvYPvWuu5UAGbgH9lWWvV28iwfHx/P
TNijgOANUxbxFPIKMhe34oCGE3qWLfMLkqFNrRGONrZXWF69l+1SL47cUUJjthqG8Df/yrnFLF22
0Q7dXmh8AG6ziuwd/JUp7UUQxG3M+R3W2wFsB0o0F+l/IIdbrdk5JVWf6lUmLrw495xe6q3QiRUh
XcsCvQmhu+7MX77Mr+AUDXq04cA4s67Q2GEalFggOTlJNg2a1eNNnztidYwmcO8xd2x66bOycQSu
rfKLNOiZo7WdYoUdUMWqqieffkWlkqWPJf4yMd/tssxjp0EAwoE38PaYI1WonLzuMaNJFzozRV0x
STiN4w3lJ3+pQVWUa6qRMNRh9SgxON+sU60V6XAEzkbzN71ME1TePvMAOVy+1+GZRWg1KjA0yKNF
RAeXlk/dd5LRDpCR2s7AfuvTeth13qqIV/IXX9KGWeWZkSE2WWTOup89gEByJJ3DwghI2qZKxHW8
rwyNVFw8QWOriEbFaxBTNzeLsKdC++GnFuu8qJ4ZvvfSsRN1sT0J3ygySRJI+2migsHNFBRDjVcB
yjslANeF3QBGxessQlGUwshK7XSPbGpOT1UT/6OEfPbjQ/ptvpsc0s0qJlrJ5VGGiZ5ycUFLu6/q
BIAjshPAyjVsy5/hC2gJlIAcK/lOI819HxQ7CEyOWE5PibIqAxoOa561er2X9aBatYmlDk8RuxUZ
I83MwqHeURIO6RP58I9CZvjCq9tioiQKy73hHsQ/lWOQdIsZic5rx2wKS5DXsvpMENR954FVxDrj
v4SqVYaHkDMHZuWEJi/RYp8i5s72fZAZYZNT0dMGC40SHn7FWzOSFshUgPhtmRtsYXIN7dsn76v2
9FzlkcrBn6cW2FdPWtjO+97OiVKM7+GVJfWrUpALRSwu/Dqwd8zbobbiXIuQS7NYHeSdnibDtdWG
74xGBqJXI7EKyzeXyv/SeGzTY5XRNADvEkQo3G80cPUdecN4ICZTiotwaH/In3Sf7yvbMzmQQLjn
eGsmmDVz6OlghntXIzvJCvastkF6/hJprxRslxhJxGIGGXoNWfoSAsW3kize9A/BQvQ4k4JUuOsv
nQRGfZEKYcmQ4sKSkiblz9iuLZ+So2ThVEPTW5J37/3cypvkzPOsE4TCxc5wh8IsUa8RNFS2QQui
6J7p2I7J7cVDtIqsesECz5RpbiRPy5FCwsoxbAZ04zl8cTeNdBzexV2r0LLU5Pp96G34HakehOtU
gmrwp8dXnZ959a53Wphc9TaUHag/dlpd8dR3aYekM9BAby5uguabqMnpgp1uEiq9O7Rcp0a6EewR
nPL4O/4/uimDTBbNYCDmm5yAhEpoG8fjd2zyT/m5pN0m0YvB5GVEnxtcF3ac9xjZWaLVP+xr9tTl
eo5Ey776ywZU/UNWcRxr0jq30sYIQs3RmFJTc8qA2ag2R60JD+2Z4ax22Dq00mO92bu8Vn8Fzw2M
yDrUHbKwphn3HWdLBGAKgKYYZy3f3nuu7SM1Jn556Vvd6+A8/oxjxZUkWtX8lmVzGuTMviD/OGqG
VPhQyClggDlyC7dSFbaJJV9yoMui4URa/dJ1nkY+vI3bnOQlRteZatMojSBNrSBoJr+279qmiDwg
OUxQXjxkd8pvr+JNudoV6SuAQWK2GoI/UuNrlWD5mFhQ0yTiFzyK2at79QGTXFzg1V7LpmF5EUM7
AkgUbrddhbZSbroFKzGT9rtd68QqyUNSeIKCtbLrHXMIzoPJfh5AHSTTeFWNrWzI+FVj2z59rUHl
E9uI1bSIJrQyPjMtN38ie4XJCXiqqGsuRVUzEcHNQUwuEDoGhT4Wx48LbS5bxYGoyd3x8S29J4zC
S0aQXkRAgN6Uu1sqJzLSnpX7q9FB+Z5L50haSYc4BP8qucj9Jq8tJjMJmIQYICZ2eYU8rVF17x14
EXuL9Q+PP2gmYzN+EEFMh89BxWbM9F2rn+JGfSPj9Ame8Nrbd2YLvw9eU4UZoMx2wAgfiaWKChCP
xjhPEZX+RutkCcA5p4MILcHKCNZNeNKT4BloZTnLpQo6CM7+Ojcd72VI/zglAAZOtxCnzMlCHy0h
ZBwXLE5zl3kWhm0re9UFeOzqDxwZBhluJAtRf0Dme2F7Rws19RiUEZkKkAqBUzuJAT1SNl065NVF
aDcK96b8MOAcJgTkP1roWoJUUsU18jJc8+FCemUuHuSuRU/uNSdnceYnWXUp/nBfoSBQoddFiaaV
AvIon5ZaLerpSZasbl+KPk2AMkiLjbIUaM+UgIEIu9qCyaVPkzbFUOOyumCysH0OThLM3DuxTgqS
xQei8wtXbNagXsub3ONGzNyM5SDPYdcYNhjyuxwzZrMAFZfnqrWVmnKhxnKUNCtyVpsFazrreamc
MOLufx+QyYmrwuCkTFVXlzpGQSXbZKIh5tTpdlklGYUa0JJDG0CuOfJ5QdfGX57q2rXkyYH3SS1z
JVqMLkHZanUCp5jENB4Ml0Ul8Dss9aH6TPI/cX8q6w2v2m7/Gle0e3/8GfcMMGMpEB6yAJvCssKv
w3RlUULO66SIYAN6OMFPYEEXdT6h+a4PNPWSffwo+2cJNRzf5OhFsuONYgRGrZUryeaXrsC44rsd
QZlNRCZ4ZK0cb+fVp3ihXwt5CpPehB/9rskNpBmVMTPStximOXwy6SYUbeJR/407KK2eZqvHm/Hr
/d19AVhHkSBQ8LqTyZnw49h1vozLC/eWGtJTi4RgxUeayBqsv0GcAohTaQEvXHZmvwG3iOVEKMkH
3xWirXVRoA7mv2Hg7s5zqdRR4luADzbt8+OvnLOIyOn99yMnNzRzcl4NJGxTkWp9Tn28rvEmz1Cm
dSm8xsfC7lurRv1AgR7NKSzUdZr3lbgY803LAk8gBUGWrNkD+gUQaOr9W3jubc9A6m+hXjV7M65E
TvSgJkkI9qqyvFQhsokIXD1nnwR6QBaCgZkC4u3axmDhSuGKOkgxe/x3bSqoRrJtjbY4QUfW3kBf
hA3m0q0AorPISEAp/XhfZw9xRPT+trSDGPJWdJREDcnqprwoa+7QuhEtBkgJ6kNEFh7Q8TG+0+kr
SRP/mBvaTI08SKoSEMm3CSOZbpm/Pl7OTBln3Mr/rWdyZq4QcI0IMrULUmoX5kv+CfJVAgyHsJUT
jU1tb1c6C8nEGQ8QXPUix8mcKvGYy3G7hXXruyJpJNBTV54RwDaG2bskLOjIb0A62b4bKROTUDud
4oMkq7y0656KRv2dj1zYmV6vcqPSoyd3I3x1SMpxlDUb6uO/BdrajcHaHfpgu314WkLIz6gOtAaE
vmO1TEEP3u261UJC5jZgykvUvvoEo7ab5wZtqb4pIIZum+7fbPOVuIn+tL4X5QPjlJc8+a5TDFdR
vrLQX7gOs2cpoiFoPE4Zc1Zu1wQPPBgqjOa91CoNnZ9YQDdFuAQInhPCKQpeFpZDgn86Jizjuprp
g6C+uI7hipiYW4HsfKmtbFZhAPtBOxfKL7wyfUOYQhYZeIr1pdAju9M5Xfz2wEE6oC21QJukodg+
jW3lENoIGb0jWMZBb0iFA6AVhrji9UL7eXw3Z5A/gPgjz88i1YAq7zQPpraOouZpWl+4RMut/MJ9
sbXuGiotzQo5LkKRlEbDsciCxkOXths0XhFTpJsGjWGdlm+ipYd+ToOvP2hy2iQc1DoRk/pCuKMv
0zTaMO3aD31dCTRXdDXA0ZDOMGNF44V2PbzxloxhGy9yv2Aa5x4ADDBS0RaHAoh8F8h0XFcoTVPU
l02MQju4w+zmMKzIsT/06IZGcj0yYq3Z6tma2xULz/iMXb6RPWrr1ePjCLnShCxOpUNRfeB2VZcu
vN0z/hSPkUkj0A3TSwiZ2OR+EMssHur6IsQAmnW7Kts49Soqn0THXFCx0QhcW0l1xOGghxE1DqD4
8A+3i/EbTiG16LYXt9WrN8CZAMmyAKxIQP64QyNnv3XBRqPQVl+hsPhY+F3eCfUHEX0bQCYBRaqQ
KWp16FJxyKK8OaeB/TbgilVfzgFk3+02XXgNpor7K0lGlRBDWZADEqfBSlQ7aRTw9bmONL6N11nL
7rwAk8S86jnobSBnFzZ2qiT/EQiCxhE2g+a9yesj+ywfVIVSnxke+WD0DTZiuWDfZ0WMuHGU3oHJ
mYJyMEo8SkLVb85RjEov76H55R8a999FoPkQ8CNJRSF8smuy6jFJ7BfNmRtkk1GfciHUXDdfWMdd
2WEUAwgJjmbsc2RV4VYHa7nmmmEUU+iyVWwVS1kr6/ZFWbsrTk90xiCGj5k2uc1R1UrtbF/b3orX
Wti7BYWcPjTjlwAtJ7IiymJg/Z4smBuUcoCz1JxRaPFXiKgU0BFoMYNxSRuPXbFbPrXrr3RTovrx
z0UrKvIyGGKBxAy+Y7IJbBQohRp2ZxmVBN/odymmwwf7+hiKJ6k8i7Xd8DuZf5ISI9iDaW9B/tTk
YOUYpQO5vIBHHLOLJuLVzMuDNO/Ovu/RnAHuUbmgGlWKdkkWIldhPM9bmzPKEtDYARwH8KGT81Za
kWldt4Yswmp4WtXgWWx2Iop1DHqaYc9R/SJNrAeI4GRixaJHm+qvUxqyUGh98eqV6zB7actNhF53
YRNyVpoYTqBlFZW5NWC4J65ay6nBhUA75uLS23NvMm8/f3JSUuG0TEGwVRWxefTAchoqfu4xVH+i
UFMFLVJp9PFvtIMDqFYEmAIKOlFM3xOd0POa7hwqelWuSkOoN9mmWfOikb2m3KkHT5JqN+Feeq+B
Dvw30jFlBsE1PBF16rii178i7FB157o4il1NC/Qf946G66w5gD0KnMZnq0QpkIexmcDgUpq2L5zS
LXzHuLG3eqOiFxpPIqwEvE1xoqMyEDMILDv2zGYhQzNejOFr9smCERijjxspQHAAaA3GfxZ9IqhC
3t4Exg2FjDAKew4GUzRiL9P9rtQ85vh4U+96dXHbbuRMXl6okRP6KNGfu4N6SgutXHd2SVEOPjtb
hdEKV2vW8Xb73tr9xlv73IJtv7vwv+IJHl4AqcaU6e0yG9Jgsl4K8dLW7XZFCYAth2IiN8JxB+Px
Wu+Kh79rFeHDwrpKIvCbt8L6Wu4Qi0AYl51zbkXyVZkYsYApTIHml4RWQ7byMEK5jLNdUNeffl5+
YvoVDXorXzLys+cL1KQsQ40Qxk+ukjCEScqN39IVoC7uImsIdgXzFAqLq75zOrDFAEcKMo8uOxj3
yRYPUi6ibOpz5/YHLqLYPydnMaEKc4yP/Fjf9xDDFL3u1gcwKojcS+mCpDVtN8M/RTaO249uJABo
eCQswClwu/1NFEb1EEbcuY83as2A/r8hwLlXf4LiiW+X8Fh3mclRHHZXQWMIZg3Id09Z2idh5xAW
ZIPgRNFeNm8j09vBPtsN6Km3r7UOwLd28tBIuXp+eaxqc6d7LXuy57FQ8qrr4fZG3b4uX4pNDuB/
NViPpdxh9H6XqEiAtsHBG+tMtztaB7HfViThzjus7Q24VwuxDkbcaWZKLRD+W1YIlmj7zGmhMWhg
tLsIBv58jp33vfazSCN0F7z+54PgR4HZByc9RUg1xAmiXHbYs96AVjml54/dx9vbLqQDrc3WyvVo
X1ib1em03z+Dcev18X7cFR9G8bCXmEyqKhh/eNc52wKQ3IUldyalUV7iDpZZLqiAHHyQ5Bh5KGg8
vMjnZniPSbJWnxbEj6c6tdkEqDw8jCBsu+PhivvGhXtZcGcBac0IEO9iVXgRMEvPavPRtTGalS8d
LxmVhIGFoS605zwep6E9/ozRctx9BVqheNg4QQQ44FYpCFqTQk/suDMvm2lk5C0q25/ZCx+aTXvx
4dA8Fvdblp/KAxwfpgxtlKjoTSxZUUtKmYUcd5bTfchhEqo1dCpe5D1mxFctugAGaSVEeueYqqOX
2SV4ETH1Tg6tTj4LsSa7W1miHQYQBYPBNhQz4uLiC/iuyE673VAmWh8b2dLwv7u60agqcDBxWDBI
iOH5213quwrsHgWuDvwF723Y+CiMiSsOLFunH7AhPt6jGcUgqAYCmzxOAL4jUQH2LYwYzKU9C29A
p4OH+vvx788c+c3vT45gkN08EfwKPOp/kQKR0K9rNxtFslaPxcw81tdipj6JivJK0PRYxgfiEL3X
64X7u7BNU3BNTHo3zxn8Pqc7urrj3h9//l2xDmd+8/2TM6+kvmHlBr8/ckQS/NXuxXVja55P0wVZ
Mw/AjahJcKEKbUYyFaKc3ZdvSLvg+fFalrZqdFKvsj+Z70hCP/4+/+OZqNcv9tosCRj//ZUAvw/r
WhpVKtTQk6YNWwUtR3q9Re/9z8g9sMwMt6DEv7StVxIHx0ta4NdEjCAqMelN1Q6chigMAJE/wNMZ
vdntVz9LQKoZ5+jmnEaVvxKKNkWhiGMsEwMsZMp8rpTj38cnNfcowcYgxYQUIaKmaZwZMnIZduMA
rR27S04cTdeNVj8FGCS3aRcqXzMX9EbURCsC3++ImPQY5/Yebogh+hq/WSJbXZIxUQy1QcbCEyCD
zWlJNW9fL23Y+EBNHhQFERaCAnS/IC6f3B0vImzFRNyoekDVUQAHLNDU9tqSnLsIemwju5Iz2S1M
g+BFBs/o2UXpWvy0XVuwwifAaPdLTA/jLz1a0WTPmDBzisTHisDI7yyEo7PncbWKiQ+IMElKwwC/
HZca8LHtdjEntLRPkzsiplKRleNMpTNmux4BHxdNAb0FyXHpMs5YgJsDGS/r1WWUAW0vBg+CNu7R
/AqpYLT6gnM0c99vRIyfcCXCldCxEDDg95fXO3fj6I3R2uzCMzlj+69lTEFWARhS5QB0iGf/WFvR
i6ovjeacFQAXG3RD8LHJ1M0lgcs7AFfBndA43QX4+bHFWvr5SZiMuUVZKsb4+fIneEqtocd49McS
5rwv4M/+t4LJS6w4HF85MABj036qQauOnfa9Vq3TKlo48KXFTIwJ6dOk6ZDtPOtSb7Y1Tc8LS5m9
HRgyi+ojekLuEjVRGHtNzYHTHjyuqeZr36XOL852m3mNxwT4f4VMjqRK+ryJWgjx9MxQ/3EqcTSE
V78+OQ2W5FLe1/j1FJEyT01Q7kgYVLXkBd8V+eF/3ciZnIUb+E1YJuB41zEZ+PklsSWTW3HtIiHy
rB25Ws/EsLeD0MJoYT2j7xJjKvw5s/SFY581u1cyJiYd58GmfoC1vLwgNQ/0B/wVzPOuXI3fPj8/
L8FV7/B9070b9fzKcKmyXzkdXvezv7J35EgvJ8xJ2rzt9e3l5/HSZk3k1com5j4dsqL1QxWu5XNk
ivZ2AI/b0nKWdm9i6UUvTAOlwmoCu9T87frn+fEa5lz9G1Wb2PkerckYpYvj2W3cfWKfz8cKnA/a
gph5RVNBgAZ6SB5Y/NtDGUIlKSpJGqeTJuiQ/EZzzCVdYtqbE8JJyJzhkQez3BRh14BpJFBSD+S6
VLF6g0NkBCYArVjwI+YM5bWY6aXJ0GXW15iKoFj+CrG65S6Aj+f06lrA5MY4pUuYaoAAIGF+8gv/
9idY90vXcs4aXwuZXBMnbau+YyGEjTCTsdSE59SWD9za1ctV+i/e+WtZk4sS5OA7kjvI4i1u66xS
e8mdnz8S1AEJ6mFAX0ysPriPwOzcYcbHoKKXVBPtYIBPtHBT5tQL5BcSMojI4Ki/LXpXhqWSmyAs
HEFABPQm6MVrskE2hmYUOVFYsQ1Go778G4nIuSjAnyMJP835D6zbVylGK5x9Ld1p7jrtrG7d7OkK
6MNnSf/LmDXtDkundTcHY7SgYOv5r9iJavSpEzhMoAiYR6FLrBacErS/geFO/3kGx9vPD7oP8Z9y
pQCfKoHXbMm7/c3GTqOA6w+Y6AuLuagNSfEB2OnBxBP48lLp4Y4Y2tPT8cjtTz+e4Rk/q7+P95sf
n+87uSNMBe26Y+fJ5GYnjdPGbBaMzyEko78yvsjgzc1Az7zeU4PDcTvnADU74Ii1xVXPRXO/QJX/
J31y7aWG94OKh/SXF0jfmFxIHVu2Xet9jVa5E3hvfT2xlkBus77GtdjJaWOyBVfJJcQ6oAZT/iZr
DC0dp7g83tvZy3O1tZMj7fxMZN0CUlhZP4xMpJ2GMJLzFpzY2RzC9Wom7yUpq5qJGsgp1+BFTLVd
e6x3UqQDX/X8d8GGinOP87WwyasWVmHFSBGEibsxUdZGmrByntTjF1jGPlojeHV0uOtj13eHFTeb
WH5KuZGHOaN+hkFOlcY8Jd+gAXX108/68nlBqWHh4ZVGV/FOp1GDRSkYBR5JnpjGymllKVTa/7h4
b2+RTZCkIppijZyg3Wo8irNti089Bxg6S8PY0P78CUFYjlHAxSozKkAuSz0wFKj/evX3Z0xouWZC
fzLr5+fvos2bNz5I/gPWIAHVMQXiCLwbpX2MJFBp8M/ZtsNAnHNqeab3WthmaZWaazt/Ekuga/8A
jkU91dG2bT9W1jss9q8FvPqIiRYFXZyGQ4SPEA7RVkBDa3SKd+FF3eWQ5preJn9aolccbcvdOQGo
gMojOt4QIt16SHlLCiHLB6R0syajIzkUhSOVLVzDWXdP4AQWPhhGUoES8FZM1iopGvlyTI96QwOs
PditCIiGDoCVsaB5s474taiJYeFbRpBjkopnwNQGW3pNbI9yuaV+/JAAQExeA9XOj2K6urxAfzTn
P10LntiaRgEpqzBk4rnY+gZuH5XRNLBk0O7BcJgVhUeKB0BNZYGHmsRoRRn4wB+R4ZyVuSb1r0F1
6gMrFyXrtYsAT+YKTUyWSlYzS0PLEKrgAOHh71P4btKJfdBUDXveqJJRWs4fUAelhyWW7pmX6EbK
xK5FYpU1POK2cyD9uJ9MTRtMehnMqPvb/61AWUG8xSrT/dOL2z72o4C5WJJ4MrlxYdxEREA4es4w
csSJBFMdXkoP9Xa03LkJzZriBMB1KVJHuni8uXDf7xd8K32y4KzK6y5vuPbMNvqADoi8Ekwn9bVM
tLNKpDJZFSG/AS3Tgtz7BwRyFQl0ZgIYGVlx4nC0UV8rvZICmtSbUbNmSKkN6QDkZmaI4d7rfwrV
DFxQiHUbScLcDpUcAee1qpQ6zd+qXnjPZlwBfA6IAMeuYmBZf9+SKw9XdF2ehGrRncmfUnweiud8
WKXMR/MjN6BeOOENrVdLFJEzZuJW6GQPfBF+LycCnsWwlaFwpVHUWtNtc4IBlcGq79+YClRBtpK2
X6neB4eWAzUh42tD8tmLuyq5LJzJ+CDeGuLb75lYSDZvWh/a352HXO+TDQnxMKaGnKDh89nlnnqN
D1J9ESv161veiwVRDSgUkGKatl8OUZvmXNN2Z3bNu5SIR1J2lstLVpl9BMq7QMxcjvdBBF7+k4qe
xC7dZaUdDrbQ7ISIxvlTx7Va5Z2F3pLFg+LnC67VuO5HHzg5p8ZDW1vJAgUYtMJbpjKe5dfehkn4
YeE23jUDAx0LNfzfVkxOgIS9x4DSszu7xUvonAg4n5EFRS9+mJmMfCZoIOx1AeAnbEG8LnLKOzum
PAbccxGdON5k3fcFnZizTgRQPjRNoBiOprXbV1Pyh0wRXK47q5GvdEYSZyF1xVD8VHtlMBMp/66A
Dz8UUu4YLNdtmABISZSxP9tIiReSkOM+T8+BiGPPHNQEIL+JpQxUpkuCcujOUZjgtKVEtBXM11mw
BfcPjSReS5lYRDSGRb4QYcXSW9BajbNpOY0VAG79ZNq3hd2d06wrWdMygBwUQsyUkBUyWyZ+V+Lv
wfmQP/hk6wvURcO1F66Cfdqd+H4PrJW0sNSZmAFrRcIIbhEmmKBD8/Z0PV/JhSGRurMOKipu0OPG
0NRCk+xg12uiYr48Xu9MmHkrb3KTEjkhPq5AdxatqDqBIqmBmTPhTycWYPxWu+q/8NfKx5CaHtNx
IktfKrPNQFFuP2Gi0A32Qy4lvjsr7HukHCo215D+N9JghYEMbbAhGAzZcv6hDiu9SN/l6rPHmKIh
sZEfAYUtRjV9p7khx6bYbaoMzfjDcUissJT2CuOsSqWlGfNUVrldAeHbii3tFwq4M/qJRxNpGAAU
UR357d+/eqqKOs7FnslbIIgYQ4pirZMS03kSc8eq/XBPEnFBS2eU9Ebg+EFXAhVUaYJArttz0HP7
jivtPMb4pnrJdx3v1dXtRiMTJmOMPVOgisQwy9+DuxIjeqVXFmlRbaPIlPLVRx9a2E90uomG/w8r
Pr+y0JEMVBxQhmgamCiBhFGyXe9U9TZkGS3iVKomKsWRuv3C0zExWaMgeDcAfIFieMzPTi6Y05Vo
O+P4elvVzYur9LGpqoywIESd2TqwWssQhp0biQVuT6geCUPcuhy2hZQyDZWFPkJfUdKIX5ETZZUu
BUwi7DuM8Yw2AbrTjqrgKaoVNnJEdqmTolFNKQRl0EQVwxvha3byX6HKpMxwJOJ/KFLAnVOH5UAk
1qkVWDnKWtwLbRvWes5w+TEuEvSvV1mqvqSdJ/ykfZr/kSp+OKBVIDwnIV88R1XPGJHrYH6RSITs
1PBdI2i1kEapng11ewz6Oj6g6xCcrQFRmdpohDb/wydp+BX3jn8OHC9KNCnJ0mcnHMSIZoMk74SM
zT2jb0AjQvPC9968kMeVdhrgRECU0fYmP5SNagH1GoEquUlD/yymiZdqQqT2u0IsGNH0fJ5ZA3Un
fMlOwIKVPK0EFozLfvTcxMyQ7BOfwZipge3dyvBQMgAHSdwyZ5f1w7eBNOlHS0piB2zev8HLCSOt
yWJQNAs9A3yhjyXGehmnDah50dzjGxHG8Z3cnG9YdJ+jrVWPJS4PaFUl8LwjrypjLa95+QKu1q42
yiRIAWFHb+yn56dSuKq7Hg1BTg2W7SJjMM2tqWW/1F2pIIUR5oHqaCBMa9/9xE0Hu8bmyZrUtBjt
1HduvATPFicGadRxNLKPo3Uxjx78qqMLcXVxfT7wSr7t2i240JOOcn2TliikyK1nsoPaRroDn+BY
FykIAONI9U9VWhHfKGMBQ6+bOsVZcLnaYDxPz8WfThYBGkhC8MXymIEE4DUH/lbsiiTKOp/JSmNE
INQOaSb7MXCsIal2SkiQF/Z7PHTUEcjIVAZfcwfiytgosiH/UztDkesqN1TfTOYmoZ40iu+CIc6R
JIMpKu4ceXVpyWVbfxcpVzMrro7i2gRZR9FZlVrUcLuiqEs0ILXJsStbltWZXnIxKKEb+hQ/VbpD
poEQk4A4oyiUfiGyH6/wxDqigRAVpLEHDvSRE0MS9E3mJXLfbls5o1VryYJnNvk3Ey01FUx9gvE4
QXWEpDsHmlRRmKahFAbF8Jp1u60SuNxxYOROU9VSNkECx8L/ywG7r7sq0PJEQSIN/Gd67RDGTEmf
o21ZBZexmAdLTT8zdhScIePUJHh+CNAmTlkndKFciXG3FVCBogLBqM5Iln8euyeTmBQrR/YJ24tW
b7QZgo3vVpG7ui7T2heHrUwkEyOPqUeqdV3KyHD23xjFvWC258SN/VN4ImSV8NNelWGQGzEdXHab
ogfgUDsiRmNl0OC46JunNB4IFfyONR6v8V6P8BCNpUhkG9BkOH0qIqUkbdkxw9bPAtWQ6jpe4dWt
13DZUz1F49tCoD9xHn73FMT2MhjIAHC4G0DZlF2KQ/XYrRf4hLqumO3UhmmAtGiYheTNvR0a31gw
jMBQoyOOnTiXpEUSvuADdstKTm9LcvLJV0prdT4oVkRnGPaJzFU04pjcfLynM1dmHHeArm+882OF
bEyyXFlAlsE8wpQXhm3X5VTNeYNVmlVbq89gf6C9CF7b7txUQLgLtp+if8UfMGIvc5YAn9Pq0bjZ
I8U2qslA9qCWM/kOxJWl2lQJt8UYDpY2KZwsjbRyg7E4CahOMCEUwzcKmcJeYhDE4CPbGjRogvbr
EP+XztXitvnOfSLSmquSTVyzzI5lh+FStSWIFry40FFwjOyk6NRVknvZCaCTSuuT3jGTOMj3iptW
p8ebe3/zsaaR6k1Q4dqgzXiyt5nPZyVfs1uh6/cZn79WmSD+cyWVoTsqtg0pCBRTb2VkvV9gxNTQ
bQe3qnY8Jsfp0Gf/i/C1unq8nPv7AHQn8n0cMN7InP62i1+pSiw0fuoJGb9Nw1zUVKnqV2U8xFTs
qm7hPsyJQq4bCXPw5OHFmO5cIqdBBxdii4Sp3NLSsdBe8Hg1944ntmysmKLzf+yomJhlIqremM8Q
tgXr5xu+KtGW3UjyMUF3ywZuATD8tQzS2052qTr0zSLucPQtbp/F8QPQAjv+AWPZJOFdqFEhCahM
b7nOlMK21xwVc13CL0YUdbU3SpBXiQN4ntjWbNyUJr39eAOmiUNcOXwAxjGgcIEChkomb4YSK4Ia
y+MOiLFed66B0dU0YvM1EYcXjr3kXG4nRNgGjHJg21Jr/HLBos8cM/wvpGggn8AATMxeXkN+33Aw
e2ncXApOTNcBiRQRlDYOMvGP1ztz4KN3gJbY8boIvynNK/VtBRJUgVix2/j/SDuv3bqRZQ0/EQHm
cEuuoEAlW5Zs3xCOzDnz6c9HzcHeWlzEIjTbhjHACFCxu6urK/z1l6hUOY76xHS/TlUPRlz3L70Q
evta7uJDZlBDVibSh5flnz9ftN8rCn7EPBqLTpLTm2oGg+ChTSLc4pJ1q41ht0fLaxxbPfmeZcIH
u/Hn45XfiLskYAgmLC2n8jxJEKfS0kQ3zCL9ypCy7Mb3zORg+nL3mMReei94PTnH3Ci3ikjzUhaq
TSkH0gGVYsvMDXwqWk48szc7lprIgePl1tMYjS/5TOnb9nQjWk9BHjzXERwS6lZ2/vwl5WgpsRBU
zg/a8iWF9CYYTFj+3FLMZqeAnPu3PHJVPbZpWXDC+nj5VJcVpXmbTwTOOv5OrZTQo2+oRaBV9rZQ
fovN+FAr6QPzUm0IGG/CILzJSkZn9Ia0IXvl+sA4Re6LdeI6iLOFeSeaZkMl0IVSdvXUTHdy7EtU
grsUrdbiDVHnT5k6ZxZhWZihNOQeTkWNNKzTHpPJ7oERRxvO5DJ1PG/h+1++fMPCgs5V4n7ZHfKc
UNzOhvbGzPS7yUt+i2F939B+LMTldVGGn/op2Ms/+757jawaNjhh78X0+4m0UkR/5RLK6F5/vHzE
KxeXzBozlpiEQEpEWVgpc9SNIhoa2dUUeuT13AnL71HWOzGUZpclzSZ/cW9OJC10qZ381Mt6JBnB
vhCg9AJqECS3Xy5L2VrP4nYC7NQZ/tnLbhx3O7G7a/Tm4GnXhbU1O25VEHUBLDxlV4ZJnCqNXpRW
PXiV7Ga1dd9X36OmOJi9Rv/zx/KKbwrEA8oEH9iLyC8u3IWmVIeoHU3ZbdM/mvYntaj+DN0uDPaK
0u+nZoMoYO0yEF8S0AHRoIFjYVktz4BYS/UVV4ua7Mo30i84E1ts/CvPM3O1WBTcI9APMgTwdPck
OmskP4klV6k93+nNtr+uE8mf7EqXWzsPtWmvMyPtqjLniUrMMd+P+KKQRVvNF0s1uo09Pl80tevZ
nANK4fFcOrNNIKhdUMWiW9fyZHf1VB+pNse7y7p5btKYQ84UFUI85j7Aonq66Dg2eEKHQXLTLrqe
dO+uadprX99wL88fCbxY7KXCpBZSE0uqq2ZMhVgMJsmNZSgMmW1eFhoJvemWwYM/IBB8UrbYgs+v
AvVxZmMyz4JpKhjR03WlqtVbHYUqV82y6Uli1sIuzjz9xtTbyRV6fYvMa+W0gOEoeHeAHVjl4uqJ
PAhKQ2LUVWNYVSoGnTyMCdWaDYN1LgbsJl40aHPADZzY6bISoYq7oB5UN1BTIIUDCZe8Tc2NB+Jc
KZAy09tiQmZ2ocVNmIw084ZGUV1z8EqXyA6KLnzKp7Kut/Ci5xYYBUMaaTidjral01Sn0hRGSaS5
QtFER61IeVDETLxKE1k5guIYXwKh3Xpc19Y3N8/yDJIKh7fudBfp4vfSLG80N6xUGpiDNooYOE0a
WLXVOve1f3FoZDXoYZ8b0Ig9TsXl2dgWU19q7pSW1IW6qT20dbPFzbS2qHleEZEi4Ty41FMpVhF3
U0mLj2v4GZWmByuGaCiSN+zF2nkRXMNxg5LL8pLzIlUhopWbVHdDM2SWR6cm13qi9FemlwdXVkPG
Hh4xf/9RIwV4CI+A8cW4mDTjny4tV/Whs1pVc2O96HZmEAD0iPvCHiWr2RC14l7OsmB9ZXUzk8/i
sJRRiyvVszS3NI3kmKejcAshlX6lS1XrtkblX2fkf69GQVcctZej23QYpU3Y1HzDTh0TBvqKMPap
5BkhCVzcwHDofLHzMt21xAynfbhpVH+vZt/0BAJLyc4liM51ygu2kn42Nn36FVWaOdrgLoNLhLTA
/PN3fm5RWaLvTaLmBrFBH30dDDs1YDggrnGxsd+rogiFKejB80wIcSrKHwRDaFtTd00dfotbTamH
/jEaw0SGN6kblI/BAnBcmKpEvpoKNjN+jSUcLU2SoFSZB+IKOQPRq8So/xSDJ2447+eLmqXwbmsU
9PAmFg5fPekC1lXUXbkyqx9yZymHRKEmZYdxvQVHOn8R/pkTJUNhhAldzhvIDbC1iQBNq9UEPZS/
St0zB5Wx0OrGo7AqCHYZKq4Q6kGEcnpSUmlqWd1xUjyj2UviGemVKIjFBhnjkkBoPqGZSxj9ewNY
mQskbh1RlMn10HM138q/WkVq2XD+Cw9VX3U3ba+Jt/4wSTfZIIz7iPEPhzgS02Odpu2nUkqu1ShK
HDH2mG4eUeU2hU79LoJAfo2KsXgwgl7fdVUT/zao/22Y+ZVTZ5gtndkcBfyDy7GkRl8RmYe15xqp
7zm5T7ZTT7XPWrLZlXIe7nM538Z6glgm7F/4w60xUCbVZM9teL4Y3yQGwVedtxpm4EwIf5W5Xj4z
xbhkyJPeBQx8jfv8pYs1aWvJSwjwfFq4jjiqaAR162WtJU9kaCyjwHQ9M4p2RSQOz5UQWM3O9OND
GRneVSdBfxanOFwVBGP7ZvTuw9SqHvqgj++S2HxRq0i5TTD8G1HkynHgvlDppk0ehV0OPhSltrOa
1jdds9XHZ92ndJinfvE0kQvZuBrnjyLBFsNWGaIN1Ig+2tOr0bRzEior4rveSh09/aXQtle1tJsz
yvSjs+fYcovmf5jCDCJk5gLMH/POOI+KX7dabqR3uXmvA8CRJujkNgKu872bKwIk70hyY6eWuVqW
QvErZqoAgB/4UwbptwqZoaP7pJQuP+1nfjod+ZQP6Ubi3kBlsjCVSmxlSuDnyZ3HY/qQxOGcGQ0M
J/G06Iar0x0uy5uf75OHdUaLaEx9YwfxloyF6xeIRpq3ZZPfZamofh7Jguw6tYWQIujBUzUaEJJm
2kmBYn2SxSHbkD7byKV0HHfSwNgHigeL1bal1yhV0+V3Xeyrd1EGJ1khD8OxDpo/sRCED3kgVk5g
xdLny8s+01CWreLozuA8MvzGwmIobar4U2rldwB4rclWFJ9heoLn+YwTgPhnOKRTU/2JimH86C1E
MAaKZ5cojLLMQnDIbJouk4Lirp0ywCB4lHvUKbTNpG82Xt1z122WBZkySGEsMNig05sRaRncigpk
a1rZe7usKiy3GXDTpFySHqdADP6a9LzceM0AQNTwQ/lRsobs6vJOL5G6+BR8xTwUhRrfPPBycT97
0w+AGxTF3SRV+mdVAFsiasOMMDAYui0zDC/qx+wgwrX7OdVarbdD+P6exrxJ7MmK9Ru6ZYxD41k/
ZX/KDpMFU4leMZIvboofl7/17Jq/fSoFAeoiM5Zt4esWYadZRVgVd7EXqfuE2fAZXvaxyEzl52VJ
Z84DkrDDFBuB7lISn1+0d0aLqkws6QJQ1MmSwl2pd9BMi0PqXJYyX5/T64VvB94fehS6PiidnUoJ
zdorQ70kCNe8Jt6VXSaTnK309Kmpxah39KzRhuvLMs/3EBIWKOFmB3ZOOCxsP7H4mHCrdbdUJ3/6
nJUx854yQEDlQzHkjNT7qDiVqq2IZnGfz9n3tFbpp6ZNTDfuW9BQBkVV8w5ydlGzQzHw6w+DKWaM
GDdqHpTJK7bMQhVqVZfCaBquL8eMIPREM+oOGRy6/oZnfr6P8GbNRGeQKs2w+sXlRWWmKs5C0x3A
4Tl0PAWhDZ4r/tx7gbbF736ujqfCFq8AubVAy2BXc1vgNzYRFVTDQ2R+2NoTuoG0A8sEOAZ8/qk6
mnUeTGknGG5YdvJRmSomrKNFnR2q9Gz0PQNWdK2hjbxS9HgDA3Ru8HFDyUVRmJmBDm8NZO8uXO1F
Y9VrgeVO5rArQCaHQ0jxvn6eOulYCs+XtXJlP0EFw1DI3AP65JdZRL8Z8z7CQ3TbMhkNe9TERHAa
U4+tDXfhTEsgoCPGgc0YpOScMjrdUtUsJWKQIndFPb4KDd5ruZWEvSVvlbW2BC1ear00FS/TcuZg
6h0TaP7m/ZNRhBtvxdm2sRoiRFGD9pWs/Vsb2rtD8ryxDkJvyEH1NNEhyvPnTGzTjdzrqpA3NBQp
bbgF5p+/E1IFQiJ4JhM92y4Ebaj5bXgv+lmWbRjfVTnQSHM29ObJS15QzUpIGVlm7g5+6F33KROx
KPtukXcv9ZpXHZ3GjQFzRSvQsgQXNKk5MwRqt/roFPT+tm1ke9G+Msbj4H/QtCMLFJ0BXGEenUB7
zenO9fpoaAWwv9tEfDSbwSl3RtPsLt+cJec/YASE6HM9ziIBAsrjVMiYjPOPLf3WV/xkJwaRv1dy
y9tPqpG9dMRFN+Vo+V8bAtabCRzd0Vem0DGVWn0VW91/0ocqOWa9yYTaCFiWNhiCM6Tqrzy3FGZY
Rqqvb3gNSyd2/mK6n4jQ30ZjLONcgjwvMqeML34xiv1BO0r77q77dnlflh2u876Q6cY3MUje40wt
9qVQprEy08S8BYCXOp6a5fRBW4JDSaY6UrUbdtlYMfNkKM1dZAJm12tagYRGz3zygq13k8tmufeM
PLg36tq7M4Qwf27EvPlkdUN3hWTxepoCL9pVtS/umkayWlsfW63eqwZIbDuQgN5umK+lg8KiYBI1
gH+ByyR5urAqwKDTaZh081ZNRqLDoyTX10L7PSbJcXn7tgQtnNBCHMFe1IZ52023wA+YfazYafgQ
dy//Qg5vKWlCUtsUHk+1d5KzpglV5BjaaAuTvrey8HuhlvthMg6XRa3cfGLE/4pamP5Rb3MxDUzz
trHaRy/VX4zy0Ix3jSbastxvGM0tYYuDEgzoCmUYPW9jluXv7oTq01WzxVqzdkgWryKkH4QL5KpO
N09O2lDpgGfD+D5lTq+k2XWdV+aVObb3qjFKG2e1NNCz8gHRMOCtmDublwMJxE4JPClHXF9Zgx3r
WUsnT5htaN75xaUAMSO8JYP+VChmFioRk/iKLKMM3F4OC+aBab7H/Kqg6V5rH4JmRmj38o+6r2eD
OibB4Aw1bWyOOMjN6MS51T63ppgFu8qHTt8mua74ij3msarYij9OPws5yJ/7XI7k/UT3lejo5TR5
+zSXkuK2VVPlTyMXYSrs5JH+8QOsSsztvqyKZxZQlyiO0XqPXZohnIvblSrqMGmRJtwCuC+/dIat
XzESUIgYx7axm2cxLV4Bvi6TC+Z2DYPExamOFLUeZabZ+i68ss2hvC/t7OfciZ4+FFsv0Zl+gLql
uVYmaUYYfoablsY29Axp8F0rAjzTmU/g76/UirnHYibYjfS9Kxm3pETUyNLXif8VcefVttuPwhbI
8uz6nX6KsVh1SuJGysPedxvhJmXAsNyWxwQq6p75e0J2vHya68JoV9RAczMdYyGsb/JRC5rRd8Pk
NVSEfTf+7YLnhDFA3fD1sqilV8lpGuJcwjI4zbkH5/Q0hSZWwI1PvitF5U72bga6EsZggxjpzKzQ
Hk7+gzeGSHh2Lk+FWFreyWJuhG6Vmnet9+JJ8bEPYPNuN2KMMxwRy0ESa6EPHgNmLqxkZ1meFzCz
ylUl4VYz8n6vEHE0pZJ/7ks6bOMhH/aJpPkH3ZfixyEw68MYmPTOBWZ3pH1GfhJ78OW5hJNdqn79
6OHgP7SZ8inv6OIGSdxvjn1Y2R6LCj2F7dnlxiU+3R7Vo9Mj7MPIDWiUUa8l3x20ayq/6aN1I8U7
7Uf92/N2B+8p+8M3Xz7/+Xe/T1AgENnE0hhhDmeZV9UzL6glShTgZsi+OXXuTk9wnVjRceiZbHVZ
2Bmg5VTaGX/4GII1LxWkldHvwC+vw2LcyZN6xMwcDIu+ofG2Y/JG9pomT4kxbax1VTxl4rlllGWT
mTnd6JJmnWoUtciV0s5Wyxz0mEchU+tsGovsUhx4G7RHTfvmV69tre6CCCjd5S1YudrW+09YXIVc
imMt1nT2e/zhRy/G2NiesOsa0VE+ComaN5sjBZtBxW8O+E9XGwyGCtEdq/XGq778O3gwDXffU5oS
Zf+LFrcbT9C5FkPhxc7OtQDchzfSnXdRXZ8pTVLJbeBKoduZulOZ0B4B3tbSn5e3cOUFQpJMIAT8
Ckz9MkAxvdCXI9xotztosDmWd4ldOoHOzMF6Q2HPrSP5s3k4CeAW3tZl/rYXCtHMVSUgtyXPrRGM
KPqSbglZcruQ5kQKVnjOypCuWxZnI6meqCX6odvvB9e70Z1Purr3d8Ku2kUbL8vaIb0XNavnu0OK
kqxpuwRRZf5HEBz/KbNum2ojHDvrKJkXBPIXTjcZx0tZVp/0aKzDPKtDVz6Wn5Sv4p7eObsyDk/l
z2SYuZO+XNaItWN6L2/htsblqMlRi7xcqp2k2CUBRahxK9F5bipPV7W4T7E21gyVREo47cP9AbST
tK+erD+bg4/O3R6A8MSaWGSDVO7SCxcMXzE8XQtpGnk1lPRR9PNjbgSfzCo+FJPlhFntVOpXy4fY
w2yqh2kU/pa0jQrtRjZoxWASRhEdEl8DUGD5p+pS4ksXRppGrvEgPegv5m999yvfiVdM1OXv5UNc
U833suZDfqea0zAW1gy8cuvsppDpPDJ+VmVr98MWYduatnCf8RCIOoh4Z1/6naAkLIMyMfvI1YXI
yZgx2WrQfEUbPs9ZIXq+BPQ0kPqH8mEOP07FzMAAP6unyKX0/BQ96jfgNlNG0jCfw2WA9i6PGfxw
1W5YrLVdnMcMgfunAEDy81RqoOZCMKlq5PpiazP+y6Y72SZR06kbrtaq1ZqRf/MYEgiplk6qQTAv
oaah+1U7wDow3faPtDXu62tlv+UPr+rhe1mLV7OYokFKBGT1sNBa9vfafsVLgCG0cfqNB3rt8r0X
tXCI6woWQ/LEoVvvtf2/+uVAqKgtg8Xh9To9HVHq5MD3aEaoowZKubS3Z8ds9/GLBG72P0IWKyA6
lPRpqHAnGU2vF81DoeR2bD351RZT/upekc83LMI00m8LZZNh/7GsuI3cyEihfBKiB1GAHO/yclaf
e2BYOBVMsSOhv5AylHlRVQn3dZS74VgFEs+kNWm7ChAvhQrz1ygoItVTLdk32WDtvd7amqB57rXh
IwP2g9mBq0wMc3puquwNOpVE7GCoBTvBMm8rmsb3gaj8HetC2w0qscXlZa9ZKQvrQSsvpJZgak5F
epNaDV48X+TIOpKxma4IfmMngmJ6Y4NXTAbeDYAHkH00TS8L4nohtmWf+bEraX9z9g+XQIkrZ+54
/fCSTgQtDtIP2rZQIyFyNTnZgyO/8XrNhb9if1nMyjs9x5r0qUD5M/cqnu6cT099l4Zx7Ia9Ve4L
L/N7e5ysn3rElFfKksyjh57dbjKz93dy0W+CoVaO7uQDFkc3CWFFcJPHbi2JX2VBPLai9pCMwpUn
6r09mOp9pCuvpV9ejfMQQYqdICmjEjKoCH7lIUmZMwxGeXd5W9a+ikQbZoeCN022i6/KclB5cDHE
blAx72SI9sn0ySi0jTTlmjJReKP+TG6PJNEili0jJWhBs81rr+/K8kegPEhyeGWRqPn4chhQSCoK
jCYGe3ElQ/JQoWglLEep9pJKH6/xsy4/XNxhOsZ7KUuD3SpG79Vp7LZ7HTREkH2R6j85zdBfLq9m
1snTMHyeLMWQTguULUiqxWp6pbOivpoSV5CtzKm6Iick7feXhaxpwHshi8WMWlOofi4mbpDAsixn
9r+43wbpOlJhNGvj/pxevNSvGLCuFTwH9Vc5eYnkqyr6e3kJa+pFTYoYE8Ii+A4W8YtUph7MDyUi
/PvU+zTE162309Pry1LWTgM4LI8N8AJGaC02qmw9rRo0LKICV/wfusxqR9NoSN4wvGtxEhDZ/8pZ
vNRVXeRCLwWxW3yFFMwWAttjArnXebboN05VikcvTW6SorSn0U2M4D6T1I37uva6nnzD4tDyOmkL
Q+QbSIJlvyld6X/Mb8VtZe4CmKOeLm/syjs6j/OY+41BzpOfO9UQosKw1voodnPBHcP0YUgYJVtf
9TG80MVW+9SKupNAJVWgkxenYroQ1lah6huRFDPDfrIb/a/PpLXE0DYu1YpG0mYDjpbqPxm0JaFV
J5RB71UjZ2j+FBkXLPgHWGM4xC1k6+pySAbTwQV27WwKXeSbbVkPMs90W9ly7jvTdDNmW+jHFdWf
K6lzh9Lc8KgsLlhfZmEdGQZm1dTRRt8R6+pf7BhHT/UaFI8Kzv5UCZK+jvym1mO3rH6F01PXQQsI
RWdcfb6sbGsnQ/Mc/c2oGo7b4iliQg1THDWLpeAHK30Aq4/vKMkRZq2Ni7x2NBiKGcVJwAePxemK
NF9hcm/rJ67GhPBWfbWg1DGij0d2s6mYEb0zI8kS7R53ZeelXY0QPbR9c2/5D1JwVyZbOJMV94lS
0ozpmotJYG0Xi6G/ZKhT5NSxZ4dhvK+q8DrWS+Yhu13u3wSteUNLxIa7uxbiIY8eF9SCF/2sjyxt
q3HqJR4nV36id6C1xWP2YEKDsmt/dzHgvI1Dm6//4sk9EbhQj0KMaLWKZ4HP8j7ZCV+mfbZXNl6S
NSEzTg1cHEESrX+nmxlrk5im3Zi4k/QYD7bhyAXIv8NvtXi9rOxrdlzjVSR/COKffO/iVkVM0ADE
qCS0rdjp3mR21YEx2cbL9Id5k+NWzWLtbr2XttD4TCxKgbwpytj54Mt/qj7kr2LtbCdH59+0PKb3
kmaD9S5bM+W+FGiCyg62t5ORXA3feRqzft/oTh47XXwbRoe62LXlTXy4vKUrj9XJjs63/p3kQleU
dLBk+pvuisAd9vXvurXNn/+bkMVt6/xpCn2DYxvq4/foR/xtgiP402UZa+aJZmVCZ5x/cCtLGWIV
tNaYpG7dRL9z2nDqib4mvd79b2IWT4dQi0MwCmnqFrV2lWXB9ZSM3w012nKb1paDCzgDa2GCIjt5
ei6A3jwlm+LU7elUtlsabQ5x78+FBm0rm7b2GvJ+AHeaaRBxzU9FAR0BCiVlqWspke5IHkQpurFV
Elq5S4DvichAlJIYWnoQg19ZVj9hI8gtO4FGx38tO5RGQcfZl0/oLfRdXCYdVCSIC4r3FGkW19Yw
SzNpzSFxo/amrQNba+7l5LXMj20B/OKX2N2M4c/U/0HpuZQ0Z2y23IvVtc5sOyRzZsKbhWcdeVWu
DD3qnotXBkFbER56L3T8LWfpTafPVkpNBfcPCBvdk6cnF9RQMfIvdaFKPKjOtPuZ3jCBzYaY1sn2
mhNTXvk3m/tO5EJZptgfY7UPU6oe3UG86ffiPrSDxn6UbsrrAYrYLQLclYugiwYd3hbBEJiPhWmU
pFyzOhHT6CXpMYe4i+qUEDxeXtaKFYRIRZ1Z3ubzWlIEtXpBB0jjJS7TJGniPU6J5FTKU+O9CPVG
ynzlscSthWJDpRMFQqaFwW2gSS+1mNuWwVJjd6kfwd0Xpcd0VIfroiWeTOnGvAvpxdw4u7WdnEep
z90Hc0JhYVJI1shyyh/XUN2u+9O6UfdxAAmNZyDXqfFjSmA4O1VIpfPyIvCDwG2bnwWAfFGjKbK9
SWlitShEXz60lfWQkQU4AghubjRb3HPIxmpdmMbQnYLCycqb2lftatwI5lbuMt4hLjRQXsLxZV4W
Ss5UjjWVepj6lE7tTtT+6hY1jY+jR+aOr//KWahFaAQ4hirlMEP7pHvGrhV+RPkn4N0b1nFF07Hx
1N1m04gOLhxCU9KGCpbZ0IWgdG8SMOxCTaI0L+F8pvH3qSukjWNa3cH/SAQ9fKoTai0pBR0IoVsY
iaMS/svRp6xkYjizvf6FQryTtDSHSRFlUuZRUqw9oFS9yAL1H0NrbAQpq4r3Ts7CBlptOczcfqGb
llTwlGinpYSRW+Qda7U1PBnyMyoAQjJ0i8tEK5sXa2YWuRNpk6Y07yXQq20cHpit7cRBuu+yEVgf
rKp0iNT6X6sA/+kNvwd/+FKNW47PiuLwNQAZafABxLg8xrivNbGPyHtRr63HJ3gvv471Ez0QD83m
vIEVG3kia3GQne/HbSIhKxbrfaL+ULLKqUTjSpDuYD3YEQ46lzVnTSDRM5X8t7TAkl6htSIaiHUE
VsLkMA9yn8GtADKKeL20AyvZWeX0YWVV5hcbMNQM82BbT68FBD/eIKW8A0JhOnkQ203zc9iqr5yv
axYCD9zM/wvSfSGkq414asm1u3nhHRJLu4+UL6Gu3gbD8BCkDbQsxtXlnTy/7TQK8MhQD8agYZdP
l1V5gmoBBk9dWr7tjsdsePTN5y76sFE5FbO4gmprJY3Q5qlLP4LU7I32firu9S2k3dZiFi9MWHhN
UGUFb7W+TxIttMOaLGVaJnZl/bm8b+fXiwXNxSkqgAal5sWCZEtIzEjsU1BFD15YvDR5ZRdDzbIA
4wb6hiuwphcQF5CEn+cR0uZwekqe2AoUG/DGgwh0QEiCTRheSrVxyqr5S/fUdmLnzGbOloOyGx7x
3PK4pMoTfKMZxKloXTWJql0NzHMHLVd+pbTDFifQiij8D3ggwD4QBCxDDQN8Vj4GUufGocfssyH5
OjBq+TAZWnu8fGizBT7xv3ELgFbMhCFzY5S4eEwrT5eFsuw6l7LsTjCKXZBspFbm33BBwhJfkXqJ
XlcFa+G2Cnbbiu0eidVhyuLmCgBg5AhiJR9UrbZ2QzxIXy4v8DxhNa8QN4HaK+BZxu+cKkpg5lKG
I9u53S9VflKda8lgxlkGThSaTKdy6o31ninmmzxSIcRtFIiWXVNmmutxabLeoXbyPwGIKqjn2x2D
NS4v7Oy6LeQs1tWVXkADqYyc4eBrpW3Iz/6uUu7lzcL+qjYa/13R4qoprRrJnsWK0PjyBRbZ6/CP
xeC6ah86X/6Ku/iwcWZbS5t//i6j4/thwHQsBN5Nvx6DHUNTNx7LM6s47x1U32RPqTzzhJ0KwOv3
675k76ZfeehMTi7v9pdPZ0vCwhjmBVnLdNaCWr9N4DD1ag0eU+iQf12Wc54qWCxlYeDpBW/lUlO4
XuGnqN6F1aOq2s2V63V2AWf/i/86KMdYY5bp/yh44dsVWulPiY9g7UG2CuZO94egdF77gyJeaTff
qh+FvbGnq3r47tTmn79Ti6kpYymQOLVGfImVO9V/SZQNEpktEQtVz71QHMNIZTeVx2742Zt3ufJ9
Y+PmaOHMIL5bxkK7wT5OaTorHw7wDhIxK3DUr0Vtxzs6zLKjJ28YijUTD/Mh7e244MS1izVBiR4p
EK12rhgOtujxGCtbYw/Xtu29iMWS6oDm7MgPe1ce7P5avw03HvutJcw2993JM34hQwZLaKLvcvMQ
dZ82zmRLwOIZDBRJqEs16F2PDEZxTfNBGdwrP/rn7s68F2+/hA+RkzxdFrqxaUs+96Txgd8afu8m
WbnLpdLJwThmWwNvVqXA3gGh4ZyxMeefv9u6IoTJIMk4Gm9wZBswQbVhS9feOyir/iNgoV5Q8vRJ
3cS9m/0G/+FE2nOdHrtuX4VHoo/LW7Zq7QjemARiUjCEauZ0NUGWeDK8RL07St/FmXP8QJbLDmxm
JpuO+p1D2ljdmvfyH4Fzx/VCYBcPTWXMAp1CccTQMX42cL70TJMhy7ah5utb+f+rQ9jZs9TGvRnl
PcnQ8a9l28PfHxto0BVtgFaJ6JeeDtzjpY9utkZPVxw6V1RPWcQ8krsxer58RiuLOBGxeJDyvCiM
GFJTV5a+5clvrmuZP9SwCTxK+ca1nVVrYUlPRM23+p1uy23RCiZDXdw0qUmW/FDMbwPjQqStGHRd
DgVjyrlvAy1O5czGre8U7hAqYPWmk5kkA5kFo1pbGrDi+bCi/0paGLqZT0MaDS5Tk0dOzIQeNRP2
seII3mDrG7u3YvNgiDbJyjAV1wIPdLoqXxzl0SySHpx8a2fqZPdk0C7rwurGMa3nLYyGHXFhfDRJ
mZq4QKF78SYt/QMEjLaqX6lDenVZ0Nq+kfSmKk0nDbX9hSaY5aD1atIOUAi0djhcJ8WrmX2bc3RS
+3H/nhQ7Jf55WMSMJTndtiSP+jBU8gGsffdcC3Ym7YvSAbMSfxjeBC3fe0mLRTEH0+9FtR5cxhvA
a6VEgdNW2VYgfV6RnsUAV+Af1Ucc49MFQR7lG1rISNBGcQpX3Hv5URSuBt2ekmN5nW+1+a7Zh/fi
FmrXm8wsFgaOKlDiW/23IPu7cHyV/b0kHUEqf5AchnjvZHGL0xrJbVpDzOK0LtqluWinjGFvd5e1
b3MLFydVDUNvjUozQNt4T4Oa7hiW092L6V1Q20K3Fzayt2/x/9Lwvd/Dxb3qPUnve409zPfdoXai
h/yLcV/uPLuxJcDwgf0bbto7a+OSLdO5APrm4ieXmdQwRerldfYaXW/bwBiemRUgOt5x/ltdM8qX
/wbOUB0G+RjcbGzu4mr/IxTc1hupKXn/hXoWo0UjniwMzwNYKHVX5CVZf39UQ7uH+HfnGeMERRid
zZfP9A3e9G6Pz+Qu9HQo/UZXY314rmXCNyjKs/6g8QCo3iNVgFiND73wKhVHv7trrevehy/KskPZ
1nttF+hf0xhoqNY7IbNTs9t84+uWXR3/fJ1BuQ8SRR2vfuGXJCajlKaOo6jUyNbD30lxTwInMSlN
XENpY/SCXd14m1nmJcnmP3JnopY5VwSuc+HpJ4JKp6LPaWhBd4h0eELgpNC90S7MbOdZo+3DRaIk
e8G7rQgKpbuieCYslWALmNrQTifl1mC8vf445jcFRLyXD21tW3BzQSaRN4NTYvmmdXqf6V5hts/V
cJ/2KXXrT+jqoIZO3GWMfnv2C7sf3a2B9is6Sh+PAn0cvQ+wzCx3xSgzZl4J3fMkvtRSfpz0Y52X
hyFL90r/MY90PgFkwXMFowWtXstqsmWl4OFVs3tWh4dCDeyuf4mFgy6Tdr2loUL9tLGli3D1H3kz
yBDMAzRlSzbMThUybZKU7nmM2/zzMPjyvkAufcCqI9JLslcSxpKEHOZn2e+NmyTLtqaXL56Mfz6B
1D/dl+R6z8Z4F2qSyFVodc+fzEAmhajaIp12wu9kqpxkq/XyrSi1uPjgRAGuYONEmAcXxjyZrFbI
Ur1/jvUxu59UTfiUGI3ALLrY1yHbaPKboUXjlaIad34DOW9GcTgbrXYfjpPsCpPJyDxdGZ3Rg5MJ
/6c4tEZkOm1TtrdtaH6J5UDZGfKoO5MBQXTnFZlTWhgzBpc2e6Uyf1RSXRyFNpAOQs8oR3VsVLuF
PemgiiO5vrpVsDeaUk4bL8uaImNr4YsgyQ3qc6HIQyCWfpjGxL1J9gpd95Mq/DT6p668r5UvG4o1
G9CzfQaMyR8mzZ4pVmI2PSweef+sentLvWb85LUlMT0pKOyi/9vBUQdk6HWseyc1BKCnW7XWJfbk
Ta3oTkalWPCMtTl1fIqu9SdjnnFbqgdvMI9tGRzmsZ5FvoMr77aarrPwJqXcq6u/xPZz3sKHW+oQ
i3zNov/j7Lt6HEeWZn8RAXrzWrRyLXW32GZeiDYzJIvem19/g32+uytRPCLmYIHdARaYZJWqMrMy
IyP80/3dWDriUNsVoTzIganmJ/RePGWkdJRaUcq7M+P9KpqvQTtGOSllomQPqxnY7E37n3Wjs4A2
KNC9gN1erxvcVEkXpJDa5Wv6CaweiRQZZLDhUf5qmVyHqmvDr0BG5lX4G5uzvfbLns8zvoWesMd8
CapNPTvLEUL9bRZXNjAQxtD0VgjZAy8dDb5ehVTNXr7/9wH/ChrPyhRjXoP8kKu7cyLuRLopmr0U
H6LmCAXW2gx7PcMoR5nvOAoXOhrpYVzj7FmMTZeSyrPaBdNBOEqj+IKBqRwuKgwWz5Nc3oRMTyDe
hWfrpHIVWFQiiWTfP17/Zf//Wf682OT1vNINIn7zOrYOsqznJsqO6ps5us+Vs5KcLJ5leM//0Ldi
wOT6fDFeiWpjBVtK8l6wTh09pwDLDU+C96KtmFre1InPTZisYejv2lYY+D0fsmV37tLfXXiQQQDs
4RmTGpgFQlEg86w/Wf3nf9lMjLWABnjiHL/JMrI6ZesWh7mBj1fBXWJJkBrPITOrMxppJUdt6k1T
O8Hv+4Z/GGBvXOaF4dlrBio9apxJHQ7xCE6zJzAAuiOLvnsOXwF/EUyqrRklbAgJLx/qA5uuO+S1
6mhIgrqa6hBj3FDxHBSngn3mvQassjYe/YBckIZvSSQ66l/yfP3n3l188iyaVkVX902GvQJRS7xR
UWrwO6dm1gbAlrYG9QWQB05UhUiLZvc76LusGaEBcKbaQbICM210ocpJ8uJJtuxD2deIMWQNQtf4
s3K18sykQJGPHgFj3olnDln/LGcHlhO2JZrwp360O8Hp67UZzoWrASADi4kKUFcja599JcY6Ay5n
pt2wk3Hbe4+SsIEAtDGIx0Ja44xbNga+d7C4IqrMQe1eOPYRk0i4hyl4ZR1f6ED4TuToi8VAc9rS
lcR0+vbZ4cTa/jU382/A33JgyBa7s0bKvWdbykDuH/+V9cw7ybSXJMgss905jyu9YGVzSD/8rW9L
IwaGujW+7+lg3lnOj+e5iMgFk3diNWA5O4m0K1s1f8BPt+Jyr+aph5gLdQTldIRg+uwBIcQrlR3X
4ib1C6MUa6Oqj0xNlHqj4qZ4PYuigghIQ3ksvXLLh/UhGtZqdfMixv99E4aWAJHCYMd8thG0tryP
YSCcTTY7aYqXPwRDPIln17yiq90Qvbec9BtJsLKVaFVCJb1J/xLF+p9vwNAZPgBQQkjsXLvzVswb
LRBwZPPiMeCf0FSEILLs+7rIr5TxliLixJTxj6lZqkuLPtNKQcbtKJRjkTr1W4HC0BBWe5bZhl+l
ZNCDB1ILb037evFgIcP+eUWjyj/ziELkeWXJMTDcZCphtA4KrT2t147YQsIzPQ//MTP9/4vzW/Vp
TgfV687s4KjhYLXVLtP7vCTNu9/YZXNsdupIwPMSD6DzSz+4lQ3+mQS6uUAXHzD7Leuco2UsBf05
3vRWe4aqQUgis7ErvT4dJUuwfjFkNA6UJYPx0MZOrUMEXUe2nTmP9x3H8nUTRYzugmAW+J1ZluB7
Q9KgrI7CVfzQQ50ZzXgW9IylEZdvlNoykr5KfCre6qomwqh744PWPNV6473f/5AfrO3Nnlx8yCz1
LqIsG5MwQ/nk2GbkDfvPPVWJUyvgfLcT6CnG+EWeFKq3eN/xHXCTT1xp1aNeRY1RFxboFKJjgHG/
9C+5ef5z81Dew0MIWBmUMWbHhVLUosOwPwtt9hZqxfdQ74Lk4/76F56XKDQDMw6mbhDxzlvRqlAP
EkfxO6Q9x5AsBR2tx4aGXKZm5tWgD1wDUi3etamjAgwqAu78rqUo/XZJQ/szmBPoVqjG6GMIaLoy
nLt41S6szPau1wQvVrgCexc14h5Srf4uF4LAyqRae76/gz8KLTcnCDwTSHY0CDvP+SbUhk3LsMYW
Ip9qrdoatrzN25hAdhkrsPM3nBar/zLoht1W5jAcM9vfv0abwdJ+NZa/yc3G4uzOSv8EH5KiV80G
/27N59CK9bWEYCk51/Cg/edbZx4AZJdorebwAJQPoG5Peg6vZ+8AKZWI54laOJ7/VB/+l4rVldmZ
Z/dAbhDKNY4ykx9C9lfmPbfCRk2PEvAwySnn4GXu/yiLv//FOqfE5cLVZpHKRYEa92elDYdt1vel
mTVtuZHVcG2EdalogcWh1DOJ3uGezhZXgjc38cOyP2dmt60t3k5PnMF8yc/Trwu28b1spXbl3F/g
4r29MDpbYMv0E8Q7hf9kOm8HoaVQz8tM3JdVIJEgE4AyjkBmet/ocoS+sDpLKBNQk6lpgKXyXWb2
jlSPwHgeSwcyVWV6AI0M76H6aTLJmtdY/j3/2eP5o5JrkGl6aPGdWak+8ng3DJmpMt2KM/wv1+Nf
M/NgEEOAq6nz/qxqKIefIk3VW3YbeoRXvv33Ng2Iwj0za7nnUgkf5XF+IubDHKo0R84mHh9xDTjJ
ziHr+ImmK6gt1iEkQkMDzngj9aNeexZwmnaZ+gagGIbInar0Xas+CmXDfPjMH77fgcBKl8W1J8tS
i+nq42bHmyuZNo0EXKXEM31qV81jTc+qaAzdJgFGWodkM6jKox1tVFKDL0b7+wLolf3ZSWdCDaq+
DH76PPX1ENzA+0gx67zUlXytEbr4XkLcBT0G2imoXlx7DUZI21YsETU88Y0fHLl5lxlQl9j3b9F/
+bn/NTNLNz3ZT8epi3ymjCVi5h0tA1F9rpMjpiHMApMfSHl49MxVI8ZZk3AgVOB2MuQfieKw2bFn
chKHOy5qdT7kVu742h7MImfIiIXKt3V/BuGWLkaBnnqWxGSPDRLv+/uw7DgvtnsWjHovU6Bf3yAq
RJlFw32kPRQFfc+1k0ad1M93I/sujE8Ju6W14zWNARLBLaPuC20Nubu0aMx+I2BMCn83IqmhGtS9
lA1wL0rRf4hhO9kRe6PPZW7fJom0tsvToZ3nDJcGZyetqjWRBoXUn/2HSj4JbE3AKtqEVphtE36t
rL4UK9CCY8GQO1HOzekc1KEW+D7zcIM//OyzCjYsuJebQrG7z/u/6JIh9KJR7OE1zFfOx088RoJ2
Qd4N574ojDGHE2MaNy87Z8zCoyqueeuFPhjgHihqQtVsku2ZeYYhwvvca9FCHDPFjhq36xNoX7W6
2mwFbafl3FYI/2jpX44I/uTll2ZnQdDnaiGSAmU4h6BbgEZ98RatDdAvHY8LE/Ne8ij1Q5YykLpr
q7euPZZlDxkzK4xFokbnMlqLrku/G6qmHLr1mIfFQPXM74VeITAZM5zrAGWcCM8+5ZFvHLVrnAAd
tb89JJhiBo8W/B+awhAwuzbmq2VPgwDiguLgDKXV8h/Cr4wnSrQSN27v9LWd+RVTIxqHPuww2rZW
fo3KW47Buqf7i7l9zVwbmbnyuo2ha0d55P4iX+i86LFbJhtY676VhYc7zECTioU0I6qp8/I2NOQG
tgVm+Cz1nN6rn8h+eh4En+bIGD4ALWO7yd748JsZXhJppwzfAyoIecAYErrrhUidoP4Kwt8iIADD
NlVzhxc3fGb4iDRd04G7f2Vbbs/v9ffO9h6w2VBSuhEeJzsN42PtVEYrE2D6ZX8FPrlmafYDJAB0
YG4AlkplE6ibSCrMyH/FgJLOUhaohhXw0gIGBStDgEA5DIN2GHm9Pr1YFBNEvYaVRfFBaAOnys2y
fe6FnhRd85yCekW1uoolXTQSgC+oyOqYPCShZ9fspml1Lv2gKcjdOrSUNvzaxO9tnizDzaP/AUIl
FW3U2ed1LTgn+4of0AfhPFMti4FEOcha24j+XjmTC/drCikKKAlAtHtDEiRknFoBDsOfxRIhutc5
DL1kpjI8a9ITxEPy4tjKAYmY59KXMA5GpOwxZx5rwHHCP1Ta0YB+Jeq3ggEgSCE3b9D2YxrfyuqV
A7LymXPRBZ/L4cI8kT+3YsRb4Pc0a6UItyi4RqdgqNdw8T8D4teRHfEPQJCJFxJBaa51Az6rOIkA
6jvvMoJyWkGOsv75+Snqn6f96+vr+/v7w8PH1kWJjfzpSKx///XPAvuo42DQaarrzGfi8kCWO3Be
SudgDzwCke3ekgBISw6+Hdr1TrA9S3hK7NGRN5yZHWWTtRVK4i11VzmQb+PzJO6kTGTW0DC4me4N
NV+VY0hJnSU08IlVQ8LHB1MQ8145snl/2QulcoxdI56AzmHCTLJTiLt48HMBVcKyUeQzuw3eNWt0
wJDxkJoyCJdXLE3hff4DT9wl4OoDeP+mLDewAhWGRpPPGTkOOmiW9bejT36LpDBO+/dtQDryct/k
D8bjxiTmRUDIMeVvc4YnBRjxHMTO8tnYHcrT+Wj9sg5GrA+6FpJPa3PEDCk5WwRu5ak6OY6jO1vT
tAnF4o3H3UpcXXgQYqsvvmaW/wQj2uZslstnhYRm1hqVC8BbeKaOrhf7fhujmrRdgwCtGRVm9WKc
aOh79tgCPDhf9F/DZxGbwquwHx+gEdW+1BDoffafV/Z9ClN39n0OdGRDiid4UGDfjYPx63C0jsfU
sI6BzpBfBfmcNt1KoN9Fsk35YGDfnynRP3iSHZ1H6dQQZ+UgzEU6kHpOWw+WDbxStIlo7PqUl2ks
+0NfyWfv0DwdrHIfh9b+lbc008YAhM79fgQO8s+wVdZgfIuH/sLw5GUvrhckVVAe5mF45Axezw7a
c9naRYT3v1ULb/e3faHKhFWCbednQFTEbMS1sR5cCFnI1rhhCRn3reZ2I5gQTr1/8F6VUKdPAaSc
Vrb2NgUGhBZ6OaDXAd4aoi7XNsHqynRhj6nyHL+oZLq5nTkry7qNzdcmplTmYg/TEAK1necpZ9YW
twCmmtQKTUZvyesrummO6KxCMdYszm4qgAiNEPuMcu6N1uh032Eeyl3kck+8kVk4oE568Fbc409X
YnZnwIoJQKQG5VYMn8+OqMwVA+/HFVYJwvF2F+iaWeifgQHyZz0maP9bmZWSp8IutoVdHYCGsKY9
SGyfsNZTbIQONXpykuySUJM+gnKYRGT6+gZ/yu3QiAmjvwLmp3c7aRMfmE2t+5anB5sCOOtnxlJX
VrR4Mi4WNDuNclImIaOUytnILf/RzY5rA00/DYLZlgG5rYLrDmyLk9Dn9cFQ0Kavk1ZRzrUh6sLO
OzFPuUUt7Jg5OtGvwBgdf1vZ3GtllUTdZVawC0ht13aEH9F74rEPYEp2vIduPa4uuED0avB6AQZx
Ye6dqm2YqnGonqHbZTbmr3KjWOOeN4l/jkPde71/RxZKY8BGXJib3RGYS+Ixpeq5MTGoCwi7pZio
AxHN/MiM0KJ2YCKnJopx3+58im1yrFd2ZzfF96pALAUsU7bVbb3JHkLSkxbz1K/FprXbB8+8b3DB
n/6gkjUoAICeYT7ENpbQN6Zxr549mxqCU+/ww1qsU6z4nDUzs3q2AAUmVE1hBmmg02/8R82mTq4r
7/dXs9DNhdAFQNb/fzmzZ0cM5Vyl6Dr1/JZuWhJY0SOQo0/+Qd6PdgO5AQUhEkXNd27N8PQXz68O
aLwgR42ZEpBfzhYoI5XPYmlQz/W+2Mof8jY2SlM0FHt4jr6k0/1lTodvbgw89qheiMDGKnMaEpZ6
Bde1gXYWCjMUCTwUmmg+YPRrYgdL2Syqz/9amu2nXwsBlMWodtYCs9OlAPjPfSUYUfMsmx2n8ysp
3eTCbhcmQyoANCtw29MxuohMFUY86jFJtXO6p8/yM2+s6Uct79w/BubdfqiycYM3GZAPjAME9ZO/
Zy1x5bAv7xoeGhAekkC5Ni/fA5SiKa1caGfxwH4UW/67/ANWKJN/4lfelIuWkCUAMITBNuilzTx2
k3hio9SddgaPQPFEvxRoUVloZoIqd/xQVo7donO6tDarcdSR3IaS12goz01wMQyTZI/+I3cod8oD
G+nlL+j4QRx97YW/EPimVOifRc4iOcUkp8dzMKsdMeD9LH5zv5s1KtklB3VpYxZctSxXuDBqNSS0
QUu6D+lBPZZ/MqteYRFY6DVAl36akcFrFAM6c9gBF3qQtElS72xEFYlPnbvhT4OhS3q158xteIzd
+75ioVAEgwCVcajFYNpyTskXs23KqDUMsluFFHaAJ6m0axA/A3SFQdpNeCsBBkDQof6oN7vuc5UO
YnFvL75gtrdQc/WhDIQvKA0MPj0SxQws4bOy5c3rA2+A5eA9dqm9plR360uAg5iaZ8CUgMJGnD3U
BrVMOLDieGeFHS2P3xQltx3/MHVn3d/gJTsQocbegnZu4pu/9lmlXFRVk1fMmdXyLfLQr2L0FQfc
V62Z8z27kiBMf9uVhxRRXIBUOYpdHGh55kNWgxBBMyGP+HPMwAlHXZkaGajuTV5ohJV8U7z53VCG
B3cX2lGQIpoQtNcr4wPAY4ZRkM7M+MAVWzbfqXSTa0TBxJbHvHredwhZCHpgATPxn8f+JGVE4l1k
aboi2P036380juI957E+uhw62Pjv7/IjyxxNfe5KncVskL8besg3eZbnG01l1AD5y9ChATFaQppX
SIvXrSkXSMwT9MDcPtoJ/gpC5yYkYJUIocgrJ5W4m5gjQusiSacXZRqonllUA1QjFZQRKSbIzTik
hRPwuW8WzeCtnJwly6o40ahD0APMsdPJuoh2otSDJo0p5bPcMxhw7UHW7Qt8vql6bHIoaYmtVFH6
KGnDWqN/6aedJnlQmEWqhGbLLG50TFn4oKOXAb8BToIjjAfBgmgrpa7AkfyQBFaTbcE6LdPD6G+p
eky1SC+4A9vpLOcEjD6CefZTG3bjaFUl8eUT1wCNmf/ifSdSTQG8t5XFZC/xn7A4JLWHWUe7id/9
RG8lsPzp6o5/S7eS+MiqoxVCbb2zSnUv4E/3L+dtHv9zgkHvJKH0hyG82UJlEQSQ9YhyHHRBT3g/
lcAeg2SvKXLfyat6MErIoRtRKbSbQqoe61gGadFQPPty0hg856m6pHlGl6R/kmmFEN/I9FpIlJDw
QiKQAsRgpE2VfnP/u28BIBPWTgMyDfksljDPJ4WA7+TRV2NXqNR4A66z5IFn5E0Qgyw+BIC97SE/
Jni9peW4a0iJc0tK6N8qBcNdQTMdmq94DE6V5LlzazMA5Wk5euecghe/5rJHiisrlh2ExtHQwS8Z
yfUpUF5CbsX73BZfYFrFyx28zVAYYOe5oOjJQsGWrO8mme11uuB0nNWydlcbodvVW8AxJe+3uDqN
NB2IawcLs1gzNEjwDoZ4yPWllKNMYKMq9V3aaKrJMmgXdR7rmUPWBnYVclA4bavKgci7uOUDprUw
V0IaOuaGCilsU+uKei2dvHlbQK4eTLAShDIhtoCs//qTxLYGiTWtfLeMRFTaaKXLbCTpk/KwVQrZ
YDWAFBoRSDRtzWdHCExVqVWHlG7UgV9DKNwWCfA1YO5GWx0qIHAds3jnUzbMwTXgu9yzGuhJdBj+
sGAoGnUMXlK8s0Sj68w0NAXvyIlm5VuA5mRiQdjkGGdf/J7HnHTuJBAviglFd+x7aG2JbjPJVLid
JBia9qK4vqgrzNo+Tunp7KedipWYzUGcBkvwFO8u/G0igek+SzqcqBdPJoGP966wTx4bzMeLGqnq
t6z7PezoaCfyGh/mT4X2xjZen+hQ4d9Aul7bHoSOB1F87ru8+gDn4Rn+08AAGkeCfNuoOt86kXiq
JYv1DN4oP+JH9ql7Ec2hNyS643TFFHkinKRzohqdZ7SMqYHMfM3p3AZ8/LQXHzkPSE0hKUGR+S54
47QjU9m9YArK1j9I6BvWR84UdxDpfhN8R3lk4PVLg9NZaeVn+mkMzbYKDAK4hROIdcJvXG+VgAnK
rpFU3626yMweh+IlBfWrb3uZLnu/a2bf5nbRvKcjJYK4D4avkjVkzlaAC+olwqU2agytCbE5yBQT
Njfj1hAZexwwmvAQxyb1TlAdEEuTiZxGI1xsSo/CNzqk3rP2VNNNWWFqCsVd5rcoPwYY1W+4Q7Md
63dFIz00M8NN+BwN0LZIt7W0huH84ZC+t/hZHUFkklZMoHrjyodKtgYGA739U+gftFaPtiF9LaDV
7iTRK0aaELQxxP6enmjmRJIxBnu/tmTple+N4Vv2Nz7zJAIZnm2VwWjgsbXqKHsxEconeBuS9i7G
tYdpekQPu5MiWyAHV3554kZp3TjaFOkRKEMofBfDXlYscTyk+S4GrjQkLbPxVT1H4zh7SUsjV8yi
35V2qDzmbxhSuR8JFyI4Gk0yAPpI0VBbkWYF8UGpap9lZN+tI0sudGDjC38DWvHWAFgrJnxoq7U+
HLIa42omxt8qPcU811ZWdXk4iGtEwUth6epzZvEhTqEM01We7w6HRMR4rFVFRocmesCSLHipB10U
TZGNDJVfo51YuJ1Xlmfuq4n5fkxExneZlCRJDMKXXNcqhUiyBYqZMk0IJrNXdv/2yY/cGNk/nP1E
pgqenuvLiDFoQSxLP3Br9oFB5KFjfwh8lVQ58BTpxBdnRtVAMEq95ZA0tyquYzBsNHWV3+vmnYUv
Ef4zHDXV1+ajyQnN+UJshMDNVKkDW1moPUgN39tFq3B6N1TpvlJi9Zxx3cmv2XqXan5vZMkAdqSA
498yudH0gY0jgy+47DtnvDWo9+3THl8IlUdQtvNgAwMP2fVeYR5JCZMqCN3GE5wypIamlDqg7JVi
55UVNK1ZMZuUtpDleqLMS1zutdKKFMCVP+/fmdsmJZrdoCBCWogfTlXkmSOXc1EY5CSLXNmOAGni
XhVrOMBZRaLOexteclAxfI+O0oa69y3fAoQmy5BGFRBhAWGUZrlKCywGX2lB7MrFQ6pZpb9TZCeL
TornCvIXVQ5JRTyMW7APtWxWamWkHvuW8+cek/VBOukSZACavnUskNWxp6t5uIUpCKvVuiB9Byo4
VYKVB+BNeWn2yVPacJEWcGIsMsi7IpeXE8Ht4YYs2lUVUDwx9BhKmupinwUrsXbhNKMJh0wEYgUo
4s6rE0wKjG/IlrFbAhKxr9ZIYKajNgsjV3/9LIyEfFcCp46/nhselOGl+1aEbf7QqvpaYf+nJ3Rt
CVUIzOsAjITaN2pM17unlImXCUEUu0M8bn16EIctVyoHr9kXbjGKZpe954PT6sgtDEb0zvfP220B
FOUdIFzAeQIFNw4y19fmE54RGy/wArfkjJIntCPRgIlPq40PaUlJUtrs2uzK7Xm5Njm7XPGgMh7X
aoE7KTNEfENigcMA1vs4Sr8ZFJnur3BawGx/UdxV0PMCqQ64xWYXqk+yHpR9SugKQRcbQTNWhM1Y
nemUSL9v6bapj72Exh6QfZoArzHP7LOi8ntOodTN0t0gP/rtCHoczJrxv1HRkT5A3BinZmFxlHR7
WT1qtTUewGNDmoqk/C5a6+BytwEPNVLI6kzunptU4K5/W6XOKeWZmLo1c+gmGgZeT5gn6dGzmJHk
6SY5qmhJDqQ6Ca4mn8re8XOU+aDRla5szW1fCVsjiJPauATxw5vneM72SZmBU8otxe88P7flY8Wc
hAT6OoHph0T2MNRPXak3BPSKxa0H7TOkl3zDQ+bPvP8zLR2/yWEAf4neD4LN9a5EWdF3HMQK3EYQ
kA5pTWqXAq2By81GhypFbCBJWHu/LBkFiRG4b/BbILLMjEpRFXBJEEZuHKiqI7YVu+mad65ud0Ah
jXjiUW2lcrNQAfnhT8AvD7VmLHV2zYbCg2rBgF0dxS9x2AwKB3J6vDfEiiTPPZLxKjS5xlTXYMFL
F04Cvw1G8NmpOjZLs/iuySke4dRV5HY8cGACiRLMutTluOK7prgyv9kKiJo4FFhATjgfthGajh0U
NYhQ4ICWDFQuaLcSZJacMxTK/zUx/awXoc2Db8aUP43coOIIp0akGZG3fwuALryw6fsgEAj0VNGe
9qRfaU0tnZhL07NkSPYFDelQEblqLikPStozOo05QJJyBc9dJVNBz5Qk9t/fDQUvfMwuyUA8zjOw
MQi4kdWqyK0HioHZsycURiD4Ou1z3Mdk7YjeRtlJaUZEwiMBJ4RIPtverI2CMcMaMa7KWVmn8pCk
7ovtyI1PUJCeKO2VyPCRqzpckwMZRjGqKwZNaNRMCSoEdUzNCBh7q6nkb4UOAiigmHCXjPzqSPsU
8G8OG9pNKHRjvEubM1fVIMbIk5HDz5HsGgllV4zqEVV4qCCuNW4xmspWdrTKazO5hblVbBEIpiEH
hcrHzIOzmTQI4iBFrpZUBjiNISL9DA2SJD2j1i2UVoMXeq/uKtbAzC/rr2VBSwEEM3RTb1QDqcac
baZmPT4f+Tx22awND0ymYoRajeMTFQM3Ap/3MR0hhyWpXqIPeff+12cR9Qv03YDQhFT3T45+cfck
wY/yPq9jt4EA5zDsBMnoClOE2E3+676l29FxHMFLUzNXyfQpxHSEKnb5A2YuN29KbNWe+dq8hToI
BMzYwhDmNo90BbppyZFCDMnxj/JqN/o2pwXiV4Uzg67fpA48u/LQNhXGKIwTF+Xpysh4DsxcEfR6
/z4AXpmZOehCzeKEdlHiJiPFlPIWnEwBvwN7TL9W61x4R12taJ7c8oUfsI0KU8Izb48ZUV7VdyjR
qpDD0GsTJbDQ6juC3tfzyi96W/KF4Uk/B5nYJEs7y99BaE7bMswTF3AzEwX3j8GtDtT6TY8Vsaih
AlzSGdVJ3kFJc9ghfqwlXwvB6eoDpg+8PL2DHAKmmCZuyaYaGWQtNv1oSK3761yoplyvc5ZX+GIG
5H6eJW5uyN6p6QxQrPGQPgVnpMXwTnXmy62cOitWF2LT1eKmxV8sTlarEtIPWJxy/C6/EoLeVGSI
b72OSvCm1IWtbg6fj/eNLsQK2AQnMCjc8OD7KbRc2GR93geHQZ24TIQXJShEPxE0QOnftJEetiFj
Nx3f62KarQFKfxKlmRPGcxyYGgDLUFOdi2ijg+OjUdTEbgwWuyOt+5xDKPbFRmchRwImTrZGMbFr
hojXm5aK2Xmqw734bDTUpI+zUtrnWVZnejhEyUvg0/Y7YrSq/W6DHsxlpPSFegONmHzUhbZhwNSh
qWWAqZICRKxajmkHnQpBT3Xol8kpBElGkIyEUE6X9UDLpO9ejAPB6qNMzFBv1CSTi/vgU+hDPzSa
npbRAZLJfapnqYxwIUp12hn3f5vFez4xhCGEIzqi43R9IPislaQiL2IXZYaaaQ21IpwP7gTvEWy9
3V5CN1vVoxBUUZ2O4V+Mvd7/AH4hUkHL6t8PmN13UWRTCukgvKKp00gs8KVNCBHgaFtB91rQI9C2
foHisbdUYE/RN7HAHiztmMbK7fpPybwFL9jruH6qfew7dj15LuQDWjH/w2cCBw2OUfBzo7wz8/Ad
pmKHnI4xqMV+hx+sQ/dMIILZtrTCxmg7Sy5JqxK8oPTCb/RSemO8hwQw7VbXyljvkblHG88z0cPE
oSijTdtvyhDpACkUwq6xzd/yfiEsiuitAwAMKCeebde/aoPqOTP2XOxmg1PIu6aISBRYKB4KGHSm
wu+mC80ahf+WcqSN3gbwdHvbEDoVEWaD0N0sNqrwog263GHU7XWgTwOwD4lRFgzp1jryS+4BDyy8
8vHYn95119/KBGXYDVSLXbT8W8Nv5NwoksEjGrbcRK9VJnGcZE5ZMmvUWQvvnQlGCFKlaVoHOiDX
lqFA4xWRLGKXZNZ3ql6ogEIYxgcpKfKVyL2UIKArCYEGpOYgNJvly7lS+FI5hvD2AieCFLoZTKpl
L+gBbdmoWOulLAYXZLzQSwaAH//MLhWD5DNsQPLisglmoDjNog2pwZlVn+XBQrMgfI1GYwjWYtrk
LOb+9tLsLHR6ahB6tGgSt5CJXJwU6dCwO9XCBWWiXd7bQ7ny6rmFeOGggwEXZWd0ZIEum/2EvVRU
XABhM3doUaAA7AiaQp88kOwVafhXdErUU4BUiZrMYLSVrlgswiwQ/xoIocc/3LD1xJVPWvJnANOA
K1YBrgbt6+tDxRYcEzYMg8Qp0NotyFyBK6mlZ56ppAPkfoMdlxW+zjJJqDeA8668PZdqBwJclIZX
GfrmINK6Nh8pXgBi8Ch1Id1CZPqmDGj9iQ6jbAXBTvvajv3HUq3McE0QazEVh1FenNjyUZiceUiR
SwAxamG5k0hfPFZsamiQT/CoGbWJXrKZXsmvbb3HoD/xE0uSK7hGPBRzEzP4I4cuXwApQ5COPfTh
ixobrKeDou++G1+4htC5RH6OuiEKWvNryAy1RLmES11oAuuMsPGrFoQZB20NfLPQPAK8Cc9xbapd
ykCQXP8MRdHIah4JqRvvy2dmk5BKh8QQeXrinr5Kwq8RPS4VDK/szU5dN6ZtXQawl5FDYIl/pomO
p9/jwynay+Q1h3K0W0FTbjV6L9z4K7uzQJOmXKWOlE/d9guPhEjcpcFHqthSloNPA1o3pUo86QAC
L7Z/rpidh8/JjTgye8wVNbssN7N4BWa6cP+uvmg6AhfZJjOKsoc3aeqigz6NEORGyyY49T3hgt9V
v8oksmgPODYW5JWY+JxTDw1DHCpVDntDj9lKB5VYssns4LnHbw7Yvc4SPT9MIzRmW/w/0r6ruW6k
SfYXIQLevDbcMTg89KT4giBFquEbpuH6129Cc3eHBM8l4tuNcdIopEK76uqqrEzX3Y3Eey+PcUce
f97Zf2EUK9+7xCb/8x2r41cO6EdOHOyAIzhKiEM0VIsJuF6x7z76X2HnRRXwrjU5PNyNbzc3W7nZ
S3niL/ZX13hXDVqjNMu8E2BdQVDYRnjSsCycDizG8BO8GFPvhr79PO5LZZDPdte0ROncg4Iixbh7
dzYIOvDxAneL2E9E6Gn7n41deD19sbW+ViGQXtgJxmhbxwEUsRm/jufHiX5somYu5S+/mFpdpaWd
62zWMCztXKL3BmkatA0Px27Eu5e0+lX2MgK/eIq30t2XPde/+2hddTEoRVCR4ETPyo41pGeufJIf
ZXHIPwDbEZCeBycL85s71dxI5lx0zp8sr3wYts84FgKzK2s3pgKcXRZMkOfaDI4v+qwlzw0GWKAq
1lQb7WhKukkB+DSk4wKINIJSQScEaOT3EtRZraXwkwftq/okG3gp2oGTXSF5WaKC6LRbFODLlvl+
bP/9mJW7qnqlSCYF65zVpyHxJ7xrJBfSBeiRLwDqOZaetJU0u7yL/zW5/PonD7m8iME8g3nWjEjJ
Ag7SVP0ZoGNlk2fkQmiPTfyvpZVPUlXRZk6FvRRUHnoeoY5ydkW8+/lQXiregcMSqPCleAec2WoK
R7molbzWq4fHgJHsnHjdCZp+vCTuYXE7oDjZjbs7Fzy/W8WxCwgdXPOfTK+m0pEsKHtYi9P1gv4D
JTm0lFbBwli+r3aVcN0/xYm9jbVPg7xzvZ8HfvnS/2R9Nb1mP455xTHw9nfn1ylJDFyq9672KHsH
6C60wc1IbpCF97a4zC87CRTwARJFaucbmXmqSUmZjnjOFNpvUGtPGvPMBpecQBv8rW0/diBd5AW6
pvbwUm0BetVs4+BcgFtABBiNRoBHqai+r7Fyll6McyW35cM0kMwOgcTh3Yn6AHbh+LrzR5kHc+bJ
eSj0vRPmJ7AEN24V6oFp76tI+RCljywbP2bprtrqUrvkyUBNgKQT3BkqDqttMWZ0UMdcLh8chaOF
lCF/0cwVTGc1aED4FnrxwjtWhyoHzhmkn21QBH890HOr6A3oi5EWnuadgLAhAXDpBh3s4c8bbhXq
oPgLAYxlOCCxQkZtfTW0ClCkHW+naG6OadyCLRsJ4eZX2xAtfreLQO+TjXh9mahP3nGxaKEFz8FT
FjBoPC2/jkw0bV701QgVLq851eT1sNX4u9wpPxlYHaFOMwdJSqcpGrUTMxLSbnmnC3P2ZQSrsEhD
5UXWe4zAzCd/zDO3rwkoOHJDI4VqIS6qab3hF1bbYT1pfyOmT/59AhdP3kswqTRQ5jNOeABDuWVj
ZdYByjcrq1hopkWMDCc0xACFDbRnLeBvkXGYn7kfIyXPnn7eeuvw9v+Zw8Makp2oaq01Ljn4v0t9
hLjX6CbXYzjsIXJJdGKEXWCEupeiVNCFYBiNrsQEwTYJDdklOuzff/6MdbS5+gxn/bzO4JDsGtLm
UZ7th5kSoZlug56doTdJDndDe2IhGSybjz8bXvbh933638NHSe/rQZgLuc3pgOEX+/p+9ONffVTf
yhs36dqtfxvdKugEy1AmSgfaenYHnQhP6Yk6poue+0vTP2sp82XAjJnzpucGmZHuRNV3zLdSZZe3
779DXT2dY9BVg/UfQ72/dreYNDe2EdKjX+cxZlULqnf84VTViQQlY+ToPTM5cQw1k9wO71VheXF5
2yQ+uL5EFXQQ3mlIAbg+dL77cGgCNsR7Pa9dIUK08HDnqoNAy8/LfdnvIVuMKuqiZLby6GjSGGbu
4Aj3ctgBywnuAQcFdj9W/P+boZWDbc3MbsEWiFMcjBLZH/rdlgrY/2dT/TuWlYuVJgjc5AmODAdt
SYZTqwQWUbzkdQCv540HBXD35zFdPqTICaICrSFlvy772Art9TiTpyhVgNOFBEnLW1IMHz1QSxY4
BeKrjAd9uoXbWd36/5yeT2ZXrl6AF8YoE8zlJN85lJHiieoxkejWKb14QP7HzrcUX+KYttzqsKM5
r3YRFtfSEM4P6KlddnDya6AvnVcPGhFcxX9TBL4/z+/FKw04X+DkkM+Wv5WGa4NmaBaDl0hlNK5J
/lj/gRBNIKDKoKZDIE0PUrz/2ebl6+aT0ZUDLPqRAwUIo1BuvrElQGUTNCqyAwA9hnGkYJxUH3Wr
2Ms4r0mF1z/baNBfPzP+WV64dyRpLTQBrXEkCgTMRlUocP1GWYUav++13Odx96I0gS4Pfm/N+2Zs
UELwEvA3VtBNypW7AR2DasL2OYV01ovlnPoiPpR043pYp32/fdyyZz7d+WML+UGQPcKvmUZgxKXH
neu4D7XJi9vTiCm5VeZ9Hf+Hyi3/mF0IEeGUEamtky9VycpYjIvZmLqChlxzi5KeWsl5FZPh27b0
H+a3v1lc7QNtTtRW9LBo3Em7+/haOUwH9brxnH26EXJcdlyfBre+Dcu0SJoJprrSV4L72DM9I7zy
IQEbFlfRFh3JZa/1ydzq3quatMqA/Z8iSfFm4SrCMyPpj1R69U3lbqUt14j9b/O4uggT28lTcE5M
UV0ZeyH6HW0AM1eJEZlgeElOna7glx41pO0rZLoolDNRtBS4jlrtfxOvLk3AYI5zoMO9WlITcnOs
pio+pQ/V4WSo97W2sW2+h08m2kmhTGUj64NuzpVrZl09aZQpc/QMfJAPj7gVWHz3iTAAuApy/fgB
QAdfz5+YOy2daxiwaHUvtW4HJkbk7VLdbxoGHelfaj1sxKIXx7QI48EHo0Ny/QCOQUfKBeqVkfY8
AsSYudDuuO4XjNPPrvdvk+XX2BND+mRotT6qzKGvOMMQTrfq8jek0rXd/Kh5CkkPlj/56b4LPlof
enkNMBGecz2+3Zn/mxUEyN1AQRuXyd+K5ycHh64YczJaTLBqutRtXf0oeVvIn+8XOAYKGdGlIR5/
3pq8xImbrjILc45K240he2M3vpJ53Sbr9sWV+2RndfZy6CiKVjfmKLuXTVK1oVSS9qmVb3qVbcRC
6+5LnPOvY1pdDJJSpDWXrTmagpzYPg9AcBXmZDzY7nxFBHjWnOUvt/VBEeTmYQ3/dqjIoXUXiqd4
MwL/Hrx8/Z5VZNvkDsuV0sb34KlUZEFsdpBz3Bj1ZSPgWUXAAKaRNYC6mYZCoyOMmHrAAWeYBVaR
b7itCw57Gcq/VlaxswP8a21KsKJnT5V1O4ZVGeiIgQrtZaS+Y5WuNhkbI/v+MEALrYlrYNEkB2pi
dRb1xJ4hSAWbVh5kzu8xCy1+VTuug478n4/9hU2KMjIOG95DqoxK5lePNiulrtVdM0VxTtr7GPyk
x/jcHpzrn81cWCrwDJoLNzre9VCO/2qGK/bs5F0uojqTMWf9uXYikTb+z1YuxEdIWgHjtNwxMLK+
APqa82kUmYgsdma3bVRjVGW903oCLOwE1QSw/Bf42YbZ78u10GuAhQWbUDG/wT4sBIxWXmF09kki
52rPA9lnvsAjSPI/+kBL3BncN1tJre9L99Xq8uuffCXa38RYG7Da6YarsmMF7NjkGto9zTKXp7uN
QS6Bydf74au51U7Rl94og8OcyIM4OektSJja+2E8xLd5EfaW5OuaLy1U4wk0PYe3/5v59Q6iuQko
Hi9FxH/bD6OJRwHQDgGEs9qQBmBVSRGAb1XJNtZ1zTDMGzRAsaoSUZXWri4/N+bT/CwjFzSOf34e
3mVL0AJGhhsYKXvlL/WuL3BbSNgm/V0mPcjxS9L+0eIPtkUDdeGFhWVcBOxRscFm/asA/WnX2M7Q
p/WciCjrLa/JUj9vUoILV0IisRuChrl1XKD/PpoV6aZ+GXi3QeytfL9/ly+ANptqLED9dVuIKIBY
n3khomTPfCTOWbIDYLP147vk1jnE7h3IvW+Sj/zp5yn+HrstZpfGL/S9gHRkNcVqKXPZodi/M1BL
JnBDoSIgCkI4KhiNdVBvfzZ34d74am9Z8k8TrZY9L1sbvmiWT5K4616Zi/wpOvlTm9Rij3zJxqVx
eWIxoZBoAN7tG3kxeFJKZtUMRK4BWDt81EKAvF3+2uskJu8ZQAp043a86IM+mVw5BbvXpo6OtYhk
VzmCDfBg7C2ylYlYw7+wVzCV/1pZUxK3Fs2HRMBK71dn1b0XJHHF7nz7NpBfFBQNeKe7RQjaSk9z
N8Lvi5v1k+nVTWyhoZrnMlwAF42b6sBaiBbMOGe0gG/sl+9X5NdBqqv94phcMRgs6WCtValnlsIz
RJDL96x4BrdYnRjgvw9Vmbp1rezxUnDnbs/7DUe7RKXf3PynAS/XwKdt23aV3U0ONpET/0qdt3za
OBcXPd2nP3+x/+nPtwVa+ZKkWdayrG/t+LHQzmrj5frW2/dCJgftWejTwD+g8sa786ulqjXirmix
a6YAvEaPYjeResd3hWcF54poB8WFIwhA0oQOsadN65euy8/WV/M40r4bpAzWzYMRoHrgli50RU7t
zvJTd3LxAW7stp5+ykCsqx+RYicbqax14fjvsQFkcokj8Wg1nZUHAgefwmiHqeZB50tnYKtRoDY8
FJH36ozcLGC/3CJIOatFAFFc5m4mOy65B5A2orcUSk+AYKwmAeWvuRuSQUTskfduftveV9fqqzV4
1dX4pB7R8g79PQj0HsfzFlmBeXEBPtlebTTLKOxKl3sRNX5DZmDd2317Pe3jP6C7vUHaRfeAlwup
+/qrdh8NvIJ69x2Mt/5DePXwYJPUddzbgrxS91d435E9+L6IBHyf/xpRd/Kjq/ZKDQyXh3cP49G8
3YopL/mdzzO3eItPx6QXhaWyEjMHaYGIH8sIijQbDmfZ/+uTDlg0KvsgdcUDchU/1l1VzEUn4Ltp
cTJYUoL3q7N3kiwXQNgK6VSOaHzWqm5wmQmWGYs1+7LtM5SHqBb8/DGXvA4aRPECAYoSLVary5nL
gzI3qSqitPltJeeq2PCu370OBgnqYYCBgM6W1zFHASBrrCeGHXHdBViyjyqw5/88hDU0DscN3S8q
WEqXjn0c/dUYUrXTC2vM4sh+aB5lUEACCusWweTKgbqfPZOAirLwx6efzV5wczALAkz0dSjKIlzw
dacYCfgvO7WNo6BOfPFUNmQ/vOn3CKmgFB3WZN7rT+hzAe8S+ISk62njZXfhcoZ9E5EVDjjczBqX
I5VUG3sw4EVHp3DNg/ooXeUv1ftE1L3z4pxGj9031xxsyN3OcLVr+WoLnvPdyYCOA3oUui0vUJE1
NBNIvTiuVTOOaAlWGgiBzNeGdI0EGRKao7rxxPybpvx6ar5aW50ahdcKenqsGBVqRqRz+iqRhUtK
DUffCNJbUJ4GeWh6E0FakNzfmh4l11dPQOdeKW55Pe4nX/bUYAhlgAKEDzUm7+f98P0kQfAcqTMQ
HQCZDmDy1+3gJCK3WE7jKKkaoqNrf0txaN1L9Heff7aw2nBg5yxiPklOpIdSYDx3IXuo/e5heHIe
2it2V4XKdbKVnbwQTX8d1uoyj0t0ekM1II66W34UICcXfuXmpHK3YBUXPAXSIeAlBAscNHPXl6Y9
1kk52Xj/TCpoO5ur0tfyG13J4el/XqhLB9eRIWILY1gn9W84/8nFx4yP3EoUKSpBzXVKroe9dizu
2KmWib6X9/EuuZoj40E/0nN8JUVb9LHrgaKiuLAroI/cWcBVa45tpTSHqak1KZKQoqPpe1UPpIBQ
bat1Lms2BnvJGIIAZOkwVqSyV3smlmfVZCKjJ97tq2vcLruSAj9XoXtdbPCJrN3BMq7PplY7hc9t
i47onJ60ON5D2hFEFY0UNB0SdRTCjhmyBDLdeqKsH5dro6tAZ5ppDX4qjK+9P9uZl57MfQ5viy36
9vOu+RbU/WMJCDB0/YA7ZI0CQypSq6A3hv0ARd9Ideug8DKvPSKlWyBogciw3xIWlGfneksJ99sh
XNteVvnTjjW7Xs96dL1EDkS4enpvinAcd/SU7qf6DxUgVk3ffx7uxXlF+I7uCtRzwEDw1eLM1Njq
JMyrwkPV8JpJJvJzxiix4tt5b6X/acj8d4Rwmqh4w4fiWvlqj+WjWogcm0ekxV0xMa8ZKqJ0FGm1
vfaQlHdq+kDjpaW/YeesuCms2u0gW7AwyaHPrv5QgY38eQq+xRWrb1ozKRXK1EKjBnPgJAQJxnN8
6E/5wzzCS+QRi9D4c9XvF7VnIm1Nx6WzBAIWlOsQIC051a/TkfCx6pO8Bj8iYMOn7Hf9FP+qz31o
uRT6Q0ILuoRIkfYwB9J+S4hojbrF7QXLn4yv1l4ZwUhs1zDeQA6j9KcjP5evpsvc/JRGRuIiOJ+P
gy/fXUnXAzoWt9gv1iE47OsqkAAL14aD+HgVgjMd7rGHnvmJVmHZn7vkZoqvVWWrPXHLzCps1Kpx
VpoeZro/w0G4G95wHQ78HQT4n8FRsTAW/H0lfTqysqGkFQIkOF57+BWn7Z72+UZC72/65XNItNjQ
DND5ooQACrt1G2ICsR+8s4fkBD7WsA7sg/DKQ3cydifJN9+7E0Pn7sHxxKm+ARHyOUaWZrdDuQFF
quLkoKb/nx+YL9+zugGKykZfFsiMT137ONgvqAMSBp5IEPf9spuHufOweVpoZ7fvXZT3ZADhcPlg
ILfz83dcODxfPmN1J9hOakmpimkpwD3toIXD0W50CdISBy0PM2PD2rf6LVbBQIEFklWLVBqe/V/P
alsm6D5lU3pKGJTScld54hWZZwIia0hoiJJAp83Xz5OPhMOf+Sh7SUMYWpTc3c/D/laE+edDkN4F
Dy3SL3/jnk9bbrSKWUvMMT05051qkEq7Gik0pAHWT3b5GcnPk7H1BPjbdbjaggZCKNDhL/0eyPl8
HbwyAb0+OXMK9r3ICpoJTBZBax0yPUhvpmqnOYHegIABSjrvNChJYkd4DzF7Yw2+JdeXoX/+jOU0
fhq6BEHCkZoiPWn0dVQ6twZeNO7O5XUMxr/p2Nf3au3VEMsDN4FkPP088RfuSnQ4LxhqNEmgxrby
l1ObgJCFWtkpN59scDbHYFBWYpK/MMgOphCprOpNKqlvcR1wCXAtaD1XkaH91hYHea+mzotmOpWE
IUEC4ma3I6ar+sO16Ypn/O+Xt+tfswcabVeQp5bkHgSVkD+pgWMQiFY+/spyCVe4ABTveuJ4Ix5G
ricjuD9Sr0aiDGxsEKb6ea7WyVY8lW081VH3RGLKBFP814UStZP3PSCwp6G+TyVKIHJuJBsH4Zvr
XWwgwl9oKUBltu6ULZJkoDEbplNv1WQEg2mO9uyfh6Gs23HRCPM3tyc7aI3WMI7VovdcGgsnSebT
7L6cjoO3c59bT/wGp8oOWU/VfZvIU0peSszgs+6TM1p0IEsBXK97vj+DHJiQ/cv9/jekhLynRYXp
7uZGI94hGtxff0pyGAOdmOQaqSE8YAt3t4BqrpQQP2y9P4P7+qf3c2hfFu7o/jHPOloPNfz0fQgM
/F63De5sMrk2yfcFuUKSzTgjRR9GWvg0er8q8hAVxO/dn+fk2zFYzcgqhLNbGUjUmWJGQtHdG5In
/54qbE0ZRD17p9rIB2jLBH/xPF/NreuS0sDGXrdg7nh6Ocmul5NHRvan95d9eHvyTud96+PvyD8c
XsPoow2ft7p0/opv//QFq7dVmU5ZOSr4AvOFe21kuvuXc/ARBNe+58Pnkzt/IKFJQuLv/KvIfdxF
PiHX5EDCV892t7bkJY+AZPN/b8i1bK856zq1BL4mJ43/bLmb/MQb67sWPBgSM82cEQY4FF6AV8Al
96f/kH6bvY9u4wqbfi/87qifi/QGndCyVz3rdOvcbY1y5eg72wZRfoOPYPW1DHAusM7q0ihKEKND
TDx5l+IjA08JmqEpsD8oHecVeuC3grutz1iFqNUQx7TS8RnBY4VDfXo+MyK7x5ycQGnk3hMcPhd7
4DkIbjnu/yj0rw9hdPekue7x4QYn8H1r+b/fxNAVgJ4Byg1ILIMfQf3qWeNhcOY6BTtpqQIfs++6
h45VXvOSVk+QFmBd5pVyBOKbaj6NsSt3QNt36OkiaERwsmJjnbTl3l+dDSi5LqICQB6C4Xl1NizJ
ykZDEsXpWYK0oQcan2PlSVfFefIqmxhQQITqh6eE7c7eY4J4CFrnGM7SA/m71wR/shN/qLZg/xfm
CP1bkKxApht8p1Bu/jpHyEdUnVIlaGCsGEDMYIo44TLKvbiO5dBRY+6rBm1CZZ64D1pG/luvVGcP
Yu7yKreKwivmKgkqW0UXojOX4dgx6SRbJvVFKm91i3y/KfGtOjoAl/QqslWrnT6purCYmnWnmv3q
NaiLl3fZtEVs8N2JLkawUgubs4mnytcJaSwnaQYHRswla3sPQgkBNiabmFuEeSDJ+L4lUF/AnjA1
AF9xfa7uh4mprNFaabpHVANunwIQPQF9nhTy2D1VXqk+ZL9FMhUyRCh0tF5LEv+YZ+grh2hNiiE6
PJdV1I4gDfZSKDC9tFWjXM2zlP5hRW4uAsyjg6exhh7fokY4PjosPguk+h7baqxBVDcaoN8Z2gEo
yqGVBrrTUFQJR0mlU6j0orpPwBpouJmZTNBfiQsAbQzoi4azwF4i8cQkZV8YQ/HUDKMNKnitndCT
Oer8vZky+7FlTaLta/Av9y74S8HSrVqFeJSbruvAkNeUbK4jo+7A0EXA6ihnfxLNiil6/OwYqm6A
mHajCJhuVGyf9k45B2lujyp6bPs+e5t7yUAwp2kt9zJjEIgk0hmkUiblYm7JnGspKJLqXAfBlJmY
jVd0aWZc6cxm5b5zKjTEKXUKqsgKWUnUBoDqU/B670F8b2Emwd7f5HYZqsLs0x0+AsAbiTL+zin2
DfDJOkO/adxBsaCQAYaDUGJlgN/I5E/MjiccZ4On5lEfJdD5lyCN2aOPf7ptirxF0ywz6igpTD54
Q610N1Mp0yeRlfyt1UtVdhk4pU9qljsc+CVh3zWW6jRhJstMIsWs89FT5sHwDJaD0ozWXQb9iNrO
wb7Zj+3HBK47xTMs1hYe5NEaXE3anGXBnGp5jFefbOxrXqofDfR2pLDSKwmV50oCSw+zJxFU1rLQ
k9ZbBrGLkidg/pM4DaGBUt7HloxOpJ4b6BY3c9kMrapVHA+NKJ0gHaovoDfLrawKGo0qp6Jb2OnH
Nq/PVZUUd/hdrCAU9AlpULZ1zImYi/aGxamSHQXkODGwOuFhOtax4jJJVued1Tj8OE7yrIAaSqEf
uclSaa8xMK7u05arXcDQeJKRmcnGe8ZaC+I5IyscX5W0QiPthO7+VgMtjJsMRjztekiG96RtOlnx
HD1PfrPS7n872oB+pEzqOCgIjAndNKyy+aPUKQPajU2BRaOU97JLTbUFy4cthtIvapBEe6Y+OEhU
63n7kOeqJUOpyIEOhFR2qea1jkkH0g9pjM6gsW9uxklTn42u0cMskZM/Bjolwc7TzkZYZ4miuAbr
qidjbjscgxTLEtQ6Z4mnWWBOB3+o0s+HEarn0slCe6x96iS0rvlKlTIkMQyhqy6KMcPrNLbO/RTL
5s2IqbzpZe6EBVZqdkGKP70PIAiFfmCKLLmryALluJRx7VHoafZQSqDVp4aZxESdHKSz+oFiDliM
vUasqTef5HK0sKqQ//xAe0SFZ1ILYlOapTj9HBdgTjSOdiIA+HkHHbIYjHYg6KmdglhdwdA2NI35
o9LnPHeRrm7fpmqa9opUzil4eozkWFmJ0/i1PVDHXdrVdmMGoRIyoiOHQv48xovMMsDKRmcpVq9U
PoKmrawqG9K5cZn4MuTncL8zQzrNmYLUA1iFm4e6Nso+Gmy1wETlqbQISqnle8HHBsRIfY9vTIVZ
2C43SiUFc02qQqGZySAt4xBFvAeuo0E5JEbrALhmDbzUwNtgvBttPIJ2ZUwcjNc0S0AR41Z5sNC8
OHtIQJhvrcUR9YmOQbcnkdP8vkrL6bUemzxx7XTWjJ0+Z3ZzKpwUFUkrq0HdNoJaZ9ljcAqOytuD
FKMHheSVCXfF1cKofGEJWdtl6NJ866FhZqHtK5YNX1MamkaAv3ag+ZpjVG7wGhzJKGu5ArmMGWsw
jM5o+oqSzQZUt5wRr2Rd8NqVwSn6bCqc6VAG6NlAnHaWHb+aqAryzbSzb/qsQoSZ5bTfV2aSPSZl
Y0mh1Vflk1NpUru3nY6FQp76OgQlIVNIFgspDwpWOvYpSZw0u4HIEVU9qStB5o4yzHicepot2SE0
cqFx3yxOnWiYGYpJ4ndOnUtXSAjnxd0IPitQ4Mk9U4AT1BcdLo2iyQ4+/xnl6HEmmiL4W9dbDveR
IEhfJ4BS72aWdRpRB9u4AUEwb1y7stp7wQvURLR6MgwXPcUaupesUh5CGyGj8AunRz45pVNf7nU9
7sAuZdO6CqW0MNH6Txt23+You+8Us5fMsDPm+DwpuGdcMx8waEkvrbepq5r8LIxm4G5ZoMPgTjZa
1Cp0LW7q09TV9qk2ofQFR2TheMstIHNu28UKRDNGg85HqCcmUNCWFahidbNWVX5FuYNSeoyvdxXs
z9o1gV/CNGZZAULPCSrjiDOgMAfpZkMcy6SBIIfe6jZY+lVOa1dRkUN2E63tfgEGbd2ydEx+4cU2
ZrieFbBiG046tVE3xk2/y0tpuskB0cyCJpURARWGw1DTEbPky3IPhRgwy41QAkhsFcc7t429SnkN
9TA1k51HNIoIidgUUkyeUbX9QGyJixdqyJiEGBMNFkJp1F+1oZY0t0LvP8RA61INkgpZXBIrcjzt
jaaFGA+Kg2mK+Lyf6R2S8E7ulX0HdsghAeMWPBIziwOdc2rdDKmDXVSXssXdoZYHuIgFm+3BnRuA
OMlWUqFXD5vbjZ2ufrSpKUNWoJskAKQLyrNQ56D18GXa0j+TkU+1X2aGdQacaMmbaNaYe8UoFZx0
5tjggKbAinkxUqGtJ41M7aF1bkkytMk1WAl72gDtoEoIaKa2TfgBayGfJTOb42On9GWyg6iKRMMp
dgYzHBTG763UrjJ3iOtODhqzzJsjTVPpKMW0fq8yo7idjQE6VTwpACoQCXqA/E4wTUNOkend3hG6
XkZMmhduBFqBUBMkAEh8Mk0dlACKA8NNofOB3jEtb9qzXXcJvTc4Vx9KzmzQvKNy1h1Nrs6DIO0M
SjP02DVy+ljxSUYuV49RZEL0AXfDp2YeIfaEGNWdueCAdfC6f2Lgy/8jhqKuQI6kq+OupmaOm6xN
ajWIeVMg0kMEChxPqQ0J3sjMHII+V1IIPIH91mdWY9doPOajsaMqSIFvReWoiWfXTYWXWg72mrt4
ihXqyXMMtQLZYqNH5bjQI2uwROaJrq9pKJKWAf8Jqk9nj+cMnsDKlA/Vq0Qdi97FOEMlkSSAwryx
t0cZUVaOGArBgm2N8x3L2aBeVfgq5g3WpD1x7I4XNTaVOogF/jUmnJY3LMUDkzgA8z5rijQlroZ2
mttOouK3wWU78SFpWN6UqBse2GDjpTKkRX5HYyMD821fyrfaZKMEvNy3CC0L1X5HOiF5QZlrnm/L
OLdpUJW0gURu3xpJICeVqN2kVxIoRNSMZm5aDeBAYVInnyBGN/3Wi8G2yZh2jQOJujQG1M6EX8HG
d0A/DyFKHb+q0vI9gahGE5Ssb/+UBYsfGmtQOr+BayxcLTVsyHbb6NZDramlqR+XlpaQQZQo8s7V
ACa9VpM7N80sepUBa6SAfqBRr3GHmAXJ7bn6xeZ5HkjnDHhSzOmIczTlAuoRJcUsE3tMEwevj2KY
PxRuZTdKHgu0+vHytwOvtgiDDnCMkAPFHY8ow3lSK8PE/S+ZVY/GAm0+OWmX4OUiawupSobboOaJ
c9NPVvlYT0oc5pWKeo7kGGEuZPuJgpA+GqRquIHKYRy7hR5DL08bWuXFSWTkbZK+ybAc3NY9OTP0
fAeBQQsLynozCS0qN9xPmn6qDmov14OfGtApJJMswD+CKr+ue53O2/EKU4QYPLVbJNULcA2i1tTU
0oEaeBb7xpQ3j7HaIwWe2Aj1iSigw0GkZEI3XcdVe/L5lDuWn7csweOuAcMagpFYTz2jZzLz8JQR
oDXqBcpESKejh6uwkjpxpcxymo95tDDnWkcTsMFmaZmFQ+Z0HG4L188Jjy/Whm1mlHuDtmm+06RB
Vz1VbuvuxgIys8TBxJ1VhDqVhsxDt/cQQORJK9xKBpcOG3QkUmS6RBqqViA8kyeInuKlhGc0YYoN
ZVncneZzX1XGk8YzPDpqfYRstWRnDd5YfBivpL51SjKaeW6gAgCgHdD+w9S6M4P6JmG0Fr4BTw2t
8xbldmhJGRVCvRFaKQSUPP2RGui3LvHSQHJLH1mk9mnpILJS7EOT9hNwkiZgtkTYUi1ILjsTSo2p
9UzVFNx0XTX/F0Vn1h2nDgThX8Q5iEXAK8yMx1vs2I4T54WT7bKKRSyS+PX389N9yI0zHkSru6q6
akN2ax3BFnE0ZE94CEVT3s+VhJba4k7m0aI68lL7T19aeBH3p6yS3s/DPevbU73KfWTXYxq+jl3n
/fXTLQFhy3aF0eeq+6HAgRH/7p3zNNKlNjjyxTr6uvRmTc/RopMln73KVrlWQfLo1VncFC6CJslZ
2YYdmdeGTtQgYv9PQ9zgAhHt0f3Mn5H3uMf9ExtmDO0q7NS/HbefL6Krq+GcTppXspVD2hQ9XVNV
9E0XJkQhJDEbFO3AZ4qj3T37ft3qix9QaKgoc/LGyatfd1OnIHV+XXknkfXYm/dDoJ+sHSt97g/2
kTFf4wvgZ4zmWVWR356ruWuYoPaUcKkj6PrCl9NgCmm24csmoRYq0WL9S+N2VIyydscpfzc+MbZs
Inxfw759IVlCgjI1tMP+2BFnqT6zckho9GcSzngbyG2MBF+WCqbuX6u0IDs+riiD9Z5m7pzJo/7j
tuV4WRsTuVNYAnDwV9r2nm9W4+Qs5PhFxQyufOuJ9+qCPvolxnD0z75uJVuWogvlKUBxUOWCvMh3
qrVVp65qu/VaJrWTp5TB7iPty8gn4lCqJ9UcVp4zr68/HMMqoNAWr3E+T7RD+FX36RNruQN+BL2j
6gbaa7IXE2/heBM1XY3BqIz97Wy2uCFikhJ8VfCo6Or12Is8iNLqQ0TRPtwxTIziRPEBtWxSj2kV
WeVBnkfZz+M5caIS5yqU3XUyrUvOmNjVf+Z+V88jaHR9DeYunK+zWubpdcqwC6N/7JquyPYpo2Oe
laqIbht0c0nrY41O6dip/XYVSv/AGTzlZlxiPMmVwmX88wpN8ujwJ6ZgwrDrolLRJK5Hb+fuhjjs
NbyImn43bXB/LkYsYw4uj1AQsu4J8SSrlsptB3950oEYaa47L+C9JzANz8bRC+qHUQu93cd6Y1Zk
QRB2BHlsRq8PfH+VZi1dYTptPytlwI7sVEfYgterCqdccgQB2m1b8nUF0bSfltpGaaEb5oATyPA7
P87esGoD3lRX8fb9SMfRFuusR4YxD6LySXn+AgqzAkblmWW34y6MhW3oqFadngh8Sdjo4iQEhdBR
JYhwYSshT5KWOI+KyXmmQi3BcC/boPRPo2/6L2GmsilnOKLaHf4QhYUJq6gtwqRC7d4t1Zicy/Ho
cFhRw4w6k+wdQelrwrMRbXe8Dmaklxw+V1pyF5beXCy9hEEAX4e2TxlP/vnH6H0cc7yKi6S7Xrk0
uygkK5zd9nyQ25o9TXWVlUD9XfI06cpkgIQWR7q97Pg1CBLDj2TUVZBe+zBWPzMxH++BFzj2PXbP
/heowzLLhBsTSRThyZ6WrnzJZo8Tb4KO+y8JK67xDT3Bd69Nd+aLuAMCy4CtZt7kwV2mlBKdZ9jf
UPUOtiwvzNMT0rA+WuTjhr0XcQCuT8jICRpq7NbxRM996xGSU7tkWwrTWj8t2hL3j6K2cv0IlwEz
yLqtdJQzXgP21GY7fqVmC/8OLpSgN0McvO6zWwiKXOiNMPWNeJnHpB5D0hXGjjs0C9WfvZPZUMjP
Dh9oUCsK+FKFn2KMcRuKdRXsAvRZTx0zDcNTqZznMXftCfs9QTc+lcalxzn17VSdyNcJwydhS7sW
HeXgXz91mZ/vkT8+jnoIgQebcfkeiLjHFNk/1sc0ncfm5EYgmryp8S5+zLpO1leZ7Iu4BM6EwaX1
dtjgulMDL5kow/0C02NwIonDFVeQQPvVydtF2F53avtzFre9dwoaidVy6CVJU8xHPDZPsfPa5t6E
7VDlixD4p2hDwBfpbWkTFW7e1j9hvYrpFE++Ss9ZgBy0mIRqUhxko+B3yporz+bo5p1cAh0F5yOs
Fl3sOjDf0z3ZvygSm7kFSJfYiqCa9U9v8zK612WL8aofejJth7ol2cyISf4w8ScMadFB3o6ZN5rb
afTruZicCMezN2zxNUvK1p0USwEiHyolrsnGAHLOsl41N4NTKs0hfnAcNJWXfplXjwywuaarGvPd
UhpORGyGbIc6LmzPgc9sle5fZtX1AMZmlMlNu+JdW7Q0Vmm+u9RqwP4xtBfn+81IlgqvRCFU5QMt
K3jVSzZrtvJn5rKaxFNcOfFQ97oTUk7lCqfr6H6J5kRfq+pztJg7yytWckUgdQfPRC2XKL0WYrbJ
fNqGwP5sOWVjsfd9R9M7pQ24Z1ZPJ7MH7R0YtPKQynghIAxfItEEHTcgbVY03ROEBJRjwUq/EB9g
NLmk1XHVMgwWUlqtb0C+1fiw1pvPR4g35ARYSGDOc4zNn7ROqYGV898BdTp3Eli+0jANrHzSysw4
K2YsW64kV9K1gRSt6X+iyYga8MZ98W+CKeFqbR1C/xMWHv5wpRFRYyE4o392HhddgYvq5CZxYVv/
2EJd/qIjc3VRt7Yh4Haap2C5jlY0Dbiur7y7VgyzuRw7/8nhkWDg0nCbA7x9wKY+3W5SYCG3ueSE
tj/Vl3hY5Gs3i+7OVL1kyXiK5piAVjZk36vddtNXr98r4efm8JsgT9uM+CPbIZ+erXUOwmoryZ0G
VSnAV8I49/txP066KzFuTkCIf7jG0iGNY2teKqnKH3F9xH/msj2GH91Am/m8cIXEbwGXtrs9yk7U
z3xKixenv8RcbbjUBfd+XAblTzPqgwc2zNODmIzaiyHrq7Hg/dqxNguTGa9MfEI+NGtTHIZoSN9m
k7IsUPq7ojnxbTm8uqkzlDWl8JKmNXJVaop+HRXWCekigeFLP43GJxPZZbytgnUU2FyNch5ee+cJ
nsW0y+apa9vWO8W0uTxpPTYvfT82aLCYlva//dCuKfg4hAFjPoy6kg86HEjLKuvDV5eyrL2s4N4z
eItse1xtd2vrJQEFe6i9k0e3au4wBxHfAMfXxzlhgLvp6CJI7NN7Gz+6w+jfVZ9qxzr4EK1fwt7H
IyGsnQK8Zlpk9M7GFI6en6RuVbfv83WV1vanbUnsfrfDVVGmP90l6NzE9qgW7ab3xcm+AXkYJcu7
APDsfS5TdO3t5qvruo+ok3NvG2pyvgMDDq9Cz+P/nLaUQRLDhJqopoOHtu2e/0HHK1usPTsft49U
xYao6/D4/GQRD63qaoYhGA6Z3IPYLcu5JIrenaou/UyOBlQlcouUMVF06y6nF82Q1J+blEJ6Ip+q
nC84wVflDesh4bcooU3he0sb79SsvftZk+pLE7lNZbmfDyRkRCybvW9v12yJhnsr0k2e6pbEyJPs
VtV8Nwc18bYt6W9KQD4nagEGHq7xv9CXPqK6Q8jbtYpWmWdjmH6w5Ct+KG+Z3N9mrZLyD1CdTb5y
v4ZMIRibIkzUii6pFoSqReOYQGA1PW3sAFRDb1971yWKRpAuXY/Y+JZgWzACaBWdBR3TUXZcKVXa
L46MZJ3/9D4e6t6La2Uu9ZQMT0sj5uaxlM74tDAdjE1UbQJ+o9ZBXzTzNBwvHe3Iu9fS5xVOyv4N
Jh1CB3vi0Xl3WZPt6fepD7BDmg9aigN3rP7WHTyfYkp9NZ2qxR+TG6nMGD9lRjQYikzd8ls0oUSW
60zf5RORdvKaYuL9lJillblbVnGWLanbZdAMwXkq6fzOTGfqXs9yhuorszbOIzJO/wZ15yeP+zhv
/A4TeBi9qrSyoO4s9V0Y7lq/xGNgYTpG5bNl2Xb0vFWnIpBpmyqAzjWtmUgCViv2QR23wZy2b/Wn
o/u59yQa0G0nW2beRvey02Q3t+gaQBkGrkiZT9PIYFSXfvDOV5o+M2jYx2418uee8cjyMar3m6Q5
yjRPpFo+jjhbw1zFPZ1XPcuw4iwkM0r9qVnBSY2WXwVwpgI2kAmrH/Oc2hwswBHhYaT31oG8ezlS
zpKqP5C0AbdXMUVnkyOcBTIj0nyakZWUhKua12gO3DmhaL8ZNw2/NCjec7uvtGOer8ciIrb1tumB
oM6TY+ArRLfymZqo1zNJmrv/36BEuObRNIsffe2Nv6qg87Z82q16ieizotPG7G3PS4DdrMGChGQ7
kiO/b/1AxzalQ3w+ajeTX/rZZ0JjyO69lgezuZI1jI8M6vK96wnGaIZPvH5l/j5blA8NLe3cmlNt
98ac9q6XBFhHkX7NIKKBqtbGIScETxmKpZ6yH65GXnnbMwN8OdgkfK2aHRavFDM5ZaXZ3VPvaZBo
4er9V1UmdP1106PeEABod8vQdvJixNDelovBDJstqQOjChBNniPzPGfUi7IrTFBMX9Mq+Wzmtfy9
99v2HbEPBFEKJQ7LVh7Rm9dyyTM4bdN7yBdJ8IHias89rUggiYcm+CW3Jf2y9PMEkSHmuSu8dN0p
tWGg39fML7+KCBOGdD2yN5eWnQ/Ds+O8LhoN3t9vPcCdbYT+ym5b3J4pjzQnqqri71tg6uZmTsg4
qKPYb3INHfVgzUAUndc54qRttkLSjFG760LSCN7aLFJjfkDS/K0SqJAcDFR9k5UYwMPADl/wgxjM
Gf3/khXd6Hy87QQ4dxH39NKMEnvJk65deJfg+9bms232P7WPKXXB3QxeK2Izmyut5B6B1cNqF6zM
K7izKbLtZVpK/3kuZz/JjQXuKtLR8ny3yDfrjZ7IpsrXhsUgawIFo7z39lu3l+1/ZsrmoaiGNYFM
alf5NnjDGOLTFo7vEP+ks2eGUbgYlj4db/itgy9VHTUw4qbJbtqQxgEqomT7WTXNi56PYLmdu5VD
FZH0NTIrYv3GS+7G6zS3BKeTR9S91vNyKMJmMzuc4w2nqMIPXfrnaEO2zzZVmhe0At2z4mM+bVVs
OBHLJ7nBbLz+GL11fAAfqP66vV6YIGnefq1zeDyqLgDJSZ28U+JzgWVfs/g1rOuYtY2hl/8N9giy
895ucni1IYwbZ9BNt9vKsdJ+FHxnxPhEzvcEodleDeP9vNX9Au4WLLRFfnBb965MzksYO+Rosqt/
Zb1dv5LRyK+6MjS7CzClLQtrQvvLi4ZhuLhNTz8QTND8pFXcyBPdpYdRPrDAnQkcvpqGCxxDbb8h
LKpTzkyXls73NanDY/5Ad7oR16Rhz9VN6CGkLVTizRfPVnq+35YMrlmG7vOUtfN+gCsEdXSFtghq
CHNfqdtt2sncs9ISW1Ov3hFc2z5T31tetQjAVsfhbyDZVXxjszbUH7SYFUILg5UPEDN/82i71hYU
bvEBDj/Im9UujX/uR7PyBWorPaYp/mkw/QSF2bYJ7BvQQa/xs78nDV1hU07zXXzQ0J4CgnE/5AA5
fiqpUf556LsI4QQEP3pyhpDmynhWmiK1pswux7FizxR1oFQ3WSv6mSUzN4NVJGb8l2bwUABw7fqe
MJulnHbJF7mjXuwKXoj1T5+mSqEQP9hpyjbjibuZFl9fQrWBheeqnYdvQwVX8yflj5P7qfG9ptAT
YbhnsgvTDVaiUuHpIEbRa3IHA5Kc9MEPfKCmRdn9VC4tkXjA6NSTMnmOnYz+22bnl+c1FZOAyW+S
nynZLkAS/uZDCkPIX2Tceuba1iyLoIlmLkXR5OOD7JZoJ2FWryPIAam+3nKOjaXIWg+U8sKOslzO
HDvAASjrCDHd4Qa26nePF3VwnnoOx65pnpZ4BCKVgChoISKENne0rxEuYc1Y4traRMiISq5cVfRx
1AxFqANHAzun8asvsoOktckxUSLm6LzHXiWzYebLahC10O/6S9gZVuVdhO4I8jMZOvDCVHzrAvFJ
d/QY7dxaZ8okH9NdCup2Fq9FX2fMQBuNfZp7CUipyaB6C1D59DfvsV3zdtpWiEm7LtUJq5LUfQs6
zY2fKrN6Z/RTU3unG79N8/qoYcd2hBTyvEuG14KCmmysSlUuPGGezqi7uVaNp04FoX2qzCIgejU0
3XH2gqU9ztukXP1sdSWxNlogop7jEPVfTT3dk+3ZAKqZ0xCPR303TrvqnrT0a/9mj/rA3GbagNqr
pfW956O1tr42ss8Spk47PKbLWK04anvZ3n4Dx+t25p1Jjy+hdo3vIH6iqXkTZdxlt+mYwL1svRfH
fMOgzd+rehLzzSAUUH12+OYtZEqTeU2kxKcDb730J+sy426yckyA8VqPFfTRm+xfBGOgYkRpJ/sF
SD/RH51/YHy8h962XYRXDuNpGFNnC+/QpMqYaESV5/gc3LJzP18hXOmSWLxnNNjxbuVWGkxp79Hc
raSmpBKwqI53sAgf/AnYUpkhKzaSJNKCrsOwgqQCVuTUerDRl656ml4qVQPTc72a4yy6mJWJuck+
RUW+ke6mm9P1gxGn+prYCjIkSJolKBZEDDOwB85b57Ub9kcNyX9clDdXFf4JtBM/hq4cwa9krbwL
jxYN3NBD/RINOFXraTLTmCGpCI7sgjatnB+yltzxnAQ0054bO3KE1BpaGIWdXpFBWCV8E0jjtnfe
7Wn+un8ysbjwR+H8bcsaR/5SEjfHzVYzRZ1smwXHidISku5ne7U/afYGHmeSyNbvIjj2CcMlOfOm
7Vy8RTk3uMdWYsHLdqowJ83ykgTE5lUpSJqijNgvwC8bfhdcqz7KRzeMEYxRknSsPNpaDreIJW10
NyzobM9g1o29TFvGMijAtxUXutNUnsFxBnYMuu4ob11T6ScPHmu8OvZZ2tctA89699OpDu4Grp36
7zYk6XovHHvLeZv4sb0608kHMSZrfVOVVh3FUDuBTalEi/JY2p4lbWSVmFVtxwFAV3vpwcgNr9B8
8/wkXB4CJGrZlzXz0u0jmkJuDS+qTHB30OPg+FpGWheaX1adjtW0MJJoRjaMoXrBjdWVSfqAViTJ
bjYLxXjt+zXrgEslnVyxLrw7N5DBy5aHKojEBR/L1p3nMC4zztqaoMmIl6i+G1LD2TRIrOzNPPpy
+Cdm/2hQa4VI3dYpyxS02DJa71sadSo+t5tXtjcINWx38uJdTE9U5P55UoIrcBTJZJ57fr3sOmjb
l+8D6aT7i4/BOx+dq6p87ExJa2vVXv0RHovZD6JLqMoSmNq7h0Akp6AH8kWJOdWi/WusDEh9WMZQ
nys7RhCoQPHlbduADSDaOCykFEXb9ufDml5cfOry+ubB6qyfzA2UH71miioRnLqsbzdSYf8ARpjB
y9HdhO40aFfKfIfG6283yAAI5Uzp4OINmWcusR/jwe6CNq3upDeuwU1M1vhbMpQN/j0dH/smtnXA
wg5H5ztudIs9b6yd9xAlXNljDhwDtovqhUGDCXljzyrxpu0EOY4c39tXydWRcVGjT9PBp5pkSdar
N26evudlR8uQHirqfg89s1juglnEZ5PtgTxF+xaDFIlgkvim2aG9l2Oy32dzy/jnVg9fpjU6Ikvm
Z0uska8ir7l4rkMzEsZjFBXBEiP55YbkSvUnx0igS/rouYOIvRkRH9tc0fDo3N/T1TuhrcP1eisD
5HcNuA9MBhotVmwy2M9zO8yy/ejG1f85RPM+gzro8jghvYBt0iZJPiCJIyLa0lG8MhthcuTmNqIA
tsvcfIE3UebGDrA9t+0Qfr7Lq29591tlZb5u0nJF6whV7txpTRDr4fsrQxsr4Hde5QUcgiMG3w7i
rj3yKfqcrfQWhA5H1cHJ2wCFin/1jrGFlVUVzZgXxeFn97Awh7J/HWenoUQ5wQjYp/gRbUdFzuq0
LP+pkcjGSratPCvola/HKMFrsm3w2QMuk+OdysGq0cwM+jXM4ENv5nKx34xXs+GfjcPyAqY/PWXp
3JSMP4t7bXD0MDfNPOjj0jPYHwgK5/Df0AZ1nAP00NU0InQRrOkh4RelEQiMsnT9L/YWF10ruQl+
eUw/OvAh12DckcTeL3iUtUF4N8mXxUG2FVvWalWUwxrwaCt/f8QkY8d+he5EXIXLMswKV+fIhrVr
/d1vsuCDyWz6sitE3vlmMr8rdkTH4qrFFv/1gqidUI5LpQufjPnqBPW6sFSYtPMjLseVLdK6bSpO
6bh+S9ACjtfEIRP6rUG8N9SBCccWAblq7oAoohnrS7X7+WbHFGFZxZk/IxszK91fwIHr9OyDLCzS
/kv2/iBBkwhj77JWO8IKWy/iuEFM5j/svD3dachiQ/vKs4B8ikMaV700wQ0OoBnqgCFVwXkIQddO
G6Jd7pkodM219Ec9Aj1063AzjA3mf7yurFYncm2Bc9Lavz3C1GO1PQn7Hb+GNL73/Qypop5IIuEu
4NJCZGDr6iK3Ng2KPaDh4AVbhum8+gGKRCvhcBmvPiWEMtgsu2kjFybEghGO6I6SA17ujmGHvsi3
10W1+5cawfgAGEcfgRtWixWGBl02Z9ri9uplmZgeYdGztwwJQH9Oos1DKL8oGReb1x/hbYsi1d5B
HvA2eAfC6jPBSXQEJpwHpKwtkFAhm2pGbTgl9lsqmY0KIE5CmI3sofG7JdPNWUsVicI/dh+iT23z
i27Jjc3jJB0+jIwnVLVuL+U12FI+s7bLl3Dt0n/x2HqvqHKS573UyA2mBcHfHR8G7Mu2Qd8XkzQ7
ovM5xcyJEcD9WZM5Hn5YPflTngwuWPJOtlX8DF8R1jjpKU8FMC1VJILbHpqOYwe/LBDjozQ+a3+J
j291Cnabgz41eFKvITanXTRt/WWRR/xF8HSygvGj2s74sCWP7ZKuNv9U1vwCIFd9oY65WYpwGKuX
stU09opDdgdtwmsQxoyWl6FZlteawB4SYBzU4s26VsC+bvHLH7IajvRCJ3qUJ1VOIHR64WUvkmPo
/MchCd01PJYK5a1bBzruZgVm5kvovB9JcmgG0K5hgWY3YVT+XOGFrp+BEjGyDU6zu4l9taD61519
9bxodcWegnz8HNZQM7ZMM2Z8eNp6Aid+ijKIRue+qtINKL6kJosimdgxuYQi0PZOUe3eYGXSPzpG
63jbp8v2c0ZRUZ/mOOJFC1Abm2ujE8W6dLK4/etIZJF9CGq31N+TyNTmwtc8UBHX0HvflzmR57ai
JBdzv8b2zoxVqROUHlH4YNjs2JFm6ZB1xyZOshww4dgvSVdm8rI33fiJznTZz2QS6e9hC+yEJngI
3zyllx/R7JHoSiCTa8+DLDdXbM2Rfl2mrq1RSzIbX3rZCo9l9gq/KeQcE2TtkHZh+QV5ZrOc1j3F
towOJJ5f4VYkfnsj6zVFYiT28v40AW+vTvk/t2ivn9ulDkU+hw7Ese+Z2r4E2THp01Q1Fm2M8Wac
xoc1DU6fux8zQIbV74EZAvZFale+GVPCoeq6aSpuB2ramQFZ3atkTbnfogowmhaLlQw7+v33wZ/W
v6z9dPZx7DTQTWL2LT17Ohjr24an8G+Np677GfksiABNUYRO+2YALUKtuU2zibzt0xJX9XqW9VJ1
v3iANUJtBtXtZFmHxwmXi1mdZBh1vyZuyiff+PYnitwuLtIjRs00iz1eimPx5a/NhnN8WSmiDfOh
nL1vovvcmIOI5sIexjJzv0MWGp66CeXZb61b690uaKT9E+q9Zr5v8Rg8Xo8KYrNoZAu4AOcLLHxu
baf6W0DlcvlLRxT5lzWVNrjrrB2mJ09oTYmzh/mcpgxkSax1KNA9iLIL71cXL+UJueAm8cpZ9+gl
nmyExUdLPbiigJUEcVSmQZk3BXt9o4/FdJc6Wub+Gi+VSu52bmvvFqgYOpQkZFh5Ev1WceKirP1L
FcSw5RXTGdBHWq0vzZIxtPtxNL+bepIun2QK/ytQUL3KbG3EiXuxx0A1YMUdoUUNObqqdKbOH3L6
MjkPZbmEidovCLIFn7p0iORJ5LDI7Y6QogE1vg83s/bG6IHjmFRnuzLOF5UAD89nVi6iG0risRWK
XVrvmvkCTd+KRoyvt5u2ovKN9xNDh/m116vevmZLH0bn0fjlb7mgP2n6uC9PZijrv5WNyjCv1rBp
Hm3iPHAZ1rPqhwB75N8AHNnvfUyYhDvrx+lLz9DvIzxB39bddJBnCI7hDbfXcmeH8NzXaqETjWPL
u3gkpX9ZmtURuRcjBqZO+bVByB7O7tKbJS0ffL+kPw5MGkzPRKXUzWnTy6ear5XJkv6MPMYGDmnv
vptx7cSNEHrFBL+cMvGwywMSyA6HCx/LCDnMRSTBQc+Bad+eTOeBlYt5Q+/TI3cDDBvsZ0PeuHhC
3jCKCVggihOcHuHo+Jc8JMeDyiLvUQjQ2Yq3V8SsJENLT28KAnK4KHCBo5iXMqA2ZKr723De6iKF
e57edZw0mAmwFsEE4rcm/BW3+96/DTOsZlGT1AKZHtOKGbPr3xNE2L/MRQNLhAHGhi+edUNV55OX
9iAYk9NvXbv6GT24F3jj/ep3HWWpr6bvmqU3eKPdHz+Oye5v2ndb+JLZiigoeMvhR6DVFhW7Wo2f
x8Qhyx8kC0xoRxv0vHlQW8WhO8wMitjSSwWFsbFLL2GKEQaLOskxXqxb7H0QaaYfhGpH/WQAqcQ5
zSzGRpvyTPMnmg4w4zUd154sKhhAdV5Mery7OkufFZtKmnY5aJNHH6RSEWpertXDHjD3n9FxNd1j
5Ouh+mrD4Qg13VPWKLQMdFcOCeVo068OkfP+DWpcfCw+5NAZDw+vP9crahdKc51wuR4Sd6xq2PAN
GURcv+E21+3XXaCzhuGxVj2FZfC5ccPmnWH+IyvjXPYeN0XZ1+0fqHUfZA/ZwJY9S41Z3GufYhhZ
cPq4UxBYpx/r0qq3LoHeYZdGKRBZxldxWbpMcoLKeg0KpLDrw2gShtdljNQXFNCfq9V2CUweCBd/
6MQ/1DMEKM2TxWi5OiViUT+BrEJuLmhI1D9bPLI7IcDcd9mS/h0fjWRrYviUOPuNMOkDigRYtn5L
FvRRzGA9jHPTZdzFE+x/GfOn/4H8VtWtBEoaL41ErESngdSeyrWK+cTip1CPJfmu4tzQ8CKDSfsd
WWTvh8o8VTSMza1J2mO78f1B/2wnxviTPEK3M/aLvcmTtp7/2djKn7U/T5SGQbRFu6fd81ia9Idg
GeRn4rUaKWIlWDEUSbrEp2EbWQ/VYux+arN54r6JBZsSiNmb/RxU2XLbmTUmlxu1XPwQrqbZfrQ6
3sqc1zYh0wMeVZ8S2aBx3iIP/e+UhTjyt0MfQobPNv1OV01QrmQtAZensmIpDc0/isisdJYnlGyl
/dzacHXOV0+PReZlPBesf68+PXpMzuy0KGE+tiUEGezVaKtrGk0RO6PZ59odPBL9fOHBHtVsQToV
sByX6q+x3sNHwIp1A17t1z+DTRM2bmJAUNAmFmmOf/RI9t3Cs22XaproRi9VgoJ2yBmlzCmQdY/L
G+Mds/f/pJ3XcuRMsqSfCGZAQt8WUJIsRdHs7htYS2it8fT7oddsDwlyWTZzbsb+UYxKZGZkCHcP
LR5aKF8e4yfqMs+E6wUVRItMC9LH3DaCAvBIalRO00Ulsv1KJ+UgNrzsCnuTw2aLTj4Qp3uWK0tl
8MiEA026m0SqVG40tN54qqn0EfpWha25NvV9n7DLqNMVlwJ4R1UpzQujtGrDaU2afR5SNR3NOWt4
8cI26F+mYaIOXQkjbAF3zce092PtD9Ua9iGCgOntZCb5EnpzrdmlYVKFQ99QZye1jqkiGtgs1yw1
Ca2Nfq5veNMcHpW+ClO3tmloAqkP5bsxtKG2izTUnkq/LJnfaAmgOIbv15TTfElqGUjUtk/0fDNQ
OQksBEr/oee5pqj6O8bDRNRG+ZJnkvP4bDQepCIKUXnq6KBm2zUj4mVYl/XMktYlmW5uCN9TW9HR
FHeURtrvXax0/WroovGYkvOFPHqeN2yzbgZt0oCWr4PMRzl1Dc2KPR21rkAksM5+AZ8vyNJ1PTvx
AaOBIh3oVjogoVptFDvOaTF0mgLFCGAjLIl8qi611BaJ6yc5Cb9k8yPWulZZP1S1hXBAJRQceqqJ
lvDbR3yWyZ0TnG+uQ1oCTJjBnb2Ukj3KViZD4gUm6FDVtF8M0zZ+ZnKU8+8paL80iSzfk8WGk5PT
cPrie4TJjtZPOeSB1ouvNTQ2ZWWBW6TUS21uBaCc8gqPEqjfglrzL7xv6W/A0kMaZEsGdTOE3qCs
dDUZue++jRQ4EVJrHsNJbi5+KI2XQCiZ7IJgSsutkdrD37SEk7KK9IbWoUWG+kwLo3iGhMQzZalJ
rO+UGhz+XUXT8lcae/AWpljt9HVgBPEDsqodGX+ptie9oEM/IwFa+h11mT5qQ5WINSppYCf9aYgO
HnPa4ORlMrouRqGb5P6K6mUZLjgs7CM+WAL+5ekCwA9d9bD4roFIQgEHnk8d/QjBRAJZ5ESkB0WT
yt6tdN2GOuIzb+Eqy6ThF63MrOqA7+r+ojqglfckV22wLVM9exmYgqaD8Iry+ikqtFzahFlinULK
k7ytoczGshBgdZ1MZQQpARUUQhFp9PLIUhvtToEVWUJ4SgatX6cZhcwvU6r7l36gp3dPpVN+iGUr
qe4i26Co3aiFGp56s9arOy9TZ2h2ayvBOhmI2KEixdMvOMS0jshtCGZI/eg50yP2v1k18RL/C0//
q5qUdVeSnEA3sPj/JNTCgB3uqqm3bCdLhHdGXCps191g19deYlr4XqdRrHz1Kk990pqo/jFpSl8C
VGqLYKUlBWkqWAW7McFOpLEUrNrYZg6haQL32VdyIk938GFy6wrBenxUsxgsxBCVbe/OwVhzqAsz
GNjGBKIffA8aaUMSWZIbFVUJhDLsVW8t5JTHAiSVt6NT0D03IlNfqLxEzA1qmwhh9dqwLMcP/Or7
ZFkqMO9OHuUVtI/wRzXZzTc7iyUu4KBBSBmAn/4WREh0EGvKOA4A6aF76aW4pYvX4hU3NIFU7b5W
BnJhWEXNfQL9FZKc7eOOSNxj1x7zQVv5VgpouqMOkfMmTHQHW1WT4U2gjmlsNJnY/mr3vW1fTHhD
4PzM3n+QKBp258HobcQZVNKZjKK7BOQWSqeHLJWUgadJoak2jlzmlbrT1AAUWkweYbojPT3bKTW/
fspivYNB10IUoulreutOU2VtX9Z5gRpAQHurqKS63nZpAps1aNvEVarQMPDeXlaCz2eeIOGW/K3o
JplWdFbk1FsjNd0plHtnIluVrqlG6DX3Z5hSp4sEuVuriWDXJziLA4R4D4R7GEv9V6KdFNklOl7h
KQY70/whdcsQ0Ug8xIFWlEgTk3c9GE8FPIIvvWiAz2YNscRKFaIvH0fN1kD0TaBK+bmWnnwJbbMN
92h7db/jAIrSCqxSiX8oTPWbnknjKZZHDmEe5kW86cq2eB6iIX00w2SiDNGX4/eWx/p3B0LFmKlS
7SULQqlw0egeBfh+GVyvaQ36o+6NoAj1ylJfkqCYXcFoeqkD7S5L2A9CPacvQFeuwrJBSafRQIS5
Nr/TXI34oi86WhOArarQ/9J4QRw+qkC5aP3jV5PHUgzBc5xawwhasWkvFIergqM4QadpfdnqdvSD
qMPrfpPqG1mBsLsqqD/+MUfiTLdWp+jUjB4c3akNasAukOOeEjToPFC6AukWRo2O0GzGMPneTIXl
r/JeArDK0/hD5npXLjDS7LtJ+R31KdiInQudAyGDrJdNh+50/4JC3KjBRoyiM3r9NsP3LFmStw0h
5hFYRPACEAlMvV5MEfKqSHe8QPLqqg0SxX659QA8+UDF67j8MfGOE4PJsfpIbmkFTqpmoPvlsK6u
wE6G8ABkyec/Nvoh2xuIy+T3U5K2u3KqKk4JHaWQs6sZQKHpC7yg3M8WmHXTneIp175XAtjpyqSe
h4hu1VPplmwoPWCJDABTVIbrJ43E/Bdcj7TZpl6l/EW9oxTrgdlP426kPc/UzM6fd6MVIRh7NKSm
lgafPOnQRYqCXm9ZiFx1zLgYkU9nAdLJrKb8C0UxMTf++uwFp5udBmIC2aFMaxEt1WFbrUwtCH/h
AVplBS1ssO9HZCvg5InIPlAuhu8PGDaNHzR0ATqWmVMBrNrGIky04/5oagCzcHkFKqJhSUi1CuME
h9Mlem08d+iyBT8grvjBNjO66B7klGpTU0TZiEMLLKOgSDnsKKiUtKqDFk0FPQI/6RgiYqbWqMmm
cKbC7GEH6Jn9ewZXHTuaCPJ2qq1eJ2Avx+puLiX/CAVDG0EnmOpzrAub0vkAW+ycK31dPtCsgmWW
WrO4gRTGSnVK1KyJ162Z6V+byB8RHSY6O3s0nojlwTx9LZQRWksnssnfdVI4Zow4HkmR7S7uaADk
fpJRLZphGxThOQhchRKSo9xVxPtmOSqnrJ78M8o90X2rGDCxVzi4Kn5MIe7ZJ8PsM4UorYngfjuy
JkuKfEKKhTRik0el7lkOWBW9/jmlzOOrXCq24GVXqaWZ/bBh3iviL1cA+UqpXKyxhWG1VQIRprB6
YASm/oM9orFQ3lkqqGAyRfIt1V8bcOp1E4oK/PBwzzQ/S2Jus64kEnFqFZQ/jMKYZDJAAE9uHHYF
1PTMML1N6DE+J3PzSghkSSOL6BsFqE7O/ha1XwLKpGnd90cptzX7EZT6ZK1F3vdEXnKIkIKaN6a3
alVl/KOi4JIfJo+Agw6DVmRPfeilxSHAE5LQM33iu414k3ypaerPfG2cvPVb6tLevwhztGncWCK2
UagcwqTdxxJ9/m2m9sx/nsVEKLb0fur/mEajSvdj0QfqrqHO6R/tXsjGAdU/fKaopyB1ezkyh8eG
O80g4sw0DNgZaCJ8KVsRTXe1FeveEY4RjCtBggqPi5YoiAiF29+IFVg8iFmrjNulE7dCIllT+aik
B4onkHeGmP7tQUJic1jJiMBweyZUCtAxSsDl+I098mfppHcrMu9+Lu6VzMPs0ww0nK0oF0R8Y7D1
7aBMkIltugSAL6JnvauMHwIaDe9F0dsPSjFlDDQWlDlH+ovQhZI0IrLh3clIxG1PX8WmN140T9e6
M/0p3jBupPZcqxYjOH3u+KmTug7JA7bbPkh6Zf8agtL/GfMBpnUAMlym0EBlZ91WRv0rDXrCx14L
KX6aKU0kT+35m6E39XDnNDF9KyZf8nYiLqRqRw9v+NJlZr/JDEPU26b2hu6UDRW6KxaggsfOprgH
dgIu8G7wCninaAD1nBUzRv204wSeppwX9i4wwf6Am8Q7IBsUeWu63dVuSqemXOdNmT+M47/3TlWG
51KlEweKPqCVCYUmM5wAu6YT9LYyUB3XY9gmZasNOy+PgxdkR0Kyhja17yG0onnSa0m+TjRFN1fA
LYCphjpo9BVF2zbf4d4LfJbWIf8zBcGVYpdSrUjbKdHVMhnYXLhS1HUNF/ORPj79abVMpPMYBBRr
Kz+FvO51dvu3742G9JQLVKwjQBWk6tSIcwqDMNNOPiRRD+mHXGn3AzWUO2tqQE0PzGhngCoiPuKu
VQsLnLVfA6CQ6c+WXKh0iNaBWtQszfea6V6YFEChp1de5/Q19eiV6JSJhKRGfviSVOoQbq3aCmai
VlnK96KDWUDTQKJuV1RDN7hySsblkP/KACjGCDCWmddQSvwOqQXactHKr4WauyL2+z/Absj9PBCn
iGQGZqtt89r0oZLwXm9zpEWnNepg+kNQoprgot3RXeXeos/deh6JEwA9zlkC4O258UqNjrFd166p
UWUGOydXVyRgQupZqDVU9yZCY1/GvB+8U87U2RdLHis3FqLtvo0qfW8q6KMdEffStOd+06yFMIsg
KADHqrNXNHTkzEEmFIkXJaIUuQZ4AshVRWQA1AWpmQJns9JfijntcT0dnWB+sVGke1ubvOdKNuE9
073VH81CHl3I5d257KpkM4F09QHSG81vaPwAeGCIUHlHp49kY6LgK6/J4uUzgjP2zFimWbqiAhnD
WYfErawleE6IdwBEBkQIcAJ6aTHRbRdplbzEaZ94d1aSSAMg70R208hAMMBWLP7ZLnRUznq9n44l
SfuvHJ4BZHWpjx6CqdIFZDroMSsgyK1KsxJw8SZSaPNzzuz6LpcVTzD5xK6yh0LzqaNkclb/zZSu
+JlTGuYXVJlFkk7FYPzZ6WllUocth3NKaatfhZmn2n8MWaJ5pNKg3/pKbDO+aVSaR2QkjGLVBVZK
VtQUWQpcoFQPg1bRPakzPfD3uVFbk2vTfCrWViuYq2MBu79TZqmh9ZgH3RnH2sVrWkwA0hTcgbSd
J7eppyJtx/4OKgCMiR4NEmVfhnDEbJJqgIByXf9s8f3tfUtP1LvktRTq5CmTcGXaAMkKaCfKcbAN
AynaGWkLGSzUzOAHlIEISHBt98058AejZnsG8F5R3RqbpoCWe0boXfRHufMGWiUwWsJ4A5jB4uD2
MdRABRbwr5Aa8A90dNqfSALW8ZqAojMRCrLhPPLPIj+acBukPVlLJ+AHN3myLuk/5WhCwKShKBF2
wI08YinJsZkxFm+qhMSJmxXSD3TCSpWEaySe5R3wcih56qo0I4kQ10OPppv69gI5HyFzDn5hIWri
T4D/GkcPtVY9+7WUgWOBURz2PGoB5IzKUXDW6QM1oAmOJqPH9E3f2H6+s/UYgiJttlbdTGhzandj
T7ttrgQLvg7Pr0tqOgVOmCjN774t1UuqoWudOHZLlec4MmgQMarMkD1cpj825R1Im1T7qiApQftX
l6T+SokqqL4Alwx8uO1ACTQ3AvMCJEbQGKQ2iLJK9iU0O+NXgqMBAqLSozCnTqPT0xuIP4JrMxO3
r8ChAwen5bpJi7jx9kkPhnKLWk9Vb+2egIUHESCH7chRFReAnQ0bRc2hitpDnqWwkoOuUo/D4Mu+
TZU6UNSfU6ZV9yKjuv/VBNWlXBpQiLJTTWNjPURFU3r3NmRJqheFJKGTDlqz35YQb6WvilZ3OfN8
+WuPiUm9f2eXFW186C8CDB408VhLXeH55bWRmkzsW2oLFiJMQjxGIvSRgpcFwXUZ98B7pJkSWSp+
Ix8kgDbxfoC17W9wyEACmkohzbSrBrWB1LSC72SYQ71FN7O9dMIs63XYG20HULmR/D3kYl92ii4f
YXVBQ1CkO4vqPbpdnh14Vy8uxK+okPxyX1hlYYFNt0lD4Pga3/EpDRJDDX06BJ18q4upNpiqRd+s
BhhTfs0nXsACIl0axIcgiOTmuyUTcFMcgAq/zsOxVE86+nTBLo8AITChAgGplU4ljwnBSeTHL2i1
9P6M0tXlh7ysi/zMEGBmTFSqVteX2i4BvU3smbyHKeQTtAtJV8snrS0MutNtTdWj66NwcNM60NIL
dfNhOKgG4B+pUw24AKaWe9DZ2k4jVBz0/ojq9PRbszo9BJjbRD8/V1pW3itcC5QMwZLosuD9FQt1
1bhLFQv8U3MEOdyGjyJJ1ylIPAwCcZJXk+Q/+VOyaXNlb+0ax2GnbsgvKx/Jk1oCkJHMdBDGhCx+
QmlkZjHY/ATG2o3oXftrtERcICHHdM/ECsff3BwvMKuzvtWUZdWqYMISQ0LgKy4UUSWW1SWm3x77
pBzXXcUIlAogFq3gnvmCMAnAUzCicxsPZbuRDPNbBmltL3eBOPuQFLwbGrfv5kcowgZTysB7U0ZD
dSllrrcI6gR53h7pf6y7cRelf2z/K0pdNzb7vdbwbAe1dz428j/W4ktPvdIK2Ent0boOzVPujMPe
POrSunFM5SnMjpWr+tsURQYnZ5zjOb01i+SDnX5jfyGaSwUkEMgsQEL9QUpdNIw01dcQ+sbf+rHf
AC7f0ToJlE1g3/jAyocrp4ppMx5bsPblys2QWXxy0zKApXCm9jQhnEG248tbRAhsXkq9gFPwl7yT
uvO6mIHHzX5U/4pe2hR5fOPIv/8OVOBked7uedT0v1Hwr2YMVA1Ezw7xsiPtnbNfbuihHaPy4fPd
/tCIwvQGzrdpKMtDRZNWHRIoDEdFS68g+u7U9iHSHv8LI+Sq9AEIzcRy9nic+WpjaF53RM32i20o
f6CvX61AvaGSvVwL14IYBEKgaVNY1K3FfTUku5YtvUBOKXyplAdhPlvlDRPLE4IJRQZXYiiKTtCo
LIauKUVnM1pcRGfQqEWzriCUGrsq2QGs+PyTLS/70tDiKBJD641FWHaOimsTP8TeX2H/rNrz51Y+
+GJvlrO4aiFDC6akUqJzXf0U4W/LPk+3pnTd+mILxWc9iBOalXyxRHPq9qzyeI1rYOBGdcNv3FrL
YvcLafCCIVSjsxk+e/rJ035r+Y1BD7c2Zf4Jr24kamyDZnd8rt676P6JTZGjh7H+D2/LcusX812C
ToVmJWMFMUEnUXIEf75qxvV/t/Pztr1aSghbgOBLj84qNJRY+mMBmmeTPjcyf/LXD+j/XQmRparI
gpuzWAkAgUIqZCM6z3JkKzpnB7mBivu5kQ83xaIbr/MoGgDc3q6ETA5UMxNRzkFxthCVjVAdVcLf
VV/cMPTueZiXI3QcjGpSSVHVxW0xu0yRgzFOzmFzT3kjrO8h2q9DoINT8W3UKdvR6EIoczOJs2d+
jVH4VlPLGWjNBMAubfTAPl/6Uk19+YMWd2toJg2NXn5QMIl1gg5aqAt6vb5bSQWkOqapvHxu8KNv
/foLLO4YMzA8o6YqdO7srfiRITGZWjQ2b37pec+WB+e1ncVFm8ySqinYr3OMkGkKchmuHfAgdN/s
Lbp6NuTLeNiYMCA+X9+/E7k0bKkmr56qAPZentjWihUZdkhytjPpDHUSMN0FlT34ACj4SY/xg/mT
VLG7Tw/GfYpuE3XwW4NGPvrGlmbRlJuDPc1YfONIDfR2BLZ3LtygXQcSw1Tg9uvZraXOL8i7peqK
IeAZ6MJUF994VCwPvGGTnMvmgZrvCtm0hCxN+eatzKu2QVkLFF/i3PjAy6EepmB0E+GMIRNgGcJY
uIQYjFdFhWm8CKY1ySSyNboQTGiOugejf1LyOyqDERWb1txa4udQJpd5L0DAjOiEFTsqjRu9S2/8
qndv1OJHLZxhE4bjgPbbeGmhXo7DU4gUgo3GWEv5Qsk3n3+Cd05xNkZsraKwYwuGZ7z1VwUyoHrq
8QVM/4HSz6qq/vznBgz+/jwbCiWmZaZEzRKMkV6Ml542nqqi1S19+9zCvzDnzdlhDa9NLNYgdYNu
kZqPF+KhlWHdB9pv1nzS4nWPfjd98T0iIF1p39in/49dMjHT1AnA7MXdoOiLCGLWjZc4O3XFN3QR
XWkm79lnyUIP6efQojt5a7zbuwvJYvmMJiMCmXRCCPt2w2oILSVN/ekioSrdpBAkuJNAV45acONO
fmSJ2dgK2SYzMpgc8taSVXpe1fulfNF8QXZfOV60R0AcpNSNEda3DC2/o50NseYn8qVFX+AEzVSi
XomELhc32TejbbmfH5gP7ZmCAv2/ZMZavNEjxQUy4kG+iDpeJc2jTfyEQn6Z7j+38+5BFMZcI9CE
MDj6Qiy2SvcBJwF8kaHAm+dGj7dN+eSXFdpKGv0Zcely+fFzi+K978CkSWxDVYKkY+nQUtjttdaP
8sXMEVhNNOln7RnWczrR60kR/rrTNTU/1PTtDlo9Kb9FN4wbo7Et9Iqj+pRG9LQmBa7wyvOj9G5o
ALgj46Yf0BJZtU3xvYHsAjlbb3Yd0hSrht6HI/XSKbX0aI+4Z/ANknlw46Z99CFVCDAoY3Hihb44
iaBpcrgnQr4o/WP2LULdUnGmzm2qU3HjKH5wp8ltEYukzoI7VJaTWCn/SXld2Fwv5MPjQtkUhrEO
p4NqDU6Bvs4APaef0HeaxvXne/d+62Y3wlBzCydpEti9vW55HQumdwzTxTSkDfoH6H9Imy49BADY
avX758b+TUN86zPfWlt8Uoj+Ci9fN12qXyDTm2/Tb+VRPtibaOO52l7sOx8pxJX9I733n9qn4lBt
Pv8B/+bdvPsBgvSbvFXXjX8T5l6F/JqEeA9o1OnSH/wHzQFIrK2kk/5guNO2+HIKLynDXe19vYuO
QLJuGH8XbQhWr6mWbts6/yJmD/HKeIwwEhBhc7r4NfJN0KruAoPRDFH6VUlp/iL4jEhc8zOHLw1d
zG3U6et/8wtsCq2ca6FSJHj7CwahA4dHeeRS1xKXq/pC3XbvDW4f6Xvo6t8hSwPGN6x41RLXfm78
o5NGxMPsbV2Z5VkXfqkN/Smqaftf1Kx+sg616dhZ9phOf61i+7+y9O8UvvrOAW13OCvGvzOdrzSY
8zTkD+mU7KUecpOVffnc3nvPPpeNiNUpdOo8j4t9zVRwT3bsyxdWeGgNb4MaNKoQxYPV3bD0oaOg
/Avrl8eYx39hiqJzMGlyik86l0YO8+NXVD8xGC6C5yZ5xapM5HWZm7f804crfGV2cW4QGVTTuMKs
ZNabqtuGTeVIRnFMIu/J8wSg8nXg10fmgiMW7aLz1Ur9IbTjdUF1vro1f3yOypeXmNeGCqWpI89m
LE7SIPIuR6hVvmR9Em7tbvjL1KEexjwyAZ/v7EdnlgxIl22FeUb68iSlItOBs7JujQZcPKHUvAM5
WfTPOhzmz039K2UuV/Xa1qLaNVVDUWpJLF96vYXqxXAZh/7zTpOyZ1AVp16okhNpw/1UVle6Wnfp
pD2myXQfoWflIDUdresUNLSOzv7KtFESyRQVHpd89tGLDqbm6ocKQoZSNbk5FUQULmjMeMrvwNK3
AnyjUwpvbXQ9qGxR33D875onjGQ2eUQNwL6C6qe9WJxZRiH404qgROhIG6vNqY3bF1mfIidNMqY9
qdlPNJH3eal9pzl4DK3gkFS5gEes7gBmTzfe9vcJCL9H5QWgWMoUYXsRjBF6UgH3WvnSEEusel1E
DuBa7YaVD66rRYCgWwAZSPeoVb71t0VrM3YrlpRLvkLa9dBv834dnQEER+UG2bvPT9D7S/rW2CKZ
rWDyS6rqi4tVQaAoxH1qniZmrAHdlnefm/p4YcwOMOgLqbKwFw5BRQxSLWD0XCCG9MYmcs3vwQkp
Lgjzz8N/tTBdtYWQCZ5tebEwENFT2FKR5maQj6KnGCChCtIALs7ny3rvWPiChLB4cpuO1zLiQ1Yo
mYwRQ1Nbo9oiymnbMNtq6+eqfyNK/9CUIXMIbWRTDDEHn6/eKEkZ06IlAbpUNMD/whkLHT/ss19G
aPz6fFHvfRiLmtMBsH7Clq3lVqFMrds+ljIQGWA2kNo5GBcEPhlnltxoDShzAPfWiWHMtnTLNiyF
RGThmuNEi2sml4hLQfcIoi+Ij2fmS+0086kxv6egCMLwC9RHNFd3MeRONbgxn/39xQYrapCF4K4t
WoSLs5IFUAjLnlkh1giWnRAndTM5Nf6Lg0IWZ2qEMgrgzYUV5M0UWtO9uBDUy0BjNACFInPEw+db
99GNfm1m8dprFSx8ZjeLS57gBA9SeEXXFTDY51aU93Ep32wOYVgR537Z4y3qqZA85OgukfpnBBwp
xU8NkqpZuouTPyCWVlrKeHVA3tfPDX90B17bXXzFsaD+rpqjuPg0cLVUuzP7nVI0m8+tKOKDM/na
zOIrqkah9lOqiEuWI2dgeSqDGEG01RXV/xkWylCPptuTBVUn9LzDA+KT6TE24/B+RJfgxq+ZjS0u
CDPrbU3j7eFZMBa3UWsyuP69b15GoDvUGsh8UdlZ+ZWprlEhbtefL36+bwtztklubvP8sLNLcx5t
FCPWEADsou8qwuLUyhx/uIqCE9tA7fHbu6Csb9zB90ZtGZa9rlkG5T3SDH7UK98Gl6aDxxabl7BU
dlK2mh4T9dKPyn0cPVjGwTZu2Ptgh5Gp0GxCQZVElnf9rUHViwZAlb19EUq7LlEAqcNrGe/RckeO
rlqVHbCT9llTFceE9IvzuPGVP8hrQSlbcDJnz0dcOh/BVyu24dBYkTYG17T9odtnOKsrLdoqYOLi
wWm7XTCgwMgnZ9CBlF4BME7j0YQ2hSBUiXhYa6SMpvxt6+WNmtNHX8a0yEpsVbUMct7F2c+hTgPl
UbxLDOcGLJVcEz8eQKZ3IOMDRqtSGIJt/NXYhLfmNb9Dq8wPAbrgypxpE08tp7V3k9oAvfX9a9+K
L0W1L2KnaTcUGBHCP5rtsLYRZ60kRKjsaZunRz28KNLOD+sbV+6DRwkAB0E8yRkhC5Ho292BfgNL
Son9K6RJV9W/yBNVleox/yXAbhxB8Mq576C14/bFN9O/8fy+ryK9Nb546ItMbzoEM/xrnFmbckTp
HKUFW/uO7rtTAPtTvFtjf+fT/vbO87HR21d5n2RbMxa3IRxlYLG66l+RcIJ5GAJrQ0rS3qGUcqtP
88FNn4MLrh3QQs1c9mkY4TWN5mj6V+OIsKQW7rPhZPb2KjHidV5+k6wbF+2WvcXStIhxKkxr869F
OzejkJTJ7ltm9UHnd5ER/dx3vi9rqgBPwBpRrCHfJsp9e24A8wkD8ZPoOo0nf5do+9E/atHfjg2M
o6dWo8uONH6xGQ3/lPSUkB1l+BW5aDNJjpC2tnRXI4jsoaFaFpJT9luoggGa5kkU3ko03u3525+q
LvIZpioi0R+30TX/Enxjw61L+ad8Ri5unxxAoz17YNVvfJ53kdbC5MLL94yOZYBhH13r/pvKTO/2
z+ef/91Lufj7C5+KuJxZGx5/X+tQGrFKB6ZwGf7o2m//uR1LGFR5Dd5HdRmyWl3VZOM0Rtemf9Gq
+mQVuKTUGK+h30s39uldLM6aLI37QuDIuywvtikr9b6RYo81mWm2lYc8QX60JAeeinxXj223h/h5
I8p6n6upwIGINnAHeGNK9G+PsTySmCIgNx1bh3Em637L6dxDfghvwtbeXU8sUVxV54SaAs0yLE51
mIph58tHKtbusJdOsH838i688aq9PxlvzSwetdE2gzSSGHrdHgY33gFeFbfy2/eHezZh09QAVTHH
T2+/mR2aqSxpoXxs9lSnXdhLq9r95V+cAzpT97//0xP4xtiyM0S9ktF5E58t3gWu7Yh7Zf+5gffH
7q2BxVVN5vholP/tS79Gb+Ye+MCNPRHvPdBbG4vrWso2ukh9IB/NR4ghKawWCDgPwz2f78U7h47H
yno3vFD0PvW/7Ku36veQUDbmfXvjkr17cf+dwv+3d5b6du8apv+WaR/Jx3pt01ewHfsQuuaN9b5P
mhZW5hP0KuTrodfUCI1yQtx+jWrdxnK1XyuxopZ1Yz0f36r/Wc/i0UPtLG27iPVAQLuLXMkxr2In
ubfMfOgnXp15a3GtkC+Gbpyxg/UaNI9LQRA/kf3otreOo3JrhxYeCWEMFIU7LHlXe9eu50sMweQa
Pxd39knsVafciBfGf9mueuPRunUTFtEYc+wRTxNYFk7gFHfq2r/9HW+tbuE7prKLSwhd8nHa2Jt0
2Kk/Cb+d7E5bKQ5ypY5xsi8Ittqt699c38fHkoomARlgVqKWt8eyzCIt1INkPpZIER4SV+xLFxzJ
hvFPN7zK++RivgKvbC3cihAeswgZ1nCcN3Fcxztz57nZLtip69xN1p/7sA/9yytjC/+S6ZY6zcyp
4/5hd+uFnP+/byLmxUIWHqOiaFWqQAGOHScxXKec+94d1g55uRu+fL6Oj6+ZYZigRygC0Al7u0MI
4qSSlJUyGPJ4h2TLuriLL8XRc6IbfuOmpYWL0iTU6AMVS/MFq1eeiwDYITt4zq1bddPSwkUpiB3L
5bymft3t61W4Jh50tftqm98AuH7oC199vIWPKphLk/hjMfuowdWc+bk0D5C7/refbumhsnbMLZ0F
IYm4H/aR26yUvw6KXg//y9OwcEgIgthKpLKgaoOQw6pe2afYURwGTN1Y0q0vt/BKLXPvMy9mRS2v
YgJphBjQaa7yjQV96Pz+Z4OWjRWvkFrVsFnP4M6Pr9jTxHdueZ4PvDioQAJ2BSdHL3uxO0D1aY/C
cMZI4EQYGe/T/+KavrGx2JgpYhZsa/070ggNuatmtcr30v7Wq/vB93pjZrEthc0ILIgm87YwvNeR
efyYR3Fj79+33wDavfpgxuJV8BFBCKeQId7lCv6+09wzatSN8NUh8uOQSRLHumVSfe9T35hcPA6M
6dI00bIw9WxcZ78qORlK8qvWld3D31t+4aN3j3awTXZDzQPU2OI7KogDRnlnzu/esC++FXcDt8j8
EboM7ruxtPfVvvlr/o+tJdq6Z/yoWTT/bKWnDuXmhx5vVFOOYI7YvXj0zoqT/xar5CDfeQ83ne3s
thev1Rvziy/LlL4KcuQ/87NbT1zgo/9uc7lhQoMTkOfdcFLzX3xnEbAjSE2+L9Bg/vtXsa5QDCVB
o4+PG64gmN8Va201OEx9dxA2vuHhPzyrZKvgQikg6pq+eOibmvJ7U8fKMU1hWQezEP5VJwX7OvVX
3T/U6VWAUFKfmJK76uF8m5Jxa70fJJhzwvz/fsJ8tl+tVwnKMEZgVuE5E07i2qfsJwzr/pu3o6/q
WCfp3nPyn7J8w+4/CuHyO7+2u3iwp0GX0MTAbr2WziiLV27oWs503594V+/Fl9BJkdBmcJ3rnZsf
iFK59a0G3gfPBI0z2yDvpRX6rhqC+AvfHqwnubXOeF83eAofwofZyzJtaZPeM7eNqWPBQ3aqVrF7
y1F9eLX+D2nftdw4smz7RYiAB/FaMAS9KBFyLwiZFrx3BL7+LGhOnCaLuKy7Z/c8KGLU0YmqykpX
mWtdiKfdB1cnKLiBfXQXbJVDY+6qrbxutqFj28J+CX7eDzC6/YxQvWzJ0PG5W6XoqowRTww34Cd1
5kqfi/xQ48yPraU49S6Az/ecyYyIRNyw84TfmtzNaV9IpEwWr3aDL4WNsAO4HqiKrd7QnvrlFNJk
Tm0MFhJLFGwAW7U5r/rllMh6zmjoAHT/ArciJuBtdn4kzoTCaHX5v21QKE8RcSGGi0dsg+4oh8UR
r/vHdj3a4IJBsAWm+uyz/gIb/bIwwGuBhL5EYsE4iZlI/+oTKPvWe2EEcDR8wtlMTHATmPnOexBX
oxE52Q7c1AZ3YgUUc6nMlUzK6CBdq1UOFNk4hqIgsSP9JtoYmjfRrtI/6Q5jjdM23jl7utNAqySl
lxaVsHuXNgHi8jOUrDB0kymIdZ6USWlAF58mPBYm4Trl+9rgDIDCGkBH6U3Qaa8Y62LcIoVKBCqg
sXjjtK7emvJ6D0FGuu6wvPTBg73w/1USenVyVEaAPEur0mg6OVyWKQ09b2tDe8ycwURvOiuKZioK
FXpO/DAy50E5g21npnvQGv2eXm8CjGhdsBwCazspo3RuJqh4DSaihSPqVhhTAxOb2ZgAq7LEled4
MALcUUGIXRgalAc04ah1MU911ilcGAXKUi184BhUKk4VpLy/dSHATBndYTJWsgm8a6N+mOyAbnLM
Yp40+do7N4UOXVWwFurpdDMXR29d7mEKLbBs7v2XxkSbNHb9gDLfAS1vjg5mWdKtk2e1MkcDdPUd
0datmeyTPchb/2UN8FL3VMpSgSl9oSsdlCG3nmurRo3zYakcecJyi7PRLbqGdUHFvAfCakrJMWUf
R23cCzt1N35pvxYDhMUWOEIcZiF3Lti7lEVpeMW1vVoD/uS3DCg8ne1+2a06c7L/meM/NERbJvvJ
LUa40MCMIfdNyKTSt+f9d6mUygM8vAW9AcS3awBhGigcw+lFrIZW1iIpjY5UyQuB7w47ZSByN7JD
eJzMIrgLDv8qE7rYUNqlwtYLAJmHLLy6o67anTyzm7wnjk8k8r9L9tBmiZEFtMiiuYzSykRKUGAa
hH9ua7Rd7EYT1VULh7fqcB8WdmDdP7LZqA0howo8Bhmglip1Zmmv+WkGUscdiBN/zqb4LDWrU2kK
y3LLDRbwlpxil9vBLkeiyS0VVsw6d5iwToCG0EQg89Eb3A7AQUrBp7bTcTMW0FD0vRoAyzIRpbOy
kznHfSmL2tyyXfBJA/Cp3bBExr7TjfNjQ7L1/0ceNN0z+iJcSqJCEqACnms5wqq0A9DiP7qT5kRw
qItt81N9ZPvSlvEI4BnD4/3DvG3bmIbyLnaTSn5gZ4Ca22GFIAY95vsOMamy8czqR1v7hvSHJw2Q
RhgyZ08QfXRTVxQoPWkj73meEFdKK8LPcaQ75GvfwikuMSfNb/6NgdEvZFEnKABCJizHBtriTI+h
4Z96hYZ2RhA75zEvhVCH1ylKJcRAJPy985PpRFi/VBDg3d84lhjqrJSq7icamGnfYtTeuzXg4Am6
uBkXfNb/XC5nilMuEuJqKEQ8WHciHna7Q32UNr6Vo1LVLeWXkDEvz1oSFUE2Yi9qIwi8f9+QQatd
m+BKhrazToi5JsqnhvBxCzzHi/CpU7zvW5NZPhseEXbly/1jmquPY8bqr35TPjUGY2Yu+FhUZWLY
Zh9aAZ4XAgfB23+pEJQlzrMRSEuTcgOvfzvVpCa7j0WxzOB0CjfG6WJBlP/Mc6FWJ0ZJeOnJp8WO
/DHspyQVaIomoPXNMV/q3//dLmpUbip1ntDUAYROT648CjOpMa4B4Wd4DHv0OwZGLQ9QLbyEUvUC
vAB0z7SWAgI5kQcRz4T9PnbQzLCVzK8GXQC9idnwDxcXzSqfnnzzeGRt7UwAdCWbOsIayJopBiPE
3ea1eBCteDMSgHIbnQHBigH4Wiu1kyVrbydLcW/F1IE2WikV4hkrHrd49gVgLor34L7Zpg/nvYog
UzoxDnOmxna5TLrSUwPZTlQSLFMjO8H0N4V9WD1Yxb5+cJ1vxp7O2JQrWZTJj0b0P8sRFtdaMipZ
Iaq0EWkdhXH55uKgKzmU1dfP5xCAvFjTK9DD33iDQ1vAuFr9QaMveXsTbcBtgtwP6spqVZNnTk/4
bfJRNXT6022edRg3on4usZlyu0/Lyo2TeMk4sBkfLQroXpIxrYBpN3n6hgsfEKLvR5CGerry/zy7
xLti0+ynV3pmc8X8ev7KopwAIL4l4CxPsozfEmxAgH09RXZT6QlvsqbOMZOsOYVEr+rUKK2j34+n
1teGQ9W2QiXuIrXGCKTF8W9a+qNqTNCJOUEij9ZYdE1KE6za9Ua2aRunQiSLO3nZIZPHKyaKa6tH
dMdaoo1ao8nDhTMOb86oXMqkFqfEMihgEsgUDt4xfWyfsxVvSeYJjElGZWXPyT49NXvJ6p37gucO
8lIudZBIRXIOVEPiDjCjYGywa+XPfQFz4Srmgv7uJuXGQRnja3IMCRzAGCdAZM30ig3vgZslt7Ju
X3fLqvhsM25VKC+L0qxAAczqP5+zL5ffQLl3IGgKWYMJgx1veOt48xlbvsXvJv8E9E6Y0d7EMwZo
N9Ftwrr5c700V+un3EUntmCS6yRxB8JYK953K2krYKS5Ix1JCECEB1O1JasyYO5OjK1nKRXlM2Sh
EDFEMHmqz90nkGnJ6XG5fMDDwHn51BPWK9Tc68jlSn+t74UBSnMoEshlkHoZ6nI0P0tyeE/MFTBR
4BxVeOZqyqc3Pfn+bzf599MuRAcNoKmFAZsMNie803JkXB1Oy4epCvIBAiUUb4+ssgFDp34L9Rci
5UrUzng+ncxtD5GRDWRRVNtZGcQtoBOASIG2MWEAYNRIopEOtYoLQRSlTPoDKolo29kH+xCSP38q
q7LA1fThGz8MvZncIB1rXIqk3KTUAAg99LGbeKtFe0W+LlHmadbVo+oUBvNFa9YEXSyQMrdgRGva
oMQCgwAVaXt38n+vhvjKfylrzizM+6tjiZt+f3FuosxpYRpCnBLnZOT3ch4xJPx683v7RxlVvYtA
O+H9rzbKhmyFVm7gvKYbkDiV8QMiIobM2auOKVYdfGsyhgsoC8ehxALcAFXcZa9+CmILs3hB220p
WaAQvr9/s3p/IYmyZ3Gb97pUQpIEcprRUBXUPEL4xK/2O2S54llPfCGLMmC8WlUVUIHhnQD/vn3s
gdfMyGYZ+0anLHXtjzJGOsUdODUx7DPEBChBOvGB6ckyUoyNo4E7ldBPFC3Qpnw2TEm9AyNEMRDJ
NwYHZJT3D2kuoYXZWKi6DmBO4WawWUoATJwrkbRLI8/ugi0mivQus70xByvctx7uF3xjSkVqM+TO
pSmXcinVV+s+09MF5NYl3sVVwHf7RompdnuB/1CyPoBkhqH6c08+IvpieYyXYYIOSH7XN1oBuU4h
xIG06wcrdXp4GhlRU/0FfmsZ0Ac7/Y0l8hdx9OKGYz4Q6GeYp1EUBWM1GLO+FikNcS53apO5Kt51
PsELl3MPmHcBAA3/DHCykvB/6gJI8j1IitbxqgpsrrJHGNGv83mJWRgtMhPPGlPA0a/9EDxL6/hF
3MqPmIsFi7uH18YfP7XG2Az64392QjefTlkKcJTEsLdt5i5Usz+nGHsB1yRJgLeOGGTDRausJLnT
H1iV2V/0lJs906YZVglTDjfQLmEMLiVfEzPXUw0NyPrkFMNydOYDkOMMgFUNywZ876T8Dpe1O/HU
gDmyQUb9BSzpehvKq1ZhpEz0Y/o/e3HxSbS2qloQdGd8UmObgyVbwx97pT4sMzigr+JHduDuUhsz
QUuMaT3ePwdp8jP3toNSoUBotKAUxsyNVuox/niVfw7ho7ZRV+k2NKqNHy0b6wfVNWOdPoW2stpj
MPSAxgr8f1s0WVU9utr2uxU6yikYQMfs6w0qFc/lQzOUae7KQI8sVyDJAsw9SBXT164T+OcmBMml
KQFXHOmxGGZP7Zjyz0BnT19zSU984/7uUIb/n69Z4CpjQByBOx1cDQF+B96C3G2bYLT5Os/A5p5+
1Q2vPHUVz5qwnnSeOguAGAP6RpZQA8Rs+vV11s8aCMJrLXcxhi2vFqEg2gVfCqbGgfFIKsGMmFSJ
zNA+OjOYFgmocqSYaJOUgeJNVT3EQYiFom1yV0xMVSFVZOFKVrkjPVbobFkKw6NslrtK3UiCo6Hp
ocKLAiuKpcPLfz4Cj0IysE81CeA/10uXhmAQlaLNXc5RhZ0ITl+ZlNsSCIYDwa6jG3BVy1YG4qHW
BoZm8aWt7h/1nObBiGKEB2CLeIajEa7kwBe1QClz9xN5WWmk7/kJTPJ2+MmQM6NTkDOhr8qgx+Vp
ELQiE6WRD7BSD80VWGg9nsoAHO7QpjIGgyx8FSjdBAXoqBxpK98YR0t5joHUUir/6Tzg77ajfUsA
AsKEFXSzaBBcJr6c4ewru8nX7vqJM9fyNiB4Fft+ZpTX6AHbf6RpQHbhJV4FxN1kiy5i3qoLwrOv
DLkbkzEk8a7aVKAKyQxlD+LVlmiZXXCE5Zapl7h/hMKcACsbuN2YMb4WCtICTmjBn+n2fNGbXDlo
RGwF2SnAske4PBuI1oE8KwkWp173veXY8ax3q1+UDupi43LhsHUZ03w3cPSdUEYebj6+wfP4l3Po
c9/ZWdIlMwNhIcAFqhwA7XLS9yduHPuvpgO1vellCojavVjRQfHpdXFsxhhqBavcOfHBDj60bbTF
SFgdm1mcR68tPwavYBnFJDkf1D0my7VQgOPQcmHr9wmvE13sg2evEJXnKqs7dOlpnOxKXVawxm/n
HBomJEEtCRRDDBjTTXKI+kDprU9Mq+gIVC1QoWkd4IRiAnIYgys/xTd8DrcWJZI/9CX4gQRD/exf
S1v1jIVgAGaMqHzDCkZnXB1gBvA9GO3GwB4NrS6CM7JqA8F3J/oaDR1zsYh2QVVbnkG/tfYxy9GD
xyw5W6O0v3/pf/OeawXApKMCVHe0SwIQ+df8XWh+2fryIgY1s2u+vg9WtsJbe7PiyHtO3rER5FBj
iKo0cjwALlZw+oQYT+bP8WisMf5mbrewhXh0SsibYThH/HEG8vSUGU+FAT5y9PSs12vjyWHcnFtD
hVsjoZsE3Z34dtr5AU8xLUFE752E8g20a6RuVnHwEJwZ/ufW6V2LocLmwMsVENtz3gkFKstP9jXA
NwC9g1nXjQQW9PsHQY8fwhpcS6NMkJ+X8D4xpPm9ORjFSiNoWfkptrvdzgZ/w+rP16CT8/pskO34
Ez+wehBmbsa1fMoaCV1T9UB68k6mukSX9M7+rA1w9pCV/PDwwtsFURFVgSjIAFo+I5iZ/mlaBy/P
k4r0FmK80OJJNBj/5OJHiA8xeEjv7+/tFbte3nTYF3oOMhg/hVnxTkHilm1JwoZxk+iixj8HqEgT
EA2KDMAluZbAgRCsH6WcO6WO9/BneV536z2gIL/xDrxRzIGhL1Re/r/SEJpD3MRmQO0ZX6p+J1Ut
dwLoFDk3q4m1bAD/ZvnZqC+9wqgCzJ4QbNPkqzQQSIjXa/PESh65oYM0Bf369TLVniU0Ut8/oplA
R+cBjgUjiMvNI7a9ljKMeDlfZBx3yq3YSpeL7YKsf3z0y7IqDXMGBPsio0Mc4A/Itq4FqWh70+qz
x53Ofmqfi3VUS6Sud2Xzn8fNWNGFIGrfpFrOwaoKQXrWI4FD84HMg4JVIyH/lYD0nrGBcxbrUhxl
seq6lWuv0rnTBvSLmOkQj+izJEiyvwTDyixjrW4Y2fLctUJcCsgaBE2A5qJ2spJKKRllLDDRO0sF
z5yC5P3+qmZ0D1GggHICprIQmVIiiqRuQECb+m6iVi9VWG1B+NqSIEyt+3JmbhReIEE7guUg7/it
olxYiIUW9VE31r6b1fkakDMHT4lf9Sz8lMqBlGlnCyLPuFYz4Zd+JZM6sLN8DgJpkfvuzj4ApR5j
+vhxRu16RZYrAmdrrB1vnyCxfWKEvL8zPpTRvRJNmSuhUtS66SH69ZU3nlXruTdAlegoxLTtlW7h
Ez5RaPYJig4VqNM2sqli9Mlolsee1M6mMM0f5/4BzGjv1RdNinBxABon6ZHSlL4bhrqjjqDpVvht
eRbMtGqMuhYZmz8rDkZmSq1Ax6RSehUJxcITU993Y/ARi1bYKkCzcuJmU+Qp42LOOVe8zAqyhCFf
CZCD1NLELq6bs7zw3XZdLozax4ZKJFsQDGYemofMVDyj9sBwDwfrY4rSI7J3AvDrR19WJH/zasb3
0BXByXtcfQ/lPUB0C2BqTvRdzFgLr7sITQU2GOd+IvTbGB7DM1J13RthlOsFOa0Sd2CEd+txWT52
W17YfCioJim74T+FbPpHFsq6mH4ChgdKj9c6xJ0bPi3jJHA3KdmNRBCs4ft785ygQPXdOxIL2HEu
ahOEC3mTUbnQ2cgLlI5Hh7fbR6uu2QAsMN4Ena2BrJgnoeegSBCOQIFPzCSQTEnedOFB4F9TfSU2
G/QAocTNrbXMArm0ec62sacx4p7fLJK+55dfSJVuhiAZPb6LAhfTxqAHtDGlC4xVgvDy218be+Fd
nGaDG+vP6XCwH7cceqONp6P5uts4T/JneAjNzHA861sze9ITh9VZNn81/u4g3fuaSVoxykEcuKKy
iUTSvNTgTsUEtmpE2hqozvl6ADywWK1EMzkO6q481QI5fzSPXGYM2rEIHu5boZmqE+7GxQdRdgEF
kjDsaxypAqIA703gBEvRHckrzL7RXSW3c+CtSihA8RXQrtd1YYKaVv9TLXYgeSeJx3yqmPGxIBMA
CisSdVEGUP21jgH+5lwCAjJweWOxlq16Ob6ID6HBv/ZmanoeRhh5xo2dc4WXEim3NGSinjZBHrha
5ailMdSYt86Gd9TnA1Yhc367wdQmgQpigvmjblCLMm+nDNjuUrYlABekpvxU7QNMCupWv09IZmrB
oebxIrAcwbhMEkyQnRhHPu3gzR1R1IlBDbRxCAmvd7idSLtBn4kjb5ajWqFzRlpH/kePpxkRRd4s
WqWLeCl6GojWa0PxGI5vLvDF+y4gAAF2JsEVUVZL6VSwO2eQPywVUv6A2z0iIF0WDCO2GX6fbjf5
tZDYbBR8ANMPWD1KvbsRnLJlNgQuplRtv34G2XbqBWbHH8VwE6kTVbQRgglTfCsL4nMmrxmK9szY
8LmY7vIjKJUeC32CeBsDt9We2oWhLxwBff5nssjN4RgHx2GoTSEPAYlmDysRKb5aiQwf+NvyQB86
OiNB9gB3ASA06hviYhSSscE3FCGx08QUGvKGscx9tnddN7VjEw3/5Acm7/hvFj+Vk4E8DCJMevr6
XCuLxudVWDwjtTSAM3EYEVl2lvWhGN/5p8KoH8/6KAQ5/yePOvGw1uTyrEBeu0YbaHXKHmKr2WpO
vlPN4KNypP245pZ78CWAb2odkPYTU1gG68jn7hie3oHrgnxVAazs9R2r/KoV06QOwX76BMro8KhV
FmjRRH+t6fs03vrf3FpicVDNRrmXUinvFwYKEPc6SA0kw3593wVf7bI2amJPfvAVmXm2GgwNPTFq
aD2oRCVDiBe1vbsHIxapiPs0vGxahubNWdcFJsPBpADFu0Hl08EJrKeaF7hhsQyaU9VuMvFNwxjl
OSesXZ8sNa3kk1FBbU8TQNlABZ4gbSzGROJR3uutkPjrYReSBbhd9yLRwLD2b3wnDMvEtIpJCGCo
Xh+yXqF1U4q50M1b31LkL18jkmgVZ6CC6HarPvC5EWI0PP9pgO63TSMT3NeGKhtptUx0VvI9CaPW
jt0Fp5y8wJvqDQQa3sLKMvTFyNWbpZo4An/svWWkMAKsmTQC49aKJkDABNFJadhZiiQJVNOR2zVr
TjIayYytIXhYjN/3zcb071CrkQDvJ0NpEAkgvr3eWlFuF4tG4RI3bgsTfbrAZyVyuwp3leSEok/Q
H2zelzizfxJeFmUMYQE6AanZtcRQ6NQgPusJ7NShWQ82c1BnRjmvBFAWuKqjwctaCMj34yYzxT/F
BqwEiPfQkauf+k/O/jcLQqUbkRRa42k4zDJDCNDIkCcPpKtfFG2fjeso+7gvRZzRiKkxVoVtBwLB
Db+VkKaVWJdR6mKkMq9IY2okOjXbbgsY0y1y6pE8dqSwHjLgsWSZ1TwLKJM/MWKKmaDx6iOoix8U
cuZ3LT4CZOuWjDmk3P+8v84Z9cBDIfrueMSmEizMtXr0YqsJfV3GrnCG4x5XIbBE+/LoM7RwZiFw
GjJiFQCYguqE0vsq85JiyLGQqkufNb5Bl0xVFdb9tcxFYFdSqMUAw0gOZLCFu4l+6Lq1tPXCxACv
TSLshvxVGpf1GdyFrFjs9gUQT9wXa6N8YluBhHgsghSRfaw9KeNPPR6jcp/5J6FGPrSKekYsMGNE
EOHKMCIAh0SHCVVhrfIQTU5xnLq9QtomJlH8OJzfqsY+i2i5C46sfPxGR2AQIQhwvigaI3OhDq/T
RDDyqXnmhkMEbNmkwNvxEgRDoZHEIkNRbq4dJYs6QnlRpWchijNXqDUzAqVdwNspmqdD0AO1/Nd9
hbnRSghDED2VJQHghMVdK3+eaUOthWgSAsuQ7nefXVV/35dAw8hg8HqyUeh+QIc93i7op8piQqwR
hC5zn9FdEeBNqHt9FQCyptj+g7jZcCxlvInJMTGA64U+CxC5gYeVOiupAMUJ6A8KvIHDYGFgmgOY
l0/+qJiXHgGUgWD4/gpvU39KInVieIxXzzEnFe6mOG8+wayw7NBH+yeyOwKaMOPYkm/HiL/MnHXb
Z05vKvrBqQGPj5fp0D8PvTCO/LB0kd2Y7/oGIDyeTXzR/GiWemQy269vrh0Wio4KYKvDkSpINq61
xQ9zdeGd+9KVlzkeu63ABovFGJPiz5lR1LyJLSlJk8u9rEelOsqMGiS14Xeimk8tT56GgXHTWMuZ
tvdCiBJxYtZNQlIiD0YmO6pO3IVnMhIllhjahalcLFaeULqlNbXsRihE61YcEOFNOYWhfV8Zb1tA
pp0DyjoeGdAVCsTc60UhTlRAG6uWUH/1ffFup+96vW9XQA/FKEDSsVTwJvaBOBnv/TzGhWVg/1OL
U5ugbgq5qtwmQf6xCT/K3K5l80XNCIby1JQ5HXRbaJkkToTH6AVFI6hKqQbvyUUNROjKxevaQEZk
e2C7ARXNQUPVCu358gnDebmpeUaXPDXcY/JnZEWUt3Vn6hsozelCcJjV4N5yMYfQTpDbZpGSJjCA
brFenxWGnk57eBUyU9KoPS40rfNK/Vy5lQ308w0L0HPOQl/tKGUx+TpYSLlaV24ZrnCvibmzFyXh
67dzbDrSg3Zisv9NIfe9FVFKirGyWMz9tnIzfaeoy+6VE6E9UXosvbVeo3eWsEqBTLWhYpRIK5S4
kaA2Ur4TOHNM0YP6IlvojI6+CoyrYNgd8PWpWBqg+QIzAhcb0htaZRTmlbmJlnCc02zbxD2ISqhC
+dymj9GGyKW1K/iPKaCVFhnRhPXoGQ0AB/vjaLHe2GmyxckFAxQCORCYh3D3f2tpF4YOMfzQhrFX
u+fqNUZPnJu8KChJpqteJNF+QbRdtgHd2Lhe2BIKRfct0nSW1FmDXgn2CMRtMpDdqbvC850UJbpe
u0X7GrVGZ6rdU1qQhcyQM+MyQCKGBBbP7sDBo7Hx0PGXLoQ8bdwoehwlR3P9agdF6klwZuBcSNOF
oJeEbBLvMjpeZ8AWit9f7CdqIiV49aTG5a0WNZhP9Blptr8O3dMuqjCb/LEWUX0BLgtgupb+ITMM
6/Gp+rPBNCrmzlijfXPxB/hdUIsChxrARugeirEcdMXr1cZNWiMAb6adlla2DTfa+Qcn6wDqcTnq
m7hZKaMjBqRHvZ0z5f3iJ3mtYoZDuC1HQtcuP4a62v4YRl1fLRo41e4bI3gAzEOvKwEEM8IwvHgQ
EqMvLbA00gPLbcMq3UzaRB+NIkIHEGiCP4anjkaoC7XjiqF1KxV8SZ4ujUZagAr6vk6LM25PRbsj
suKp3RAB3rUGVH0qeS1wytxqrAi4dcTnpFpNFIikTq0IgJdOANAjjfijJffLEh3VNZjTI9J9LPqX
YLGJ5E3bGnnwdv+7fqve18sX0NWMSfkpxcRPylUgmY9aLRXPbiUQ9dEDk/KyqyzpCwBBDnjuRn8Z
yGQojL7cjqLZ55YgHZIIrPaOlpl9vEFHeLscBLOovz0TRMyyDkZLyxu/Y3E07n/rzB5efyu1h2kS
57Hg82e3JjtoJQoM73g1mDoHpkH70Dplm2KvGE+JgUjimyH8Nii7Fk6pKaqM4SIvxzNS1vfE2A0W
apYxyBI+p+LpaaeT95eQvH0oS8Fwjf3LB0P+bTv2RFg2cRogOZrSL6ooxenyOVuUyhlhGvD5Y2t0
UrQfxpWZAYrfNxXSYzrdMxhibw3XtVTqdqSS3ixkRT+7zXk/KIjPkhoclE4qsDqTpNt7eC2JitJE
cDjKYY312SmxD+b7YJzt1hrNkTRov7CMLarUnwAzJOkSg8+Yta6IwW8MWGvCqlPfDqRQez1964W5
1rP0rJaCd3bT52wrvcgA4B6dxwSiAtij0migcP63HhHziGcD4EkwPBM9pAX/e70Z1K0cBbQdCS0+
wC+/hWaTBaSRt3ErEzF7i6NiavwEmDZhqPitjYLUaSRsoswGIC9VJOFCH0CaAodlE+HLDp4e3lfc
V7OKbJUUHx+Shm5Y7+DtJZIseZ9MeI6MD7j1yPgAUIyiHAm3D4t0ve+KH+riuPAHF+KHhOwwzXqK
1z55/CN/Lx9XydMyGw3M7H7K+2/nByC2rEf52/GtaePRmgSeXgyYoPXq+gs4LolkL00H93nzetiF
m08w1+wPeKoKyWOxWS6Xe+tpIOv1R73au+vECgiafo/O8/2NmI6XNsqXX0Edv5A0Yu6JCfYB2IHV
i1bHBNhqjOOeu3A4Tpz4hAqBvvDrpaL1oNCquhjccLS8WrMSQbfuL2PuOC8lUFe6qr1cDapycOsU
YG1KQiQJFzde+oJmKjHSzYHJL3wbO07P938XRZ2fMERnoBPng1uYz7sdHgtyshmOr6+798A4nMrd
CS7ezATj8UxWI1l5K5+cpM0qNZaEWJabC8QNAAaJ9tUH5ykiayvbryPi/mTGt3l/c+YsqzTxmsl4
1ritEMrc9ECb4rL16URje4zG9wLzwOmCccyzctBijdwB7bJgFrs+5sgbxyid7lSBWvhU+lwguOJV
NFA0P/dXNKe108M65mjQ6AWqxGtJhScV3aDHg4u/1BNFwdSgKvakQwX0vxJ0A0DTY++S6ZLq6Zsn
bhrelYTX+yJmd+3vWm5Yj/uyBslrNIDAGZjJ/jZFYiDEL37BeqtjbBrdYNy1iq/Dmw5uK4NZPs1w
DzMQeZZxsLq/ornrfnE6OnUZlSYfuEGDIK9HTqXjnT9v/sW5gDkSIS5MJ7qZKf/RLkQ555NqcLu4
NYUEzaP+XokY5VoafPnXN15KoZxEr4G9tcwgBaWibTolJ6+7A28d7IfC6cjjefP4CMSlznr7kEXy
wRMT8xn3t/L3vYy2z5efQJlO9E50HiheJyvzusmJpsPM7Gz78AhXtRz3D9IxI9sPUKk8OeijSAyG
6Zg7SpTfwQyJ4UD0N1BXehAxPvir/+0ZTeJ5Rhbx+/0VzmnlpYTJsl8EQHURqX50xgLrGD0Lgan6
z4XA6tD7f5zk33XQBkNJRa1OICWMnJQ87/KpO+GwelRQEXcf+4cvmfSIPTrAIwCaxJj2EjMYDPvI
WOpvKHaxVK2PMD++wEc0k33U/yhu4tv/+W7iEQ+5H6YoAcRA3QuhO5et5g+4FxjhrjPF9srFqtRZ
/eIzmTQeC9HTA5wnlDUwWHJ9akkcyVIrdiP6XYAYDZ08rzCBbq7iHbFAHOYb1Vr7KAyHNVw2U928
Eky/roEGLVNBljm6EqmCpfoRxpv6nX8oO+JhUE529If88/6WzoUWCBLBVQv3iTc9SkF5oYoaKa9H
N0UT05BZMpoCovYRefJ7HDGqN9O20bcdcjDQjzlUHkny9bZmA/hx6l4c3cWQkTZ5aoXCLCTCv3LR
UZeKdVqyZnZmk71LkdRJRk2W52ktjUj2NgPQsdEuZPjOO2CfbN8laWtk6Htg9QzNZh2ougEFFuSj
mK2ersrFVejFLI4W3WJ0x9jWE7s88+Qc52YqvYQc6flt21oYWV3dP8mZ9wcBIcNfqZMrvpDqt/o5
00tvdDvQI6gk6yw0EWuy0bU/gqGnD+CWBQ5A+uqJzn3Js+d6IZgyo1XSlbxYQLCoP4RrAawf8Ruf
vwXSslqnLMCSucD0cpWUEuWaB+r6bBLmH3uQqSt/inyZnI+s3hIadfvXPU6dfTysgIYYkvLzMaZr
/VRSRne3q42NjSqS051Kl7OWmGI0Qps3XcH4Gmzr45jCRLROsfyJrHZzZDip2QUD1VfGIDMu6m+m
dXGsQulJYa/ro4tKvbSwG0cKDLAns15WZg/xQgy9r3XeyvoAMVmx6w5DSXoYggwoHwv9uQH1x32V
mS1BqQBMRmcQAmpAAlwra90KIAQuAt4VyGrFWY++dTp8visYGj18rlaPK9LUts8x+5JvPb6GZjY8
maFGh2dUmnmsbNusbRuuc/lRdDmlMBSJZeWkW0c4ycBYKaAVECjylOLklR+UVRv1LiIaeGLV0D+F
DTwxyQ6rP5nz9QI6cPTPreuGPDmuRwLnY+305KiZ/gtjl2+j7+tPoXYZHQaFlvhx7z5LRDoAAYQI
NhI4tBCly4nijV8tX94wI7evD0/HktWnetvHhKt4uROUHVxwQMwdYohfuK/DDwAAjINA7Ek44jt1
+/UiH4AKud83xkCCd2A2fd9f//xp/z0JyiKOsVyrcYOTKIaXtDmUGuOtfEaLrxdIWb6m7xPNl7HA
wgSyuf1qy8Y4TV81PnmwMjzzbNeG43wvLCapxaRE1770WjJ1XRct32tVnvQILGvSpDwyUlP3zVSP
jQRoLlrt6MkyEA6V8pBkm7RgThuzPoDyrGOz4Mc+xt5K5DXev+MxJjBPkrNaEdlcWry9LtZPsIis
KHMmNrtaOB0DasF4joVJ7qZDaGZnZmKf/jxGL4CSXxuB5XAPDoZl7+vRTHH/WiiVKqWcFqViDqG9
obQEkG3vu8/u6RQfT/l6tVoq1kuC4nUGEKY3BIekFaYn+J4wkdVmnNL1h1AJ06D0WR7+2pbSmq5z
b72/NyeddFOBZqcap8h8XGYbkm63b7li7WHDydM0dgO4XIbXZ93u33jkwjGJelvmeQbl55znV4Be
lIitVMNeAQEZIPSPfzRra2mY8gdAlLs+6uaRcbuZHzBd/4sPaM/dkKYBTmWC0UvJFN3Bf2ATQgJI
xGXhPHCa8WJZa+xA8j+kXVeTs0iW/UVE4M0rVhapSqVyL0RZILGJh1+/h5rdaQmxIna2u+ebiano
umTmzZvXnrN/CJyFCPr2Zb4+jIl563tVShoG8gOMF3rtVs3PHPBNvNQgdCGO/EN2vHPf/2bHL9ZK
VK3utNGUUitBSW8vWoc1+E+OFrdxDR4Pibmk9IvbOzFuQpnndZ1DJLoSJJsz18HJ15vRL0Bc+Yh2
p90uMWG4N5jof/l+EL7lx6W5/pk08vUWT8ycEnkMyGrH2w5Qg+3YqIBuBXZT7HDQIyx0t40MxTi+
vIDUARASltDrFhj2UqDY5Tpa1HH0q9XCsU+hseEZXn/UxPRFaUL9ohk/Chw/B+Qa8bYj/fnofOkw
fOERNh+o2N/C+r4V+gsb7ujAn45c6MCgBUwSjXIBobdPdLPa7W0Fs7ae+fjYPe505gGqgC47xKUL
V21B0/+M8oVkD/A6XsRCskDpGvkqu8+zbVj5BokGO2t46/5KZ9omrnZ42u5WFGUWJDnkFeYr/dgL
O/iDutPaKNEdscSTb5sLhzoTs12LnHptWsAzUQyRuentPUeyw423Eg/etl+ymwv+4Z96XWxmnPzP
CzbOau33zW7I9MMhBVSur3s754iUWyrrQCI+QY0WuR+WjnJitCoNqIXaeKPkxKlKx8PEfQISw2HN
RIt5lPF23lPYif8VqV6eFxpk9Y5JQv0VTxTVbZSfsND141ExvtTTWwY7Zp5/HwBvsF1QW2H2AxSg
EoECZuTFnByq2sclISm8JBFQ8jVSm9SwH6P9o/oUtgaom9bRwzqwq63wiKpFhqsT2kb6MD5WK3UY
e/YWGzlnWkagZxefNHm0qB+qRUXwSf2DGAEIZQ9Trq+VAf2jnv2lu0jRnQzEAgtbMXvsF2Inx47R
wIQmAo4CGFWmbOTqWxLmhkedhDPuX96/LqqbU78QNTn1TJG0uNHwbgAp+KH5GoNjFs4/b3ymmALF
0eM/3PapgBascatdlzdR/M1QAcSUrl08714EtPGyAAtq9J+i0h/59UttvxFX2lgACTIfMCYArOud
3C9t0rj397588uLxccB3opi059rj3TpizwwnLNXnZ2riowKgmxctTOxYI732WqiX0lBTR7cJGSll
9FiQjfJw+xVrcNGRhqkOCzMsqxTFs63/uaKL42O3uqCyPKvJioAc6jiwev0FA+XLRqlQsKzZ2CRV
ta49pjBYL3F5VdFTVonN+yrBjWu63tgridNCE00briVB2p9NhtejH0LAIy1uHxgTyrgg6ta6Xoua
bG8PnKpoCLC41mAd6bDdqsZ2Dyws+CyBSRdu1W18DWEoksLCjPmvaYcd12RV0XRYlxcYIdUx72ou
3KaZ7slRhIw6EE4LWIaTnHdYYtqvH1CIBbzGOHT//u6vAEsw6C/9Qa1113gYUvv+Hs7YKHTOA0QM
mPKYL8S45bWCaKjZdaTyB+whODnRMPZ5eBxWslna6PPN1rpxJlar/5JFXuGZVxjd9CIGIwATNILc
Tm6gFyGiYGqpP5N607dWrsiAJnLLCi1dAH9Vqi8ANuhpvpRUvH0nrsWOP794khueD/iQQiwypxZ+
OwMnc0d8g1lw4W6xFKRrQZOrR2ihNAGm1c/PSLKl5gH5kGj7BLA8zPxp29L4LJ1DCBo9DtnGkdX4
sN5Z/BbEfeder5xzZsurxtlsGgd0QKfKwD+bzD6xOqv3mL1damSZU29AHCFdNk4ZA3zkelvkigxx
LgXDmetP6ZbSsxbaURssqPhMoIFNuRAzmuWL3efEkmpFC3XjN/UDFTHF8RXrjmW5Y6Hq9xRbxqqy
V6fVR2TGzn1VnzOFyAfCFIsqyj3qRNN5mid5IqTD2fd8o9IOnoB+NLJlhATjkOqCsJnAYaTW1XgO
IQSQEqVJ9K55BFXIDHWBdMdsc4DkQQUYBA+PivGJGt2LilMEneMe2ZPCWeqFGlVraoMvhU8Ok/fK
oqhjJHj9eCU/5zKcHQVZXv63hNkqKByQahF4Ys7uX8qcnGyjBVrjJ1gwt+swwpuvFMUIGYAgF4Le
oxr6QpWH+wc6Z0EwgCSDCA9dGghFJo4O16ZxI8Rcc1ZeYPKBa5zZVDRFbd+cvWSNN/2+vJldvRI3
cXbqArxWfsc2Z3FDTMzEAXiTSwymPPqB41ULqBoz2nolbPz5xUUR40Gq4hJrEw2FsfvUpMUrPVT+
Qp1udg/hGYydvCjZYjD5Wo7WVDLw9av23LFxfJSlaK+2GdUDr5esmhbMuiUJp4uAsU7qQHMksV8i
8eJGzZhoKy4KiOyBrzZ21E6ecXSogqBZ0Jpz2JkscaR8RLJkNskL/5h90k+h1ZPP+ycpz3gOVyIn
q05CmcsbDyJF1smLt/qT4T7F0MjDLZvqHDXDSA+5ddC9sTjmzpTyPU0fcoDZpk6n7WPvOekPFdop
JQDf/kQaWELTjQpCzX6feY8i/m0ttmR4JTg86aF/B3SB3NnBYCaZASj3UHXi1KnBsX4aNgKqktU3
AXTuJmUNWr0E8ZcsfaXto1wbQruWytJIvJ2cW52yDjeUNMA4qQygu8r9ErPLzCOAbYGxwlATZvum
2O9NV6NGUqBkIubb4VRyBmPX4iHqx5GqLNjUHdCcLUEFQPsxxQj2S7fUizbzOF99wMSIIPHQx0Ia
Iu3RmmKvJ7998IsSddI4tbyg+TPzBcBVAI3mOBwCp+tPRy5umMDmFV/hMTrz1Jb0HATHOWjPbHJo
7MJOnXi9VQMjsIdtcvbsIUZaUTA8O0EIe1Le/zilgYPBLLwbcz7g1VdNjEycdwy4V/BVgLd8lTx9
j7bZsX2WsV4ZAPWV4bYOHCM/L9jSGXMDTB1WlYFZLsmgxLw2A4mcy8AUjrtzOshQUdZIQQ2eIqVM
MbZHXu9fv5kLL3AKpmFRlBvBAiYuGAqwapy1tDsrFRM+N4hOdVHuvAVtnikfqAKnAqMPgJdAEZnO
qkhaFvCeijZ9BVQvBSfaMVjlu8AEVFPe6IVyHlBeRZXeg4ebmKGApojWiFvFEPuTXGzKEth1BbPK
A4sT7Ps7cIv/CWw3BQyy6PrDA4Yml+v9JqrP9dGgdGeCKajOLpKdKOX6Aw1+eGBhoFgJRGHE0qXp
MQaljs/q9z9gJjS9/oCJi9AkJIRBRut48gyEL/u9tV5N/zPSH35XqKysgOtKfYN/a1g96bf4f5Zy
cDM3HSgAY8P0SGKLme/rDeBpg2CrQDhVoHcd2SKvNUFMaR8GnT3Ih3YXHss12awWVj3zhF9JnWhe
1Q7Ac+LRuLSt7BgdE3rkUl0AB9DTY+L8VPqutXdfioG21na96fZnY+ED5qLjqw+Y3DPsBdxTcYyO
8Q5wNiB9GrP74H20aJ3M+4ud22EUvkWABmCcHqCY1zvcZywj+z0LDxTzZxIKFd1zOjwNyarX1oq6
dNlmXlQBs3ZoJAaTB3R6YrlluApp2XHDOUgM4bX+iNBGgeTbUZfNr5cXt7EwHgvoxJ9TEWGlS9u6
JH38+YUtVwKGqq0C6RXdA4MTdlPA4I+ueYPeCwaFKwNgl2ilBAb/FFB3iRJ6ph8HyEzooZbHSzWy
HlzLj6NIjvKqR2uVYtN9wOmq/4tGgG2ASDb2dr50GJqVD0I/1vo/H/KV4OnCi1YBXlOHeIqseG7j
yzqv7hSx0TPeCLKF6G3GPcAkDQhH0JSKyXRt8jZpNK8ZtUBYUQm75lPUfovuSVMWViTNPEUiP6YF
VEUCZMg0TqOIELlKw+sg6M89CBGlV/It/3Y7zgbkvSHZVH8f7MZkwYijOu0HB44rB60Ng5F/4JWm
u8bavWHMYWM5u5310a85SwzAqvsyGLu3zeZ3icF05pqJogJEfh7gDjBlE0OqpA3bkozvz3H+ALhK
jZpahEmbCqwzcJrvn/ZMWQh8IhfCJnpWYKiVVUII2+4P8kdsAm79rCuP1erLcSxMRQNAkgHmOv/S
LhrsGdN5JXqiaY0m1GjB5Poz71C4RaH+aW+/n/clpsjiZ83ZfDBracGCzVnLK5kThWvLPPUqCTIT
nT4r+itZ7zk3fyYL5mMuWBfRgQ26I0AmoVFpIicWq5IZGmxrhgRYamaGjJgDkNLsGgFsCf/LsytL
fU1MemDWyvFbegLsxdMSp89MKQyne/EZkzex8YjXBy0+A4DxHHB83Qqby2+GV0s8MOfmE7OWHYb3
gPm6PnGYJ5QW1GvUnkkghhZ0/C1jxAJwA5MjFr0ywy7g5vXZT0ncUn28r75/zbS3AhBc8JjOvu1A
HciAYmpXdme0c7yDu9EcduKzukHvvox2ghjcZ75TWNGaFqbinE8ojWjm70gSAHA15thggLEChRBY
HvWlWzy/9H++bPIuIwSmbNJV3TlU2HIb+ZLqSmp8ur/+cf/uLP+vt/vilaparRK4vIAQj3/jeb9+
pim8S0wtpfv7kmaXg3E3tLoDhv0mt+r3GFyoKTY6IMGJqpi1F5Ye/CURo128WIwglVJDvLo7P9e9
kYAAAkd6yO2/nqBdssb4oSwYb5sTatT31zZ7W6WLxU3Piu+YgfuT/Mpv9vZIxZk5j6EDx92kpvUG
4jl99autY1RVljJrs0f4j+xpulxOBbWhddOdG1latewzq32y8mDdX+HcO3uxQGXiubEV0wGfCMro
Zz+VZyrdCxfaJEjM/0AMRk5GaBFMEE7hj7sSAD6N0HXnPPcNtfr0BbvJTyVC7/ty5oId+Av/CJqo
SjJEwFHh++6scqWVpJjWlrxChwZleorB7QCNwxE4CTnC/wpEMXIg7zUNylOeJNpU6dY+Lz5rXbKg
waPUm9t48VUTNRIkNMNrLI5yQBHziS/VyA7iAo2SFfpPgoBGD30jfhaMKiy0Es45OJKEqgdmCDG3
KY036+LmJKAG8SQGU9FlXj20fGhR+tAPz1LKb1ltKeM+0xaP6g5GDXhEwBgPnSaiu5RB1E+Rl/VK
NMuEplzoqYaOcb0Ek97wLVYY7dvELxWQXADX0f3KoJkXgHy4kM+cfctHYIyxfoY3dnpzJKnRQFyD
LmD6m/ivHieasWBlzZ4IH4pokw4kOmDVGbTXBeUb0/rTYx5BzMaimiqifne920HAN6BH9lk0e7BG
hjTxnnFzPTl6L8FCDmUulwoYS+TNZFAcoAdh4kakfdf4KZ8MZ5N74QBq8unUKHanevlSL9jAGWcM
LyiIeFAklOAnTyQJkTwUXopaBllXoNo0S3TAgf04flyKbAAcfbt/6J7GxKsEFAYRifbr/aujUqyi
HE6/BsaSvdYNnmyVFZLBNuCNOVWPacUHBh08sbNjXmE+aSd6r33WNYzDqmkn6/4YGOpRgCthZEIg
AUa2kZnspxOCKnqqU7AbYkZCFX2d9dH8boBAO0ofFdkv0XRUUOQhwjjL451aKaFsybmoZVaWIHv7
Dd53j7VBKceoSLCqWWioosT2ZiE2bHrogkQaeccwsWyNI6WpndboZNV5UPIylgZSCEH3o74Pza71
ibxuh1Z7EJImFg6ZknXxVuwz3t8XQVgwphwwnqCD9TpnnSFDHWULYAWeHJK0kopXJVOa7NiQsNDW
lGlzxvFzIMsbZSM2nFEPbSzaWhcL3DbL+77Y8InsjTUE3pP3oKGnGE5pPYGz07j0n2ADg+6U9GFc
7gNJChSjAAg5KO0kCsDZrAgJojxNBOi5Jothdewqgqb9qmMywe1jr2oMcch7jGb0CSjwQo+JgMTD
x2xtSR4vBCuuULsQsE6Ujc6ZGDfplyQl6GQHf7YYhp/wj3sAS0VexgQu6gNi/iAnrSaulA7A/A8K
rQPMlPWFwOh8xdPMiksl7rH1RRcOhtomWfKeArFKtkIkDMqvSuX94kss68QHetVQMumqzkSt3fgM
I5FnINoExAowBRs/ZRHhI6oXJSbpwGiQENltGkUKz6Bf8DHGhhoQhui1qMtR7ykaDUl5368VMGKX
cso9+llbD2aM/00rnUo1/sy1ND1HGhflVpv7jb8tCyRGfmOfC+N2UzaxFLhMXcvSG35NjvaIRGmb
90qoqgocdqn2FA9x3+sdGA15i9ZJnJkeBSCzxSeZhi/SiNK5VcGAbbnuCS87fhaHZFfzWgCeMF70
ImmHBA0Tbr3CY9M9EyMh5sCAqPilmDDfCoNYM3rSNFln9WGWgko980qQrZZFJkWGSjEPDPirMu2L
Jx8UhwIBc4rWpqc8z5VhlyoUhCMx38WMITIYj1oJacSDqFjBJnF6jmRFC47arPLXFUhWU6B1pyln
1UwhJFuasSk2L2grCZSp8Go4jL5VkdrpGJbUGL0p24Suk6Tl6BEIBLGC9t6e9v3KC5mSPUlqh5aZ
QZML9d1vFYV8DlmRS47fM3KJwoccNlbjxVpv8HzYBDYn+5GAoxI60R1koCTJYVHTDRf0MkArclC7
O3FZxCkQWyinfTFpAkIE1q99yRzA9/ajIcUT2KCy9INDUOQB43JFykVWnPi0shg17DKbC3k2L/SG
ZeLB9DGMov62acpYgGsZXjpA+/hgPWq7n4VHZuZJB1wyKr7ASsMsyBT7SRyaCK9wNpzDCuzURNs2
5MyyayU8o0apa9K+S98b9YlGn+jH0WkQ/nZdbmreT5gA51X7XficmTfvX8hXAhDcUPCePA9FMqRo
NBlL3b7NVDpI6zgH6WRV5yRTpc59aeMvmzywqKoj+YeaEVY/HZJONc5jgLvKnlNZTWyBUZ8lNbRT
tiYmYfslTuSZsANPHmis4LUA0UOa+MZCMTrgDYYYeyJRM61C30LfzNv9Jc2VJOGioHyAhhhAtfw1
G164aEJVq4QNML4YMxgwRzhe5y5XY/sqJOelJ2nAIEalI/CqrNgHpIZWmJmqmvLifOqc7wyDywNa
DCeq3fQEoeztRxEH9y1x5Wd/zBnXG6XYZjYZ1pgnQtc/0xraLir0fqmkPxdojYOxI58q8HMQsF8/
/UocxzKhNXtu/I+OP2XxS1iBDLrSxeEjCcF+0B6DMtoEkXiqwmZNGM+hI87aa41CVVIZarii6Har
PmiQmZL/Kw3I7i91y/Mz6gcSMEy0cnCE0J51/ZHDIMd8JCIDKu73ryi0vm89QAx9dbaX6/HL8JgB
7cdFKQNchOjUfl5QlJmbBprsf0ufeke9DzIO2Obh3JWb+rFV9ER5YRm7Ex7CEg3zxRKHzMzYMNCi
cSQjYLow5oqul5tmagMKYRnufKf3CjE6X7O80LP6yGVhscVgjxrfhn1KeItHZ8v95U7cTiQ3gQcp
ggYCQQuQ2aageiV6msSaRMIeWU411lnRTCU9/O6fyLkjC7KmAcO/hCE+A+4q3E+g6l2vNAtLNa7T
XNjXv4DwWzUrxhXc7jl6imw0hv0HC/u3LCCaXctqm3qQWi0F6bmkQ4e4Jxmu4ZP/nZnq531Jk5di
siqc5LUkxgdni9JCkqoaUmMDhvE3p3jA7fti/l6cC6t8I4e/lhOJhcxHoxxGZ/fhu0pGmhDgZzZG
dOxXxbn8VNZQV/l8X+6shlxs5CQbXhaspw5CIuybxCBhalHhJwFJKEb3gx1D4HG8/P/kTWLpAG0l
uRdjmcBOR06BzW2l0KMjeSw2zPH/J2oMlC7eBDbUYtoR6CNzih6BsGR5wGR/6ll9CXF4aQ8nV9xj
Gpbzq+xvTeoz9wLA4TDExAfnG5ywoPiTJAjUBCwBAKX+41+A3zJR/KAdohiwx9q+q1RMeLB6HOcW
nx9itLgyII/36ZJijhpwrZgAzEU4DlyAMUb+u/YX2xhRkqtopvX2UgAS4KKyqKeuUw5IhX1tprh3
aKWJikZnSARG4WMNVpmeEZeAnCZR7bjuq6+YXI+cIbWfDYm3V/ifPnKyFBOjC37RkojJVWB4wOAw
iMf2tcjbJF4j4mnFpampWSHIJAGCG14RMAGulZLTtB6eXuPtS7/Um/xY0V2tLdTqb/URbWH4C5iT
IlIBU+MoSj0D8pshcNVoI71yh1ywWPJdaocYsytlsZCWmzh4OJlraRMD2Wegm0PDTuD6gq8ZdZJy
OlOKhXH/Mk/7bCBGRaVaBlUAoO2RlLpR/CAhuRIStxrSdZKdQhGFWiOLdQQ4JsmfERDrYLSwtEEv
hnUroCUOrPHAPD+QJreI3Fhev4TlNh7W9dW4/qbJ0imfM1WEVIRLRG1D05PQams/fmjSJe2f1qv/
Vg/uT8AMAL8aPTgTtYnrEcYNI72uGlYmVV7yFKTNGKTzA1N7YOFW8qHe/WjSggmdoteMckEJiyYB
gOWhx/3Gex9CEK1kdezWwMxE2cBC8TI1ie07vsWZjFWaqonWKr1wEtRQ0bbqyOBWquwz960uJCSn
/V833zIxAYNGKiB3NLEb83oTHDGZFVYY7RUaPa23DffJRamRfguSQ1TFUMEN0Fc6E6/QjsczrxWI
39/DxFTrLcNYLdUl8hKnpyQwOUJ0/1BQk9BDL+nxu1CsIwTy7Iu2yOF6e1eA9o9RARBTgqL8Jjgg
Q9TztJBjl8bZN3B54Rh1p/sX5dbAXIuY6GSQA/akipXY9dEZmTXrTjaRv7ovY04dr9YxOQpRaXyA
ZEIIxjjAuTRUOkusLl0J+8HSJKOudD63wHh/X+zS0iYGWmhCqed7SAWdYsRuy9Di+YVU/4wTCyMD
P30sxI3p04mZYVvfl7yyzFymoHapHLniJEa10aJFNO3NWFprwDJuy8gJ6gXRt47mteTJwXltVwtD
VmVuop7ehayw1NgY1bdd4kabpr3Hi3S1xsnplYha09yvMzePbIUzfdWiBH0Ieqs61b7X22DBhZhd
GVhYVRXDMqMpuX7zciFJiFZlWJn4xlRI9ijIROZvyNbpIb/kIM3YZMBa/CNsYinZTkxCLsmxuLox
CDkI9YeSOQUQ1O4r4zSw+9cuKui9BYUSighTk6wQOhRRjfMKWmqU3FoONnDaFTTqM2TPeadOPqJ1
Khgv4YIlnD9AFekOHjyv6GMZncQLl0wb0prLGJq53rAuAsYEsQ2rFxlmRs8Keyy8XUcWHoJpVWpc
LXoMgO6MOidcsWmGCuiceasGcu6GH4OdHj8Zoz2KIBK0VNh9fmvUq/isLHN53Lq712JH1bpYKVuG
KtK0Su729Yf4kzRokvJi+BdWyWA0dyW3lvfFE0dU9+2hj7Rzoxpd96aArVr2rfsHPs2u3GzBZNer
zkdqXRZyl1mxhmATOzrzQLfutuCtiI2KgN1kMJDisQoAO7RjeocFp6eVvYiLDL+3Ht71tow/v9iW
oc/RKJjjNMh6AHYr+jE4PTHSFUYzX7U93ZHVL2YUmaNqcev7uzB7ICiDjljamCxnJ5tAeKqySprm
bpZnRi8hOu19I+pswq94H5SSGPL/DwTKI78dRvsxlzMR2PaVHyAqz91SegXEvcG2e+L5JioNZYam
n6U+2xnzAfRpxDrgI0eCeDpNT5WB8fqaz92kD9zISx3Go3qG2LjWljza8SmZeI+SCIM4Eh4gR3Mz
6imwCRcWIR0BWjwzcpCc0c/+gV9oLZnz4S7lTD1nXxYCbiCQ09jxU/U0AG+f08mBsajZgPibseDM
7ZGnNz27Mz563T8FlrpK0FIPrsiTtl7iuZhxgvA9GjhKJUFV0ElwrbysnBIYr4S6RU6MLCNGWy5s
7ZwEBD6gAIKJFG442vi8Jp0kpNQtw4TbdooaWERBAfS+Zk5HMf8MAroqR3a0kVNpyvKiZXnDFbSi
br7mjbEtOVqxlmhJ207f+Ya8Gqz4MTfO7dgbFRtLE/zzi/xH+uShyzQG9Xe+hnS1LNClkXNHPgj7
Bas3k5caGfX+ETM5LVFqk6IusEh+kz4xr+EK4R0LMntAwIs71Q7BZfu2EL/OroxHlhbXHdfiD0X9
wroVaQMqUZQ73WgAdlOyRf1wwahM6wX/OroLEROXRPIlqlZRR11txW/IFyDVvDfZLKxyx1neVgZH
6tII0+wLCnTFf69qcl5DyYlhVmJVwVr6El6xoc/ELD7TbbhGlVjbkEfVDqyRG/G+ms55C0j/opkC
+V8ZrsrkBEOfhGWg4f5LaaYLpYFkkWey4MJyUn/PIUpQCV24gP+LTCA+S5gdVbmpyyelYM+JkH52
KxCT85Z9jAFuulkCnJrfUxleOtaHYsu0lhB3mI4X+pYCrl12olVsMxY8ocAzyp0AopF6K3yP2Pm/
ZDGtP8YaU+MNs/0/kv824FJHAZ6WcAMkS4fOLABpJD2i/+AwGB+aWW+VhTMc1fFKmgh8QfAJgyEH
Hhjyf9cmU8qzOi8BbeNiSiczCiWoVzJota0CkZh5X12muGngkr2WNXlwA4/TSOpH1E26p4R8//Tv
AViyTaba9pqvq+KhTHwjf/AAilLpUnUg7/jv/rPoNs3ZX5e9Hfv8kjotrX/i77RF7XNUxTfJwivg
gDllHXAnJnijQ2CwgR6tm8ghwOjDdGePKpehcAu2/jYuvNoVJO+uT0DQhE7hBXxB1f56K8/7TcCN
Rg+D0JrlYINDOxueOboELj+e69W5j1kXFCgx6wlXBP3qE6k5izqdXNcuujSsXH5ouA2vpEYMLuHK
/75/8Dd7DJ4yBc8yDyMBZoQp/GKoCDWlsly4NIlf88i30xxMFHX9fF/MaOYmS0KBGzAbYNVFMPj3
3lxcnLSTWikGDbtb9r6VCacQ46Nttm/7peGHufVcCprY26jE1iY1BKFr54lkuaEm2n4Qs4Vtm1kP
3scxOTaiTIAc+fqIFLHM0YwTYj25m4NGVA3OSm5n2hIMwowqQBHgZ8DJRfp4asW5UATycdsXbv8s
xrpoFEcqWrVm3z+dmU27kjK5/LncNmomDoWrsKlRkmNoDcgZ35dxe5ck6DSARZFOZEHNPmUjAsJO
jj4BUrqczGAAt6ECUDe5ojER15gZkWQjKr3IyJuIGhrvU70rmchqqmipN2FuT2VcMEyujH/IE7PC
Jk3R5pJAXVZp9FgSHTb8isTU8BSQ02tLSdxby4p148kAwhDGjtAKOFEVkpKWj1W/cIf8bfC/Msqj
08cUeBTaMBsjtNmKyY9xFpy73Nbe28p3KoC4cW7AriQeTWK1ISs1ui4BfnTQOgAE3D+XKY4dchnj
9yE9CQxfFJmmqhwVUZOyrUrdutBWVZoa8lcgjIQW79yGlEb0lCt6IKwYdhNHoa0K67zbl4HiqKhm
i/sCnKzx8/1PEm+NBWYbkCoFBAVgolT++nLV9RBVnarAx+3pC9VCo4rEBWdzRuMVHu1RqJUIGjjK
JjqAuaagS1tauTk3mHy46TCSFckLRmJG0TC1rALGArRG4x2+XkdYlwodorJys2jDDb9U00xCNIMP
Bl0R4oXs7IxFuhI2ucNx5nNyKheVKxWqwdeHIP9q8p9QXmjkGH/NxJDjTPAsCSLqO3ihrteECkvX
FEFWu3L1yaCvTNUwBOOD4o3f8+xZQinmvi7chlsIBoAGgjSigIoEFOJaoND6uSDKbe0GqiNUBPUH
PzGl8rWqeF3Q3HKNzq1Qsfqv7IndRuvsCXABWrSBprrythRX9z/nVm9EJN/geIJvhEOX6qi6F+9Y
nMQ9E4th7SbpsZJ/1GRHlGzhRs7JQHoRjFiY4kMtb6L+gZjFDBBQardAd2UIyrwMeabm/5p3xhLG
fAcOcZyrn45C5ikrl6TOa3ewK8QHgPEDaiKQQZfC5Vt9uZYzLvZiwzD4LaEzGXLUHtkz1lKJQxKn
GcDVsnClb63GKAl3GmEr2lD+FOlCUiC0Yo5iUe3WghwYFdcdeCCzLpzNzHKQyuZYuMvACgNW9vVy
Sur7A1r4Gzc17chAqlkXF9K8oz5fXzDQXlxImJx+LVONoJ24cdHiAnA8kL+tVfthKV8+HSyH1Qdb
8jjXz/IjZd/UAIaKlhW1QBo3FpN9+yS38OCrtVZgaDA8J8HDUOevbJes+9LbxKDhBAJjJ9qlLBrg
nvefAjTqYhI/3mepIdBTFmY7eYhtTBcx3uP9KzdzrvhSBQ4qjw63m0FTta85BCe0cT21ZNZV3IRW
U/Y/94VMG/j+ez/+kTI52LwouiLvy8ZNhn3tgwDZiAO8z+JHcBSTzpAOfos5US07dmz6nP/KATr7
LJ+PF+zLzGL/uIxApoEuAe4P9vhCiZtM9nI1LXsXTcq61tQA07+/0CncwrhQSIBNhUcJYK9pv1aT
Ci2bJ02PhAQmzoXX6JE81c/drjoCwMSRzRiAnuFRDcxgsMo1r3/L1v0vGG/8RMElFk4zGnDhBmLg
6PoKMUHURkzJ924Jpgc5CQwu28ZlZd6XcvscYpkYkBQxu4On988ru9hIOc6SbOi83uXSbiUDvkEC
YkSavvBLCbnbFgVsKI+1jG0doGEWxyO9kNRWqcxWZTG4vTGY3VrY5icfOMCd0Zqp1W8x63v0jV/i
DKf7K5zbx0u5488v5IYJqOpZhg7uq3lcirxHbZ+e0eXvHnf34neLPKl4zHQMrqaLzmezrYAyJxkP
kb2IvXiTUZns3sRH6guFATACJPXGZ+IQM9ura3GdrganfC3Nj3LVO4wtu8hKgwWyMD0rW7hxMxcC
bjlGXVFtwAAWDMz1Wgd1UFLaZrzb9W1koNNe95gXwoa6+COxFghJULw0FA+A1Y8Z/1yUdlYEdpS2
h9ADqjuSlLk8rJpsB3p7fonh7Pa5QQ/WyNiH6gTCzL+Y6uIcigAQSLzPoREfjfJGNmAca+DlYBV3
OaBRxES2GZmtUYYXZOe+ds1Lho8MHAEAo01zEIqaIUOL5KVboMekRe9FqiY62zn+OitfQ3BB3xd3
a/fQ4CKosPBwePAaTbw8VWEJMxAiumEh7yUmtwE5s+DxzHiSwLtgkU6DQ47stjBRNa5XEtQUNdGt
Ais/Eu+/SPuy5chxZNkvohl3gK8gmatESam9XmgllYr7Dq5ff5x6mMmEeJM2da2np2e6zTqSWCIC
ER7u6NruJ8roNvtKveym9FSJJSrrb+rM0fQNh4yfcq9sIkexu9VK4k//dPljhFMX+1DiTHyqe+OD
DHoA86iAhApZWGRHw75pdxTCxU/TC4TTRr5TN1a7v77gP4uokFMCrApdKAz5yUiuL499Qat+BLuD
7lW6BMCnrSkPmH4h+XMZq8xsD2l4q7aHhB4MhZGJ2jTdxMZHDPT0x/Vf8rNT9f1LEHqhqIJytVg1
loyKVOaEUUbySVNHA8sQPyXBnWRH90Z0l4EVRNpm1W11VA/hQffiB/OuPqSn6UvxXZWprwrZAXpl
7TRqg5BnWgkkP/MxcB8ZFE1wC0EZJJyX65TUjVqUMX7dyD9bEFFy6yHT/v7VoeRcSXiWv15fjZ89
CqzGuT3hJkjgcOvNDPaGbksO/Y1ngbD/+bf3+Gflw7Q50F46eVgCsw/WHMqoP1BeQZbOskiJ4Wl3
kN2lmJW4H6ZNcMLQmbHB/Gm67SnrhxPwfXXBgmP1Yikb9bZ7n36R7lbaTLqr8s1EHgxzl0uDXULg
udpI20hfk7b4Geouf6mQMvCk5h0xMwMgmY6ZFdTZp4Ohr4EdfgY9WEE1BNBuuAkMoV7utBoqQ0Ca
3vD80U7qiVk6XhGnCHNdQ1gzPWS6jmGSJNmsZUQ/QSXzniPHBdOWMg//CpYtjFiPmdQZXlR9Gkdp
lvF08sbpQHk57nh0NwIU3sqnKVr55MV1PbMr+ABj9JXWaLgBz/dSR085drz8p72jKuIqoXPSKRQM
at5LY1JMhtdG3JtIsuso32rGsPL6m533j8N8ZkbI39EsDE1rGAzPSI2t0aemTcbys0ZRNrW6zI3S
tlwJWQsRcg5UqJlj71QUti+Pi5JVPnRlZcNLy/ekBvf+pkmME4bGWS9Fu3CQ3OueYekLoZOE4cmZ
HRVCwpf2CjMh2hSYhtcPOdODV0Ptt7H/mGOAcaizlY+bd15czhlwixIckmfItV4ayyJMiYI41fDA
+GgyaQJ/UJHnZMUFLdRGAWr9pt1GuxCvOyEkh61kYLBY1T0TNF85BZ9ycsrSF92IMLXimjgog2tB
qs3twcBPwBL1keSbypqnqTG8ZmnvMcBWHOyPbeauFhQWEwaTKnRGr83TNMIiGG00tWpi6l4epwde
UQb5ZEfC/mJAIzRVhvlf2wDzm+/7hT39howAJkBn+nZNewqsXWm8WtDXfoSYdtfepNFaaWzh9iIv
JASMDQBH4zde7lFcY/QOwE8TFOWPWn2K1X0arRQjFk0Y6Dyg2jejkIUz3udDhjFWxfT06a4PHicg
Bnv6dP1cLxw1gl7Kf2wIq2wFYO/DwJrplVP/OSj8UyqalavzE84AB4th3ZlefZ5JFDEb9ThxradI
dsDZyAzNVqFLXDc73wG752/fAYi8NU7RPdR3nVF+btZG9Bav7pl54RMHHaVNOAak8QMGSXkIHu0o
riqnCSLokRsmUCTWqK189MK6msDoQyiPAGYEBPnl8QBvJunJiPDuq02zRSkwBlcntA+v7973JJvo
KaDnhQwJ720MIAiOl5QYXUl6DVn1E95Crquzk2XfnAK2+WWxzec2YreyDS3qDfEkx3bdm8Or+8V+
3/x+fmyP4Mf+E4JZ/xEsYO+73cNu9/b09+ERXIfO0Qm8t+PBt48Pa+Cype04/8nCxSlp3/FmxL3m
E7eH+JmMx55Um065UwBsub4+i/ncuTEhtvtZMDV01HVPwzBCWR8ADVXJs55vlA+p2ui6mz1rB3oT
l0cf5PHXjS9c31n17j97Mx+Rs+fjrNHdxDn2RkvfdZR5+9rB5P11G996pNcOgOAjAl8uSz4Q3TuC
H3LYzCxDIH0DdZQKclYya1C5iTsw6kAVKAAXwaG5QSEBMunOWjFhKVWnBLxrGFtA7Vy85Ynealqa
ICIH469i2HVzRhMwPt1FzVE2NnW+Nmi5dMXQPQIXF+IkUkfh7FecVtLM8+BVvswMDJuFK92W71eY
uLgoZ8N3KXiL4bV2uYPAXuQAvKWmt4Emo71/mtiX6ejsk7jE/vKdr/vIrhyTuTHwLo87sk/fXjIG
lY/Tn7WRwdlHXfslgg+j46CrUzd/q3EcPV/r8Vb9BcjIynH63qRrdoSUAJwS4ZgTfHHGxgM4R98s
aB18NMxi9c3bx+ZpT52vb10ex7LvP/s3CEuxkqEUDya/ze+ZeizZPBwLyH6+tPYa1d3ShQJJpwLB
FBBgoyR9uR1TFdI8KlvwXYBlpB0PnbYrsm7l1i6u9JkRYQUkg9eQPmpMb4CvoMCigr6lBQtq8fv6
zV08vWd2hADRENTVOcfHtMEAwTDSYKSmSsaVTHJ5yTCfPwcizFbMv+LMB8k1za2pG0wP3Ed4Ut10
404BJ8n1T1nKxS1sCRDqBBUkXb00AjKTLgjz3PRGCnDpC6Y3ymcyYKYWZZw1febF7TmzJTh0VQbf
VR1nphdYx+lTjp2yqm2lWXteLDkzkMx+N+cRvb91K87WTenavjbDCmkRCMhjbd80sj2GlTMMD0g7
B7RdLet0fRUX4iL2CYUAhHELSA3hdFMwSQdlqpmeZYzjkSph5fJI2U6ledugngb2oGjF4sIRhMAt
NL110DjMyOvLfbNGHSIiEpyKVoOLKUYtrGuern/UwnZdmBDqKSQqVJBcwJ8oic40AKB1FJimTZat
6dwsHHSCyQw8l+T5T0s46OkUBTxRYKiq/gBDE1Ygqh5Wpi7XbMz//OxQTFwmAalhgye/8C0t2SnD
CnB8cb1Q9tUNlIQMJG+XJixz7FI+4ngPKeiFuml8Mk0UQ3QJvGQJBl6u787SkcNYHJ4xBjg88Mi6
tKYGeQap8970JLUI3S4swLM90YT5TYghsywKt20Rfly3+a3ZLoSYi4eTUJJoSz9slQwPpwGk1reE
EfYSb19qp4dcZQXxj8q+CxjEMren+/v3e+qc2AiduxsFOnd2z1SwFvZsLXdZXIizx5ywEJkE+GWa
wk1WFn/i0UDthLaQk0DLCiLQrDNKnV1fBlPF2v5YhrOHl7DTXJPrFpV8jFQcxsNL4+JNbXOsCF7T
+CNh9RuUmtrDG5TvN0jtnr4KW5qXC6SqDMMLhX362p9wKPYmBoIiGyoxEH70wU+F/znTg4I0CpH5
tbMhUiSzneE8/MuimRoKIqCfABhFPKtdo4/DWBC8gI1A36hBCmKnrHgrR3Ovtmp2Z2JmyllZtYVF
Q80UMkwA/oGOTFg0ZJ+J0pOUeAZ5HtM98voC2llqkfzvYRPj/mTWOcdcP+jGLy9GNrZjXysRQXDG
CIOca4WTdui+9w3tVw7C0tH7ryk0Sy9NpblRV4Yh4ZHf1I+x3r3og/pKIoUzEJMbdghV1831RRT1
hdCEnkdAgKQBwuu75nlpMkgpbEYZ8d44pHtrPBNeUM5xUjvG6wHTXnZ61zDwpGy4Q93eflNdqFSb
9Q7NgOu/ZMmhImWA4jmqvj8Hm3LDqIZUr4lnSQfJfJDlLwsR/bqNxfUFLMXECDfyE1G0QSKJMXZB
QbwqnGIbPbB7KLuj4GCgpqzdT/H2urnFT4LeDnres0qUyHQN4NKkRj4nHojZmIF5tIL+5tPzdSPq
UphA1xR1cgzCAEAo+CsyhroUjS3xaujrhP2xB38VotH4d+D3cso6urEohiPl+8pEhU7fgjsv9Y/5
1LB8F0mnoUsY+hxskAI2+v1tEJbMh7xWey+vQY9/TiXMhw2XCLBTAP5+cLn0A6+bmo/E88MMUHFt
E/Jjj+dLsFe5Yyi2ifEMu1Gtf9gHgk3Q51kv9BvnFTyL1XWvUbB2aMRTemhBE8IfJHClbX0U8lY6
m9+dCdGTn5uaT+CFKcwJSDFMtXa3GfCHgWb5CGZ9PMIxogQU2SnfDxBkthDf7hDcBpbYASjYJ8wu
puw+2H4FLruJsAostOzw8PDQ2tY/5C4EsA8gOoE9ksVaIgrouZGCQcSLJvMJof3JrEll+4Mqr9y3
76Thx3IghYVACtCjEOu7XI5wSkuQKlrw0YhU6T5hnaNsRrdhd2hj7RTnLmJfHftM2U2xL0G3BpII
dH0VF76O4cOv35TvrPnarxHeC8pMHl0G+DWpOTK9dSywbv6R+q3Bt35+NDMvDhtbM1GJsjCfA4kj
wO8hhNLsx8LVexV8r8MGJEvQOwIsWzpa2h64Zac0j2Oz0+IjjfFITGzOE1D1vinhIRsi1iZ3Tbtp
JJD04k1nm5TJXgR9MT1rnN6E7EKwN8rRNru1j8XKXvtWIQeWYnBzTwOBV+gwbAjKXIxuXl/OJb+D
VjH61fNLBZWty71tkqTEHQ+oR4Z7PoE9M3qiGrgI25UQtVSHwNAW6NVn8BAAGMKdQtMiiMIc21bj
3hTsDZxMDkFuhJ4cQ1QCLYaF2T/TxmE6QTrC/fqk7PNTZ+a3tgF3bflzTn9GRt2HxMH7mjmxvdZA
WXj3QpUFehazbo6pmcL7qatUTrQwpp4W/JbH3/nQsCz4XeW/LaNydZqtRMufZBxwpef2hKwkroZK
4yXsEfohB7e+tqkgXdf0HgkRtcuKyZWd9UxPHesYxWC8A79bvg+RFJrjA1cT8NAMdqq42qjhAEKe
Hah71AKzx6ZyUuV9VOwJqn+ZxMrqlHYvtHtMfGZMyS6R1iYrliIYEJwUuBpMuKPbO8fRM6dJ27ST
io5TkKgAB1ermzabHnW8Qnj6GGt3qn8LjZ8g/uTZX0N7ivv9+DmBvcdAlIrf5Wi0h5KBVY7VKsj+
+4Yp6h/+nj0Oa0obi/Fr3uB52gTgFRFzOrR9EVRGRr10T4d3P0CtD12xvb7roLeue8NKU3ipYk3O
7YnukySmFVaw14FddSqyV8N6ldvQNu+Mwg6sh5IipIDFYYpcM3nQFBCATyspqaix8J0gnv8G0WmG
YFSYxya8wb+TQ9vPH8FMziJI0yiOZW0xpqLqD0i1bI1spgzcqINL5N9yVJ/qEFJQPlNWx4vnsy36
NjSYweGEbg0Q00I853Io11GCs9/joHpahQJM8VmWNnj80mBXxSuObmFeZgYEoNeLZwaUE1XhrlVQ
1ZCKoKQeBCS0xjXuDYDkvGB4r2yeNWwCUUmxv+5clzqe5zbFZj2K3KVvBgWWHVBtcA1tQnvYSS5Y
htg9Za85HBp428CY6HuYGHeylSb+T4YZ+JezbxbLAaNZNWEz2zeGDW/MY1cOgIh2ENhzzGYbjo3N
mztw62b5UVedplibYJ2d+s89/s+af0NmznxCOwQxN3rYr6zyoElvVLOJvJc1DHqG4coZXzxPSNGh
Kob2HIr7l/4n1kNjpH6Naz0qDDRXttU4KVLnmBwl817VKjtZ69Usu5Izm0J8TrUSzKxAGHua5urb
nkDiGouLjjUgGszkr+Wz4v+9fqaWniMACeAdC+ojDHAIn0mNuALZbE+9yJAdnr/JgA0VydN1I4v7
hlIp6I2hIgc0xuVajnWr6EVNiRfHmR2pO79PHeK7XG9saU2L8/uJ/+OQ4IyAZB0FMjzPL42ZUgdg
fQNHgDF1J97HexlK6riQLGA6mjQBe7KQMISgq0ITbHIk9oEm1M68uS9ueud9BnP5LNvfPPfsT2rn
yDnB4oImhrp5/nN9VRZPGB6dqJBgYX487EPJVJu8hyM3wtyjPk7wmByT1sFzaZOMw6+krsD6/nbd
6FJKAiUTwKGBWwV0RMibZKVo0Y6GUdpoLE+QNt1k29YCR1yB5ElZeYcunq4za8JeVLxO4srAgTbh
Ekv1Q1f/jHhWXv+kpVQBKCkULUDxC7D3t9s6cwujlSW5KoVw/dJL1jYsNT+6Zt/2T0HwlvJdylkL
BKIcIRrdxrmXKbvBAMesXAC08hFbt+PMaNCCL2ss3VorX3nAt3W0Lem27HfXf+viFZ/xfOAZU1AY
E9V2A2XiVSl11FMCNzTcothmp7a2DRQDQsCZlVOzFqmWdvzcohAYSaYHcRzONzzC+zqYpPcgT9zC
55jL+qyT/q1HdL7+lWsmhUPW+kUbpyNMjkniTjpycf40pHcFJouDtHd1yViZrlszOP/zsxOQ4fOm
phtmgwf/kDXRTeL/qYITpA6cPOp21z9v6eLOAoPwMQgPP3pmRqtqTY2qi5dB5kOqjwrd9RIzgTwE
6S19a6WVXGOxHoep6Zn5bB60+04Jzz6vr/scfXxgy1SANehhwEsn2JX32gZsf+yX7lbMPMzVcYU9
JSA86thTY08Ez1U3T1e2dj4tgnelKCtZ+GzMpIJk5XKllaAbIdeNmi4OskuCD7VsdpxQViDFvr7K
C0HjwpKwp6lUpuDHgKXU/8Xlms3vF4W2TpqgoiWtbOniZ+lQOcXEHeKguMJBFwbQBA6JhzYIkol4
o6sQOTELW5HX6rnfkJsfS/g9lAIkBJprs9M8282k7KagqiIy4yCieA/w/kT2ZvE5OZ30ngxuEpZO
8gw9A/4xKjdRM9rgbgAwo91rw9NobtVkrTe25JWgRggQFuo/eMGIKKEqsepcylDwzXoo1U7PtXLS
qRuav0op25PiXguKF017/YcNPjOqCuuAfoA55DDaJSCqHb6ANnR48dVitgOdtJXTNKcYPxYdsQGt
PwQ/VHsvjcmSZuYRdCk8OcpUO02B+pPSao2nY/EYnVkRbkc7RancTSWKaMphzNATQgenw+R6DyXs
ca11v/QEAZcL2g+zeCXQmULu1msg8EMUQ+nqjcvOxwQNbB9EOfENPQUv6QrWZfHTsHS4I3jsgsP8
cgEnpYrTPG5Qio/fKYcT1z+a5lWV1uAVSxsFbnYQ9QNRg+KgmCuSKNW6bCTeQJ+iyaN8Jetacisz
KvY7NYReu/AdNel8jokG4oE/mRnV+wDiBit/qSCc0xu/r5/w2UWJhw6zMfNyYXzmxxh7pfVxHGM0
DVOc7qTWrFAf0wl9k4cGJec1z7xUEgOI8T/WTKFRhB5GqgLzTLy8oXutuJULsEHF71CfV/LfIYiw
fLs24NnC9BinoVPWCnh5psOQ1i7kzNmUvA4N1NabPQ1fyJAx37rz+4ewgPyILYGhfkBhOjom0BqR
9/Po7tQcwBWxBz857XBxTxjrBaMHyyVMe+Q3IJ5uRyZlJxJETB2d6yu7EIIvvlWoM4Ku2Y9AWEG8
Rg1PPd9SU7IBY8f00xFjOv2eK2ttoqVzCWFLzGai3Ag/Iqxub6U1BKOwlxn0AuJcvqVSub/+UUtX
jCKu4iWGh7YsdqIsv21HUEsSLyl0nXWpatlEw/C+nKG4UgYBWQl62uwgfpxPC81SqAOAnFPE5RA5
TLKW+8S7fTOYA9QFQIEvc1X+7dftR+x8QNOaveG/A4Y2sj3X4nX8sTVTu3u+/ukLY5qYccGcE94l
aBaDi/vSvYRhjwlxFT9FH1ythQCEk5nHJNyZ7V6e9t2Q2L3HG7BzH2TArqYQKfymBmJkZHyNcmPJ
Q8DH4SmB0rKKNO/ypyS6NoU9VJ+8oBmZObzr/gk0JCzp7+t4jT33+7vELbDgHjDpg/zOEtsuiUXG
AkcLZQZ0DVA7rHZhuJ3IbsTHxUOIgUcEw8RJ0PHv2DDhb6osiJ+M/mllA+as49oPETbAopEWKLSi
nlTtTB7tpMo18eHjqQANrbVFvSOP//qaXeN99QXWk3Gtpb5UXUIs++9SCMGzUgZoe41YijD9VZBN
07T7LgKxnbEhBuv6h3lIZfoq04RlxX5Yw9Iv7QR6X2h5ozUlA5c7u5yztKzVJShbVQ31fOsNz8Mg
850Oo4Y0r2+NMbOpnjArPkKQJbzXrNwu/d04OZifcZS1n7LgaixwDEAPBZ4A8w1CXO8CJYvKXsF7
FlIvIPJP1/QeljIHWMC/GWQIFhiAhc0OA60ozQbyrJxuW+jD7iT+oBi3M59M9VCaOquaY7TGALFw
wi6MCvvbt1FT+blOPSt/MqyPudHFtc3KMV5wadZcYwKRFXSNgDW83EVU+7uSFhIurxxDXsVsJwaG
apVJpRxuc/g6uwuHeDMB1cu0hGN42crIUY5b+mASyWRKaf1D1RKeDahU7CgBCYbwkGnUKs8Uju3k
0q1Sbf17yTimKI1np+vfvpBtoL4GpB5BaQF8RsL6NryK9SrB+iYotsh4RKjJsW12aAUESA3DNY+x
tJ3n5oTPGpVi9BsISYH9/parv8vo1gAf9//fJwl30pKSsp1GfFLcoqoO7a1yo9QaUyuX3MT/kLxj
whzbpGgz0ZIsHB2q8jRp9cLyMswTJ8qT1qJDKL216tqBWBoovLA0L+2Zq9HBb1UkeQ56HLV8TTHa
MkJUtNa3jb8hfXMsLEaq302Ld6HD17C4i34O0kMEfTWUhTA5dGlcKbTGaqPK8tStPm2T5D6FeoDf
2pp6lygWWnt7oz1x61BqTxIofeNnDZPWa9Kbs4MRos13mQD1YFUGm6iwsfqoa1FjNJbXYaifg9Fj
MtAnrwO7oSuloYVoDqQBMIwGUnBQ+gqW8kKNeDxJFuZscshn3YxZy3i8V6IH2r9cP61LN+K/pn7Q
EeaQQhisLvC9TD40PhgKMDMOZMB1IwuZEhybikwBA5sYDhdRdYUfxaMU4/BE6WNlOHlqG+2b0uB1
Ed0G/T4FFCHa99kvIgGzU7kWiBHbLQBwXNqRFczIz11EvURByoa/IJKIVZMUSDvembgxaSm/F0r1
BpQL5GhIv0m1Zu0Fv1CkwIg3BoBROZ0lf1XBv8mVgjm0XsFOKoYNeqmynhMlA/k+jUp7TDcy00v3
+mr/3FLYxATJrBs3mxVei32CGjqUQX2PI80M+KaFSmu/gg9a/rAzI0K8b7g6yhENfa9J/8bxydrk
OQNjpgll4U9Jk518Wntk/wwVEFOArA2oI9AMoOJSYpJ+lH20JrxQw2Ci/15EplcH+rYL/6T5DYAp
//sqzrsG/ifgCX9wsHR6GYL1IbY8GYOa43So9nIVrzUn57T80qXgm86MCE610UCDUGuh5elG6yra
TQGZBmJhoknd5vHDYL2a/p9RKlfu/EIqBbOIFybEilGvFJsPOeJxk0y4A33uFWp88KHqBlEMVu/b
GSdENn3YbesgclYnMxfGJi9NCwHLygpuUam2vBrtwSF5fhggLbobHEhC+fE2d+gfi4M5oNuQwpWM
p+t7+v/4cNSk0XDHd4t+iOhQAUjDeb2VvGV5/xUD0nSrqbt8QjSbUDm1tSB4biZ95TQtMCOg5KUA
E6qDGhCRWriUplHyOsoRPKAfc3oCQxHAzp/ENiF7I9kDOn1QuXMD9mti+L+oh2/rkzMeLQdgK3vc
Abm9ub4US7fp/PcI9zeuMg2S1fg95rPRg/8TOomm26GSqqjv+iohzvx14jnXQVkNknoAHZDoXsbv
IAL+zKQcl4lCaCECsiUytpX81vvWpq5DKAhvfB3OSqF27eMNCYlc7ZYME55NRmNDp1lu/8j1hqQo
RIHvstmSNd6C+dz9/IXgRMa4KVQp5DlsnKU3VNGSwAwny4Mo9X0ohVAZroPT9TX/GdZxBjR4X5D1
AxtMhbNfKClv+hHBwAK3dAOqj3g4NQVUYfFmXGU6XtxgVAPmhg+G/IiQMmHiv6CQoMFFazQ7UfZ4
EgZA1FJasEbNWYwxZU26k5NtJA1MUgebmtuinDAJlLgNJUynTwH0j6+vwELwxTCVZoEXCTOOwLFe
rrKe1qFOIh/hEDg34+ijSqdA+qLhK9dtzY4Qdlu1bqZKRgIltfptE+U7TL8ddLzd4pVp9jVDwoMi
qkPwz9YwNA6uYTGebcPQXsOwLJ7Ns1UT0sFIKbLSahBrzS75TcME2BkItFzfmcWAfrY1hlBB0vFk
AUs+vmTybR8wO30b4Nw8f5LYCdr7kWyu21vgacBloJhCwF+QEoq4HIPEcqqMme8lTHqUgXwMnwZn
Bj08gQMdQrOMbE1QhN2Qg9eBqea69aWbCMq6meVABz3KN2jp7Lan+qDP+DffI0bIcuR+GIbU8le5
AVi5W5l+WkrHzm0JnhZj4YrUZTnSsX5L9F9V9lAZKyaW7jrSPbQ5Zgemi8j5qPFTH20V34N6PAEX
cKywdjj62l7RDubazs2nTfSUmFaBJbRxoJstnEazykERMTWAa2XyDZITG6MrjhRKXyaq6jVVb9T+
s+5XXkQrRkWOWA517dIcS99rxxywZdRYrWMt4+UHemw+pRjsJQCZq+Fa0rloF8qHKDaDzxwDQZcO
y8eVKJK69gHM0Q+8xAVn02j7itMcjLX35eJBObMlBMlWz8sslrGwQf63TJ6o/qeS/iXhRLP4P98j
OODMbwJJj/E9hglc70Hd1y7El4bxV5zcgn2yCIwVj79QN8Cz78yi4Io1jYMXVIVF0x/uOn6rox4t
0wCtmdugOJWo1YJj11Ruhj7b1Gq4u37RFwq0s3lQgIEIfMauCKe1yMxyGjOYp2hrMcV0x+yjVH5r
wYNVPirZzuIakzWWJodk1Jz8HyL+mfVvp3vmZ6ZphpSU3AfKR2EVwDvGQHakdzKIAJsrMW8pSoBu
H/8BBwPyLOGoxrWeJ0qAZx/6ZJAwCLfXV3LxJmC0e9ZwMcGoJ8SHEY7AaA24sQjZnE144wyRQeyi
87dd5w5vvLCh87RidKHwg+2b/9WY8cCSiAlD01cWLTMFpyfidgEyUfQ0pN0wOSlUo/TqjdNNGdpR
8CvCaNkmLuyqem2VVc3QxbU9+xnCIZbRsE7MHj8jaTWIOLHWfJxKN3DHjbEdHFDd+QCygOuvwqpI
K2doyblD7RuTJ0Bqz5ncpQtqaBQMRQTnPsY7nrxD3ArYXVamNWsUuzDWCCgWb8y3DBGZc2HU/C7t
xSEBvbyMjQYOxB7M7LnT95Vl675pF/kN55Etg6a3lhO3RI9DBrNm+w/hbJ7dVjF/CdZlETKcl2Ms
SxOcPaYmbSXeWOUWsyl+5ajqDS1XIsuS1z03JuTJVO3a3lBmY9PzPMJV30In7F+c4LkR9XJNaTqN
QSbBtSPd8OvaSdRfqQY2buU18jNb6YNdBtol1vbTpsydfEjX7tG8aWLQxuHBesrQZQH55uUP8Fut
ScOM+F6M2mWq20DzOBiCAAQKBbfsyLtNm37Q8jaPoGMUbYj08r97jzP7YvwGmShGJVPThxqmmzZ4
bA7pqbJHeVMa3aOMx3+0NoyxMHMwo8+AscQZAg+TmGCOchxLnWrh3vTmNks8Q/2c6tfaP8pFuvX1
Hq6LONDbU/hHFcQuuDlvTWu1cj0fH3HhkeMidQDjAioAQsBVucxLkF5LcJuYsBgfw3ZPK7COgXUw
4OCWHDpGMAZfabFXFMrj9VVfmHmYewLgeYHaIvhrTCEmqLSvGvh0yYtvZrnFYQMybZRbsAEQxPCS
Ld1HrpS5ar/J7Wq39m5ZelNQpBooYAPmj3evcLfCtm/qRNWl+dibaeKE0SbTT52b3FmYoHN99X7l
exfqaTAIdlmMA1pQ3hN85eCTLE1SVfIaItu8klzgZdoRkvQNo/6WlH9lq7e11du1sMkXZoVXoJIp
eondk7wifRyUe7UFqzGhgFkykDdswGOJvLVx6nCNOn55gYGCQ89fAb2GWMxWwijUprJFzAelrhIx
DEplk8spUNmMH1sdtKtrNH7zgRUONDSEoLoCrBP63uLTKcJVG2gNk6ME8nKIY4UQ9giMI0gV9td3
cyHwUeRs4HEAm7wJuvZLn8WLtjdjCUG3K+ieokpBo2OW0R01I1vRXgmoRK8bXLwuM+MLKDcAxNfE
rmcZD0016irctIQ2CBpLYFXD4M9g7iOaYY7sAYLrNtQaXKUAvRsBhzNAcjoqOMiqnVh9y4NHNXjW
1jKApRwaLJ4zoy4Q4zP31uVKhIERqVoeS16XQqpKco0cf97EGhwX3nxKzpqx3QbNVs16tyr+d2wJ
FFzOrAv7YChB0DZtKHnEnzLWNMAqGZ5ZsqozwP+1hutc3HVQSOjolwBhIrb5o7RWoRxTwhq0QMMY
xzprd6MWIc0A8j8tIYykrNbhF/I7jIaBOQCdhblgJjy9ct5KLfZTwuAeJPRUtXXyO4tvCv8u90uG
8QNw2aJuFoJCtTiq1V2eHYthJUQufrg5s2OaGKyApNXlJmtJn7ZSlEveYG5pxTekihyCljFuc639
gVrXymlfSHzAxAFdS3BxQqVHF1KCxgQB+ICKD8SbTdmxSjRwIknJnY4Ua7wgi35KweJCrRz3GGWm
y2/jg+wHSdDAFmoVNs7yTgrlYd8By+XQtLgNLAztJ2lhHPoiHO0QGL2Vr11cXfQ68HQB0gANsstf
II1hOrahLHk+Tq6VomoQomV1bEGEEvP3MH1dcSVLkQjWFEgNYbwVbc9Le5PVj4OfYTeb7OjHidP8
1U3b4MYdJB+IkTA8v+W1buMc3UTXfG5T2NEErEitpsBmVjNzKlnptsBfpR++ff3jltYSWtHwQ0jA
saPCt/V113HJsCSvNv33vCo2ZQomSDD6pL8wCaLzYKVlu2QPzXBARPD2RLATnp5FoqhtlmDvWmLH
PNpKd81WaVVbrp6GbHf925Y8wbkt4ZwkUST7xXxO+mFiUQv4/po7XQqg5xaEe17lnOS8HCXvJeSq
a9pNJLkSkKfXv2Pea/EsACyBaIECJyp1wo0za5MrmYXUy6zM24HuguGJ+vuyAgG9UiGAuOHDdYOL
nwUY2kwAjwbbN27zrNRh6EXczKAFL5+gSSVZNvehBKPJW3lN/2fJcaGhjjkOlDk0SKBdXq2qVUo1
z5DklcZLb97k5C1cmzBcjLjnNoSrVKU4jTUKt54PAmvfbV4muiOJjSXMGXEi7cv6omstuZXvIsIx
HyhP/amDTUv9m7Z/qXVXdu/XN2nREZ99l+gGTU1CIcXE8dbgg+T0qIABWfNkf4d6cf0VvE71GmHo
0oXCKCpQyMCTYVZTSMmtqudRS+XgjqS97EyaMbIpz9coMZb6ysh/AZA3UDCAWKwQwbPIV4O6LAHO
cSoW2ugwgnWLuKX7/lyCvlHerVlcOu/nBud/fnbeq8YvfUUDpKXKLRA0u5310dUK6N2tlYu1+Gkg
fAHIGFV3YIKEFaRlyCmNTLRqrdZJMLIVTb+rA0Yo8h6I/PKQ1LehtZkQZEYFFXj/xozfs+m0cnKW
gsv5rxBunVGE1iSFBBCs7KsFT8OBv9XWM54fANAPDHzoMoRDnKHwhsj21Rv8Eqm9mZI16oKlZZ+5
/SDzY6oAKAoXM5VBLN6rg++BRoiVCXCg8W01WaxL+IoHXSqEoQj1H1Ni2DGDiWYpnQBxgcAoBRcZ
cAmH3Ix3GA+9660O5ahTkoNKnCq3hn6q2xWMzdLNgULETPYzCzeJj9kmLhsjz/H+aeTbUQpB0bDi
DRa2FBdzRpnNGDME2Msj/H+cnVeP40iwpX8RAXrzSlJSWalcV5sXot3Qe89ffz/W7t4tUYSImYcZ
DKaBDmUyMzLMiXM63cgNc8r8U23BNxb6OATevPhHUJLS1ZtB4Mqns0jjAKhDAk9gvzCXFFLtt0oS
nNJ/1DuGmE+QT9ylu/hxeGEyw3v14WGNmLjdXz+584k4ewnROJ2FNgAOiXBlLTsA/phEStkZwQk+
+EFxZ9SBWiMIYmvhQ2Hsy34jWtmw9+GCPzuGccr6JseeFGZoWf4I5MQWxpNVvyOB6FbZXRU9XV/h
xXecVVwp7rE+S4N3ZHE1W6nx895T/VNXJ7syU2+q/pDEz6WlfvEE97qti4842wI3NCtIf4wanJ+Z
tCz+ry1QWEBlDiW8Y40hHDYxI1uGFg7dHNLWj2LTP7XeU9kr0DciVZzKdrk16L9qiHSLAznjkJd8
yCYVqoqMwT8NneJGDByZ6lM0Wbe5/Ov61l06lHnvuAIq7xM6f9p84T+djCQSYZTtg+AEQ1PVozsZ
jS5FDldN87tBCe+TBGwbM/7MBXFGxPzH5lrXzubnX7DY1Hm6Pm+HODiBvxi8+Fbo7modNUA1deMa
8cEkdSX/7/Vlr+3vLDspkWLSvVg2jgylqBPFSoOTSHIJW4Pawx7l3W72NtftGHDGA9jjLsx//ml3
u5oJbm0ogpOa3Ij+35nQBFKI4F8z2vIRSc//18zCi0Ulc7d6g5nOH3dFiJxeDDVaXDt1Cb/J1uG8
DNhmczPcGKgCpezlaGFRIgpNFoa5ZnQkfNj3KOxtLzj6ZrfTvozCtziSNu74JUxuNoqMHrkDKewF
gjQbx7JJRjw1dGEH4aZ/jh6C26A+Kgd9q7U2+6aldzZ1kxL9rAxChfz8q5VF0w2B1AeQ6DKl8uBz
ER698IsgH4Ktg2jNOc+FrflswB0yQ3IXn84XNLMbmy443X/7Ydj17nSS7JNl/9nvT7d7BslO+5P9
sntBWcB+eYnc/d83mA4dwkn37e/u6e3H0/HrXzgJ7QeYau6Ozvfj7mlyjsHuzz/P79bt8/3o3Bh2
a99B6/r95vX5D+Tpz87rs7O72/hAaw5/rqP8v4UsHH6SM0VozAvxj+pTY1c3qj1tFUzmjb+2WbMr
+XSdYmUKlS4fsOFHxD56qxPo+VtBwUcQdWmGp5m4HYD4ch4YjkS9iuEjPUlaZOv5z04N7SAGfTf+
Rh56UkNHTodDV+yoy5X9TTNVDhSijhi/VfpLhgJPL+QMWikumK/Ddcc1O8NrP21xNBmBAW8lVDiu
O7STfm5AMVb3F/JO0mUVz7gs9+nCkISRNAWnGMa+OIEqYCNiXzPADCyqsnOAx4t9/gHbPla7Pre4
WYmGay9xVcFYle71TVrxurPmJzkXqjvEqIukVc9j4O2eSVD3Yj9pjrwRhK+dj7O/f1mP8ULqec38
9zPCOgUp7PXSzmhONAxs4+ZvYbyZkquH70KawGBtD6pbjHZc3IrSP0GSEDX8B6goHbPPS5bPN7Zr
Wq00Rza261L1ZBaadKt4/cbo+prjpwdBJ4L1QThgLawEXdaFNLl4quOA4SE4Am9Qj42UZxSyY5us
a2s0/xKiPK/rk8VFyag3FCORPCxOv4Ej22+m+/br9BQ7sVM73wQGaknz7Obu68P33eDs/pjOnf3z
Rhk2bt0lM87iZyyuHawoTRwoXnBS4gfRRIIBLr2JQubcbyoTHWz4ozpGbmK0ttGa95ISHAYUGqR7
wfzTSLmjjb8K+Xvgv/UDjHuHLnJbDQqsIHTwEnigjeB75QE727XFNYvSvu98XeCAlpAPim4ElLCF
+sNKvuZJyUB6vrt+41ac/5nBRZwTp34tpir7Q4vvKbA8txbvLS9whXzjCK4EixhCkJyOEzQbS7Y4
pa/lMGhjtOLE72UHJDNzFQmettpNFbTQtO/a9O360i579vO357zPcivz6NPCm6h6lUVVnoQnpfom
mXh2qUEQO5APsgBTuGfdQvu1s4ThVg+/qILgtM3TJAMM6rc4j1acJ2NeEoNec1MI4NH5Ha/DSqxz
n7UPhhTAIznCGZkW/5ouZl7uJyuLs9Nk4pg1KDaduuiHeoi0Qxu8N9kOzuzr+7r2JeGlwBpzLHDg
LOKFsCUnadoxOjUTU17H3L/zugzmzO5Xlga2lVqTQ95z3ebavfhscxE/eLoXCqmATYv4kanXnbrz
28c80By0Bv69KRC2TB+jCMgs9HxjPoUqejmGZIh5dJIap5tFx3cgNUv1yWsehc2y0Kqb1GTqGEy+
0xfVFwvruk6C9aDBWiruBDQcu2juDfZvQnHwfOkx7BBfRUpXfxaCfQnGomIyygrfhogt7/tj2f3t
BeV3+kt9qGunGn4i8VuGX1sajQPBT1TfBvqNAYlOcxvJPyJ1i8tnzX8AEmS/iLpJHRb+I9SndhKi
MjqFU3OgEQaQTU8fUgkOyK0O/totgp9H4shBbwny6PzDeE0YJ4KVRCc5/EOBOdoq06+da52WLQjB
jzLZ4u+vy3DUrJhPYRGYCt10G02PZfKApI4NJrFvUFZo/rX4JLeIchLT9vSnCXgW73Jk1FCFoVp0
ynRGhpTOjqI7CqMbt2d15z5ZWbzFKhkRPaGendMjy04b8w+V+i21v9Xt+2Rk4eTYtEyXrDY6ifk/
Q/qoWa6UvYvmTaDHtpl/j7amr9diRbiPP+AcwP4/8rNP91TqlZFwjq2TfDeIHxIxsg0VGqVsi+t1
7Yh/NrRYWDNoNUqTGJKNV1Grd5LB+38KjXqfqe5137NqijYUcdNcQl1iFZkSHkJhqrlNTeXK3YvV
0ugVHKt6j4S/102tpeXQmAHeU2ZRccrf59dJhHgDyU5yJdnXntIxuzEr0Z4lbrx43MXe5CoazMaO
KXwJwy0c98q3w7ZBjkZMgONbPFVqovaJIGO7U16K4iZDaQCXviURvrKbZ1YWvkn3B8Gikh+cWlPK
7QLkqR49KChWD5P+Equ3Gxu6Zm5ezizWwHDaUnsLSkNVQoA5PGl9Px0GqSxsX+i8WwkqIUeWRtVN
xrjZB7rh7Zmlyuhr5vn72JNqDuJICSFrgRLGSemKiQE5fpG1O19MtliSVu4pKkC0AfDWc6a1cDno
l0keQTGBmOUfajgvKLD/adTUHlKGwhXPlermB8rqP69vz/xJF/kvNOXz0APlOypPy48hIG2uDjyr
/VC8xXH6msEzpyhb8exapgMn+kxkN4O8lGXBXJNrv4mMODnB+TMeYNkv7XaKENX0jwJwArnxCf1y
G1mflhi02BLBXVkmun7cpv/D4LV8DztFVtIy7ZJTBe19PDj69wnt6utbedlP1mfxwP9vZD6Jn1xf
PBmG0FhtcupHuxxhfFcFG1bP0o5+5i6UZPtgd93iytHGILO2TF1CB7Ssq0RiFnoekzGnqjLjHYdF
fKxNyQI8lwXfDKkun3w13WIGWhqlUAkOcSazBobCM7lwUIEuemkIAcaplzsQvQfDP2rA0UrdOETK
Rv3kopo+G2OQBR4oxupnkOn5lipCoE+NgjFf/F60sEtLgi0XiNtDdGOeLMPtpO8tCkypaHuG5MT6
RntueW5m+xoiIDo87yoErovFDrpnDVnlJSfFS2zq2gOAkVj7L0ZmHhY+I3TtSxhHShvEisGOnyqt
tnXt61A1trCpKLq6lE9WFu+lP6FsIcZhehrp5PTsXz6zeECNff1MXqR385bxDyD0OQ3h851/skHt
66hvpOQUx9K+NlHTC7IvjDqp3o10Z0gHUctupdTcq0KDaEgNkR6q1FtXcZmYfPwIyBRBGM7EpEtc
uCRVQteabClYRtNtPBfyLqdxwMHbwt3rnz//pKcejMf1pa/djFlUgUB1Jp9Y9pJpsPqpmXBY8iZ4
gcCOkifn09tLyS4Xt7A/q1djFtIhg6aMz8N2vs9GLAeiUs1LnBDtKNyOQIvy39wuTyhP1PFwG1qD
XZKdTKgtFME/KUzC/2HFMgn0zGECaGvxG9Bl8coKeZyTyBvimL0s3vsESrvRYArZK2rPTvIhvLlu
9GJeiI+LsAYpIPV9ZoyX7RI4ISavN7GqwcsieD/y6UYe8u+J7Fg9LB/w6vcuRKGK9UvUUtceGwQ0
aHYr2kbt5OJ7zw11YFCz5qFJtjX/+Sd/L7a5lwSgVp810Rf3FVotqAu40zj5VKo06DXztD5cX/t8
ST8/1zCxEZsBY+WxpmbzMXD7yaSgBcIQK1b4nDdj4NaBLAGwl6eNd+XybM1mYPTjuVTg/1jiedRq
puZSMQODS9P/bYrSUUZpnzXhXi/gK+i/ls19EHZwbh7D8tgkzYZLvCgJfyz00y9YOl6gbVrfmOGz
nkBZk7jCeN/FD5pafKct1naSTZ8xIYCr5d8D0w0M+N61BbRnut3Ij4J3w5yNsvWb5nzsbPM/6g88
tIRnBjDtxWkvJhjc05bv3adSfhvmUX+IE0m6UzwmtUu/UuwpqiXQrVIDKZ+mP8ZF3rhNHcp7EeXP
JzUw56HdpunvpkaabCv2EkcoEH0UebvdIm3eA039JbToxJdWGO2CgKrY9QO0DPFnphp+P41GfIYm
L78sYqdlMupJ89hKXrvLVFF3Ox6gQzRE6DKgkXp73d7FZf0wCDIML8xMEufm/JJoUxAIQlM2jwF9
rCx9MZsXmeCoq166arCN7kfVS7dC1h+8r/VtH9y32i+81xQYG+/SR4Ho89ebfwiEILBySDTVcB3n
P8S3uszs87p5RDvj1pfumv4rAkAoW5eB4/vhTi0RafHurQ7taQEBk+7JD3beU9L+8rVuX/iPmarf
5NV3hhAD/ofPQE9Xn8Z3XZAO/RaN6MXk/MevRduSH0PKAqnQ+a8dQop3TTI0j9R27obctloVQmbD
HhPkFps3P27Rjv2rM31CnfhOyaZd3Wgu4hapftsXd2k1U7cfg1pzMrhqNetVG4eZKXUDB/OR+i53
lbGBD6QWcf1SZEasqgYe2aR9TIy0mOyq14rnTJpFZ+UpaAFT+WJIhlXpiWW3vhHcy2MSenY5IFou
hrS8TWZnITBUKzl8Kwvw1LbequZdVHpDtmvTSjpGccuwZ+lFGfAowUx/T5EPjr3w2+h3WWq9D/t2
VTwO5BM/grgSqeLKVTS4ataY0z5TYgWowJRusbIt4yk8JGz5nGyoV+ncL4FVfezFnWdaxTGOLSi1
klS39Xcv0fT99Ru0DGXmk6BSYCOoYAiIoc3zk6CqITxXGmXOGu7Vwgtdrfsnk340wQh7yYO5NZqx
fNQ+zEHeojIUyiDwx9Pw6YWRprHVfQNz4MO8khvh7m3O1L9cEwztvLfMAwIjxiEtYlFdGiDSDnLh
0Q+9xzTxOOXVnaFN97HwqMYNKZonfb1u8sLxYZIWpkSQCw8FOe/5NgaTr1S0kIVHPbqjuXzbN48D
mWiofrluZ/lCExIofJB5ZQbQiqV8n9T6XRdzQo+xY5sbPuxyDRSgGEIj7MN5Uyg4X0M7WNDOjyRc
wlTZiVndVOUdAk+7rhg3YqyVw31madGRTYs+q+pE94+TOTmyMIm20Dd/hMbcaKxdnDbCjM8rWri5
pC47n9YUdtT2gXjWLTL/XvNTZo+j30m11a+YX+gzb4UjJVad2QUJIqHHOt/AsVBjwy/YwOKBoOlx
8FzIXLQvpCCd9G+v7cLUIoDplFxpgxZTQeLd9S9KufPaxzj9QSBJlLJxuC98xMLYIjIRpNxQ6ZOy
jVl4Z6IaApO/XaQaU9yAz+rJhjb1+jFf+XCfd3JZEtX9doL9DYtq+hrGtGRMz53gW2DaN/D/uW5r
5dif2Vocxk5vBTUuLP8oggQJe0ftHjISmlHfyN9WDv2ZncVhHMLa6NQEO1P+HTgCvN3yXio2zsVF
lYh348zKwhERsw+QOGClF76Guvm189L3zJPv5bfkuVRdwQ9f5IyhO21q0VzcGIS/9E7nxheOd8oL
S6kkj1NpfLH6v2P6L1Oij8XNSGNmCYmQPzgiP70eeu55fToJ/jGx4IoYJC18bXW5d3ypKvZdWeTH
sh22ytZr3w0WA2AU4DshSl24xS4VprEPm+DYJ2JvR0Dp71JjzHj6xS1Taw6EKs0cRFKoob127kCQ
NA9JPurg2KhlJOwgwyBqzusUoDFJ21NSp34FoWWZD4dyKtudJ/rdFmnhynWYszIko5m0U5n1P/8N
aYJr8ccwPvp9H35TQqKPpPX6nTQ0gjMWVb3Reb2o3fJREQS2wAsyZkSzY7Ho3EisabCa+Dh06OfJ
HmSTVFBRZPSrfhdP8SHyPKfVw6MMy9v1q79uGxQfYyVECsCczhdb1qOqTZoUH2FUTt4jKxcPo1Ii
42YpsTMAN4ecQhJ2pSV8a6S+d8sy9zfewhXnSrpA0ZPiPDosy2ZgYxSRLAxKfMytrkz3wzRpr3VX
ATwyrSAv6RyoYuIoWZmFrhfGwdbI0Jp9nkkUUPgZjHIuvndjeJmgZ1N0FEcF8bWoTA5aW3dfRNln
6oU6wL0YCM3B0FN5a65n5agxbUMTeY7sYfBa3KxyEkcpbtsUhnvJP+VQxh2spvLcLDf3XVWqh+tf
e80c2TWXCzIFKM8XB22MWrk2qjI7+lMG/Rlpc562TokrZqBpSxH2olDJsWZoE/VTvs88vznv+ydf
lXWiWfXBlB/lxnQNv7X7RL/1wvAmlh9Tf3LgMeoF024l3Ukl4aTS3K5T5b41tp6ElQ+M8AfjTLNA
C7nYYpfjOmgCVS+LY0khqzBgMQjygxWbd0U1tE4UtS+yEO6ub/VFn5HVf9BmQDczk8ovi5XRXIGo
5bY8Vrl50/k/hfK5TL8a3slCSBiIghY1N+H46stbdPor3hoAvkFZXeZLQ7t6vu3mmDPnLmXlUVKz
fxrD30VazyhrlGw8tCsRCtWGmRyEo6swo3tuJ6LzjOpsXh7HOtylFSPl1OW0PtyryZuibcSxK++q
SYWDoWfUhUEOzCf701nyw9YTGKymFOan+bMkZNnBhwpzI0BZWxLlP2u+kYxGLnOLHLi7Z1hhdSwU
ByrmG3OUDmXkP3b1l17cggqu3A9Oxiy4zTM3P6+LNXGABKu30KVDkb2tbYH5+LuxJTdrTtoh3enF
D296yNBWTY0fkbV1TC7XSpYGGwIdpvmILucoRLHPR12JimPSMUzt/xAVnxrkLU7atULFvn4bLj/f
ubHFK9PGuTDGRVwcswY9mQqs/xYD0cWAH5NJMykqLxlsvHzBhQmhCpvU6Mz4iOjcPr+T7iFc+qvd
1E4O9hIIemejwV1uNesuPepslXaEyigdOenCo8am3iNRjFVJTHYDXFIx019R7T2kRvF8fQ8v7/W5
qUVc26IaOcuIxLDo1VHomsZLnGzBmrZsLMJXoYqECm7RhKnIjOH6rggTyP1T09Xzpnm/vp6VA3i2
dYsPRienTwvRio+pX9pTflsmHEDzXlRyZzI3yLC2bC2uGuV2LQsNPpP4nOt7bXhvfqFm6yTp1mTl
SvZx/pXmX/LJUWlgLIooxRIjjvnkDBC7WAn1xVEJXoOgcgvhNY0eenrYPli1XtoKZlZXymsH1hTU
paIsvqDVeG1A84ED2WdO5ldfo7rfi2NgJz7JeP7l+je8DNcpM/HKcO5I+5kWPV9tY4yTPohxckxK
BDYf2+Kgxm6j3Qjxo1c/q+Kf6+ZWd/ezvUUebiRyPqYa9uA7tcVd5p5efhf2tEuhXtowNSe956WM
s6Wpi6BBnurEqmKmyRp/J+b3afDP0KCXOjqwXTMkzWxnY1uUh4uh2zC99gkp3gGQmz8gY27nmxpX
o6lMClD8ahDc0PbVo2lSi8x+x1skAKtO87Opxb0I4tJQqxxTw/R1YjRAQu5W7vZejkr8TR6PB8Vw
/amH2riAoqd0Qm+v14NdI4d8fbsvtBFn9/35lyzuTeCpU6vpOZ7ntjz2u86F67Fx+137kp3Aan33
H/unZgfBOCKBcWE72eAA57/+I1ZP86eNX5xmhH5KH4nc5Kj633g/pm9QvcE71b6lv8Vso1CwZWtx
kr2EqnZvFsnR8A9ZUDBVApplX5Z2+geyWa3bojW57BPNGzzPBwH0YEhsSSM2c6x4ktEmx0nYT/ua
QQThVwpoMJ1upOlFaP8od930GOoI6abuVO3Gdq9vlQdXsk08EjkeWChtLhYvKk01Su1jpLPDaQmB
zWG4T78xjZrSr/gzDba/VWtft4d7khA8QjFxWZSuBCFOjSZJ0amoFMkmCR98O4vQk3D8qJPmApBR
NnTJ2vyflK4HEleiCJy3rIzyPzx3jKAQNs6p7sVkZR0NQyOWHHBNrfdieiNzp8fkPs1PQzJsHOS1
Z/yzrcVlKsWIFgPe7kizyK+/JMKTYG00pua7sHSP1AAAB8xRB5904aQUvWjbGk9sxb2LuDdlATcw
4UyDom34bkZbhaE1e7Cmsn9w8cFnuQi09EZUp6wrk6M3PfqzmOdfXb/1u/tR/9FbN9f9wOozg+6H
Ace6AkZ9mTCGQWjmoyhgrH4fIztFLBses6gb4LeWbBHUma87Qqnt5On3uFVCXFspbIsKPT+IvSlX
n+9srlRZGHRxehREWNDT4FHw96mBSGUbO4K5Q6r6+mrX7M1NNiAPhA3aEspT+YoSDtLANHUo3mnC
PdAex/NefNU1MghoWuh7rhtcc33QEM33gK1FiOR8gWrSiWWbqimPeKFHduM9/x0D/vvdr998ZQtC
s7Y8c1bo4OyQPy5nYwejnSBOsVL8nmf7MPfoPnwfmaOFVCCy1zzwNlLVC2gF3466JOLukFUyk7mc
5jMSH3hULWTHaQJeQeGwzZXjWH5R2vtGeeus/jkxvcdesQtN2TG84sgPPs1wwIXF1DEBrblT+FsI
79qv1/f9A7G0uLMMdjCIBAB2JnNY3FnLLybP95L8aGbRbdhp91VT/lKs4o8GChp2yZ4DpzHUrtbi
oRRkpyIRDWw/IHyV1HzvVbojVtOTEB2oPW/8tpWgRzWAWlGggQyLi35+KBS96hV9EPKjof8dvPE0
yZFtIlSRT64vvGTwslTP+hS7bRfYg3ejmq0jUBUWutvJQ/mDuvT1HzTbW+4VEkt0MzWAmOzX+e+J
0kr1hN5Pj57pOZrKjKxqZI9hH8lu4b9et7W69k+2Fu666jJR9yZ1jgVcoT3QoHRKNr5O3NTYIrje
Wtfi8qV+mJiUGXkalGCnMBEsvwpis8/6jWx17enl+DP5BjqQ4uZywieiZmTmFm6s6tHhidUCIEWO
oCQEO7HotLHoBomyn5i5M9Ktgf+V9w/b6IqCj6SMv6zgQ6MwRmkXpke/rZw8NG7jsfpibdKDXcC4
5ptuinSLqd9YkGktXLUUd4JRe3V6VMLosaqHnRj2D63/2hq/Et9yG92edNXtvfDGr/ufqvol2dQY
nO/s8pxCISfO0G/mk41FslC2lTJNXpYeM1EKnXYIGmds4v/gsmnozlTSYHt04Cjnt6ELawCWDQsN
Jv2PKJWv9digiPk2ou8bjuKj5svflUzbX78Xa2eVV5CXEAigekFEKxedppZJmTJrlzlGA0AHeSWf
iaHaHzec9tqJ4aBC1jCPCtP3OV+gnCl8ob6ZET2iZJutJcCwbMk7yRu36uKrpj6eBqSoqRktY2Bm
U3RGQmdT2W7wFcLAun4IqRRs+NR1Q/NnQ50YjtnFmkhfyyY0+vQYKio8yV/CHjxyvNG8WjPCyA4g
TcbvIcJcpMkKs3tpbhE9CDCO7jpD/tNXuWjrjb4F2Vo76bR2ZTBB4J5BrJ9/Ii/NC7HwCBsqoadC
9JyHw8aGrQQm2nyVGcMXUUJbqiJrXWdaQ5lnx2rqcu8uHRqaIh6dlEMhjI13GwgKCbLgjVbkCrTz
DrxOYrq7fuhXNpTyM70DZK7mjtziqsFhPVZB02XAsl5Uk1Jma1uoHl83shYKQANJD1kCsGdRLzrf
zDRPAlOnl3cMU/ertevsv1BoO0/HL193TP7b760NkcTGk7pW8P5sdFlSsQozVaMUo3FdubDho0Ay
oI405vWuim4byxk6mMh2nnpTxO9VeCdAV3x93SvBIIQsMqknkGJZXG5ulycM6ihxdgTGpu+NMPB2
FeM5UD4zh2Uqxb7SEW6blGKr2r72VIBWYoRzHgICWr24jGk45HLAv448V8XPUmz6Wz0fVAdVhP42
bMz5REnRoRjDgSHpUnd6i7Z+KEXpM/OFgpMoWb3hXtc2g6Yn/O5ImwPYmt3vp1LlgGZjUqArciyF
2Lyvckva1QRDd3JRind+afm7qi9GV1MD8eX6Z1g74wwKKbNuEU1fef7zT5bFYOzgoM6Ko6BNe6/o
brLIGUvxcN3KSlhFq2gGQLHhpIwL1yRawTQ0U54fW29Xlj/l7uZrr/2zWQNdM8N0AJA+HC2VlcWX
pYU68DpWbGMR8xWTiHhxEG/7STnl3aS5VB62Rt5XHBWNI0KbOafBVSxu75QGQ5rFeYEaknInZQxR
Q+uVGI+5IrlactMdRBR9rm/m2uX9bHMJk8wKpYFmiCZq07+a/mMo/ujMlzYRb1NKcYlyUtGQruWn
CTRqmr1Vfn4otorrKy/A3C+bZ4VgT+cJOD82luQJFVPDBcnU5AjDjzrfClpl/oZFNIVECHQCdIuJ
N5ZvjAi+Jc7Knk5xfCNFOxEofkGmuOu69z55l8bW9pO3JN5tKYGuRDrgxYkFKFXh+5czlN2oD56n
kDK2iVzvUrX5qSCS4sRGKNppYRbu9Y+5dn7gtJnHzCgvE/Wcb6QoxHmbjmNOYNVOpa2HIjObMPY+
Sx1Nn866LWMdVaMuKpFDFsSNWGvF7xCpEtcBfocnfDlzllPNNqJQoPNogQivAwfVpDjZV8pNL2Sz
K96YK1g5NswxEwcxRYLa6BJkoXhj3ClFRfOx/Sq1jR1t6WqtLIiSqjTP6DPRASrrfDujBGRIB/Tr
GClqdeOP0Kvn2jA+1UoSH61cBsIkyD585L6x0ddacaRzeQoZRJP24wX4v1eGvjarqThClEeRymoe
una8iab/0L/F1zB5CXgEANhyqgEIfSv1Y0yvfxqcwNdtX9ldP5JrNTcwC2BH6SPNLenFawSVRprL
FngJPxPuTJxMNzVOabimV9l+l78ERg1nj9G5fWnaXpPsm3RLp37toMikdOiAS8CAlrO6o676CGSD
nPDikN7ZW93+vb7ILQOLRL+rzYm5q6Q81tn9IH4dcm/LS89HbeHAQF/PeBv2kSBnkZFqhRAoqceH
ypJ9hvzsLdQ2qpvXN/KeUS2ptM2tpsnK82cQShFOUfUCxrSwmAVlGoWjXx7Tmao6EB8NuNrVXa5A
Y7sRsKxtH7NS82QWB4Ws4/yepVMhmkVel8fcqKRdXk+i4yfhRmNmbT3EJhJIApWcfnkIdDGW87pQ
y6NaVE47ya6ITIVeRzb0VM+wPm7kHCuen7wdjLYqG2DPlpBzGCwHc+zyCgloOl7+cGe06kHBQ9vB
xsLWfAV7R+I015Yvei9UkkWymrg6xpFZ7lSrPPVxm99k4cYhX9vAWWtshurM80DzG/spuJuQCBjq
Vq0I7pJ9LwRHqTgwr0hvv3jZpDFfORJoHpHCAHcCTSAtbpReVEEc6UmNMF7+PlmDk0XlRqdjzQRR
FjgdGJUokC+CrTjtx57GIECuuoOsxPCiXdcmW/2NlXNgEtawCqpJRB4L92d5+L9EAk0lV+Z9Z0S2
MEHQpKduFx6uO6EVSwSrQGSYsfvocJx/H4Ema6IwOHeEEMVVwz9N/i5CTrhJJXq5bwzuzDog4MOo
TS3xYbKQFpnagUjWJ9E8DZrZ//BLaprXV3MZymCFniYgHCpx+IXz1YihHPWSTyiTBd2D2mcZ/CEo
Syp+Y916EawHw2AWaATXws5sRmt33frlXuJqiUlBC+MwQEifW2eQvMh5MfNj3RcIyCSR9qx6RuJ6
+TDcIVMYbKx2BVU4+3ZqqsA7KGMuA8VBhho9UIviqPQ+2NxJaKSHWoxMO5EE42Gos+g01YQCZpWC
GdZrT/+mdwUCThmDY/vri7+86HxcPD6/iIPEZzhffKinfaB7ZHGhNL7DnvigiN9Ramrr0jGMLbe8
kkBjDZ4i6IVpXRAmn1tr6jjoUbWZx8HkPHXruii/42G03la7RH4e8pyCtpCVEPBkQqh+g+RKlR96
ZqYDp48r+C2VTijRCpuMYuPVXTsF85QyGFNcODXn859WW11qhKVYHKH8Gf3nJnquQqfqN2K9te1G
+gysGWBpstnFdkeVr0Vd6hHr1bV+M/q5d9C8UNolcaS5ghe+wkclb9hcXRn1UK4wOHhzmfR1o5hF
akQ40VTBXhSEdNZKvDPKqHBKvf55/TxdhtFz8ZU2PfEXgbqy+MJS2mh5JmOszkd7boJY0DMiFDt6
sd3G1o4y98bju+Y8CNdhTCHzwvEuPlxO+EwMgNOt41dZ/FFIu8C4U3z4GWv1T6Rv+fjLF5gFfjK3
+IJ9W1sivFfgW6LmCaGkm0H/DpRoS9Bs7aBAOTUT25qMMCxr2WrkF6WRke/wx4c+8ff1MD4OHfmB
nIBxjzZO/6o53vuZ6JhRw2VNrR2EsC1GTr8ZS4cwANg9We3fSTF/iePvAC6R66dk1QWSbuEFgLNQ
K18EnDPdYKWqUnGsHuL4n9aV95Xpxr/rFk0rR/ry5bq5tW9GJ3furdDJZRr1/G7HcSvUXa0WADyZ
pq6BqkOmYY1bFL5rFw36NQi1eMX4dIuzH/heaRntSOqBrmRWi4U7av73YVJfBVV/v76kFSgQE8VM
qTNvwIwLczbna5JqwwuEWMYYdVg0sW6CPt8PssMUYqg4k0aKV+zl8d2wXsVYRaiM4K0/icbjGO6v
/5S1s4NXYQ57lpe8KHZnzZArSWmWx3LcyfqxDu/r6s3wbzRxw9Dq8/HZ0uLUxFri5V5glFR+bd1w
2l1uJ7+10Gbm+TaHCxzxzNqdtjjUVrqgbDUUFtQ6ycvQUDjf6rCZ4oLwoTxO6MBKFH3hc7xNqv5W
9DQ7sSQaoMOXqEi+TMVWVWIF3DczjxNMzl07qh8Ld1OlMNMl0VQeO1B9JBeMz1TlY1N9Tw3VzqPH
RHrR5J8iU+WNdx/nULymwhP6Xht5x8o3nkfHiM8ofBMsLH6GHCYlPSJ2PmWgUNrDCdZzUxV3IzRa
uag4ceADM5/gDLw432lUOKYk8ITy2MrGsQElGMr3qLW+XT+w8/c6z69xcp+sLNzBmJeTHDKDdoyS
5E7XHfhCbWovuybbOLCry6EMwYbRxybgOV9O7+ehpoVldTS7dieaCewb8m2jDH+ur2fVjKGLOjPw
MLQu0w6h9cvBm1hPIigWc7MyCPYyaQ4BtYUNx73y2M55wP+ams/Jp7xQEFGphQy2OgYdByB+1CLf
CSLhNWygqC2tyI5LOJO8rabe+grpThrQP1EjW2xk2Bne/3B2XjtyI80SfiIC9OaWZJsx7Bl5c0NI
Ky2993z683H+i6NmE01ogcUaLKDqKpbJjIyMqBUtri8WQWp6jv7x91i0m3sCkiEVFKRAYTtcT0zz
C8LuKlwS3timreJQEP2qsXVIip2jtDUSdVwc48jguTSXuf6xhF3VNNMU1/UlgE4RpbqrJI90JB+r
9vf9bbF1b2FZQH5BNwwmJeuQ1mow4h6Dob5IhdS9S4qpPkrlNP/MNbk91WWBxYykPvWRMR9nUX5s
o2LPP2Hr2lg4m2+sBjhBy1r8MdcYhdWahsP6gqidq2e4LI8fA+EYCeqx6v7DYftzrNXW1IXM77K2
57Cdev23+WL0P++v59aHo96F8R5ZKs1+q+ddKErD95O5vuTJpyDF5+U7hExf+nR/lOXyWV9Ob48M
PZQE0GvFjCDVyqFRpPqCJm1RnhTl2/0/fyNAp1EVmpaMzgy60qubXLcaQW8TghRk47KXkHl+y4Ti
UYz5r8qMzEPapqKNd+rfN45ToqQ8Ar+Apjbmdr0Xgr4RRn2g+yvtDqX1TQvfmc1OUWLrdvpziNXR
qvu0y0NNJD5IqXrk6FmJVGPz6b1qtQdRfE3Fg1yd7q/n1hZfoDhyOQMQfw1edQ2IO/+vunCCeq13
e/V7Zdlz3zlqHezoCWyeaFS4CWJJd6CDrM6T2AeR1Jt6falL+YcQidKxN8zAqVWtcmljko6SgsxA
kQW52wSw3Lp0sH78/XxxPIbAQZ5M4Xn1E6ysD1BBAhlsm8cysp5JYD4EUXSSAuml1Xdgu+WDrQ8D
bZDgnbgEsXVWRy6mWFL3UdRi7Ztij6UhYZX60s6btnWu/xxkdfUHTQ5bVg7bS4v1+hCfZutVGOxy
/g/3PrbzlD6pLsFQWQ0jIIMT+l1JwG6NoidLmZNNxmMTW6obFkrs3v9MW5OyoMvqi0MPNver29Bv
c1o9MHG+sA0qdEJQrW+lenBTrTr7etvuDLfxoah6LnW5N77LGtUXY4Naduo3l7pt2Xu6WTmUghJo
c+Ge79ZWFkCR3qIhmU2B7/Y681H8xArrrr0YYVnSbfFvHsPmjgJVcadxti4t7UxHcxbUc9qJyrGR
s/xlCI38GGahCfm17He+7MbkKTSgNrOI2UCFXl07VWROjTHGDa8ctLPAtJW+c3Vl56LZOvwUaGjF
XpAVMpEV0GHJY9WFddhd9JNVPfrmIaqeWqOhsPZQFMVRNiJO/sNfbyPGRKGaPJ3Ma6262RhGTHdw
2l1QGzOpMV/S4sffbx1wRZE0FktH0qzVhZL72cg10/RvIWWnvS8lxY470fn7ifw5yuo8NGlQKfVc
95dhtsvpc9e6hfQ6UCm/P8zGVtCIHxc+KVk5X+n6kZPH2E/bPBouevFrCB9DyVHaf+4PsXGy3yR0
Ed6HsWeu70SESQqR2sJwyWYvjj6VcKn9RD5YKC7fH0hdbqTV7QscDvsGaH5JyFZRdzOJI+LrzXBZ
dMoeI1H5NYXlc119ARxHWFEZMtoi6bYBqk7dIjt3Uuzo6nhW4g9l/Kpa3/rA6WS8iX5yb2vDuwy7
+NItcjQ4IUb7TpZ8rdVLGbuieIgwQ21Pev9Jj3QnsEBNviqvquYNYXowxfmpnT7en93WMkIPpNyE
VSAWG6vJRRkyFrMvDRcjit3ccjGysRvtU6RHO/t7C+ta0Fdufm4tQoFVxDVNaZnqRjeQnqVA/AOm
oE99pbwPouK1Lf9FaMYbFeNYmIptRsnOrbFsuJtvSCaNTCXgLxLf1xtynMVxTBJluEynIH4YdO0E
ABvrg13v9offRpaY+XGENVRGqIWuI6GoT8dRjNF603soNjw17VPsRuE/lfRvKfx7/+upN9NCCALX
huXrUbReR8kK1uwzZSNSeG20R67/cU+s4PYkY6ALNcsEFQWBXe+Peq70oMkWIDutZRf8zR5UfE8l
9W9dMtl+dPThS4XyI8yM9UsdN7NO3BgDraR6a4thA3PZPIkROopJ5sypeBle+iTdCSU3FhBASVvq
HfQSElJe7wt/NNJmnsh3JbXyUB78Lln5zv2xsfFhgiy+qsqyijeaLKPYmHoSEa12yMG46SwZTmFk
L3obpq5VITiLxVntJjVFLjk0G3ecM8dH+mLnAG5N9Y2LS9sMr6e1OuldmZZmIYLCYJ9+SIT8oPo/
7+/G5U+4PmSUfOmhAz9n70MgvF5Mai5+HzagY2VZ2lmkZJQ6ejCy2vdKVWrdwFT/9WXooGK186zd
Hm+yAGpqy8TARdbuPEKvaUCERn2JgvSsgcnooRcsvLckeFbUD/eneXtlQttDewWNUiqlYDHX05RV
yNS01vaXCV7kQ6lgISGbYeyGbTs9GEoh7ny4jcmxnLAjoUcS9WirQA+PhULK+oLxivYM3exL6SPe
I2BJZKtT/6gm6vH+BG9vMCb4x4CrnVInUxaUctVfcss4y/R4hZVrQMya2aGJL5/oPjvdH3G1pMQJ
0OfIhcnFkby4SXAkNVCG0WwKr4oldEv1MX/QhtR0VCmen9JW26t1r261t/EAkemnkYgc6AO5/oT4
S5qaLxalZ9ARqFJ3jagNVMb3+7Na88DehkGFk17PBS2GJng9jKE2ZkrNkWHigiXk5DyipIs4fFyW
zmwMyj/tlCbv+wGNSWmajCdfUkdXzofhcYr8bCeLXO2j5dfAM4KQiUsRAdMaVbZKSp2RLDeeoE7N
UZqjT7kRf9Q1xFqsIFMfBB+JrvsrsLHOPLcQCiimsc5rsCPPmgDXSKXxFHYwzcpCiJRuOKDINYc7
W2jdBvA2PV5AAGb8BnhHVoutFpmCqrOMxVMoJcYRIyAf2m5Hw6uVRAL5QaTTS6Q1df0lLJLePAgS
9hx2oQjBPz6erV+7phfeJd1Um3bWzTXisnhhKwilp0V9qNHwoqs7z8XQpiO53IFs1nWst1+P6Zay
2Mjy3t6EswPvhlGZjVdLaTnYSRBX58CYM7coDGwMm34QKG0E+bHp9OKUCKP4A7ZkK9thVwlHoYqR
sBOF7jGO8JVWfeSt+9Kvdz7nOvd6+5VLCWZRNwPsWX/PJJnDKcyNxjPQAUEoI67fNUIAr2xMZycw
0+ooNF3qaHpoUSHS8QjEnXHnQ7+dmj+eGX7Ekl8Dhbx13ZKVXZ+qYvJR5QRH82Y/wesxk30tcOVx
XhqKfWMkRSui5jPn2++OITzF7lhDK23tfBqDn0PvK3DThrYiMpP66sXMJs2pNS1+RMQlDyi1mFNJ
+joiG2yGoZ7/jKaxb50c/XpSjD5QPqKHS6glKv48H9Kx8xt0v0bx498eHQnKEVp6CuDnwmy+nmUd
zZOeDFPrFbJUHPK6kWhjJuPoNWsXIV9C7/WK8q4QH3MDUzhZrWhXLfmtKDIWquWuH6QyBghNjIWg
5ZtuEfj+p9EoYF8K4XSulY6DIM/fMHGOdzbYMtD6h3BbIPiyCI4jW3U96aCoo1LQ2F+FMVoHBLg+
+nqanPMhAiWKMZ2Nm797XN82E1g2vbGLpzKGytcjGo2q1Yk6t54+lyhnG4Rd7axiAoCy8YF9Npxg
0bUP97/tKlD636BQJEkOdJQj1hBG1AfYhcZS62HpWb+j4hghg5QXrlF104FosDl1UqiewmkKHX/W
8/8yPOE253jpZ12TKkQkl7Ku43PrJfbNqpYN3/BmkHDYUH8lWZM96KrQOElfyw6w7h5RZV3LXWZP
JYZYjRdxIbKvEkFNpFJu+kLv6WITfUj1prRrVUR31hz1U4Qy4kEZo+kwdkXnBETvx6atBIcw570C
Z8hpK7kiex6CL0bf7hX2VqHP228jyYfACttPBtq93g5iN9LVJQ2lFwSAFmZLA0ivGg7ZiWRXYH7v
TGpwr2VqKTsR7O1LyRsJlkwbLi1zNwrhlKHKnqpi7fW4Ao52HTT0iVqC3oknX+Xg72yB24CLViIE
IsHQwMP5FNfznI0uHGJaULwC7sS7VKVdTNWbyTG1ksaQpNSiL/e3/PIHrk42HRrcjG9uHAiDXg8Y
BXEYz5FVe4Icz0dh2XjA5nuFts1pLbgTMA2Q77pZmnrPAIMtaLxu9PXMaaVeqRMHxKsUXiM/nYn0
BF8Z5p0scmNY6ujIri9CVajPrFZTj2bog8vk5Om7pMFggzeeCej+BO1OirWxPwmjtGV3wlS8cVc2
SsmqySYbr8Jdrk01x9Dbg477bQfVqzSKU5PvqQdsRLEEJSAM1G/obwM8uf505VDnSd91vcfNZH0J
tPTLqKfFoUwzzQ01nOasUUmdnrDVTvBDc4DSqKlGqoZ/Ze/vSdxvbCTsU+hvJpXmvl43Xo5xUfoN
ctIencDq+3AM5mPaN3tA/sYNDaqIxiZWy5Ar103iJbWJKork3kvU7KWz/GNiiO4koGY0PxQ1EmSG
8nFQw50IfWMfgRrR5Aw5lNVeX8yjNOe5MdS9Vwddb4dweaQ2+y424blSz/fP40a4TFfFonOGjRRv
7VozMSvIwhtf6z1RaqMPii90+jkT4t5y4taPX/S4y98nvlladqhwT7ti2UA5besq+6UEanIcxMKw
E56xl6CMxldw829V0khnYtzmoU4E6bVX8Ha9/6u3FghzT9BYvHyWzobrrRhALevGMhi8loaaQbN6
CCv9D2WsSqes09P9wTbOGuDn4qdBTL7AedeDlfqgZHW+vFNj3TtTPRt2mqa/2kD+Hvat25TwOdV2
L+7bGhVJKTpZaUHRyPivR407vTO6Mhq8Wtc+NNnzXP3Tp6fEJw5pDxomGPcnubHRubMWyO2tWXCd
FJpDXApjWwxe0+vnMTCQIv2co69aJgdLyU/5Lx+DuvtDritXyyNLjePtvaN+C+x3PUVzolkoEdPB
M2YTrZxsMh/6VMcmBdHbU6uK/QlR2eIcRFPiZpr5lTizPUhgnXZmhSdtMvdayDe21fIIcs0tf90Q
7yU8LII4awYPp6j4CT3V9jSBVZ9kLoYHIZ33mn+2xkMAFj4I5483cdkDf/BB5m6UhI5n3pPU2S0g
2NucvB+BUnwlFm3//sxAjCSaAZJbOGurDZW1Vqvjnjh6XRB/q4BwrPnfUps+BXq1w7B+E65aPfJg
b9BZqV+R8a8FG2MeoVi0os6bdHn6iP7mp66Jv4lVX7piPM9PgZxablgrxkdaXAonHZr6BQ+w5GCI
UYTvdKTFmT2V+W+906eKdger/NAwsaMPgmuHsS/bcZGMJ9RW5OMA6rBz4t9qptcT4I2jvrc0JZCF
rOOHphAMs26SwYtVI0asQOjSB1IH80MQKMek7+NzkLX1uzQyg3NoILQsyRDWBz0n040y41iGyog8
pq64LYWUU13F1rGztPZc9PmE3ZrUYmWn+7aYmu/DLBbc0OrIc2iCczJuITcp08eo7yGu9u2ehMbG
18G8nOqLSfQFVWNN/x1pBbPqrB28KsECDk5S9CHum+BjRLnuMAx9ndlho3yiK3ly2lkZjrkxjQd5
qmO374b50E0wS8embx+RwvYfTS4op6Y2drK0QD/lk+bbuRjhX6dU4iHuCnVnI9++/Pz+RYB70efg
zlpC6D9OTS3KSedr2uD5c+nT+SqUqDrhQHr/dro9m4xCAMmjz7WImv31KCbt6GKScxeordC6eSLN
z4FcDMfUEHvXGDt5Z1a39z1wPNyYBSMknFm3Fkl6ozTzHI6envWyk5jG8Izg1WyrodIfjKQI3bY1
C+wKtD3Zxq2RUacCRYGBDjVtFdclPZrKfskt1Iylf4rk4FM8I/E69BqK0aI8PbetciqbcQ/Pvn1y
KLgoS28x2I1Mr/j1CutZpwvmUM9e356IwFwUhcZ3mt48SsJpKp1mTzVtAQ1Wh5rxkDZ5AyI1c/n/
f+wbg6LSlMfR7A3lcJKjyFYkHP6Cd5WkOnO+pwyyOTsqINghEaLwyl2PNnXLgmvd7CEM0bm1VUEB
sQSFk65ZtjQZFwHupTtVC+qk6/PObtrYvQDp9DAt2TUw4mquI9gMPEbWdpCP0/gQh15ffzf/0yBk
WXSJI0i1ZgC2pZIW+YTCZi213xspc6P0+6D/DnFDu38WN74cs7GQLEPoHkrEKlCg582QBrGZPTqF
wvpFjC9a90lMJgdFsfsjbSQ5C0WUybD6C7VXvv5s4egLuphakxfU5C4KVOVDFLpx4jSAEKrTfmnb
1K5lOJWauzP0cs5W+3PxC4dNzq5ZWgyvh/b9om/lYJ49Kq29A0zXDg5vkHlkt2hP1hhWtqBFgHNa
mLmTgbZSWPXRTuqxrlISlBEBwuunPICCyo3+V6p29dgY/IpcdpUv/keQD1e3Zde0HcjN96e89V3/
HGsVWQdNF5qVylhdNLtqas+gOtKjloYOb8zOl9245UiTgYnANjkPa0nIWRrlcSxU0QN3eaYAYA7E
dRr/VBAJbL/KZb0TUd8iOeAq3G0LO5wlXfOywN7HIqkmyYu09EEga/iIT3Vkl7mwx/O8XUZGwioG
T1cYHHy6642jl2HZNIMveQ3St/I7s/rV649iSzVrCnZWcWtSXNZghkR1lHJWEatcK7VhpZHs4YvY
PuW1CZPFFJRjV7bCt/ub4/aZxzXmf08hZYYbG+e2kmoj0CbFi/u8PFDt6ZxxNvcmdHtRQlEDW4eJ
shz6dUPJaOR5Jg6i7HW9+kHGQ0OsLTvSZqdO95xKls9wfb4ZiiuFFi+yLJjE15+JzELXp8iQPQTY
XhXRlcRnzFKOwSSe0Gg41aA2NMrvQFK3H2xhO5LaASpCyDVXzxCSUUNitb2C5L2PBCrFDAE7ix7d
zJ2dsZHNMdKinstDQCi8ptbk9Rykccb0Sr2VPK1vv/ctfYBdrpfHrAheJRUX2EpA96k3cEBKpGq2
uX5Ce56rlypq/1JbjYuMIgb0G2qcRDYggdfLDdTXD4ovKl6Z5Had/Vb8z/c36AaA/VYmWWJolvjG
DsXUgtqcG0nBZVGMY1vqlAZBFB+VcXXi/hIbuf4cVdGQu+QZ5DWKVqeQkCHftU4TCd14GLp2FJxQ
1orQScUQySira7Odg7RRrUMKl3xm8Z+i02fdYmFVY1jGo654RtmodpqkxqlL6v6pCKzKnegBcbSZ
Xa8oPgahlfmzE7ppZxtuHDP0ydiClJeWks7qihq0xOiGulO92PyhdIsS1zm3smPmyzu37sYhQ0oJ
D1QONboDazhr8rG5irtGRbd/gtrS47iaGoJu12VanDSxjA9lNaZHIW3DUz8qu2rgt7cW2QKwLBI2
S9y1FugKhDKupX5UPXqdntQismMxfp3a5jyK0VOQoH2gPKjRj0iKqCOg2K1JePi+9vi23d+cG+ce
2hlhGeEMXUJrcorha2MH8qB6XNc0l0iZjQnMEz3oH++Ps/VhFz+xJXlYqJ6reMlCQrOO5VLzLASz
rWY+TZiGDH2Apv3OSJsz+mOk1fUpR7VZBGaheUldQ6b7EmXRYyP+uD+d26eUfJJebSow1GCIbK8v
jbosKSK3o+ahaI5r6jAODo6fn9DoQY6gozlukrr6P3wq1F9gTGvwim9IsmruN7wjpuaNA/DuMBlQ
P8xUPZZttedvtPG1qL1QaSSxpX9zXXJLQ0Vv+JvqBWX5qlvw6ULxWat/VWhx31/I23BLXWIEtEWA
55de4+uFnMootAqcdj3MbR8F47FUIjcUUaGXfir171w+3h9uA9RgPEAn5COpkzL09XhQ7vqyayfN
y7RZ7NyeyEFmy0vTSermsXbGKrSeAsR7v5pZjvB5S1HyZAg5Xf+TWiEmNEiTdqkkKxLtXseN1Uk1
ZTGAopMQAS+tDX+pchZC4TfSobCFYBafJ8ModVuJjejn/dlsZCHMhgicKRGDAz6vZuNLOp7hsubh
0CRXkW34k50Kyamkf9oUnVjCdEV86eDXT8NoM/Odr7eRBSx3NXgho/Mva7BQVYi+FmDHM4LYUQv/
/ZDSHtd8UcL40n4xxMesG+y2PaahvMfh23quQET5jsTM3ODr4v9YJRDuEJXy5PFHNGsOvMHvSfOK
kC+lQhrWFWjV8ljSuX66v+wbbwdZFQAwXHXi6TUbLEuWtgWt0j2/h2rjj0F/CLNWOOe9haGELBYH
szYlbFrKEb11ql2H++Nv3HA6kCmh4cLBhtpy/dUrVI+Jr3piURSQ3WAsUleDQOxUkdLsZF5vc1kF
o7wNKEmiTkEf2hog8MNZU6aQaC2e4wOKt25sfasi/yWBsukrzhQ2tHpibxf0R73+GKiLLPl5ys+l
dimD3+l0ssLIlpApbwBREF4FTDkaLfIWysP9RdnaDguKAU4JjRqxp+XK/gO28Q3QI0VPFU+VvvlV
5FaN9YtKpGvKzwvm0JX9sR6Vc5PsaYlucLGWCuNbrzIWAizVauS5EMyYwImINjjLSnDy/TNf7atZ
jo6fQgt7Fqv0rCbayVBa1+/OYdSe/Xw81lp4TkP9/f2VuH2blp9DpMmrzo96C0f/WIiIxtYsTCed
NofDYLrC5SJPX4o964TNUThL4B8Uu27RVSOZtRAlWQ+H5cIpZ0T7k7hWDySv5CqwfkFCzL9+2hex
ZUiYi0Udd/gqSZmU2Cx9P0Lss5mHk9/4pRvLcmZn/RSf7y/i7RlfJK+I1UUU10hhV1FELZa6Xreq
ThRhOWWqIGvTOENWXOZROZpBR96nE120r/eHvX14GVahIWCJfjnhq6NdhloIk03XPSH/ONWv4fhP
GoC37r26m7P7Y5jVuyELeTqJgal7Slwcwfl/S/BVlLx7iQf14hOJonPoDsJOw9fe5FYnlIObZx0h
gMe7mpxHwzMezb2S+Ma2ZAFRvydmpc1hXVLqw66uDB092KpegJtQD57Csawe0jTPXFMo24NZIrt5
/6vdXsjLV/v/QVdfrUUZ3ggTFC57GhldykTA8X3xNaj89nB/pI1bjqFo3SBvBgO8gYvz1p+0IWFf
5taPCKsSwzpzMzlyKp5z+SmpH/vwHJZ7+2Vzgn+MKl/fcFXZa5DYGZXLHNIwsW5vB3usmOWavH5q
lqktrc58Oe7w1SqWki6EQabpVDZcaT7vWlxtT+L///zVptdLFcZSz59Pimen7cdA+qz7e4pAe4Os
9ric1k0udMvJGiW3NnTbj7XnUv3rVIClgo9HjVaCAr9G8gIr1tGys7h8rSA4NKCHTpflv0D/+uP9
Dbf5UYg2CDDZdqSs118+6MuxkoXQ8GINYqUuxZVTQtb4D6Mgy7hUGwEf6N+/HsWsxDpZRIi8IZeK
B3Og3w20Jt45pre5Biq4FOyJ/Bcao7LaYIk+QzT2W9PLxQzZ9awSndRKTdzArOYRlZ7ZHorqZ4pS
zk6YvDUwlFGqqMuDbK1RDZxMpkkQR9PzhxmvMz3Tj7QjZhgDR/NhjI30LLVyc9KSvDjc/3xrbznQ
raW7jD46QgJCo7XekaIMMNCFwfS08uMsfsYN+JhFw3nOkHOMvo8wchPprGrCodce+wXXoUBKp7wd
q5NtNcWZBqNHEy2tSIwejWYhNe7WmZdXe3Xu8bx5C9nAVhHVu/74QZbGpREJnPs2jX+j/lJ+7ATR
J3DzqxdVUAvHrJTEBUZRT6U+A4ZiLIKOZ+igdii4Zqh0x0oatBfqoKJTx6r5KbYG2iF1vXI7Sfg5
ZnPyPhKFYWfXbryi9IQgvUnyQxq0Nu8uu1I104lb0ZglJ540V8zdov8Sig9z8U9bvUrat/tfc+Mw
EpEQAlGsozljzQOeoskqJz9HjEoTuoOUGt/9FlLd/UE2SA3k4hz1xTOac7JWIzaqvkBo1te9dKq8
wjpkxhNAfpuFmZ3MdmCFx3n6qfu/8zi0s/AloNHIb58C/aJQdpPy4RiZw1NDOlTbyXCozY+dea7k
56KhX/SQhBRUe73eiZvejLNWm4hFgUUC9ZCuwLU+uqBS2vC5FT1xlgr2dlr7HyS9tj5Grd5mzpgo
4knujD7DsE3lgKtyaAVwg/Pp306N6LysqPPNR5TOImgNYVV882srCmxD9kVUwo00h+U8oCQVGonc
unKG2lKoZe0/46zNmKINSaS4UjKr/8QQOEJXVqJcdBri8AYZU7+nYa9ou/QgaIiqumUYdxk803ix
Ason67tWNYZpa0JWeQgelAmEXh8BAjnVkP1oS3lOKQhPzSMxo/8e60TpqxomPhBEI4NfFFoiddxl
vmDYXSolsYOiqnVKzUH9EsxKPdjWqNWf2jATY7vum/xLiqVMawdNEZC0aFZHg21QJi7cTQgdviwE
jmBFPI5NNjWdOw1I6T3qvUF+WdeAtAetK/TohBiUXj40bdN9F3tBkg8CYjjqSdem6nsBFv5ND/os
x9Ve8wPH6PJ5OGM9ayh2OstaeUCKNf8gdpSKdu7bdRBIJwSGLKgd8EQuTXerlz5qDKudGwGkLBLL
UyGhhyqVY+xaRe8/RYPcHvxQ/NvI83+DwjQFjcGC2VhlDGItRWLRR7o3Jefus1mo7lwcpObYRn+b
/y8jIS/Ma8ndTmPNanq1GNKippQkCZZi+6H+2aq6B4CWvwzXKS9z15CI0Iy6NCivHuUsKtVSzETw
FYEToLmyj+bXcFKUvZ6KGxRpGYkzy/1Mckdr7Sq8TPPSn/u+1bwp/jU2zYsSV6ehf47yzG577WU0
lZOYv2sT60cy7ClGri9xxl5Uh+n0Zq8w09XYWmXNwuwTSvnTIv0VHyld2nmuPRpxbUv0TEqI5nU7
kcjyhf68rdaDrvaKAgEqSem885TwR5h+EvCei/42KVnGYPezrOh48i+rMVJLbxLYdbrXVbEdtrFb
06QRYPiy81ysn2/GQXIJfia4Akn5mgnRdaEvybVkelKRm6e0Mem8ho7t0OclHeWuld0g1QMHGY4G
fok5f230pjyavfU1MeTuacoGyZt8Qo+0RqZ30lrFE3S8EYU2iR/UHqV7X8v1oy+Fe4rCa7dC2hrR
pKLEitIcWgbsvevII5pxJ1Sb2PeiNLCVZM7tUMg+9YF4FP1n3zxV6pNVG464qIX4wvMw1Ye8nGCt
dU6ZuZrwwRiCQx1Idg3JIjb3ft8NvAueCu6GRiI/DRKQvPp9bZ0EIgC170nS75CPGFdHqXmXHNQq
cHNxxqMGdEnhsZCa56Le+7LraGMZHfYcpjwLEqKtOe1yi/mO0qS+l9FDZheRINqhr++ENJtzRAAT
MH45gzeq/YIUGiXyvjzcQ/WvYlDBj+Wz/1vwHUXwIr/5qAXDUQukIwLAGNfu0afX+RqTxApEwSYM
qAdh8FVOEBYy1RRiQ89UczsQs6NIZ3ZDE8j9U7I3zOrKVnQ/DMx+EjwZxY5WOwnlLykydga5AQeW
ySzNADgSkB4SxV3v5ybFxSHxLcGrzeQkD72N8K0+UM/XvtU9It0p6iFm2TrplO7RgW6vUZTRqOOQ
WcGzp4n5eugsbgU6OuLg4kto5BmuoBpnRtf0V1/Clg8ji1nRfqZK/0Ho2lcsUP8Z0BpuVWKe8VHO
dRDh1yh1zOn9/YW/iWaXNeETEy3zD/Ll1ZqEYM6JXmXBpW8O6HngpOEoCPJUxTHVHgyax+m7CfL3
GS7faPa3aDHKxfvF0AdHNFfKzhI01y7+FBcHy3rf1Uc5zg/leI7jHmC3dqLy0WzUHWO5rcXkyaVU
sKzljSQI/K5Y8eWS3ywcJwjSjEQtqYuQV4wNxxRZutKkM4nO4/urdfsuEfiLi3QNYQX14PVihbGq
0RIdXKxIvgzGYE+oM+CKeEiy8OFvh3ornCKIJoOZw2S93jCpZARSitfvpfJN022N+Nio0nwI8u90
Thzvj/WmoXL93i6DQQsk0IDesu5agFWlCAKJJrby8dzaehLUqe03dK85shxLo510VNYV1DhHWxCI
ddTQSl8NQabfIJyt6amo0H8RZ1M+Kj0tELbUS8Mvq06Dz1lWNDuH6fYroGyCaSERCQpuIBarpQG5
kDJ1TnHVgpZAfe8c5P4jtb6l93LnfNxuteuxVpC6IadlRVMT1uhTunSw+4NbTJNrIUVwzEPzayyo
8zEUk+ghEOPmfP+7bE7UIraET0x5Zh2nVz67H+QivQjxsxgc9eI5rSPX6vaqWBsBJozeBSyTaNqA
1bf8kD9KIqDZdWZlcXYhN3O6AAng+lOp/gvwcJip9Ka9PYSnKhdcrTB2oujbV1TDbuKtXWbJqdcS
4Yo5pr7VYqbLL2s/oAcsPWVaory7v5JrhAmFIgT42eN0yqA3vO4CqpDaMI0Rx1mt96PHkQqdA722
hFA0yhGTE5VPGTgizvd17e+crq2xF6llrgusg6hIXi8u4tJiPgoYpProVQ04h6lV4oQCOjUoXSWy
8q5Uyq9/P13IxMBa7J3Fe+p6yErqZMHqFExucWOOZvascjLir6zzMWlaWpE/3x/vNqGEs0LFlQYe
riv0+a/HM+WpyJVRw2m2p/Ed2GMIA8Eti3HIX+uxiOWTlZhzfYZtlJi/7o+9tYEWASysZ9m9IIjX
Y7dTkVZNM2PindFHOE8t1VNFzd2/H2UhodJixIVAy8T1KDK2aHCSRIzJ2zzjKhalF6uUph04ciPa
g7sCsZZeRUjnPG3XwwTZIGZJ62cXKou2oYVOO9A61Z9FegjCcDwKWnBodTvMzA+C33mpuReIbcT8
9P5A7iWmXiSL17tVNCgxWNqEMyxtGraox+2xMrKLaGQ/ZK3zj4guhXZSGFxHY+s7uTr/MKr2HNfi
dPRxnzjlbfoRcbDMScgd7YWj6ASt3B0MJVOPEaXXv38oYccAwYMrwPZe9zBWc51HCRI7l9YSjghD
vYwEJE39Wu+KOW+9BWjjc4xpaYOaudoDlWglVqUuS1MfdemxOQWHaHiM6eo7YGt7f79tXRrwfZb+
YPRl4DFcb4S48cl/Ewx61aKLj5pcYXxG36yLS+n4GvSD9FIaIxJQSbpznLaOMlk+hxkNIRmFxuuB
jU6xcj3jOInpb8tKbEhAGUHI8JgHe27Hby6iq7DDsuDxkmaSg98IJ+ioZ0JbF1hQLP/eJT1KNnIg
iWctsLLnkMZ9t2/paxMzoT5YmcB1jRKvC/EsPsV6XRwVJbOeyVBiB+ax4hhD1LtpUAvvsiCg615q
zPNktYbbNKH2FGhVcqKO+xJUpXBQ47w8DfH/kXZeO3IDybb9IgL05pVkuTZVaif3QsjSe8+vv4t9
cM90sQpFaI5mMGpAmA5mZmRmZMSOvRX/TlR6cPlN2f1RzWDkWZ0nDpqdJVStSnUY5ZoHem6YW9J7
Hj2UcbP/L1YauAxt6DCwENWcT3iXAGwlt4i+ozD94dHyGoieLUnxls3kqLXvjCLg3ts2rwUWMNxB
+6lRl71QpUkF05OrocqOUAbcVxIkicKDGmSPRvPttqFLb+Io42DmjUyXKo58Pri4aUIBeSFkuome
0JJPpcRtOEXiyTil3fR629rlBuV2hy6WZiFSVdD/nFvzJt7Cll5kR0X/1Rn7uVUoreyq/6v6yT2g
9Wdk1m9bvMDLgXKiekRv46wJSoi2GKA/NGEvSgiqaAEKamCXxya3YyG0fjewIk12Tp8tD0zFqnKH
XAnNBD1qbiclGPIvYpxrbzIsRaNtdMXU2kauK61diLFymJpM/pa3XvFiBVr5wwdO0rlRooSNnWZ6
8BfWB3hybg/m2mLRHwD05h20srzjOj8rAcf12VFoaOQqRJukOGC18TU2e0drozV715aLlycFP6aP
P4ujZgj8Oua5mIOo0A8jDdqPfjZuE/RpA0/cW0pMr+eaVu3luUoHFOBQ+NjQnGC/nbvI2OlokY9+
dtThDSusbaZ/L838DmxCHQQbiwTA7Tm9ElpjcG49p4FlRnAuQmszlUMDmDaS7qLQUJCAJOBrCkr/
zu8L742mF7NzUiU2XwIg5zqBWkIKd+hyOOICbQD4fPt7ro4fRg82B/1f9Bicj3+aEovHXZkd5TaO
HTWiVBhkHYKMXZxRR7TyJ1+F4gs5XWvF8nyOnR/2TMQslcOxQ9JsabmlVCKKMZvTHFS30wUnjndK
IP5zaoBpJtqnGsXUcaecj8+TBhQGvTE79tIeSgU7iZ476j19PjmG2NMcEm9Ixayg8udzZTk0Ynsa
eujXmF353KhsxV0ijhPnTg9ZiXriRe/eXrZrkwdf4dwESXs7+dhzC2XmW55vzfLzMEXkBIDxY7Ja
/7+2/5UZsg3KAHzg8l0dGJ6kELhlRx8N5ZhGi1J4HrwXDziSPz3fHtDlDTTTJEBcNHdS8I5fBLqN
P5TKOChMmZJspk4lym0dJZs2clev0QbOa75cHkBhUHHxhpz34WLywrFqglnQPhbye89/EYs3UbVV
Hx0Ywpofo/m9ttao3a65BBC1+XqA6AUw7LlNeo9rIJEIjFPO9La1oU1uBEPI9vYsXsloksyEEZEt
BfcBgfu5mbGjx1CR6/woBQXqLJSOPwVZ6Xjja7ZHTN4tTM2O16KHa85IcydbmA4UrtrFkdYpTWxM
Mk3UqnFfpK+JdleJaymJa+fURxuLu4FkTtYFHQL0dTTCXnuYCjri4SSHQ06hq3HFG695/kdr89d8
yH/AlVsZSuUji6YlmzaWncwobKX4HNXNXlPWpFqu+QYYGxBDsMxzNyw2s9i3USR0PPI0DcRI1BDj
Qe++VjW8ssNokoNB2CJAAVO3GFMySGUzZXFx9PUs29SToZTg31t5Nw5puM/gqFqZxCvDYkw8keky
pIFl2Zc3WVFSZElbHJE0CbY+xW8byp9/lJumJkUNDQzx/GYwgTIsNtZgmmE0muixqIPsnboWviaz
EAx3ZWNd8Yi5oZ5OfuhxsLQwI4Bsj1E6mFVZyCT3r8UQPMTiq1r1vHKLTwnV8kYZD/PfEHFtFChO
AuRvULCw87TbUn5wvUBdyZW9o8nOTjJSjaR0SPrxUfTDL9aUx2en1Yz52Bnt8C0Z4zByioh2Z7cf
1XzflEooOi2ljMhVwlhwu0jTd6pCH50rtWmp2UjJGz9iABI/mtFDWcQvG9nGC6vaGaNRfYJTrKJR
obKCjYdckbFRm6AfnLKildketbKhSwLm4N9CK6v+VqCjXHco1vZ/otYchm2ie337nGd60++roooV
u4TEqLaN3pLDjW90c/oy82J+9EcdUEUB8+7Kys1H3sUckWcjRY/TX4h9ybFV9FYR6ESxpXLQ0+Lg
iSmZ+roXDxnQRseYGmO0wyCoZbuuICLpLHEWJuzDBxNRghUSl8sAkFt7bkkCdwO6jtzJ+dmC+hPv
UKA3R5apsfNEOeRp4yrWTkoUOGz9OxistxMdX34cPU29txIQXRzW7+bJePG0BBa7ZDsOs0QyWyPR
j33tb7NSl3ijhE7g5eFKpHtxYs+GyBjMeqBUC5fkAmUZtVE3FfoxNzMQMRDPJBUviNSuGjrvm4fe
W9mjKwaNxRa1SksB65XrR9o97BZSTwti4LpwJU21jfiPYH1e8aw5Jll4Fhc6MGxw51y2y1JZaBpB
04vsPtDh3YaTKr9XQvXv1NLcQUcB4o9hPqmvdUnbQpcp+bboe30nzMpBt7/k2poC3WZROQuxs3Ap
5LrVDt0tEGWV5LbWTpU2ZOxW1vO6EeA6LCpB7TK0IEBLdZgl9WMDurGmKksdn3N/ZbuuWVm8R1KL
dI3vZVip7xoym0a2U7WVAPDSUXB9suEUN8l18OP5DoTlFYKHXFWOHn2jNATK0t6LDxCcOUryWQrN
Fb98L8uc+wk7jR4TSinzblgmPQIRxZ9Ki9QjIVTqAAaeoKceNXGThk9y/GlUv4nyZ5E8tahmTkPO
qurGLUrYj75KD1GydmNeG/6Hz1k+iRrdHxS/5nMU5UH14PrUHxrrcyNvh+i+z1YKLZcRKdAqgg6g
D7MMBrN9Ptn4fhwZmmAgIS7qD0OcGbZfgIn0iOa2QE6ro5z63AVcKU+dVoxOiWr69vb+uIhE+AY0
nCA6oRQIq90iKSMrQQw81DCOCfcj5S43Tr/+uwXKANzB4OfgAZvn/EPAaM58VtZUm8dCFFQnZrO7
YlKsqctcWTlSFGBMycdA1LQ8Uuu8bnPEcjlS234rKH9AAT8I4aN6QDjT5Zn+z8cKGRHKKIBNgOcp
S2KfLkT4tRNips0U7zSZPHqG3qua62uKtpebnlIfDxf+F/gsQNrz2UPIuZBklA1QHO7us7oJwRSE
T5JnrezEixCYBoCPdpYbX66pVojYifvJNqFDicPPIJI3xZr+9pVLfrYETIYKBD+913U++EOIi5vd
zEaUcShszbZWbNH3E7sFkOx6iSccumby9jATQ2/mDcK2bTON4yczN7cd84JMgee0igwf7wtNmYPw
xa0owjYpGL6HYO4o2D2ybWn6OZA3Waq+evScljtjcstiOEVa9lIMwytFwhn1msTlypdcZPfm9jAu
yzn04BBcdkbofgkstpatI28UispSVh/KxOj3o5LFGwLvjg5UT9qWjW8cvFGWDrcn4pp5usGh/2VF
FNIM5z4W6GURWRnmhd6CV9Wv3cIgDMwiAy166zDBOK5naN9qK8O+eDi8Y8E4Aklszqi5xflXV7mo
RVCXHNsfZWyDmvHuB9VOVzJOV0fHnP5/K4trM2Tzh/5sRXwSne5T+9ZFDjWSP+VajWbeiou7DGjb
fwzNR+0Hx4btp1HTCUNKbpMq/Jz8ub1Ml9NFYYBnMAkMYMHw+5z//oiLmZ4PrT2q48kLv2okJcPp
j5kdPG3l8XQ5ZSr5OfhtgOvByLQEC3qjEEMjVg3HyYJTV2gRUxkcwftCirXsVXKfggOB9kp4c3kC
YXRGm6GXh4j8srNl7JWg13x5OEraMxg3og+o/j9l+rgSrF2ZRt7Csy3KOhA1zv/+YZnqVkRWKzCG
Y0kLJpQ/dmtm9OqDz5depLBcCajeD5Fzr1DJbZHoJOFJkXpZc4dDy4spU4zHzuU0/WaW9mByhjul
areqHesO5DT27tvbS/ul2gl3yXeg+M0u3AaDXfwZ/hRPxV3mrL38Ll2Vj8KR4EYhz3eRVil8sa29
PhqPdCk99MA6CgF1qmyNb/3aVJO7pKlHpVJy8Z4bzKgSKEuOx7qmhb3/FAQA+DO7gYD73/kD5vf+
R2OLG6w16cJAvWU8GlOAezpiXrmW6D8qSfo3U39U9UMnFA95sQ+FFY+6NpsEHTORxgxZXPYSi4Ko
dl7cjMdAP4SGcMhiWweG9M+7H0DFf4wsdv+U5TQSi+V4JHu7M9TQTvrxvn3wg80krK3bla0IYpz/
kg+bm78XIdtAc6NlxNV0VCKAuuE3pZYdUfxpKCtBx5UIGPIMogCER4BsgRU534uVwb7L9HY6ChWY
OGNnfhUbmtrcnBgfjvFNlqzEbZeoEVi1P1pc3HVxL8cQhWDRaKetqebP7acJRjaHfBTay0P+MJjF
PhtsuVux/P4IXBwEM8U+sEH4dy8fiTTktKEo99Px69fH0N4+Pt3n9vdTaJ8sO7VLO7QfB5cQ3w6c
0vE3h3gTzz/Ywfbnz9KubcmmYWrz6fnLw2v+1THtbvPNs98Ce7Rlu9rxgN4FG/LadujK9tOe7eYa
7svGft49PNz9fboP7L+//972yPcmx1sjWtyslWUORt0zIs3O7dP2/r7byptxA+jZsbZopNyDdTlZ
G+9Bd63v9QOUm5oTnponZ9/bd8D17b1ir1z219f3wywvLuEorgZd9+dvOnlZuqmKXUoqa0tuX49/
VE9g8+rpeS3EmH/pYiKQN1LnzlbIBC7iN6jn+7GU0ImLInLiobCJi3jlSn7fc0sbUFLQzAw2j9aW
xcDoNRVjT8vFo2Tnzk+UhfgP4n5OYn95+xHYon1Un1fW98oxQHvgf0zO596HmzIN1W7qLUyqyjfd
ifeJKzjU1J3Xr7PDfoeMw6636VeFKT46f82jcgC0Z+ubFu5GcQtJh57b3C3y9lu/Rqx6ocTDaX/2
bYvTXhqjODQkvk1MlI0mFEcxNZ/GuRu7/wwtnCsLreMZvdsGPywo0qx9XYKY0e4rWNOmftsaAqDn
kOAaCK91hKDIBtJiU/J2ZM7WMNQ3RdetRDiXbjILfnEZ8mwEvvf+Mvown5UHu29cltNRF6Z0a4Zw
MZiDEu5vL9vlqp1bWVwUeWrplDHYAR1ykA8G8hcbFL1YN9kUDpan9iuvh8uXNysBuBwBLIXmnSWo
jOSO2gFYFI95dGd07acu32fpoTZ/lvWjOnorSZPL0PRd4ZJG2fnaQCTh3CfBpFZjFfnSEUrkunmw
is5OC5TU3VHunExSNkb9+/Z8XslR0eitIB8KpQBQgCV/RzqpSSPFOiZ3g2WrU2pHteTE+Zf6T9D4
NoRF2b3e3pnTVvGQTSD/pxHdeGm+srBXXs5zxzkNWKTrZ0LRxRGgaK1JgkGTjtmDYO4nVaJygVjN
+AstAvqFm+yl1LONZGxuT8BlFDebJVAEXkcVc1nDjJKWS601pWNU80SL72Phe4OYdXgKha+3LV26
0rmlRWjeFXIjRYPBTDeR3f4Q/VdZ/JyVsRvcefCY3jZ2JfiYrYHhgUiRBJw4f82H7Sh2RgPrO+Oq
x810stj2MOx4GsKskQRnqgdx2G+f8+G22WtjZL6o5FNjV8k/nFsNLZjqNDWTj6ZBB6y1DZpPBhrF
ntOGPwRxZUKvjRGfBaQw66fAKLQ4wisxjKfIzOVjSn9C37thbau0HJTmJiXkKB+FLrYTRMduj/Hy
CJrZEWaOJzLICrHO+RiLJtDHKUrkYyk+gspt43qTja9+268E3lfmEjvz8AgdKa8vLoHSA+RV6pV8
HIraMfMfAQqOUVgAUeRmtLQ7RGpuD+zKtTOP7D8WF6uXZEM3aUbN6uWxHScIpeR21n0FgSQoTjmU
u05w1dpCTdWwSYnaQmDRCOTm/NgMv2qtvPesXZPafYnKFW5Wh8Yu8/VdIhuOptDBFGxvf/FVDwAT
y3Ex03DidedrkUep3OptKR8LYRt5pFmiys22wPelEh7Y0vYMSBHWmI+vHVWE9KjlkXWZyy+LoyoY
pQL4T4ffBdpvVN2cwQo3ouIWJBPE37zyUVyo7NaA0D+19reHfHnNzjwVeDt1RNpBls3Gklb1U1u1
Mq8XU4Nwqc63k5fEKxN75SJCII9IHsY42IGsxUXUV+VkpoGHJ0TZizdMx3JSnDxsXUHPIJIQWU6F
skG9chhfm9mZr5vcJThRlnOxnnpQ9ZVASeGYd78gcu2xMApuotkKzwfTDjNb+VMLsnt7Tq+andm5
3rcZ0KpFVBF0pVzUlUChhg6msdrWwugOekoAc9Clr0VcvOnCVg4fIOdcCemvLedHy4tXRk7DSWzE
vnbMh7KCLaGvHdCB08qRdW05uQbgVUETDyXhxbQqSahkkRdox8gDqhBDc9D8HcuDgJSE33Wb/qmM
jN3KnM6v2/OQnpAJ3AnvbGJZ4E/nW1OcNMrpbNmjX9viphlfZFh6y2jX529iYmz7KbalT7dtXk4m
r2yTu46c98zOu5jMEc4IAeWb6ZjIkbJp21A/1IJRrYSE16wA2iFWmqkxL3bgGKiTkgfFdJQnHkJj
iJAeFPtrclyXtwz1EMCZsyoZnZlLDO5gTXLixbF09CJF/55r1riVOpOLVPOCygaoFK1sgvmyPF8v
QsB3xtT/CQYXW36WFq146RGegLyhecNrAvpO4YcU8rJZeyzMDnduDCUAk9CaznIccllhCrIB8Cma
mMcqFW1jJBEw8NSPnjX/z2TeK9GKM15O5rm5hf8PpdCnFlBzUJORoyWjg2s6tfZW/TvG49zQvBE/
RF0yxSy18UUDRFz+KymShyCMJruVbdkIbMG4FwRtpqRuT6r3rUfc7bb/z/fzxazOJRYYPXirLAmC
DLPQrZiI8JhCI/B79A/6tyL5E0NGedvO5Q4gWTc3ldGFTo/X0jeTOgxKAY3Y41T5P1P6brgSvHTl
Lrj0R4zQ8Qq8goQASe3zqZRQKh3MPDWPVpKGDlhhxkT5mpajpv9vxvPB1CLu0dPM1AsIrqhIm5lt
qEW2CQc4rv+LWftgZeGEvT9FXT4yINNLt00zIae7Rj93zQE+ztnC/ZAPqLPOZ2FSw82EInNSwAWt
8WrqCXxP0dvtAV3bVR+sLSuMM81QrtOeRE0jqbdW67WuPzUvo+U/xNU4rfjDlVoDDkEZHLoOMo0X
NLbqVFdhp5TmcRwzV4Z30Wvqx9qSNmJkulN3ZzXtDm3Vgyq3jngXj4kdttJOytvvVuR9LZ7jzvhj
xZ6tTDtF4plA9TGIpVOq6PbouQZUanjBbqS3J1ftLu4I3p5vT9iVcHV2ZJkUF3cwl8cizpiqECJ7
EHrHIdfcPFQOYZ1u44DbUHabwVW9Q1u/xI2QrLjeO+Ty/GQwDfIyVEAJ5njlLjy8SiJ9hHpJOTZj
BRfVl8ja05ef5i9p8UOEVsjXntTgt1z8zZrmsVeeO+uli78YZnLfCdq2/j3FdzJK7u3eN2lVjcRf
tyfm8kABnwc9MYEC1zfVpPO9Xgsz3l0olGMH361LgZ6EVSSuAdOuTD/tHiY91NzHM3//Ij7wS0Gg
SzDUj6VS2FmN7PKGd5TxGSXc6rU/ZUG1ciBf7hCKcPDZmdC+QOj+3vf24TqwclrNfK8Cn9UhTiGY
5ZciJbMjxt+E0upWQsnL5n16AgjXoemg7M8sLg4YtY2h9Ap1AI+xvCmzCViBnO1AnfFmtOSfIDcj
RNdNcoJdckg9dlDTxDuNQpwXHhS5UGCWSao7VerGu7HSft5e4yuZJloWkOMhOQh0lxjtfJHNVqKb
zwuMo29K972gP1SN9wLlhJ1bn2WeFqjCu3rd7r062cKUnKoPmnJXS+ZG6k7yGnT9PRY83xHz18yt
ysDvZ4jS+df0wtBbngfGRf48EIKYcEd8s6Bvd2h21dqf4S+pd6xPRru/PQsXJzTkjWDCmG/uYTh1
Fid0q8dyDZuZdZy6bDMGX/MUAqD8kzG9QsB929Slu5/bWp7PJRhSakHYUqD3++z9rU5D7tZuIO9K
017rb5qd62w+Z2P0jIE1APYC5OR8PungUNMsajCm6Js6f0GHwxaQfU8o7ORf17L3FxtrYW0RHChS
5xec89Yx0/82Y23TWgonw7dZh/j2JF5EIRhCYpWm4pk5AL89H5ZU6aOQWIF3TPTRLrmw5eC71a7x
sF0bzpxJwgIzh5lzK3rvR6hfhN7RkN3YcukDSIN7s1gJc646BNBcIF3vLNzLfoOK4fWJgZkJqMPT
tG8q20+diHpalzj+y7/PHFky0F3A04F0LDxdjFo1KoTI4wFTwUfkStlPJV05Uy7uDdJic/sJjKeE
obzIzudNpvlEFwtfOGp6Wru9lgu20svp4fZI3lkSFr5NLzzIFBl2KUBEi+VpokSN2yARjt5b9Ul6
VSUqbk77Z/Ltcdze6c9at6ETGWb9FbsXT2gZlgryPNI7lBqKk/Ph0ZlVCZkiCkexeoiAF4yaZtfx
dwS4uyazVc+VC9B/0orLXx5RvDZNDmoerXRxLPnhUdYTQq1Q/BN99nY3/baa2u7an4b0FbG0FVuX
pwZFDvKoHBhMLr5yPsIy6qJYyKbg1Gd/hlB6NdtHMW5doIAQSqpuv6bOfNmmO9siw8T/GxQ+7Yfn
BtsqqKsJ2bCTyvmU1j9aJxZPqL7RAQa1y/TQaL96aDHb9plWLWRxaV0RmnvI2XbhXIv5ivCTUUCk
brFhKioTa4xGVyYfzCVJkzlY42W8cLVpnHTPCvvwZHoPceGTdNK2Qv2n8L4imbpyHlxw3hJxkTXF
r+AWYPsse+86jfq2h5DIKeteouyb179N48MIZbWn15tewqN/l4Id8lKhEz77lVUnGUJQ9UtXKHBz
TaKtIIPTzM0d/hoc/HJnEw3i9zMZMDeGunAMsaHda0yV6CSFYLXrjGx0MnjWyg67UG1gBnBxDhGq
B+Dbl/njafRInkLDctJkNnPTuIkYH+b3ZgGboS98avLy0Baia3zxhtwm5yIHwF8A+aY+AkDJFzEF
181LZCw2Y7Rt3pHkAwRUmpuGa/tyPjDPTyHAzLOKCL3DM0nXIn4CMuoZwSjGpzZw6uxFzattOStK
6D9bud97KYJTKwffFWcE/MuTlWIOpc9lY0WQyVIyGWZ8qqy7oHqV2k+hf9fUD3QErJwDl8gGainz
H5CSyOgSSJzvS/jMS2imvewU5N0WzLYdxqNdMdJe1uzCr06kG3BDz43Hz5KXPZZD98+DZW5hXaCs
A2ScFpbzL2jD2Ch6r9SOgmA54QjSo4b/jUqCnOzMFbjM5cRCHDzXkGjimt8Fi6X09TGuZDPk3sq0
ZhumAkiXQZMfvFyijUyt1ZParkqUXDcKTSkRwEzluHgeTEkwpaEZC8ewkBAkUYPedDLLlzZTQtuB
ONa109BL9fn2JXZ5woPAAw4AroPtfLHDpFzvpEIeBHJFZjU5WRFqusND36w44fPas+vRs6hIhmIt
bgCbpWs6wFdci4oJDVekG4EgI2l0vrBkslJV6ie+wPOD3B4SOGhAHQcPGel2p8vYqF2SZq4AobCd
pTFMZXq1J5SVd1oDfdzt+bgMKE3Qn4g3AJaktLd8pPVBmGWGKSanQBykTSbIg4NNqu5FuxY/XDFF
epXeXCr7wDKWDWdZDwijCqz4VA+K4sYzsHWo6LMrh3GNUfGSLYgxwasFyhtFAg7V2fk+vHRzAYRr
2EbpqQBo0tDQZpY1lLuV093rxCqcG/Lwxj5+4BDpRjerjH2TpLui3hpablfVsB3T8mdNy7K8stcu
X3qzKg+xBTSBhL4XMy4pXRIETZqeRM9CjpurXtp1Y+p6BU0436WqdQxtq6Cd2Owa4z5JhX9ecWgC
zbkXFg0qzpfFZud0VRs5N9KTJ96pmcqeS9x0rdxysbnpboFdFvIcc9ZZfw/9P8y/r7bsAeS3iGvU
u0CVnbZ+suDDabUTVd3tbR++fEgsrC2GpKlC2/qjn58mszuYZW+L3qEY3LcIgliYc7SjrKxFipdB
+GyTMHx+ILGIxsIm4VjdWUOVn2pocuxA6vJNJGdPNLn+qNSx3nJZhfdRF8Jx36ajq4w1iB3DgMJa
tHK38CLhR5AJa7Xga/NOvh0eMBj4QG0t7i2/U8Zm7Mb8RDUKLwoNOtSbzqDhIvoe9Em5mdR1DlGZ
zXQWCTAVPEdgnSVhRpC+MFqZkV73tZ6fsh6JKK1W5YOv0qhe9qlPKqv296bvc3sJguDqcerd65nw
LZeM8tCXjfl3xRnmkPTia0ijzPgoOHCXj1fR7Hu6LeX8pL0Ye+U+Kkgr2Z09/FVgk7fDQ97YNH6u
oXgva7bzJDB4nXQe5b73bNgHjy9EqOqNUs1Pw5TvS0m3/adqLNy6q20LMchYv2st5NRcJPNuD/jq
ks/vI8hqRDS/FveJFY6wqkx+cRLb5q1ux2jjlVBwyNqk7qJMNGCSnbKft21eHOUMFv5HdjiJUPOi
eVcTqLUK05SfQlLIdIBFiJwWreBUtJ9tbpu6iLxnUxRtQbwR+/EIOT/J9WmsibWk4mR43xX5Tbfe
bv/+i4Bg8fsX+1gSAk3PIrU4yYbrfY4alDTsqnSyZIej3DY174OFZ9KaN3cf8cqkMLdYqQS99shL
jOIU/y0Oxac4tk23bJ32NVD/j5bm9fvgjL2EQlliKcVJs06Gecg7t4mdoX4eXwTNlZqV8/eKB56N
a96RH6yF8qT3yTwuNXnRwo2kPQU//PR1NQFxZanmrkMiJG70+e9zOyVSdrFmjiyV7o6QFPd/SyIm
0X+BDNWJh9K9vVxXPO/M3DzsD8MyLWEkCMTchKZt9NquwQOuuQNIOKApcCYQhCnnv98STDMLSf2f
ErmyhfpVH+9i769XHqTS0VGo7iCCuT2iy9iDtAbPeV6YpPfgmF+YhCuya/wYZwc3ORWPIaJAkDo9
kGz+7b3CY5Kbhwj6g7Vuo2sziX4TnJ+k+mDkXJiVSVrS7YiDmNl9IPgbFTm92yNbszD/+4e1qgMR
pjoTC7QzCps09iE7G0ni37ZyzQH/h4UIYDHR2+KsIFoCKqJgBbZL6TVRD0pNg+I+Gndtu7KnZl9e
nhUUzXUY7omfSEmdD0iPktGKw7w8+fo2gKM/eZLTzB6MlUaXa/P20cxiZTro9vK6ns3gCE12F8j7
21N2zQB9X7S1QOCEkvY8pR8WZmj0seDBU55Ms3ak9DFbj/XnqVhMFTsI3IbJKxIEz+JYSJB71chT
VSejvUOMhUYv/dC7MSG+YmzF8JMk77vRGTbD3qrfwkDdyHYU271Tta4mbSmrpGsdX1cW7+yLlidH
FpVpPRgUOIRmL8bi7It2FvztxH+uB5Ang/OB4UNsQVPpwu99ISfQk4z6NGwj8y3pH4q1muGVw/3M
wuIqidK2gTgbC0o/OmL3VzfvQ+JZKfIRz3m67Szz71qsJJ2xPMspUULKuBS9GkQ9KYu0aE4tlN4O
ucaAd0OU7JMItMW/m8IpaSGF6Yhy6CKs6PWOyDGom9PUS44qP0oRiYdxd9vIFT+AB2OOxMEHsIkX
zo/d0ZyMpjml0HPHKVQ8cfzDyMe7si9WosDLtMKcMbVmISWyVeRRF2dT1Nccsch2nJAKu5fq3Wjg
/OqLYrwY9D2marSNISL3BHVfC/ouSNbYpC/HCrkB2Xk6EAFKQq55vtFVyLFRXynrEx8CxvVPIr96
gjsoayK+lz7Cuxm06zsXLC6/8EdkS8IIzen6JAlod2Q5lODyTsjXMoCXRz3NIwyI7N+s9b6kG26Q
tpCzbmpOmRrZvfSaRwd9ckYFQY0xo5/0cNtTrpgjA0bPKhh1/izrsEOjKA14iIaAWv8stFv6SLra
EdvXyplKca0Ue7mnIQX8j7WLSuwAhDaIpOZU/vWfUEEwgu1bl6yhPK48y8/NLFxSggIbkZWxOenZ
rzGiJde4r8pvEnKbnhuGhBqeajfR79szecUPFXRJyGXxF3ticfb2eT1YQqo2J3UHjdFz+7AGM7oM
2xjVBwOLTQ1dqNXGEQZgLHN0R7J1V9nlbri9PY4rfn5mZv6MDxenFydVWqHLfAqR6VW7+zkX5RUr
B9QVR5hxzbyUYYOhBX0xFilJi2LMveaUFHB3wHTTkwD1MhDzT55RrJzuV1ZmVqVB9RIMCumfhbGm
I89rhn17GqPs9wTZUwR8rpokV+vX3sRXAl2Y2N47vwAYzdmJ89lrRlHvVV9uT8HBPxaH7pd4h8r1
rrmLH5q/3tduZR6vufqZvcWpJKaeMESi1J6abXMg8nhVD8WGXrkDxLr/7BdnluZZ/uAXUi9GRaOI
WFLfLL/8OVnx98H/dzwK2SMAYeTISXCRq12YaTU9yQlj2lMfPXrRSVP8l0rbCMKdXv3Ve3iDfEqO
lrSPphRa+/w58/e3x/neLXMeDPAF8AbAigtvCTiB84FOogf5dpu3J8tMYCC2e1GxA/9ezree9mma
3CnJnMqwxwD27U8NObjCelhDsM4ueesbFoeJLOfeOA1dyy1AqrZ5aJXkwWzqfV2VdJxM3yZxTZDn
yraHBkInmQYqh4tgcWbmrVz3NBS2J3ncB+OfrAjsIt+uTO18F18M64ORxeOiy2DwN+OhPSX9fWeA
xZScQYOJRnxWhl3iHyr9S/hy2+a8WhcmgefiUwDCLoL0XI5SPYUEF7cNHQV9UOQFsy+etlZeuWoH
Ql9ILMlGAgrmOz5sj0m3gjTRlfYURtaPHhFHMxB+ptGXUV2jr7p6xgCI+F9TizOmnYykB1/dnoot
YUHjNqZdVNs837a9HSQuLTdV4w7f1sRXrkR6bAxdmdtggLSiKbMYYhdJk1gwRCvKH8L4sWmzTQlb
CKUcFzzNpp8oh/MNUufB9Da8iVl9ur2Y88guFvPDFyz8R6iHSg+Rbz0lXfUpkps3LVhbx6v74IOJ
xTq2kWn1GZCqE2oPm1oKbKt7UPWVcbwH4LcGsljCtC1H6CixouzD7zXU+r9/BpJNpzIM96WdAkS6
7/YJ6WOyqF8pydf74k/+MxscnRZfVDapAQ9O9GcVh7I2wYvrRPGCMPdbXGuUM7eTNka/Nr/XvRfO
TtrGQP6iHHHuRRLkhAYqekjHy7Ya098+BG51+CUP27azox/xQX6+7TRXd+YHg/O/f9iZoQLVUqjP
Y7pLDsNWdHpl5U13WfWbL60PJhbHdduHIqrM1nxlqK9J+Rj68M04KDQWzR2p+4OW6HdZ6Kj0GtF/
dIxN7cHXaSoe6oNYUNdXO1sV6ChGKdPsVzItV8LGs29bRD9JSTzXmwy/3BRNSXriSX+S4jd6Eu1B
/zRW8sqL4uoxAdqXlIsBYEUSF74d1HFbK4LfndrmWRwBxljhoxfOCC35cRqeMxL3EznAVKx3lSbu
h6BYYxy5tuLED8Ba6QAhaFk8CXWI50ZdnvqT0Fe24u9qubeV6pe6pg1z7ayYxcEQqKE1SVviCLMa
/qHYknqiFNIspNZ/TuW4EnZdiwRQv4R2BpqmmUTw3HsVlFwq2YiGUzmVm0h8MOTN0HwaBs8ths2a
lPM1X6HxlVZOHmmU1Bbna2q1gifr6XAS4s7pg2in0fPKiV422X0XGXYJRb04urf357W3wEejixO3
EijDJ2k88Fr7E8RbwwBT9VXPDzzcbht6r3MsTl2CSmTSZjQh0M+FZ/YddP65jiUj950qrJ3MrPat
2LzSku568U81+5Y1dhnWp5B2UnTBd7r0rQh/5EL3XQ/N3QSDnF5lm0FKnELxtiWSbu3/4+zKdiTV
le0XWWIeXiHnGpLsqurpBfXIZMA2YDBffxd1pXsqSW6iPtr9tEvKwFM4HLFirZeWQ9pHK9ci+4VN
DIw4kgFA4rjuzUtCt9MUqkJYi1I7dPXG+QpNzWTY+oqGJf3ZbstfGfrK/4Awb4h/pTyQK4mdaTLm
k/XR/sxPg4B7aAA6w17IjSN3yYs3/DvXARDS4ALDQwl+AontmWt2RaZTm/PhPOISgKTrd898duz2
qazP6egFDTrD6u4v4PJbd7TXJnjazPMBgpF+KlgDro1s3PXJop3dWeByUGfa+X1oeOqgQXIW3dlm
/Eoy+VMzwZyVtGSfcYNvUw2K3J2bb4ZR71eeHAtn3AajFCYDWXfk+WfTIAlePW2Z40ss7Ruv/2h+
F0HKOewJeuS+a/5ag8SC3wLaEVV61EaQ9pm/vsG+bFt9KxVKjyzUk+Fgsa10+3BIaTCmYGVNToD2
KfajtL4I7p/Fjy6JTzRfo027bYXAkAH3hrbCVJW8ETzxqsajSTOqc1udcxDRdWlgmA+u3HvuVrU7
6fp7BgIs0J8fpz5ZLdtpIMbV/1R2srLbl24ttJkCN4IaOrSztJnrk57hJp2m1LmpHzqG2IptfBmM
AF4+G3LrPo3eVzdZo/tZ2oKo26B6gHgekIHZGYvJqMBIWY7QrmLbAVLLaQeRHkhMjSgVAFzpIcFo
BEUyBgxy9LHrryXkFlYADRgTSRwkT7EC8zy+k9WDcG1zPPP8C0hVH5sfmKIHnvs85D1oqmIWEi1k
KkC7jCCHpANHVfJbVtXvtPh53z3fOhxQHiJ/DMpVrAOaa6/Po2cqaGoa2njuBsBpHT4ewdaxVhG8
9arXRmaRml5UdgrtifFM21MN2iiGCtd2lYl7yQqw6iBjAH8LLu3ZlZbK3jZFK7SznSdh7RoBLYO/
VL7++4ShKRrrBoww7utZZOflEFy1CdfOjlIPveFmgQl6pPs2FhJMaCXHrYn3Jvq2/Pm5IAIQSnRP
aue0O8XDATJvGXlq82cKtaURkZvpJ2FqrTUQL+0FKPqhQg0g3ZQPv94LBsuhEhTDKoQ4VdCPqti6
AIqvxO1LywSGWhBIoFtsIou8tpIWrk3hmbRzjd8XRbwHfO8FCug/WJpt78/j4oA+mJoNaPQrqrXU
1s66NW6leoKWwspg1ixMf//wzPEgGG1ybsGCpgAt5HXgm3Qltr+9OJBDeQfKo3KFPTcLrNM8M1xh
l9qEiSkgJ6jxp1ofVwaygGiarPxvwzO6IedRQVbLsmMuTk8lwZPn403UBebJ2FSn9qn6zlbM3c4b
8l4WUhogfgLiZ47zcdNG6hiUcU4gCtGKPYWM8/21v501/DTiDGQ0gbYADPV6ZfyGkCZvqHnWRmD1
qNj26PArgc+6b+Z2NyOSwoNrKnjjBpsXIAaBFG3djtZZMbDWaMcW3U2jfcqKNTztgiH4AvQbTRRn
eJbMfKhLSkP2hW6dq5bvcieLWOz9NRv0krTll/tjWlgcPOKgRAd+WjSqzKuleL9VJTRb3DNuyiDV
vjM40vsWFnYbAGzARKN8iNovlAyuV6dVll2Nbe2dXeD0yseWq0sT6/DavR80eVehCYT8sLMeiIvh
yYd40coH3M4m0CnwQGh3mXzRvAKXoQ1yGK3MP6fNU9dpkBZ5cgRSeNkK/nfFzrz2NiiZNKlM/TNJ
8zDO8kAC62v4R0l/3p/R22h2GhDURzGbKKfPo8tBaYZQsvDPzH9SxgmJgiAG229X/dAT/YjW9U/3
7d32+07bY3qAo0kDPWLubAVrx64KkNaQs522INs1Do1+0uo+Ep4WdKUMQS4DDi50lT/54wXw/6Ah
v1lvIpABIwsgtNm/h3XXHzQtxQdX7Hut4VLNI2fjwmlAvtptcIzbMHmtTvJJPJHd/QlYmHCgucBq
gyo89DjmE26C3HwqjqeRW5PNSH4UnXkQhG+zWKGdCxC8VSj3zV6CIXQ0TuLoKB2jTH09QM/uk9hI
+KQ08uIrqLeQBCln6ZK/PaTm749u2dbk0/A0woYyrm21ohNl6vXOc+fZ6pQ1zZvXQKpQcOHuctuk
K5M5Oa+rV+FE/oImAWDlERfjNXBtTjCo8rbCBhW/3LAOegbOXgr5YjnxZ0cWa9ZuEi5Tr/DUE4LS
JOCs2syVJoxZbQM+m+fO/eq4XyRPHmwRtC4HLztSV5YXWt3ahN6OEDYRW+GEor6GdbweIRVxjXQM
yDGEHEHCy9sIseVeyBiJZ6rs0PbRZHZ/DW+P6DROHIqpwQy1pbkf74tKZ13Res9cgH8aNg+16zT7
OtH0A7AdD2YX549pQdp9UVffaqQcQlC7scBOR+el9jk0KZsIaKT4HDsj3XC5Srl1c0lbKPXhLpvW
HVyBc8iM2xM/A0+P95yTFt3AoPlKuhI0BeXLylSYNxsMhkCBjsgW7sqfT0VJdAn11QQyAE8Y7+ex
3YMsW0LKt31DS0yQvZh/1RE5Ratdy3jcXKYY4sRlhgcuOoXByHC98I3wrVR2DAoAOe13ukDjIrr+
vJUY8bZBAWbwlEZ4iHcDpnMW7th+wmJBLf/Z1YTzXSUd7ho9tfyvrjE2P3lbwkmrPvG/jmCo4EEX
Z0USEPgathtUDw6TLktdekjHWu5L4fVrIiJL0wD1HgiKQ6gE6cDp7x+8s5c0WtlNulJgkB0fIbxV
B6mh+v3KOi+YcXADoi8BoGEUOmbT4NTgoWiMGE3mbsseRgT/fqCLArgaiNgGzujU+8JV3tYqevtZ
NwGVrhyWhG1fdlvi5e6WdQaFynOxxqd443MA7JxYuKfs4sSBNvNwDR9YoeVFeS4Ng16sLNX3SUzb
S5zoTZhm6HVEZxB4MT2u0JcFZoz7E3Nz0N7NQ2p1ErkE/Hg+/SkIsjuWog3JLf1NJbVsW4xxhqQm
/2c4pANv4yFytFH8NaBLc73SimcUpGFeGkGZpv9NSwT4MtPFQTVUQ/tM2v24P7TbxzIMTpM7tQ1M
z9bZi7xwKrujWZJFTvPLGl57iDuDtHKXvTEDanEp38UkJNYaY9nNDQmtZbgsbDJ0Y8DDznZakkJF
jhdeFlWmJQ4GN5KdGFtrWzgNCzJVrUlg3MQbM3uzG7mHnB3Dsx2jdB94/wmiqAWaQGzkaMMSim73
5/SWsgfWENUA9IzeDrAbzL1W26a0QSY66kMo0x38Ld3IDUhxN96GbsC9CQZ1Eu56FEW/Gb/KqNND
uwr7NVj0ZOUqLED0McU7CGfRlQsZ+uutRHQoX3ZokI5KG0m5CtrAuQRNimX/BD/pzyJNvJU4ZGFR
EdK5U2fP1Eg4PyZGZ1mEd5RGZvaoj9AKH6M31Qwrs7u0Y6/MzJyBzhsLMkclhWpDskdXmFslD3qS
7etiWydxSFH97kzvwHRv5dl944UwoR/HN4tCIEtGB7cgRaRB1d4eHnJ65gM49yLUoAIoAjg5297f
SUtL+NHibCP1pGgtHE4aCfVMfLGBkmnyRNhOQOT+vqWFtUNGGxL2SOm7eLzOJtUlkKA0MqOMLIGE
usz2ZfbZLPvn0Wg29y0trB8uGdB1TkRCiLHmJBWeyP12NIo6UrULljM7xDxmQwh9sbzMIa8UVugm
snM0xa0Ynjb89YEAihk4rXfiEcRNs/XrRZ0ZvTuCsqdpv/MhVGMABnbX3xnpti2POuWB0PZ6Rg/O
Ku/e7fxe256tpE/bATJWOmwPLykIBWl1KLskVF9WxngDV0LHDx6w00a1UTGcc0dXed16ecHriOhR
Y4P4tUn2Q/yY+w/IGCMnCqaEyCa/7lt9f4jfzux/rE4n50N8olQ2uFVd15GEgyvexIv9s7jkZ/lg
bcD8GtZ7oKof6532gNbds3pkz/mW7sdI+2R8Uvt2Zx/Xjuqtv7+ahvc9+OGDyil10HZNHekt2RDw
8tiDFZbiqGtQeRlFCInTb/fn4NY5XFuc3WgiHfJEGzHxsrkkGtz8+FQ1O55tsv4Z4ohotdjfN3gT
lCBKAxYFh2hK2IMG5HrO25JVEhFLHYEbKJQ62SSecSirFZmgJSu4PPAf7jRkAqenwYeJ9Bvu+bwe
WWTGAaIs8n0Vv3ObzZrCTexXKFQinQUI47WJOBkqPNdTHpEY7EkoQshNDzXXwDQbc9ty/L9mKLRN
PUD3lZpD+QX9PmXYJC473p/RhTOKiiZILNDr/f6ouv6QSsUZohabRZnV4702Sa2e0EsC2vU1woqF
WUV2APVjG0EH3tKztasZCrVIy7Go7lRQaUMkgEPL0Thyf0DTzM2OJd5OQArjPkbKY94j4ltlYY+y
5JFXUbnjqQby525cEzBf2PloOEVRFrx1yAnOrTTpyAuRKR6hbL2z4/4EqopL/kAy9U0n3g9Fxz1P
Vk7bbe0TQcZHo9NHfdiXaZ+orvYaHilSH4v8MxfIiolTSWRQiSFw7Q5A8OPAwoqQt0Rk0f2ZXVpA
NNliy6KmAIz77FhIwx3SUuo8ilt71w1tKGW3bUm9clcumplyLEiNo2g1v7HiETktn1k8SgkKuhw4
O9J6O8Wc3/eHs+AugVz+j53Z7eSlmd0D78Aj2z0aXKAZ/lWvQIP+WNMz+vJX4F3Tr823pTdRzU3N
qeh3m61d0nVlkdpCRENTtRerzp3PXV34IaqG0MKqDbbN9XyN5G7JzQA0gQfH1Cl4Sx/lUqRauVWK
yM7Tg9bicPPA1n8ht1qYn8DOhfdVN1Z7Qte4KxcmFxzaKKsCoITKpz2bXB0QBY+BFSka7Roijt6r
5F69GariYqOhNWs9N/QJKqH3l/T27E/FAQNG8Q5BDmXaWh8OSAEQQklJ00TKFUBM6DT93DhOfrlv
ZSGYmzRaEdDZyE4glTvzZBUvNZKVFgZXquLQpMo52dzPNiaxE1DxaM2nmvfD55x06N92OrIr8P49
rHzEdLdebyh8BPJDUM0Drz4qY9djdQqvLajuN5EpuBFAeB05N+H/0EE8fBwVkI2unPhDYrsMa9rV
W5oIH9nY/J8bOKcUErKTeE2jNgPI1vV31A3o35E0aaIOmYgtwCPtYcxLvnLxL63sRyuzSEN6AkWr
DMlFcNX2W7xZQLqmmnZ7f1JvD+k0Fly8k+AaiBpmVmJ0czdZiTnVO/5gtnEOKifnV26k+yRJ7DB1
uhWIz62vg0EQYsAkENs4L9eTZ/CsNIkPg7amIKye6r8MPa7Rsi7cFa96e8/jQeygGGgAuDShEa4t
IcPpooVRtFEjfsvhswmVz/JNxCs+dWECr6xMr5EPB7BC5ncwed1GSN1B9QMMhUEKnWSwHJZGUFkF
2kIqiD3dX7X53kA4gqIwSku4j8E9P8/gKYGOP7+zRQTcTA8xQw7KYJpaKw/hG186NzMbm9Gyahy4
B0C714ALCmRIEOXu/8RQMDWai5v+Uao5otOl/sc9Mrc7u3bHng0UqWIR+c7nPt+36m3IP9+fwclX
fPQl7yamOUQkilLD3KElFirDtEmayC2+Gw2U7wEnhRD8Fu0sYP1Gd41lBxCNXlm3dznruVl4DoBV
Jo4DpLyvdwsfS8FYrOCurV1+zt6Mb85r9iRP8WP11w2TU42MkRW4YXOkySkfVlzKfK8aaMyA20KF
HMmiqaxzbV1B6jCOY5RVMhrYv6o+Peaes+G6vXEsfyV0ukGez43NvDWjqZGWid5GPkUSaaeBKQA6
gpVC25mEolUwkkKdhgHe6WBVg+tsiVE1adh2AhyhtmvH2T7WfTl1rzODHmLeuF5IiwzdcU4GtfAN
k402HgyHAudjMqehIR/l+Pf+Ppk7EYwCAFCsFFCNqIrMWbPwrkyclo4yMpXM9wTln32h0gc0IeWH
WIlq7Y5bWKLpYOOqRTIPCIbZkctY3ZslpX2EzkDjKStb8tao0j06WZ9uYyIbuBc2IrGoNTI0C0Y2
jJng8XVyGeJ5Z4T1aBxyxpBrJMQ45jCG0Ktc7biZJyAwLxMho4Mue0RZcOXXWykhyhpAXdxHeRf7
gWPUD7Yvmm901MUjNXMzGJAm3HKnzo5o2tFPAqIfK8DI2yM8ob+m8jrgX7hlZ/696iuT1bXRR1lv
9SekfZ4JqBS+WoK124wM9bnL4jc3MZ/1dSm991Lk9UGeSkjw/Mim41U7B79TQ1HU0c0hyhODnwWN
h51tmArlo3QMEaNou8JES2CnE/noj1D6dUqZHgDzZtsyYf2PnObVc9GaRpj3BPSc1O6RwICKmjk0
blD00I6kKYefZcI9QYmOg7VJFs+gP+zD1rfiAA8ikMzWsR06mvrkZKO/k5pMDkQ6L6LmMkTD55Yg
Pgz6soWyU1XVK8/OhesB1VjQ94K6eYrx5wC8KikETbVsiFL/Z1cbm0RBCTb9DGmqg1cY0RADjWXs
EAi+4AvvH8uFY3JlenZDoEgMjRcFSd/KsJ/tIn4Rjv518IvnRp4KgpT7fXM38e+03VF6n/reUREH
N/31dm8YuO8GjQ6RnudQ+rI2OUh9gZANqWEGNWlDs62PhAG2kli7Fdu3l/217dk+tyrZucKthki6
CopdHI05o7GRdN+RH2XshoYfb1QF/g6rKfZ9tnM1LwRk2qRr0MelSX9/3YCNFp0l89DNz7VR8kFg
vfMuQBeqhjhAoqdPNX+BuFgJPpZGjSsKH4sMAIrSsxl3ld+YjRxxwHKC2mNs6wdb+OLf9xFoHqcc
jYn3E3plrtfVM9PS93JviJzSvsgUsr8WGgR/Wz6oX95W1nFh+lCEswDqhL+C75z+/iFSrN2kRRHJ
UVHW8kOW2oHwPnN1tNCYo3oS6P54shv/XEGXL0XdGWNVfhrU7qFxf1UAfleC7u9/0jwWh+/GQxVJ
BxSxkJibz7EaRGwzno1RElt4nXZDA9ZcwI8zhYv4vqnb5ZzwkuinwOBxec9fxz40M81qLMcIIrJ9
kCH438a1WW3uW1kIOnAVwR2B+wZAeSQBZnMs7YokmdCjIpHtltKsPTLNqgPmWf2+V8S4KBTuQQqd
JLuEm+4GPfHuBuy63saWo9zrNHYf89Lvd14s9McS4pt7V+vdMBUdFBlTvTMvPoh8VwLehbgQiRK4
FhupXnRZzLk1JKPKk15uRiopN8hYWNt00/l/rS5w2M4G/ZoK8wC6faDByDYgWKy+jtO5EwFbSyYu
uLrrT5lW8sM2RV3cJXaJT3FOTljt0k0kfuRBtuNroc4UylxfodD6QBwNUAZIP2/oUUy/L3rdrMwI
119QbvlJ3+S7X+YpfqjC4uX+xljY6bCFFx9cKahu5+0MY1driaPDVov4vmKfIVIq/DX40m2s+C5e
MkFqsf0ADrqeOVCkyrTJSzMSxRv4+3a5ara0h0hjujZ1k1u6mTqEczaEy6eiwMxSZprca53ajOg3
hxzcLd+rfF+JHXJq5DTWYX+w9aBcI5teOMPIg4LiGgUCoGfmpJZ5n2GTZqMdCds5Ka6s0LYLf/vP
KwU/PClqTigdb854bhp9Zg2F8KJWl2LjFi0NlBCPY5utKdov7Ansu3dFG1AeIZK9Xi7LkNQYEsOL
cptkG9vN2o3VWeXGr0Frc39QCzOHjlMNgH1QvaGdbHaZaWbTlmnuehHhlgMpE8ODAuawpqG2OKDJ
l4OCEgi6uRWXNGbLBuJFZWOKo0QUmuEW6fIvLSRNLvdHdGMLce+kzQK8AdIoKG9cT55LEkZZRv2o
MbT6UsRJbe6IAUH2QKA5b5VK9NYcwDKo6ZqgL542xSwGytD+5jHXJYj1aeBDLsePv7tmD7ncfd+V
gVmMkeI7C33ajuBBIuI9/tdWEpQlkxW08s1aYv/j3OG+REcQUMSztdR7384aSZOLqkF7Acmrv8WY
rIkMLBgB6zhIifECRL/BPC3ncUi6E99LL+ftiu9Y++XZrteIr+Paxy8j4gjXrrEbDzjBYD589uS3
PtwdbtvVJfoa04vKvsCTHG3rTL4W4M9uwClHIVBtHe3ilaXPVaJCQzwlhvYwOKHw/JWgeelD0GqA
7YKXCdDHs+2p6WXT5HDGl9bKD2lG0UQjWobWWLcKimyty37BGvJw+IeHIMrx86YqEuuEgpkhv3A5
BjiYABXKjZaCtn17/9QtGoJUC6JwXCDAqF3PL3wuKzoR5xfPIw/j2B/8cvyZe0XoJqtsCNMUXd0x
5rvYDeoKJhjM8NK9tmWX1PLQZJtfsjyNBvatHPeafOnoXg4/bQSKmhPkOmSf0MoxImcGtChKBIGA
+nr+xyE0uj/yG3IGeBskYLCWuMVRDPdnQ6/KTleNJouLQvC3z5q8MgPf71nA+vTk5371aRig3G34
yFrneo3eY7tIj720+wdMZRomdrPaCH1zDePa0IFXntoTJ+7fyWt93O4+g9DwYBWXuKevEAA9F163
VZoMjNdamKFZ7yuUlRE9Sk9LwbU+BnTtmXQbrk0sekhQaag5ofSrzyJeiBLQtIUq2KV2HvCEfc6L
Cy/2qXWs3WNjYBsS4Fy0Iri/HAv+GG9AZKjQn4xc5nvd9sPIwcSVeMiqFBfEz0E2KQWwv126hota
8FW4oRFuoA6CYGA+NpkmmrABlbxkujeEvNLw7JQe2dwfyw0EHFvLnSjLQW0LRWVAn6+XkeWuFdte
Ty+xUUI5eydspO/T9ljZe5NUIBtSIZVgzKiHQG+zjfAeJP0NtOVGABBmkacyLlbO+U3d+/2TwHmH
2G7KOlqzVXVSm9lxCxAsTemLH3tHWYtfdr+zK/8XZzJUcRwQdVDmH0h7toXa3Z+SpYlHGDsRWU8l
6XnnGSF95cg6LS/VABywPkBEyU7AwXvfyoI3Az/FBA+D6CGSiLMjnedW1etlW15KiFuZPDuq8XUs
8xdS/lfjAfYETewAwCJzd73CErVLmVoOprOqIR19bJNhZRMtHQjkIEG3gWIaxjK7VjN97E0jy8qL
QOdA2PTOr3jowDtOqrWevaUTD/AletwwebgJ5nFrQQE/6jirLmqvgcild3aFOgzOJc4+dUZE1CvX
/v20gw4PIBYMD2ikOVkxwK9jWQIefymkYUOzU5LAJ+ZRM97ub4ibjC5OOWSocWVDhkQ35huC+XWi
aiuvLpb52oJJONSQUPTfWjAWik/C4CvDWrjhrszNgspY5O5IVVVdNLsGu4cy5aZj7Z9MgRSfSl+c
TC8h/77nYRNJENRgoJprzWw6stFjfYTNXP8zdnRnWyy0x0v2z1DoKTqHMh7OFYIFSEjNnVocl8Si
TXVJsrDN/Z2utsMb2s0qZBE0PILvr9w7N9IsWoA5/INyDd7z3qzaE1deDrmasr7kdEwezczKtnFb
yMhoqmGjjV6z7xNt2LQJqoiCGdaOC8MIXeJAaSQphp2F5HVY25BLE8RsdpCuMtFob/nhkDPnyIdB
m1Qi0o3RO3aQp3n9oJWNfvDjHpR3CfS+KqftdgL+apf5g9oypoqjyFn+2PDMDiS6B96oPrphjEkB
/rOHE0/S6lPBdboX5ZAEskOxkfB2kxAjPSG1zU4G0tvnZhQQZHG7bn9/yiYXPp8xE0V3CL9oSBf4
kw/+cIUKA7cN/lhflFWWezPWqx1i/iG0XaSYh5LqOylc8ebTbm3f3ybusTcsDSUtBMhTs+xsb6Sj
bzalhXdbB9oGSw+lbuy98dhnl8HeFyLfcG267tgO7c7H+6Ne8Pm4UdDcAtpLPOVu7lrijR5v8/rS
ex7apz7LjF3cySevnLMlV/LRzuwCNezOqKHDXl9ivjOLt+qsWSRw46/eRBkuf7ZrrOFLvuSjvdn+
b9HfngB8U19E9t2Tn3oQ1fungiLziN1zfwoXrhqkfgCmnEQTJsjm9cap3SIBmsivLtzIrKP0MlRe
PGgu97T9c9/S4iSCMRY5JlBp36jPxbKsaVViUJZ8rAc79FAod/IU9Hq/kOb+AtRYs5YJNZZGh3Q8
OqAQ84EmfbZwxJcIPCWBg0w3OjsmWRp44kdmvfZGF9g03yblwbOLnVeHdZxuegTceWAf8CoNCnJK
uhBRtpFtWv9RafTkSGi92YCXeK/3p+aGi3Pyr0izIPzHWqASOHPkber5ae7D4bHN1KwbAkBaixCB
drLVjs1X9LdA+S0VARp9X+6bXlqVj5aN6/V3u9HLYruoL1XrhWx0dg0rNiNqP8TrdyzmW42nn9EG
t3KilnY4WtIm5lgUMdDvem3W46WemjmrLx7aIhpZhmn1N/N/OfQ19z/dH+GSa/xgah5+dqyuhDAw
t7YwBa4G8NPptH/yHAA9zdEQW7BjQE2clmtMsitjnKddBtScKtLU8MlD9TI6XaD0R8bZZsi+0uL3
/UEuLqMJxz+92ibxr+v5LMyqGx0p6ksaZwHj5xod4MVZ8/Kt4WfPPX3SxFp6Zsmkg7UDgg8AZ2hX
XpvES8tgTlewywh+fFCn8UNll2Wgm9wKaTqoB1/aSYBKPdmnwzgc2jStd9yHCkZvjmAndbLfY+93
m4Zb7cHTJT1UMZMHA1d8rKfl5v4ELV0VoGBCGQcgBdyT5vXXSl+LkVDELRUPvkQTXlkePYq+4KQm
CagZxRrAecnzTM8tcPygARNtsDN73sjoSEp2GXbHIfzXzvvJX3z89dmpHSkdzCzGr5tes9P7l6L8
Ru1jHIOIB3yT+67+Ib1kwzx0qlzuz+N7Q9Y80oDACeTsgLyHlPbsndWxylc4ROzSjmwbFw8ga3pp
TT+0Mm/Lje6lK36DLscZToP4xGkX+NFIH5RNQzyVEe33D6m2JwXU4PoTKNFBuX1K8qAka5w3S49e
/CKS36hqoLQxZwtIraHxfW3Ad8pE7lMx4AlO0SgEEbExzIVBTyluoWAwBn5obVs9G7kq95nZ+RsU
54y1FZvW+2bacDTRwTTluucQF6vjelcQxi4WS7ZcPzQ8iJNj5Z4qEo6fTFdBj/C5+LWyWNNi3FhF
k4SBeiDoRczZPkG+SrWjV7GLluk7wNxrUEYkv2nKAi+x/wg2lCEfvO9FtSuqISBe8tT3fdizEXcx
+ZqAJM3iyYGRv40JMaVVKpclF4LWcCAg8PYERdrs8xh0rhxt6NilZ/13xI1+SBqQOVhe2R4NBmIS
s/AA1pLE2pKublbyEu+3/3x2sBKopICGa2Livj6jrddVxKs4A0/oCAJPPpTIAOZe0n3z8fp47LkT
T70lI7QisbsPUnJQl/nSbI5tnhssUG7CHjSrSb6wqkPRHRtKPg6GxfqplgU279Isvt1f0cVo+x0S
DleG5ok5q4GTawlnloZ9ZKhTbQ9Hh8dBXiEI7ZNt+WI6D2kcjsIKQSa1cmcv5QoQ6oMjC/EYyN/n
RFw6OOzqYjAwX1+LBxp4+M9EJXktQfD/jPE/dmaXWVsMhZv7sOOUf934KfUmXY1PlH0bhRcCTbD1
nUD3mmd/Le6+ddo4JRMp+kRUg+md+TZOG165JY5LBnAgGHDc9He52lOwZmR2M3gD9ZFNhu82LslY
B/K1iZ+S3gukYJs8P5T0zfzm2o8Foj/AujY1QkKycndPV/P1xsdbDaAboFXQjXKzkNzmsdWqHpeT
RXdmKV+ltkahtbBZ8C6DCgEycqjI43BfHy7QemtyECW/6CoNC3Sh0NoK0NhxzMrHNAHdnqtCrn2u
45Wx3UZd13anv394CWtp0QPtCLuO8zCK06DvLX+fu6G5BuNaWkfk6CZIp4n20DlgraxNj1RJxS+N
7eMlk3ZxSGyTozs1WcVO3/pxDAqXLtwhEjAQt7selBhIB8JawS8VJFWz1npiEGl3p966BNcVZweW
kwcjBpmsX0UrHmeKjOabBQSaoBwCW+GEKbq2zeNR8QGtWhcf4FX0+ePad7XUARIwD3x0SA5c1ZvG
AW1u3jR0Ww2ZCD3VN8e6EeAKhqR2cP+LbgN6TAbcj4ViBTAu84RDDG9nq17jF7MyXoBV/eTICvPv
/qptdays6uAOa55vuojmczDl12AUrLo4PNdzYBsSzBF9zS+yybduCkkGhx1Vf0FS2+Bq0yPQRVkk
LMCvWykIc8bjypiXNhsauqak6dRBZs0+wOzQvYFaEDab0yHOow4Y8B1EDpDpWxvrbaQMUocPpqZP
+XCA8rasx0KHQomsx+/DkCNU+Jv09G/C9NPoilCY/WPm+KFmqWAoyodGWmGSuohftL2yDwNbw2Et
jR1lGx2VKdRBbkgSu4L7vHApv4DIJNCoFqAuKlm1MsNLwwZD65RLhWY2XgjXwy4sCsEGZF4uTiz3
DTOCRvP/MIsdwB2wvb+Bl3wjMmYAlE0LaqFF9tqWxTUzGzpfXLyYbLnGQk16F9qKYCiRKxslea1r
AtpmXjw56e6+8QXfDyS4r+H4oGMG+KVr26gB1C5oGgWQZ6+180u5KxHKwjwi44K2KgPQPFyh098/
bB9maNWgjZ24oJ+ZGMBXjE8GfUrW4EMLm+LKzMwjplbXMVuHGfHV3FhR93p/lhZ/Hoh04AqQGEO1
+HoUolFmN3ajuFC0xGh0q0AUDrmt/8IIQk/k1lHvBcvgtZFGczPKgIG9jJYIeQrBHhTE+39tMJta
UgB2+T8rs83Gu8TTVQcrYmMF/35oPv72vMaiZbKF4gBWIS/lzqUk1My/3Pjhpf/NpvrPGPx5zJRo
Gac97Izt0YtBo5SIwM/3rFjzswvIgGm2gLmDmAB8/TyRTqou7/PawNGkwCKAysaUyOaXQUYACAp8
8CaD5bbaI/pM36T09vd3xOLh+WB9tu1oVhU9h1zpBao4oWki4eeAkliiTx+00PdNTcs+u9LQ8IB7
HQ08SODMHz/VYGVx3dAGm8/RdiYndE8MCY5sgD9orzMwMxrapCJfPjmAl23vW186XyaYkYAHwXUK
iazrrQ/0Va3XaNG5KPEJnS87KvNgVPWKlYUkwNT0CIDVu8gR8HnXZoheNZ3hsObCMx3NiFzuatPY
QUXrwTa6nZ+QR1YeQFh09J1uk4/mzrbJ4f5I31/2NxMN5k3oLaJtGdWs628wXJBL6Z5oLmDz/sa8
Jxsoe41oW+XTAGKPHdIfrCIbuzcCw22qgOv8kYzmIRXJTtqverqWGlmcezxwELKCtgswmOsPSmPH
qwcwXF/QuDXaWSDRzpyOKwmPaVQ3o/5gZDbzSa3QmanL5kLIuFcODzz1bIofXvJJ18CasrLQa0Oa
YtgPl46X5gahQNBdSMvQLNkVgXIupVH/D2nftRs3sC37RQSYwyvTRAVKoizrhXBkDs3QDF9/iz73
bM/0ENPwPrABGxCgxc4r1KriHZqt87nGhv87dawbVohCBl+8C/rIVqs3y1zsXv6ouNfQ+nrdzh4a
TSFUBc5W1t+nYqMmAxqhA0RJ0BqSvTg5gIDJ7iTVmzXO5G0P6q8xZoOmZa2VWgxjlf7bsr7GZoga
soJU7v2DsHXhrKVjsGUAuaqz224iNZyGae4DgvhIrH5Q7YMCuDdOOzF/k+NTXn/cN3h7+le4I+JM
IF+Q9jXZcD5V6CJrkHCF106cdKzcTiM2QRsE4O6WuM/P2UB2Wp7aGnAv/9qaDB7fFR6y9t4ByyWz
DcPmHMdpXiO3VVghHLqs7e2Oyv86p+ibAY08mt7gToJ2klm6uJ81cdF1JCyGl+kQHwbdN6KdJJyU
groJD0d6c8oYa4wnUeTCkM+i1gA1F0jR4IxqahOZB2++LYatZhCBrB0MWD32sTcqK8oiy2wCIiAP
Y4w6cQqDHKdYFGzEYOrzqGRoaUCguS/Nqt7Jgix4ZjEofjv3J7yWxEaKZ3STtfZ9f0ttzgCwXWvU
D3Qc67FZoOfMExo1QeKo+c92edN5PHA3J38d/IUFZo7nIoPmWgYLXYp4sql8BfdlodlQfX1QYs5w
bjNt19ZY/20gWtwOHawVDRpCQaatZr0DaTAnr80HsaZ2i+xinyU2bgdiSPv7s3kTijDWmYdI6Mel
6BejCTQhAjmlvkROajS84v16Bq7uUlgBkAqlGFw9GmiumLcBTo5JI4zRLHdLs8+0PRXQx3goUYgz
OOdx05aE9j5kJiSQsDHvkLhkep1kAjKXxgyRYOJM0YNJz50o7kmdvQHSzwtbN5cQjgUEoHQ4OjdN
4EozZ4M15STQQKOBxvOfRvtKRslrcuh/uq0hed089mvNzQN5RXB/BW8j2XVyITOEdwrMt4BhXE9u
NYNYrGyxhIkKTZP6N3oe3Frt3xKtDqZMeKCGegTvzou+8Og9b16tP5bXPif0DCOVyXiQS12XkpbH
JOiJuOtBmyV8aztrB0K6w/0xbp15gGokKGxByg2Ur9dDzJIWbEQtUi9iAUXzmJiKk5gtYBKoJnLO
4+2BwGlGMwyY7laxErYeQoeZqmYtkaBYisWZDKLDj+l5Wsg8K8wmrStBo32qk2CS3UiwCXHvT9jG
lkRC9A8FIYJO1CmZEycUhY4X1SBB8tYNmV1Ppj0WO1C/z4ni6JE/Ed8sHwvh/b7dG7VBVLkgfwkv
f2UFA1cHc3dOvWpkUpciemplYGUSONraBBctFRthB7IXGdVoPUPbfz66I+hL0GsLNSQ0RsAfoUUI
4C4oGeO2eVHUZPLaSnxbQE+9n6GS6oziWPqlQHwSifDDVPGlVuPkIZ8NBSRLxQimGJX6aWuCqtMQ
Ws7GWL/8+g5bR4YDjoIrONXYPqZlIdRUigRJG6X1sjbx0Nzi16Aif0bGcYCytS0P1Ls/nVvbBKVy
SwfVKoqobNyiof0gN8sGKRAoGTpUBE9Av4iEEyfc8J6uiwZ+dfT+AAmCGGn9jAvXXajaGpRDdRvI
2ilOii/T3DnASa+k9Ugk7fomc3XBAtHZ6IpQao7j5TFZ0L4I0Sgz/aHoJVYR7Wm10yDzmxdPzQiO
AJSYG/Jxfz5uL5z1Q9F4Ci0I+OXsW5krZYOie9kGZf66TKc4jNAxJ3Ha4G+ffxiBd7JywILmkm0N
B5BgWiwT2Tk5eib9cs5S6gyJekT22bUSDufB7c0GYys/H0htJB2SGtdTX0UWGFnyFqk6A5CjnOzF
LIKbxVN+2DSDkiEao9dCEFsoSXocHbkT26AHAZG71GaK4o8i7sF6wCNd3pw+xLSoswMFieTd9Yha
BRROkyq1QScfU0sEYdY+QY9XEX+Je87kbR1JVH/A54G2chRlmEsuTQmJM/BkBUMq/CxXhQVE0aMt
tgBdSMiai80XkfBgnptGUQhCexAwzejluh5fvdQxmg+QHzKGXRSBTZamNmjXakeBP1Mau3z4eX/T
3/YS43jizfv/FnU2hhIXsZaFSseG3EmHQnC/KI7qz37uUjtya2dyQOPvtTvl1XQizgW0tZiXppnt
GY1635SLgMUUIuFVs8i3ROrdpiWlbZRjBeoLxeQUuzZNQmACGSNcRXAbr+e3NUhcZWuuhuQH1Stw
ufYSuiV2ccltQlx/FXulg/0TZMsgpVk367UpKKFIKCEiQTJPnykcbydTfTnXXUk7JKbmE/HFanmK
Njec9etlC0WElXUU9wucjWujTdwh+5kmXaBJbv1Jwjqcw+wpOgiO4YHb9kMWXIPHW7n1jgDWiEgY
TjjUUhibZiL3ilSTLgACA8Cb3pX+lUb1z6hwZYI7Bml0tC5dj6ps47pSpamDE/qSVZ9Tty/QtWAl
Hnq0vSSuHDXhJZxuHX1MJBjBUCpCAk1mmXxMIc/UuVWQQ4u1o/GR1cNOeinAtgyKmHeEj5z3n2du
/fnFI9nFxWBEkdoFYjfbETRdKAEJUl59a5UHST41yGncP/ebBlFmRSkQ7RM36Kkirg1haKQOFSpt
8WMzh/Y2JM13eVWVe2uceq/uUSOLoNnHuVe3Xgv4bmvSBnVWBNrXQzVbJQPnoI6Z7YbVVUw6Pzay
0q3jvnDvD3JrZ67tUCshCMq6bLRGEzLNbZT2QTHXxOtHubKNGK/GfStbfsOllfUrLtZOkRYpF62s
D/QistNM89TkJY5DlbScNds0hEd2xXmBIJatvOk91aw+GvqgFYkjC4mr0DCVvvQWz9DGvEFc1lpb
uYBSB/fX9YjSxmrz3khoIJfZ4on5UD0aUZxzgBwbGwFOFiJ3SHiuOGHmgqRFNCYxhWAD7vkQeKBg
SaCLqSW7+8uzYQYJurU9DbQ86HRnoqGyqKxWaYw+oGllo8RuY9YUiXLWZuNhAToXTaeQR8NmYJs7
qahGs5WWQ5DokHIXhipzmrH7TQF89Eu0B56bUe84l8bmyJBEg/e2pqrYrvo8K2WJCAlspt/75Ekp
H4WUE3JtbDk8IqjzgvARPCPmOuyLvQ1S2W4yAX4LOhFFsWLUZFdogOwcIDnodoCncaZxY+cpAHwg
EEdlFuSzzJ4AlMia5UQbgqqziD/3+gL+IhCk3t8SW4uFMwRiYtROUcNmtoQWLUak5+OAjBHot6L2
XC+ao7xIpPHNonq5b2wrWkb7Fq40HCSkidmnpGuomMSpNgZWKU2PSV9qriW0coA+SW0vINJ0EmKB
s5MIsl+IqXyksk79NgdH1v0v2Ro26lPoPYbzs7IyXS8mUTPUvI1sDKRer3aqAMR6K02u3ldvsp4/
zdjenB26kaEH3A55OTRho9sLdLfXJq2u6TpLFWigLyneTqBV3VZKU99q8h51z6Z+HPpKdOFbCI94
b5pTGVtIJoho5xANgadzvuFdX30N8/QISPNMdNRpMPVi4yp11HtUtwQHtE6VO+VKehwaBR12Qzcc
JRrzUEYbby4QRnAmgFteqTgZ8xbp07osyzGo8NAarflpdA99qTtL/3shyz6JRJ6A/OaALywyFzla
JC3IX8NikUCkin4lYR61+7XHCZR7xnlOvtzfYRvXBVKw6ItGvg5VX/bBrdELUEV6PQULiHarYLQm
O5qRleFJrW/cfCqyZ2g4Rjv9bTecYlBNg2LEFGQgLh+gTYcK3bGSPu6PZsMKyroquoo0NASBhfN6
85rA4LWFPM5BqxlnRUAXcKwWntB3PBabjVsPry2Eb4GnRKsum+oUxz5ewNu2BBnVhSMUMDqXNDLh
OF63VlbQg4Xdh1cX/zJnkejjTEADSwMhrQHWbG2VBy27nTBYALYWwSuaRpDLuJ4wksRCHEfYbt1M
PIugZ8EwMgfKvrxrZY0Mr2Or1RB8IEAM4NuJjKEcbimVpn4MxPlBUJIzqUGZuGQva9FPtpvla5X8
isYfw8gj0L7d4KhYrXGICUUwPIhMrKOmhaxGRTcFE1TrPQoE1OBKCucR3JrGtc9HR1IaC6Yxp1aJ
aSKh4XUK2plAO7tHe3Ht9Obv+7t7YzsAlI+CCcSWwKzMikp1VIBSOETLAzF+aprMHpbv9w3cXnfY
CughwW+HeAzCjOvdIFGatXoVi0Fr1KPXZKKKHIo+PQPp51blKksIiS5vGrWS8+JuGTaR1UT0BgQe
Hp5rw0anSUW+pCJg/6bdzr4+QaZMcCbRSSlwCgWPFXtjvVALxkqhUxWZTrY3KzWjfFRpsgRkGmxx
3Os5tad5d38219PJbHn0GSFniIti7QJjTm+OFBXuhHIJ6nlfdt8TRXVyKGYjgtJqjqmNTb4qQ8Ht
Ays6qMKZvMzcVNOoWO2Crg3Tnwr6soy6O0LGzxCWw/1RbWxCFRKVSD9jAsFSzbgkyAe3ZipSMaBl
YTnGICZu2xKeNPLGAqFyhgZmnFkE9Wx2PTIKSKZYkxjE5ehURbDExDF4fFrrdmYWCGh4cPFiz4Me
jNWUztNW6CNBEQNSevPyJOSmA5EmaIrvFAX8qmXkyeK3+7O3sVCgAASzPOjCwCTELhRw4VGea4IY
DJMGoaSuBNNvNi52rpNDn1siZ7E2tiDKq2BaA2sYlEpYKolIIqpKdCIF5WMLbTJiGH4knUxgm6aK
x8GxZQs0ObKGKxC5AhYgUw+y1XSRLgXIxKfp5HZT6qR58tTIp/H1/izeMrqAigM0BJAJUC2UWVmm
OmWWhqwtOjloBHUXTQ+JEIOJr7V1UGg24ve5s8FuD+oWyVer+qGgkScmlbeMzWFIpMcmpr4YWV/u
f9TGHXb5TSzZ5qChrbWeGjnIm9RbUneKfEE/9uquNMNB7XkP6m2yck2vIbuGpCFWl+2enBJzQcE1
FwNB3xdxaUfKW9oWLljSjPIxF0KUX9FD6d8f48bhx/MAua9VU/VWsTqtW3XsjUoK+nJO7NGgE5pZ
I4Vzm23spCsr6yG6CGGNUqXG0mVSsI6r1tDFJfWQg1mcWJ5tJePwvW1ZQ0Id8ygj8kEX57W1Eimv
JCdUCjoJNPGNI0cPaNiderfsODtk4/CvcZWyhlUr3cp66V2MS9byRoxiVQrS1vC0jOZQEsgo+M8B
Z60KXjp7Yz8idSLjtrFW4DdbSiLaWI3aHEmBNXZupMePYNLItDeJfkoC1OfG4P7W2Agc4T+ivwiE
gaiGwuO6Ht3YGnlRFcAzyEioEfq21L+VqncqaT5omjfVAihXQSOdn63cOtOIx32/URZZ/VckcvHY
wmNmn4zM6AvdjAnOX/lzzuIvM0gYIWtyEHr92BiKPQOSlLfKDp6Tn0nit26anVinB1IHIB4MUz85
Ny/oBb8/LbeMtbh2MScrzxVUfrD+19MyFBBuIgaSB3XfukoBm+pzawbS6Bfm1yxLPKT+TRSq8l+D
Zcdoo2gB2S5CCq7pTvwF6vNzhn6zyOJ92AZOZP0wAH4BM7RAncSsVwHMQQz4GOYLwcsM3aUsnt0s
bWzDGLx4MO1ZBfVKMe86rubZxjViwFVBnhflc8BFGHdFImOh9uYoB8MAaVoqUAKUusCrcmwdNzRn
ga4JNCxrQ+n1zI+jJlWAMsmBSt6nMXO1bkEqQ/GjisdjtnGFrL8fEHXgxG7v4i5LlcRUSjmoFsXN
y9gFDgUkPLGdghanMb37W2rbGrxkU4bLjGD3elxlPClgIsHClZlp+ERDWBOjLdafQA1qT0hZ/BbG
pPp3TwI6r6DYQqHqDwr/2miq63liGLMMuMO7VhkuoNLeIDyM/bDTK17WZwNviNcFISnc5zXeYUlC
1DYZemjLy4EkLF4NgccB7C56rHiLOLugOHAivdnr6WOcfrOa7DiMPxtpPyogB5lHzgHe2kVIjIA0
APE3GlGZ2Z70USKLvMiBOR+s7stI3zLjdebpQmxaUZGyMABUw4vD3BISnS1j6kFfLWbFs0SnB6Ut
651m9t8jS+fBSG7x77iT1i4nkOGhLnHTvjXrWVnnuLGCskPmu91ZuQ90uK91+XESu9c4fanoj8by
+kG1F0v05KJ3i9LA/w3XILyuzY2x44SCJxpNzEgNsMJzSzVOVVYValCXO2saQd9T2tr0Boap++fm
tpEECK5LQ8wkx5GmVMWUw5B6EkYgVOLcnQeIrlvTWany19l8AeNIKx0qGTJTS/FedgJHM20jrkG7
NhwNvMuIbtjAMzPo0gByqAZLFcVe2td0H2Wt6NQqWgvuD3fjkr00xYJjIPidiiSb1KCsxbMwFW85
+A3vm9haubVPBUg8QDkRdzKXAqjtmzJV1UCseu2lk1HiLcdaOExQU/dVfhVgyx6WEJkkRIXoNWXs
VVBC00acnoDOlddqvasbYaOpbtxzCl1bc3dpaP2QC09NGsQ8w32AuSPgbqlSezSD+1O3tRFw1IFi
xA2HhoL1Cy4smENb0EnutADFIAKZcAMQag5waeuYowDw1wYzXRBvagyxbDUYmLy5cZLuYAn5SYo6
fxYPjQxc8dI8WoU7TM+WRo9D+9QM4Sj6LRpg7g93a+UuP4WZUHElFi+BnsALWXi13DnrpKYQS7F4
r/7mxOKRgiMP3QPg5K4ndta6GTEjJrYowNJVgaIplDNOXnbzJoHvghQcaiTgqWCMWDohIAMwtCAq
+6Kwc6mDn9loSG0aLXXRZD0dRtOkuGHk/tyLhXKQAIJVIvSo1IPRnE014fUdbM4wXme0yoJA+IY/
V7Mqpa5opAXTsKuGE+3OWsjdtTwjzGMIYrloJmAjDGoZKlbLKUqeiyhz/rtFvBgMkw9MBwDtRGpp
QZs3dpl9qiA0pALHpdncKRdGmEwW0mllmkMhA5wWO3mCYscLBHjub/utewR12P8sCnPK6yGu4qTF
ODBXnfpjNHlY860FwYpDbMwC84jEvieRBZyNaLV6kFg/WmkBJvTrogwIXX/fH8iGHVRT/tzx4LW8
4TiJwGVFU7WCnQTMUh3EhjzIM7ZenafkAb1kvHFtZXjWlCkKUuj9BJyP2QFG0/VtJqZ6MIpf5Q7a
N8ajMZ6qrnosktjRwVWbz/pzqu8y3S41Y2/2BxqqOeiMvIrHwbw5eCSZVhcF4rhsnnBQ6yWrQMkW
RAjhyvpFaCPXaB+tmdf8sbFdIK771xBzvIZ2MBugPLBd9NhG+RVs2//uf2CjIHMDIBHS7WwdPUcV
X1yidR3lyW4y5NYBPIte/ovNcmGE2fXaCipNYqIHrXyejbNRnsClMv5zuzm4fgGsQdoWpXHAUhgr
IDDuzagZ9PX4olZv4/yCWpzzbm1AAWBlDUVElF30Gz5L2vSJNiPhEZAim8+jFoUC6MVcSoD4MopK
BMW9BRZAhEzNQaKmucuXHFzgAGbl/v1Z3biuEFzKwKzgvVnRptcPmwLI7lzTwggkKzQ06GrrPuFW
yzaNrOp04KEBao/1sOZ0nEZi9Aby7gcQQCnyKeqe749j6zShH+A/JthxDHGTSzVMWArSbIn0bWg+
hgKtKRIHx84ztMbRFy5WIiUTel2IESjt1zwx3YWG8RDQgVcL5tlhnQEh0kVzGGCnOyyj9lrG82OT
pr+oyPFKeYvDxC9aZRa0jWoDOx69rpPdJSa0Z37fXx6OETZsSMexiKS6MYJMRL0Z/cg0PZaRe9/I
OiXXlRckQFEFRhSEOg628/XSGEMf6cVsITcJ+VMP957s6PmseG29WE6KpookjZN9Yva8pOjt6FY6
EaBTwZgF/51NEi5KXwxWXSkBxHedJHsyUHyGrvG/jw69rWBLRqQCLk3GsVCySTEitVUCc/xmACQ3
ohyRnvPo0I8erXlgxtt0EOJFvJBgDIDwDJzR67kUu5ZQQ56UAAVUdGNmqScPReepqeE2EEdYespx
am73OwzivsXfNaBmSTStaWpRs5KUYJy8bAha9HtUxTG2eILbt6/hagcVJUATkMBjOfKVGIS7NYqD
QQsUlIOoGdxmscTD72+P5q8V5lA16aiho0NWQBxEba3brbWGKQY31sy5jra2HkrBKNyD+A+ZYOZx
L7qSZBnIzgJVEJ0S5LFprdmRzrGyPZy/Vhi/KZ4I0coew0EFzR/zx1aBZI7U2kTnxEC84TCbXEiQ
5qhB8hBg99lD9ZKQd9P4vH+QtnaAvopQIF+CF49l1lvmJdV6BQepQ9bmlJUpfVpJgTiltK3LCMkL
UJAiswAXgVmY2hrGQl56NRisVzN+0tBk+2KBOamR6WssKMRO5WnixB5bhxbYwjVSw10ksvghhTRD
RqE0E4AI1zPbXyDTW0pQStPZhd61f38at/bEpTHmhjCjqSuyRsCekB+a9KvaHJLWiTTOhtgaEnoY
1qAbnFxIZF7fQwLt+wVysGogj9m7NnmLBXXTs6Qn+x6Vl/sj+oPauXxAENej+ourFdgKFHxYFEIB
lfF66qMl1J6WwY4iz4Qsml28Fme6Xz4EsuvezQM6N06l6egP3UOm7qbJNXDgYhDFHHtQZzbee+KX
IJsPhv39r2M31J+PAypsbVcxUPVhZiKuJ9EoUiqGEdFbZ6RAR9RSrttNkwi2PEWNnS+DaKeTQDjz
csOfuZrGmwPkBPotUQtjjr+1kByaG6MYJpktB4v5MoEc59v83Ti2+c6S/BTkcL8nFCUcBVLMj+lb
knJeB/Ze+PMFQEuiuAOmKfRGXm8DVSZtnqeGGBZaMcLnKmdbJpLhNBFNOIfopndmtQV/GEUkINLh
GTMhgKiRIZm6Wgzd2v4k9ufH4H12H419bHb3V/Smj5W1tI76wpfsBhA+KGIphqVNXc3O7dpe/zd4
QBju9Z1lo1/VIbbi+im1j5X9rO2G1B7eZvf3/S/ZXOHLMTPzmxYGlBA0fMlH/ecjHiT7sHu2F6dz
z8fMqbiaX+sDyB61S4PM7dH0Mekr5X8M9q5hu5TaLnHW8VEvdhwHnbu8qGtrE13aZE5Q1sWyEkPT
MTw9+N+/W4+7Y+w6ov2653jUN4k8dl2Z1z8djWFYaVDCE/Xd5dT46sEpXfrgBpxlY5+y1RDgIYCT
r32qGiuxomVlY1LgZsIavqDzmbRe+2V5yWtbj2xntpPB/Zn9um9z6xpaWaFxDQBvhNLS9Z4tsgik
Wd0khr4mONKLsDjHQOaxc/GMMCulyxSnsICR4mDZ0xm0mxRMMrbl3h/LTT5onb/LwTALVUD8cJIl
3KlE9esvxVf1YL6jASV5An2M4RWnuraN1IF8QG96iWGr/81G0aEvCrLHtReRjVjGGi0p5TxKoVva
yOLmqk1Uey588+MxdHJebmNrt4AD1gAkBY0VKPJeLx3Sy6aJ7vU5FGoJpJ0nqRT9+xN6o8OwTuil
CeZGIwYUkRdBmcPlNcrt9/zbpy/Z/qE9UXt5AYDVth7ArlbZj95+D8Cp/ZNjf32J2Gvl0j5zj9W5
AJ4CdOyF4DZqvdJ2P99Sr96ZbrrLx6MOy7hc9gLulsjTfvI0NngTzJwNUZrGsjC1OWyK6dHU6/0g
dDzNnHUE90bIHA0QVuoyUDFzKMd+0vWeKB7MhvhdRN7uz+WmoT+96QC0AufHnA2tTTR1UbIllJIw
g2pe/7tefJXHUfGHmZwdD6rGYDVam9MV1mdNi3QqazOaw3fFxjsgfczOR/vhfjxJ9ttkl44U2y/j
19TxvMZ2Ens+vYbds8O7sreehsuvYFYOtKNl1mbCHK4MJ9qDoJ9GHqXQ1nxemmAWrkilkpQVFg4S
OnYOUmRlnO12OC8yT1jyJr24nsKVbV0GCb2+8theH/Q+RRA1VekSZgfto9xLJ3BSZd/LQ9nYBYT3
vt/fKJtu84U5lmlUI6OZ5Dkmjw724JwepsSdXL9yD7WzM5yzN7pe+DV6+vIDDpvnfXsNwK/I2aw3
uCNmyGwcPJZpXKpLsoTy/EAMaidNIJoQfVjscZAQgX9DCl/IecmEG0gJzOqKhEQC3mAonbH0hpku
pkPSC0s4HDvvY/Ldet4VggeydOfVpaPNIzr842ozx+XKILNRlxlMDiZI3MKJaHYDMFA/OjWtQXji
Tt8H8NOZhdNWYBqkP+IYqLRHQXoSVpkGN9Z3o7prU88akOazQOXLiXhX0zeftpYZ0FIGqJ7C3P06
+GZ6oezxaZL9aYLz8FuXcwoNmyYQBa6zbqBkwZho+yizWjqsDjOoQpa9FU7vRXh/O2955Tquu/8Y
Yd6QHCioXpdhRLNbV3ZqB6nKHbay7rj+4jfn6qCd/VEHbtRV8Gzverzar8lRPFUPqc+L+m4AkH92
GJpJUbcCJBf9vtdnWZEaKsdGI4axof7IBuThukM75p5Q/FajN330M+HXkPqGNNqV5t6fii1HFjUK
6DHgHQAMje1mNepqypSFiOE4CfY0fKS2OIgONFzz4jhMUK0tRjupJL+GfJLQvBcZJ6u/5aAhT7fS
hwLeDnQfs92HYgHzW4K1iLLXQf9omkDfDe9m7CSJr76pr8oEFYlOhFjArgPdH1Qthyd0aHEih/W+
ZHc2mCJW5T3EnjfEJliiRk8LXQwh16SIz+S9tdz00CWu2rrtv2b01gXHEVqTHkhQQdfkesENs1vU
sYilUDJReMQ5UlR76Die58ZjdGWEeSFmQuQpozBidbtJf89aGxzzJf3g7B8WTs6MhW2TyinpZFUQ
sH9mwzGsrz19L7NTkgSm9lBMHh1rWzrct7nxkiNqRzOJgjoksoXMyOrJgKzykkihInvWI405v17d
nLm/v58dUg9Q9zSItRwikwzO3k5U0wB4+kb2Y1EvKiiHL1A+AvRs+SaNbQneemSc7JhCQMDN4JxP
tmpREByqcZpa/jg3hZdp0VTYo4WIx8tlQz/hQYUoslhAcM+ewXQFCpZ+gCcJASYoaYomgYpxE/VQ
bSlHIf8J2b/hMwFgACi3dsG7gFAeDOrQpqWKUy29JTtQzs4zAEdHqdpJGh17Bwgn5LYWARGIUzWl
9iTSruy9UinU91qqTNWd0f3RoQwOPNmumRc0luiLVkA8nQgf7dhOk39/5bbe8MulU5irrqN1aZVo
pQjdHpgi29iXO2Qv6eKgK6Da3Te2FalcGVsjiYvcizgqMxFoJoXtWXL9zqFucVj8dG/+8mWnf1pe
ZLt/nM+mL7rJaXjL7IKT2bzBcP85HBc7icl1D+DV1zWy7lTx2RQ8AXz33ZOmnEnhNctzLHpTszch
BFu0vkg+0GjrUr1y1SiYEz/vqVeZz1bBI75db5ebq+7io9YQ52JaEohpklrHxYBiD+4fcXGK6Its
k/396d96yC9OKesrzB1EpeYGZuLZzpSzkXjU2ikI8cuOc2BvdKz+Z5pNkO8jDQ9eL2aaLcilQQ8K
C63ZGnVSpNNO6Ts9DLsS92pmk7N4VvfgNNwXxywYvzdOQdZUHzf7tO7e25n9+x3MzOZNUtViVEph
Sd3+uYc83Mk8V4vtOWb75f7sbrqlK3AHOxycGugOuV5FMSmmYa4rKRRnT9/FxV6CTKrkWkH8cYx+
dE/N4pSvnCXd9FQujTLOWbSQcp71WgqTA5wzsLrp6xSjBaBzzScato1f8BSvNy9jtGWg7rV2o1nr
zy92qxwnkODuGwnpBvlYg9u38+R/Zcj5s38ubDAuSBw3XdlIsCEojhjolSdWYe3W6GSYOd7t5tO1
1oyggQH+OW19TS9GgzWrtA6cGKFZ7KLiu6afxJpTyFtfv5tNaKJ6jMZO9BWzE9bXEJyewN0U1rWH
dnnk87P43Oi2+AyFqVTjnD2eNWbq5iQeCqWGtTbaTYYtP0Vr/Jn3ziuvs3PzPrkY13qtXUyduPR5
LFNYMgu3hyecPJPMo/Q7sEj3j9bW/YiuzpV9CszF6NK/NiS3c5z08J7C9Hce277ep7aUfa1FiLzr
/817eGmLGVSNlMRYDa0cLk8ifAortQXphzIajgUV06f22PDC2a0NeGlwXc+LWdSHVDNmCwZzlUJr
bK9oH8Wv+/O3tSUuTLC5AnORaA3yPjkcHLX0lvMnPVXvpuQmnCLv5m10aYhxJppxojNIj+VQI8tB
iE0ovL5HMoD43xasGYkfJ/V1eCXJYE+pztn3m57MpXHGuTCnGoRGdSWHiXVcIkgFAdyIDWJXQeWk
DedMc4fKvHCRNXVgHMdQO+gr9E5dHOLmWeiOzTmtXxZxcoreT4d9x2tQ2nxmkL7WVyZLoCr++FgX
+0XtVFLKaJgNS4jZCP6kuKYBbox92zxNb1Aprw5TH3tm44IpSPcXXhPNVqUOlALA6aHKDvZ1ttlM
7mohwhkVQ9o7bf9aNc7sQgrbU+qjlO1E/dyph0l1rWcr5cRPW2nLK9PMURHkue17xK2h9sPP95q/
HHA827NgL27h+4IToS8atN5OdDACdV8ndnGUT7Joy/gj7ISdel7A94nswf3jtfUg/p0RoO2uT3Cm
deWIrKAYImFrI+8VGJyUwNb5XYGeqgGYzlqPvTYQC6SZorGVQvRFz7sGUsoN4HZO/BbZPNbSzewD
dMjQVIRkDLowmftvrrW+iNUJvqgrfY/cx945InUfRA5Pqm9rUHg8UBYBPxEEKpkDBHK4Io9HSQpR
8h9zNM9YtYs2Cm+k+UpDYKf9c9FwOZHWqWLfYrRogE0LOCvAuhjnpYkMkc6NiRh8X0KBBshfr3vW
3iO7fPby11N94vn2W3lhiACCMxUek4VUO2ORgoBgmXNLCnP71J4fxl1h2MR3Yld9ub8NN28G1GE0
yE+tIDI2UQetozxJSCSF6fw5Cr8E4zDGP/XuUHnNrgWCA7ROote2Tvo1G09E4jzSm+t5YZ0Zp6B2
sxXVq3X9NNQ79RuJv+TmoQUMx/IinozlVoRhrF24cN0Qy4M+/PpMTGmHH82pHM7A6ToyemIsmywf
SuVBPMHucqSLvPahyvflj454r+AOqpE3q5u9dpDAmRD/rmJU2Jev99dgY3sBK4G+v1VAFGRqzAPY
LVAzrE1pDtcswkLAtQWR3vsmtk7olQ3mnRvmkuoyerFD0Jf5o1D6qqCe9S4ch/3UPmTxwyS4CbQ8
m3r0a/Iktf/nL2CObtXO8rDkKDjWs5d2dNeCMrroVG+CdwZ5jD6KT5QoNii+7G6cfNUqD6TjgFM2
Z1pCYgbVcODJWAw1mA26aZjEOZwV+jmBjFzIMs5i3rBnIwoB9vOvDcbvNA2AZ8mCmZ538y47J4fk
0HmfT7GNPztgC1+QYzqoT7r99fgKxXv3/kJvlR1gHsJ8qBr/OdfXWzwbNGkqJlQ2Px4+v8d27QhO
uev3+f/j7Dt7Y0eSbP9Ko79zlt4sdgZ4SVtOqlKp5L4QsrRJ75K//h1qx1RRBXHRM8Cg76ivguki
IyNOnGO6qKiecO+SntRe6B6W9OOvXGjnhuc82axBgRziXezUjm6t3mjta589perCy2vJyuys6OBb
7rsKuwjqi9B8LNt9TXVvjJFz41vO+UuTaUwAVJTiwRV0OZlF+K/JbM3G2u1uM6d2Qe5B7ghm81kn
7ap0joePpd78a9sUDz/AQQxc3xCuuDQbD7zCIKiJgq66ToI7UV1qr/l2dLMbDW+if1uYB/eCNKDr
VIYFSnpm6jvV7YChur3H5kxJ/GDsjN1gNuSdmgP2bUQyS7SHVWjeo7ry+Ui4deMqpmAiyW5yEumX
0vjfud/fvm+2zFzaKEEW4fuAckJ+EVm/1Imd3M13/t5fUdO1b06xnTiVSx1IAZLM7AnnZCaCjt+3
wLWb+GKmZluA6r2BevM4ngD0kk20LLxAAHg33rD4r2y28zWZOUhVq4S6NIZpTaakDCYdQ9ZXIXi9
gYZ4DlCqPCJKRBeUm5q/j/I7GPxtvqcdefY+SOBNqKF+2365hzwDKYFvC1eg9cY/YdEHsn9vncLu
SON9bh8hRUeOSPWakJG06s0iPOPqdYU6DroDRHDnAml++T2yXEuSH44Mc1Hd54mXH3Srr25k6UgF
wYqcDPwUCTO11e/zcO05COrA/9idZcYyVWn1JoVd0aVAONSfvkFM6ngLXnrRzuTmzua7i3qpDyBx
jviucfi1hX4e89STj4XhXPOWYEIBnyTKkXh3zYbT+VIkgkWQhxnl/fb2vnRX0GuNrfEhz3APeP7N
wmvr6nE5tzgb2Big3CP0sFgW+0xpgJIy+xTpxJViddtwZyg36BddGOWV2hX4XpCkRu1z6gyf3bgc
L6uQgQcGbddZSP29RIkbQD6QtIm5xL1xdeHObc1eOhHywrqYMDzbWrJ76nUQ7mvjzrKVJZKG7xrK
/EhO7HHgjUFIiGjlcovoIfONshcAbuV1s3VLbQtuzr2wpiuX3KE9kDi1Y35lOz0gqXvYSPcP8s2D
YeU1XOHSqk7H7ee3IA8JnQ0w+8zv9rgex0yQMepd/BQcNFNYm40LAijyhcO/sGm/efF+Mzbz/b0G
mumgmpZzMzpvL85L6/auvnawde/uDLMj6WZ//2k/2q+l+Vi5wyk1vdQ2rOC4/N78wSo0RXNIwPLo
JAffAPiNLlehH/QkNTjUAppOzjYsoVZlpJBAG0fVrgFpXkO1MrSMcchveS7AZeUzbZNkav4QqRm/
UlCac2N+1G66PErx14relUZZu63xHzSrBsaCB7sa/03qtXgbQwodn335wdwYhcUI4WfkFSzf1Xgi
96bPW7Fn4W40Vof87YuzvI2yaoluLoFeppM2XzrICoCEcIp/f6Bcy6zQwz5HBr4e7VF4k4R7xjkh
QWf8wplfMjRt2DP/qcdg6PaR7D912ulFbgvwRB4KTGghLBi6Gs6fD2k2n7Eq5RgS0ihaRqynDeKR
FhVgu3pG851iI6eiAA6+1zeFyXHkw3tY8G3XTt7UeT3VTCBrP19OWnVGkFKYL6oAmns7RfqU44S0
UWTK3JcPWSOeM+WuRMWR1MVaCOxEHu9//4irewr5ATSfomwN1OLMqTdZ4ad60ginLHCTzUiM18fa
cZuA7F3bDp5v1uuD9gyvA4na3y0LVy4wYzp7KGCDqx17arbOlJO0sdIn1FZCdki79PbIMN8VEkwH
ad+ShXDv2nIbSLog7TJN+g+K+yHRUxmKQsJpI4WQySKP1VcGcH1BbghKIZlpWOUmM6XVg+f9PtRp
JLOjM9HQ46GhAwaIbobLkZYD/I9Uifwp6x0jeymD96bfQlm9BbBZiq1OXKqPTBv3N4OzI6SImaIP
SLSd4nch32lCZak6t7B+V44pHtpoKoc0o6zCIV0Oioo8p+YlbNBuxzp7NKPRypolnpMlK7PtKat5
XYQRrIy1Gaxvo0Pi8bZEhHfRAAmkpXq4Ez3aP/CFvbBdruW1p0wCUnQgAEMr+uyuitQQqjEdvK0O
PpNAPxrCNqc2TWzgS8qhtSooXw6fGkTjODOtT/nb75vmCuoKzkH45h2botY5f3NUyALtxkY8yTvx
oL1PUIzEdgXthn8CiaEHFEJt+/a4/93sFUDEpdnZuo5yyGV6DrOQxVJZYIkZsHU7w9F7r+qIjq7h
QnMMC59Aw1fljkeeQ7HkbfdgJFZZLUQnP30EPkaceFjAB4qUx+zkdEFfJ3jLigj/VhEJN0tFm+nv
Xx6Uy98/OyhIoUt92o4YLKiiVG0lR6GJ1KKpjJusOsoq+PrqnRFbJVvl467plvbYz4N6aX822UhC
gBFrGh/YL/PHYV8r935i+fQu8V/H10S91XpT+8gJI4Cx/r7QV8LdS9uzo1VorJNKBWNPUxM1q64u
CJfvh8ey9ipIs9hyvYC1ub6jwSkFdQx09kGe6NJltGLDEqVErl1KmhSgTb4D8ZjWpuhc03pVPnJQ
faMESngQgOizUJFIWiWqSuSSB7owCdMudAEDiHcjTYqCsLAf3pKxZ685T8ePXAtA9vv7JP10P5ij
sy+ePQlGBopxQwU6qILgJl+rnjTe5Um4UYYawq1LMkdXdgOQ4hN0d4J7/tCLEoSm0HN0qJwi5VEu
V3p8T1vn9wH9vIpAaDGJ/wHOCRqPOSalTfVeylg34V8oAI2pycp6xYWJpRUPUmr1KTXzfCn98TPQ
QaoL+FVw2KA3Hxrol+uuGa3RtqD2P41JFbshTV+HLlwSnr0ST8AKVBsnknPo8Xy/Pc7ixqyXaeBH
oXhS68gr03VdkUjetWBjSlLf6TqQ29XVaOmtE9GnKnVbeqBZSZT4fQlXdaXwgk+R0AmO6wPCPXOy
9aBOWtCOU/Hk74r70iwtxV5F62JTW7ZORjuTibQQx10pP8PkBPqGjCE60ebpAC7UWcsrKNOxQ05q
5IWpKVvCzWDeJJbyF2I3ZKDRBYvqIw+e5jmJIx5MmhahtfrUpriFAGEsPvhX0aRmZOoC8UPSPqn4
P+/6xyVi7yuvNlQiMbNAG4lo1prPbcRU6NMh8DiFOUENi5HIA/vCRrtpkLjdNPb6s1wBeX/Cs3Hh
/TVt09llcW75++Y822DohaNpIBbSSehA7V24fA9KPMA27TG1/HDB8yyNU5yFH5w4gm6Pwzj5r8Iq
byRrFaypiRY8/7ayZfTk+EgeNm4SknKplnb1KJ3N8fej4WykjT7K1E9gu9gPDQHpmBVsJDQ6mXxo
m5BzbjeYX5M+/oV0z8XiziPlBtE7xIxgWCus5FU201tl2Comf4/gIo0XgotrNyBySqD+RFoQHTpz
Za2sQWJNNwagU4bN0JmdQT4CxSkMC/DoPnwd6yU4zDUHf2ZwzjYljoIxhl2HKxfAYkYGkYiIYbfo
K1bW/fbVf1yneH8svdyXrM52EpLcQ1MOsDrQLZ+Zdeu26l8aGXr1wdQBJ/+DIZrrxbZJYglYG/Gh
4eQVdNisRoiJIp5KiejcivL6i5B91b6Tio4Ye5zv9UsSXFcuNwXk21CLxy0KEs7p52fbNg2TvOCj
TDr15rBK39pV4GA+l+Im8acbOLcyX8QiH1I0fcGKvKNEfhksiBG+lE/5CiX8peT9lZZw3Pd4tE69
xaCpnT/P/ZALaajCmEIG56mJHLVfDwztJ+aB8wRUuO2EFFYOntN7dcEDXXF3F6Zn0dpQj0qSKzCd
oPEG1D3RXlpDOL5/C5eEuK9dXhemZgFCXAl8ykkwtQHc43DQjlCAho7kOyqai/CLK6cBvSN4WEHu
F+jBbxzB2SZpRTXIDSmXTpUDpS3Tod5d5NYW79j5M9bP+j3euhbzXpibPufMHJOYrzEfQ7Osytpp
T4FdZ6a/5W/bo6dYyr03HhcsXt2foFfWkDFXwBw4/fzMYtsWUUmLFgMMMtJJtqjv4rfoAEILIu+7
6o4ft3WWW/XirXF1wxjIIsMJAPIgzzZMGyPJ1Se9eLKexPWIJ0Rs3oRkOPVHJHQOSwt5Bfw15Y7g
oUE2BW4kefZ2a/SkZWFTAPBB7YK3EsP028hK+dQWpcQOUt3K/PTk021RgOS1yEkoHQQNwVEIqiZ2
EtJNOK7TXDTr3GsAzii2iWhp4bEXTLky1RcpxLPP4ruPFPWN1F1YpWuTNTFkgZ4dyQXoPVyuUlgA
zdwrrXh6sEaRdN4qMTuPh+PCy6usrOxO3Fi1hjwuGEZ+N32ltQ4Td2Z6ftr6UgGROe4DdgBNNNrr
Gss/dJZBlIhIj3xl28/IiZlyRJ6f3Ztu52WLnb5XTzyCdJCEgSNeRNh+OfwhQM+VIeLqlUiM7Epu
+gJpTLRrHhbFC64d+HNTs5lW/Qj43RGmHizrSV6XAUk4Iux4BE+eJy+gUL4ZrWdBIpjUgeya9PXw
1plZQ1ZMC6oE157yVL/yD9pmsLp76Sax7zXT3Qrg1ACD4KE6HY/S6VQRYj9m3pYgz3o8BM6C87mS
Pbn4ltlCawODT+V0wKTRBwqOGkeRsdzyUibh2lYWkdeUAdqDDuq8GatTSi1h+iidGuUuNgjN3MAe
ELZldpScft+716Ji5dzWLJZh3CD6LOfh3Cw0rRhH2RzfohNnM2ebvepkvfYK88tcsHotJ3ZhdeZS
O1Qh6rgXpdOUmmdE2Pprdd3dE9Xa29ttRUTndRzN0FPM+uP3AV/bvCD4wItdBTcFULaX5yTym2xs
ExWvAN3suoD0x7h//t3EtV0C2jwkGkVAUpTvx+zZfVGNkRCJNQaXMoBljYpI7Tam63Ah2r7S6zU9
KcAuMInMIPsz241iE+ga5TCUHm1e7CF4RGfvvkaHeucRQrfv2KB4rr535JOz36SahMwVFmZTvTad
598wixBrRQ4DIdKlU67kHNqNkjpV3EwajUejDMtTk+TsPoCgzKcKbv7WylsfzdwyF2q7IRjRo2eU
XUOhXcwyAZ0bJZOIkiDKIGqR8G8ilQGYyTsUe0hZcjVUTAMuxHGP/QxtsUKcIocUKNl7qso0dVSf
anbFtW8jWkFuWNgWHemrsX0GTr5djcLQQm/O4JSTJtbqfV5k6V7MK+hplI1YlGbGQG5jSpkqIaQA
0ijAP4fsOc61CjlMoSg8TqY1WtM1A0DwMNZ3iSKlXpFqELcs1OBDVFCLNVtZyc00azKBjLRr1nom
cqu0yLSIpEKhdWYhpi3EQrKU7+2sQpck6ToBkOYsrF55CDPxRO371jfRR5u8UUxVTSZF2SVJ36s3
xn+WTp2DqvuoQ8cldCxO8X2pA3ysHA0G/qmccKtw49tG4AThQrLsSgngfMsiXrw8fUxXa5ahFHoK
t6oZHm9jKzgIrmCKJLVTV1k4iFdqcTCHyi76m3HafyD50SqaGXHmY3fa4dbqnN0u8UoAhnLypNyC
Euo1L0y5tNTUNLnctRZui+ujBYUhnDiyg2jVuxytIkc+Uwcqn+TO6rjDmB+SBxkNPBXhV9hTmgQG
l3rXDjdsCbM2/eb5pTmRJ/7T8vwGCXKRFqMSySfjSSzMhEiVK+bbvHPrbn/43dtd9QCILUDMD58K
pZrLQaJXEwL2QybjMfxksF3boZi/UFW47unObMiXNmjBxEjhYaNydhvQl4FEJbTuPn0n2HYmsdfe
8cvTVg/64tv06uAAZZQFYJ3xZJx+fubKOWnkmBCM8mkTwczvEzcFLj/W6Ox3zyK2FmldTZp+NzvZ
61MIYN7vv//6AT8zMIucNGWIVaOAAT32fDcE4O8p71Bqk1Fm0woySoe8VYmRb/tmIWj7jjZ/G9vs
aio1ig1YwnRu73Yvtw5QVKQvgcMB/dp2W65ubtYisY5aTAJr6Vq8Fj1N8NN/rdns1A1BXMRByMtT
O8COfb3gPUJkG407q7t04xZfj8/0/mZ9ArLj4EkF+UuH/j/m52hRTih4qY8x9O5J2N5ODwDfutNM
dntsgEp044VddNXJ4MGGuB/vU4DfZ1M9jHktCBFcagIU4o6Z0N9ubHa/PgbWh79EcHdtbs+NzeYW
ijNxMDJFOu1kO1lrZnrnCc8L23a6A+Z7B2sHjzKRroP+7fLMZV0SNH6byqcdUocb3jG9w4fXLr3Z
Jrf0wwqAN0hvTVpU/DwCxbnQFQ0eMgK955fzVpIMehPkzdjcrp47O7zTK+vGlBJy6k6Jdfx9jNci
RADw0GkEWUsDX3A5xFRrqVR2onyK1beSvbL8nnKvbEkH/gpQFW+IMzOzMXISJHzUWoL3epq8Zmh2
+xhIppK83QckxHmQCdlyB/DNb80GpNJg84scRjjLsEBm1KIa8Puwr+4eYDaAGhUmeajZ7ilCseRF
pskn/oW7TXtXbVdQgUdng7pQc79uSIVcrYFnI5b3cn41sRSMXA+VU2PpqiO98b6XZXaXeIXx9fuQ
pKv7CDUpSA1MIqVztB8UobmCUpjK7drWCHccnVEy09XLzoEazhHNtJ/BVEdJCSQav+yMJPfgFqR7
dAtHFrjOTr9/z7VKA+rAoCmaRPSAkJm+9+zG8ilnCEGIrWXtenNXbXOCcrtZPaYbulXWoWq25tKJ
Fa/dZOc2Z9ezriCr2kA6Gi5IQvZDgyMCw+hwdLDNiPtOtnZTmrY3cVIerIeFAV9bADQDAVYCFBJg
rTN3UTfyxEAAf8sdi9RwpPRJD+8ksPgMmV36VjwUpl66CL847O6lBPnVO/bc+uyOlaNuzGWdTUPf
WdXeeNR4tOQSPTa/QAfmLYz1J3gX7gLpwAm/i9z1PEM3gp1Y4CJVPlG0qTSr0g0qMws1K4k79Gvr
1hBbTfj+u9Grd/m50VkM1EYsqwuEt4jZH578HSBWZHdbk9Vnv9/vH/PtVjJvTM8zH5bcxZVthV5+
1O4Rv0OiXp2d4qSM/VitqXISv0Ae0vdua4FKZuDc3wd4Jca7MDM7MbkcpEkzFHAWyli4Y6xjTrko
NpkvN0vBweThZrcOINeIZCHWDLbR+ZM9UJNCGbtSOSEXSSYKyTt375oVCckRONOFozEduwtjuNxg
DediEg9AhvLSFSQjD+1IJehP0EIIrLDFwNo+bO3fp+9nRWUyA/EZ6CtO1+m8T6xX9EypAr07DbfJ
jWBJHt0hM/4JNi03MpXdY2PLVm0Z3WFheN/qCj/Gd2Z4dvaUSIkzMM30p0C98asNd2xWEl1FoQO0
ade8auIHZWZoqls0w+ROEjpvxmsq2xTPcwM6OTWBbO1daUW78sTaVRI9gjciFc10G7qVT+oOXRO1
heICZwf3+W2emt3WOAnxo07N0KIBqdLboXCV0qwjsHV5xVEt9xUY8aGLyzgSe9lrCW6S2nACEe9c
2SvQfruOAM6Mt1SwetGiZoL6IcmAvFN0u5cAFREbktwMU1f9Dtz0BA07KIQ33CNYRpAXkO1wJ7/F
9WLL+XSUfpvK6UI9uzUMP0KhWNe6k4JG+4e6NKUG/LBbAVx7+BjtoHB2Hdr63e9b58c1/b1zZBGg
1YnZSp/fG0nIOm1aQMEJbzXkqvyALDHNLdmYea8uR+G9KmBjI7voSis24tKZ/uGUZ6OYXUDDUDC9
DHDMwN5tZbcNYAQPCbYIKTf+6+8T9hMHM7M12/I9KzOlEyZbBE18Su5Jqa0cbnxSEMEsnX4jmEeD
LrQRXp1CwFPwBp5Y+OfJBMrUsm74BEabunVaHyJuTEgGO+9XFQUaaGiGhyzkl5ikflb6psGimIEe
ZLgx4JwuNyXNY6plHZYujl/4EX1kIrpUbrJImHC+qLZJIIQcXPUjErfFJ39b6RZ41oncLgSTP3z2
7DNmcw48I8v4LO6nSnzmcChRVxiyb0eo55S3VJOc3xf5u2D64zCejXt2GGMlH+WhwXzLpdOERDFQ
s43iVSVbzTtkMLQRjOo5GNlMda9HNl0lmpe/C59db4V4Ytv8hwCEX/74+1ctrsYseK/DqM21KJ22
Xp56SXunCGb4FhT3BgQ6iLxqn3rotmBKMlKrVsJtIrbgLn7W2bASEIWeQj0oGaC+erkhMpHWLS2U
/lSrm0hFjnif7Q3JbHK43GfFz8jgKRlJV6UCsnm0csTEuBOix0FymA7Pbg9oSlGQy+0hjO5K/U6V
V8oiBuaaK53uwYlfEkH4PPvPUB2TxUzFR1ZEXccDFlA9ZPJKbdxgcNNonSgvtbFXpOPCAl277kFN
MDFYSBqPl8/l7Eh4Vdac2gyQM9gK0V09DuYI2W6pjPax9DKoPKh21pXoCH5sc9BLU42Xql1ApM6f
Amg+BGG7jh46AY8vPG9nezfhfK1WWjQ/PcnuE3aIHhP9GQ9LN3ehPNaaQJExDwq6aIb074B6stRd
BpgHCvf47+8TMrmHs2P041Nm88EB7gWU/cifeMDNpaQnCX8DkLVPF8Y8fwPMDQnTBXF2eUqgRugS
DoYqMA9Gwsfg7/WyIOCcs5VKcRpq0o3UNiCxeWFttuAtZt7ph/FZkBdEYyfnNc+fmvw+f/XpceTX
UedFgiU0jsotJNdmV8EPa9PmPxuqwHN6wzEsb4JijnoPASzoiEBCsbqlyVLPxeK8zo67nxr8kCto
j8xWvB3UTsl7WWsOIMKJzQbe31PsYZH24nu15tsGeAsQHggqOEy+H/znQ4wqpkHDGsy0wIjrLvQq
nBhSlKDPBzJSeFtinrk6yolqCK4CSiSAYF5OaRvz4CwFRP4Uy7aSmkrjxStD8kq2RxAZpl+14Va4
cQX//ffjMa/8fq8lrlceaUOwxABbe2l4TEot9hnawqQ29B/UlvXuIKKilmeBSCQashcWdfSB06V4
JfAa83Ix7s2iK3NLr9IKvfDjLhFo79aanB9SoNVux1zMbTiI14LFuff79147ziiHo89IgsgV9MUv
P3egfJinPj43qp0Wd2IouLkl6UuiZ/Ok2fe0TPEGcCQqL6Lt/9JO1/l1j6IG6DorC9UiM96DQ3NP
D6odf/RuA/ZvzlbsreZEK8XtLbrinRIFM1CPHhLLWIHLHVF75HAL3uz7tTbfl+ffNd8nuSD6koTv
0sRPlaZe5zR1ZA9I7gTBi9bjMSNl5j996H+9D/8dfOb7//399T/+B39+zwtWQSmumf3xH/+vhXzo
axq9Zn+Qtvp8bf/Iv/44Nq9NVDfRe/0/0y/791/+x+Uf8bv+act6bV4v/mBnTdSwQ/tZsbvPuk2b
76/AV03/5v/1h398fv+We1Z8/v3P97zNmum3BVGe/fnPH60+/v4nOMzP9tr0+//5w5tXir+H/43e
IoTi//vL/v03Pl/rZvrLf4P+Ilrc8EgBfSFkLf78o/+cfiIIf4PM1qQjB3y8DDYCnKAsr5rw739y
gvo3MGEgChAlNAIDtwK/XOft989EHT8zJkluICuB35eVP/819osV+c8K/ZG1dJ9HWVP//c9p3c/2
BRh6pv+CuwrI2gkrNrvmCuRABQYsAFG7SjjUQ/NSC0puq4m+KI01Ty4C4ocnAHyUJKFJTYQG/eXZ
qMtKYFUAslE+rXTCtT2eHDxMxykdOLPJ/AFspClgqKXcqjd8l4Z2oQ79UaN+9lo0UnaT8+C/gBIR
XelUSTzA3hMSi3g5paH4aXAqXsnF8BgBULiuEc7sI/S4WEAFiXv0HMjPEkPfWK7nN6EAMk5lAPFR
rXSfrAJXfJ8F0nvECQg6/ODJN8Y0RogoYWJkCtqcBsXYEtADPVJNv1O7W/AC7zuxbD59yU/AFK1o
b7oSgrPEkNEcW3OoGg3xOu2YZPp52eXmqFHDrNpKtiHxm30wnSIGBV2zSbuqkCzGovJYlRqLrQKt
96HdAqlYE5U2wecI/oLBkoYgckLwu1mJpDS8SCIKQAMo3pC05RLB1mjApfzRCFUpFHQvp1Huq5bU
KnJarnkDCPbG6Yacaf1aG3Suf2JiWsUkRFGmI0aPpPBtBY3AfZcI7Xs6BFqLNaIypF74THqth1IY
7IBv5RWvy3FoynnDVJLXDfeMTmz1MFI//2ghS3YntMwAvZEfdVBvBVEzxM97prw0Y6kawDJQuF8j
FDHnArRegrUSStoTiFkNsKk38diRrOeHdctVauAIlep7o9/VpzrvhQSADBX1YXmsy8QSSj4G0XlY
jeg9MhqQgqMDPHoU8zpu1lwN5gASpB22G/qQNGMNLLKsEk03kgS5l7ZV7IAmeIQZMJxbWaWUJWmo
pOROUQbhWmsLyPhwLPYR+o1V9qCoOWscjKG5j3mlhw6VwfCMjPhW/dIHPWfWmHagyQ2aPhlMQQ+l
jPgy7ZGpGzVID8l8LaLRhPEQVc4TTXqs4w7QXUOIUMdsacZ94u6oAAhDj9OHXiAkdA2tNh4bSQN3
ewLt2wwPj9DgAIzXuY7kULtej32E7g6qyeDUkrpIAXkLN+3cHGIX7zEV0luZ94FfjGt9KB2t12hJ
qj4Xpn+7KT/GRBVC0ml+kttcppWq1SdpC4L/Si47p6sM1gSHGvga+AU4JVbUn0kFRXWLb8L+WU45
Efknyg1roFKS0ZbU0Jh0jgHHNkMuFUo749osXJcKq3JPaxr6qsZS8sSqsEqtVBKGxmFCh8mhqOWV
4FauA4PofoJWDk6NBt+qfC04SEqsv2NPRPKqqH1QNwpph3iR12IQMijpwN4q4LJluxETEdw1cgY9
h6TV4U2wfegzMpncUYy1BLwm0Le7HQWZRTiiEsgF5HgYRdfIsWcQkQT9gXaRqpEoUkGy3aQVHxMm
S81DnLftCVrcorZq8qRR0AmnK1Dn1jjWkaFXIg9vNhAaQo+u/sxUARBXFk0C2ZnRMq8BI1iJbj5Z
KW2J78R4z3dD/6FJdTWYYd4lDQnzDNpAIcdx+0Aooyd+8NvgSYKK5ccgKO27kDbpXeWHVLLyXh5j
U+O6aCQFrwGpid6mQHZGPCK4AeTohcwEGtslU+u9X/Tj1K7ehqUtKDQaPSilV3dTbzS6cqBtj3Ys
owi+0OoXRHZMOblYjxX4DK3Wj7vErppUCm2eDnl7i87PEeeFDo1GusxXoewnQenDqcKoym2xL0NU
L/xOE9dGPkKkuZQEbIoO/cKCZzRKXlpCHItQINah7tKLRocnLZguTK7MpoMkynywZSVDhkYzeqba
Y8Y3AxlFvuTuRalCm3bi9yJBjIcUrToY3SaJKFIpeSD1T3pUiqB0TiokXgd99BMzElFeIz2ltf5Y
Jwqj0GjQ1a3S5vADIT4WDWl82j1kVYC8bcALrNmlhkKDl3wIlOZTr4SMfpUdxEXecl+MqZWIZakA
bCSAxP4ObRyyfqhzhUN7pKhkKeBPYadLis3Sgu+PBtcHEbA5kdBhb2k+yOczWotxQ1DwyjrUldAK
k6ikrHNOctuKxf0t5llAb4bO5RGwaWpXaETC7/e9MOKSdhOETMaQBjlNO434YuBLXzGXFNRrQGyY
gFav6TgdyCRNYRq45SSuz0jMsiwyKdcKY2kFDefDI/FaWZ96g2d1ZEJEm+oPGmNxDeccxOVdUco9
WEuZKI5expRcdv1a0lBDQdUZrqTxRTi/MqHROoiEQvUUFO+0PdfEaamQXsxxh+KibZ+ogA4Ql8+g
ouj6bZwIJhoCZZyoEoVtU83jFk9rmvWlfJfUOB1ellSttuJSaggQ/WOJEH9IvVAaj6xWGx5wN0Px
U6vIqzJ+H7tGbO4hSt6JO0a1ge4UpRBKC4ApViHF1udauC1qLKjrdwX1T3wijkBV8zK6VkVkySi+
Hg2IdsLR/rbvmaTaoZ5G4Q7+t+8/m5Gn4AJIAqoc+oSXtkMI/7rpx7LvrDoJJREzpA7ZXWIYXLMO
Q199LwQ5YBaXG3EL3r0006xmrMN23zJJfFOEPmi/Klb64SuaL2m7k9u0DLa5GmviKuEzGvMk540m
NHu4UV4jLGOl6mKrQJXCLiq5YooZysD8rPmRfQwKiMSRPk6IEUf0RuU4hAuIUqhoVawwYvjUUfHa
tAhbM6Z1KkOGB3WpcmJDKaFubTFfCTxFHu5jsJ4990kJKDZiAc7qer+wG6MvbxAzDF9KDgw/a+C2
CHZn7cgZP+Ik63ipVEN2WyU0dMS2BFKs6MDQIXCFDJbpvlyhNTJ1pVrm0Rpcx1uRoyiCdPn4kCVx
iDQsXrOW3pShKdZQCWUQs89IICvcLhMG3a1E1A7UyOgtwHFvtLg6NJLio1iplHeCUPfokNY+CgZm
0rBpVFPj4UmSwC+csi0DJ26Gj7HlGlcVUyR+fXQrkz5vH8t4QNZvSJDe00LBq1Q5fsr60H8eAEQD
dVPOh6rV6f+fuS/ZchvXtvyV+oDiLfYkJm/ARlL0EW7DnnDZYRtEQ7ABQIL8+tryq5tp61qhqhzV
KNfySpsiAB6cZjeKYJPBNZ6KZgtxyYUrkkxPJktBs2zcpTw5xCAf1vCON2ulOxviQAO64xeTpWnV
xETu/GzzXkiTfsUx0Y8uDrwyMtlY8Cm2d1NkQS4IvVAjWsmpbiO7Pa69FBUi33A9pmOyDxLjvdA4
vs1bZ6rRgyJOt0XeQ5OGbTmMo7jm2Tq9nVPb05JlFmbH1AejN9ftD6tiWyGb63FPqhgDJMKSewM7
6TKM5QcxyQZm3B6wG3rx3wyNN1foDGZX4wRhHd6q7u3QuPWuCfLxzhg+XSmZIPnp/LTiK/V3rU8W
hFOkT6ZvhutVS4abLZ6iIpU+uw1M+NYZQuugb4cqom1SYjvZDgn4+DxB7HnyzTvRKF4CAq2/SotZ
5xG3aiAlsTQI4Cp5IzJl73Uikvt4BiU+mT1bIA+uvEGh/ZhPvd1nzF8/yMZt464l8ecECW0x29Rd
KRVRZOu+NEuVb/iEK+Pl6RdLmuwxcrjEM6KTu3QLu/0QLB8yN3WfIAOI8y9sdC1dhk50N/bfRhLO
ZaRNfx1uUl6pVr4lY4Cx4KKQ75mmnYDSXVTNo45kGOTF3lJC1eU9YaPBVG9o++9Br1KOnlM6/QCq
m13ByLmpQpv0pMrpgvmdFhjguThiFRk8YysIDgmBj4yb7/D5sZVS2qvHGckoVGyfuUgyVDTgwHhC
JFeJIY4XJlr8Gmx++4OP7UzLn+Xs/1MVf8depl73P8zvBfrvpf9/PQzf1Vszff9u7r4Mp//nb4X+
/x+V/bHa/V//Lp7/o7DffZFCflHf/seVPv5H/1rhH//mfxf4XpL9KzsW+DmaPTFI5kcO/39X+HCx
+Rco5+il4+gHQFwcm2j/LvGT4F9A3eVIODGS8OEl+EuJn4T/Qv8IA/4I/yQqZSCT//0r/y9K/JO6
2wuhaPaTgXnSopuYlc3cCYxbXALI+TYWg4HbG0tYtHNmij77Wnjvs0i6ZyYGUfZsW3ZQekoBXkDr
35Mr2fvbwOrZbwLEDEgf/bKe/+eX/tp8OGki/v3LThrBrcdhrJPH4oDksrsJ4xVkLzehWwbh3rtQ
iab0cdfXI4WoVjCv8q2Jtvez1wa70KewaMDVNZfxBlyC74O/2oRsrCIgGfdZn7taQvLnwvDopK/7
9y89aZD7wLi2BiXjwSIWlhHq90ICsoUUS7QvvozbmzR2fT1vrcBEtYlZZZDQXRihnn366Wwg1w2Z
2wkiO2OY7NJsWCqP0aTOkYaWU2u6g+4HiXC0DBUC2XyTjs0l/4Pfm/Z/vbl/0hnqVcQ2mPuJw6Yo
V8WQzuyJ0h7yFAmoFCiA/TcsYisBoyG7JEr6e1fq72eezH9m0vuhF4COPAjb7ZYOAOM+V/Kub/xv
F47eudc6aQSDq+x1/rageQSg2802jC1kkRUglClbDnwDXoLHYi4JRTqRDZ06dMg0dznd7gVMtkni
uYrEyt0Rob+qMYVFLgsBivOC5sKm/1QU+Ls19/ciHFvZv4wQPA8mCTpd+CEU3JVKM16nea93Mo8I
BE98db0kUlxD/rErsyZt36UhaAGoGkndW5/i46UoAieZ7SPhYMG3BOH9sFl3E43DeuVrYks072Fi
5dZLyO1z+3bSXe70wgw8XhVaNa4rOUmQhyNp3ashe/v6vkXHY/enVTlpHtpWUBnzpT/I2ZfXbRaN
MNnLPRQfg7uZu9EV4cT6vachUw+zsenKTmN3PXfBXPjOBk/5xNa6hX/rQy9GOCW2s/hoFHA1FAny
IeOrKecwABd4o+M+SuBX6RwYD0kbtGWgbVALuaIxGbq6a5pwN5tN3cSzHa8c0vNqSPDKkw7cTUwB
kNdgvleW4poAseQupDbfQWcxuqDGdW61T+I6X5ONA+/QH1Sz+WU/sKxa0w20kAFV3+vLfS7ynAKc
xwmEBrI6LHfG9Y7J0a9mxGp0ae39QLuPSzN9ik2rqiVCSpt30Xpho08mW38f/5OIO3iNzeIp7g+C
pdYVacLjtFwg2/nBp+38vZtzyAPmXGYpjDVWEZcWbYy9JjBPL8bUJf5hMwGG+hcW4ngl/encnYTg
weUDhLCBlYEfXHS7bGKGX7Nm3WFdkwzTrvha5VTWYxJFRWj7pfYCISBANjq0pztz6Wcc3/4/f0Z0
Op6fFSCBnR/0B0oomk0hR0twXqdyog0UHVCuM9WN9eobTP2WMa+3ieT7PN8uId9/n6P9e1dAEv49
KAFgGcMYzpOHfJkhSopJLnxkJQT6fJgLwcaB1q+v95/PdnTK123WHF/WnGNAxV231yt4skdx1soP
xnevP+EY6P+0kifhdZKEbM1AxEEYy6sG0MeKC49gBwNojEc8qHm4Bh9ff1h05jiDNPr7wnUOXY4o
y9UBUq/rNxh6KEwwsmy9TuEJTnY6cUoDKZjCdcJiUnsjqZ8Dh2sbZ4sBZaQpc5PCAjEdpvQKXe07
ni5YHWaatJRzLu6cnNCJC/jqvyShab6MXRPYym8j/kms2n5q/ZlWXWv6XWJTfyoRAyFSA9obX4rF
ZJBcWlVLxB7E7OzRzy2cKHrSBGN5RPShdHfhnbbzeh81MrTQ1rHo4a86R/7BAm+rZddkOWpMgZZh
ihRtnyroqlQsiuyjB2IkJr2Zyh5okqOCjpaW3zBiZVC6tFNJoXTofVzjSfxAT7tz6DpkfYcmoKOf
EuQVN8xyl9/PBPzOJEWRVHL050gxQL6RwKhu4WlJWvSt63ZQdBfBYsjsw7ZP30WW9+jBqn774TXc
e1k4I3XYeHmC2biKnkaUhVBEIrBmmMBzerdqTK7qIG7YgIeuqqkoBKMg0d7b6TkhzeJhZoHXK6Ab
vsFEHQKSye26geXpAWSlw7492EheS3/zZKEcfK0Lk47gawah5V+4H7l3EevEg9AzGqNKQtSdhhC5
M1OCnYcn5QDUKXo1oFCm8cIOGq05r1LoQCxY6DnZb0IFz6k/z9CAH0QuyiVIxQN6R8S7bk2iv/dp
In8sfCA3mCINFgIKWtVIEvo6yJNZlwDtAEc/KtNAsyixnSiDyeXvunzDLgdikW9Up1RXJEOIFmLK
uvQZCrc9hiU6BvxljIgYimwOumf4SoPtgl5wHNTxINRQtCH1ugNxbfTM13Q+RLmY3nPF+ZcAgnEv
IOJyXVjar+r9aPz0hSQzrJFQtaCvwefQ0aeURWosg8Hr21LwHAknmvn9m7jrug80BKig3GQo/INA
d2coo8CgBwEhuORK8ZlcCY960BEDXbeGRN34zOAN/FYnK4mKyJsxnmMDmxuobi5YGNf69ik2CimD
sgA5lznT4VsbeyGtmAF0vghWBe21IUlB+EWjKp0IuUnQcKjg+9vUQdAsBg0IoHBzjuKpaCjfPpEV
A6SyhbOiKsPGmbfjkChVJPHq8Z1vB1MuGJzsY7fYsYxbYp5ogGNd2ibHWZeG/khaNZgiThaXlDTg
ST31ggKwZ7fxAFpGt3N6HPjDAoelt6Z19nnyvcHUkP3EMcTJAQ7KRbis4dbLn3TbQmVAdyn52uNT
G4tMTtnbxg7qhxfp9CWnc2AqIGiT76BNp6wMRjuF5Tza+T330KaG/GJGvppZox+Z6Eh972nM37Ne
Y7pE/TUCmh5C4HERRJg2FGNggVf2qb23gHZ9XJ21u9Cb7LsU3R7MSRoaXZkcraK6SbwmKJs2vM91
XlM3pBAttpb9QM99wAAiTwpQb4ZrKlf3zgQdRS+Xd+OXDKcJA5LOn8ZDCBe4nVhaKOTJPo8+zdq6
tla0v16A87gaTTMFpeHBCK9QJ3uwvFfuDiaWWQhRkmD7Clr9YA6r5utWh5R7t43e0BY/toreNHCc
RdA0wyfACdfu2h8a/47ZaLvC4BmTj2jI+g+x5th4S9b8Nhg3YWoxjbsYQ9UJx7xh9xjheBU2cjwk
4+LSYkl6wNeIgBFLAMZ3tXYMqBxlVnaY19hg6ucI+Y7uI2vqTi7+S0flOGB+yBJxpYizX0dkrGqX
D4idUPwMaFemsSfvVtKbDRSoKcWY0gy8mFTW7puB5qZY0In9hIZy92WWC4ItTMngzU26kQ1FKgTO
swZepUEIR8iECSiZMHRo2wTq5zE+w9dvwDMXen6SOJg16NFeA9xqa3i4G6lQOAJirgT01i8kR8cS
4A83en5S0g0r2dCnpz1qAUh4RQwTcg0J5QtUyTOZT36SL+TN0m5dlqoDZj8T/JrJu37qyI2WC/xd
MDK8sE5/rm+A7vg9T1DzkqsxCNShdQNQuMZf7iX17ihMhm87L0EKvAaQwbEJNn5uwgtLF517u5Oy
SjlMnFroDx26xh8/iJzhhVJY9Wh0u+PtmUFhrC0Cn1NkAphnzRidN31UZKLbwHxET/oWU1K9Fk3D
xA8I1fYf+hjZAUC88+TtOWaboEb+zDK8FXfkpqSbb6Jk7Pfr0C2PQ+fm54m4BMlziOZC1WRx2xRR
g+9v7wvIvmPQORKE1HydngLIjNKiiyeTlM7o+Yk1VnyAO2g3w8zJhumFvTh3ZqPf92JcAJqwA0bW
+EA1HPsieiUb+Fr3W9RUr38W587ssdz4pch3ttPd2PX9IRXrtF/MGh0oX9fD6//6CfX9r3Q9Pymi
2Bb2ZMtCdXBdL+tACX8fkwHevgldy1j0+q0E0ma3hXFfoJUTl66J0ms7Id0mmD3uRIBRS57YoOAx
QOMtErcdps7swzBnwd4LTVc5CV1PngC8gLCDxHAR2/UY5/oeI4j4wvE8czpP5VEnx7JpzDVHzhaW
jnuQ0VT4ClqPfXPRml14ypntPiU90mxjHh0HcWBzFN9S7eZq6pB4LynSy9c35ASH99eGkJP9VmpL
PRk5eQCmGBPzpYWYIovQkl37IKsy3DyApvL1EYCBCfdhT66WfINdIw2b7xd+wvH0/iFMkpMzkWG6
QGY0Tw6eNf3V0KzrPiQwhQ2EYU8jNVCWRK/xvQqURdUdJXd8xOxzG8VYrhpHE8r03f7133KuBjsp
qjFxZ00CksIBgCXQHaUPjDcwNaAG9F4ZgLpRZ2Sd/1G7JMpPGplo1GSCG1wPNo8Q3FLYnvZR79XR
1PRvXn+fc9t7qgvk+DI3zGzywO3Cb/0N2JCEe6ziYTzv2LYGtab9MZMhGjM2SfayGd1tMMyXWNtn
ro9THF/WJlMn8pEdkpX7D3yOmzu3DPzZG70NkbvTFaMRxdards83uu5ef/Gf5Os/HKrs5HpfsxUq
0DaG6Cvn4zceLSbZMQU8XJstw62FTxkwfdQ2YzGP3QKSZKy/GLQqMIuw6+zvodQTIXgTnUFQfXNd
7YIFqk5IXKFi20b+ghvQg+fEhpEeaG3JvNZOS/oOIAGg1lokP3cxMALfweIV4NoZ3C5yyXoUOnHU
IE2L1SXlm3MrfJJlqHjgPVLY9tBaF6K0bI/t4kGa2rpFQw5yxIku0nCgcaH8Rn3DyLunF26LMxHq
lCS5Tb0yabTRA1EANKUUkpOrN7kKWhXDJT7C8dv7004en/3LjWSVQp4z4hloSIDyIlLxJEXmoUWO
/qgIUl2FeQQX83j4AfVoWBg4rt5eOEXH0/KnZ59kIWiH5Os6Gm/PWKuu9QBrocGT4g5Vz/re8Rw9
vTSze8wgoqZohpA6NITmDkRHOTsM9n2KmGXQI6JVtDByr9amiaopWe2BJUu389B1OUQd0Cqlwz34
Vfh59wxx+WFPrN+a0gs7TJVGlIRTxeLVUXQqhvVhNCm5ZEZ7JuT9h9CNWTDSkgJaKkAXFUDLDbtB
m+0WKDRolzPBn8dW0gs567n1PLlt0mCJhj4f2AGYl+9RZJ62LdCoEfm99OZgryFt9DmmAM++vn/n
wl92crX4KQdiP8ecStn2NsitffL7zscD86bIQjbsrG7JThLxpdky75lApasAOMM9vv78c5/HyXUi
gkYOm+PiEGuylZz2WQ002boLO8kuTGXOPOLUHWXC3CV3s2oPmMfZq4aFfglbxP5Gpt124SM/c0LS
k1C65UpAJ9SjAHN1UUGXca5RcojbYQqGKzfOFlV27L38oyU7NfJSBKAaoHTpAQW6LvPFT0EbIaRc
nJ/Vrz/iTPJ2aqzbZsrBugmjU2Aj+sdgG7wiV5BEMUZs+8bMl07fT+vjP0SPU5klYsbEeRMiV9Ck
6oYPgFzrtG+qoI/jnfIi787mWlxr3z4EKCYes7Tr6izohw9WhcGXfungaNkG34FxQU3eA3uWG/8d
XWD2PheQNx8Osh0hgEfFxw3I0N0GB+ZjJwJOiJ7nitVSsQMOe9/2sEswwDfXM3gzaC7N4mENkheO
6IY2AgM3J/HIYQZeEQg8sC1tj1TTpW33pLC9NXDkSHz4Im6E1VOpdZhWW9p8zgwDdheF/oWDdu5z
PQXiGzn0gDOESAeAM4YenuoByjNTWqayT6tRYnTQwh/nMHkLlPpH6X2ierRl1En/8PrZOHfWjznq
L5dNP6dAp0UBPeguo5/DbFNvt3CUZWj9oJw9gd7H1Mfz99ef9lOv/E8n5CQeZoDPAK0u6EGazL/L
Ut3XUaO2w6Cn6WpxYbs3qQ6Rb+iwijNYMTCHvmsXznHRsBRieq5/T1qPIC8RkEFIJn8XLy6udRdv
n1PMW45zQl4lwJpVqBu7Yl77S7Lh55bqJLaSmWgvg33ZIXNO11Go/AKBaL3fuuSjYYI9bRJdpNcX
6uzJOImk60oFh/QWPYQdisc4WvUeIKr1azav8w2b2Xw9p0LftLKFMK+AFsLWcl2NjF162+ON/4ed
Sk6SdS4IYx5IIUCLe2m1MgDWOkb98sL7nUlykpMYO+qJzCFFMkADihZ5GLBDvy1TnW24hYlz2c0A
SdM67DYwpiGkWgSxn17IsM5cIacSw36wsWEe0BXxEwlcg3Wq8gVn1aLC6cL7nQm5p+JX6OzxeFu9
9gA4b/gcNaG783XzovNNzSWK/UtNvRNa91/lbHJ8x1++33xVwBSlWXsQGRAgsFJdn6Jl626WyZgq
BFp6nyfS3y2SBtXGHXtSofVqljJ0kNKBY1SE+UmhnbfWM82i6xUeWdBXTpt/uNYnCWVEaWTWHNe1
nBR/agBPLYMtlBhLJcGH18/Sue08CWFszXtIhFp2MK0ge+PZuWxB9XqIbZxcyKuOp/JPH8NJ2NKL
9F0WMTxCc32dgQBz2DxBdmHSkX08sBCA18DWmMtdchQ591InwcaDsNg25IYdsH3Q9HKhuMaR1WWc
Dpd0IU6UX/4+OycxJnKGzrEkKFUzr32HPne3n8kUPsrpKH1CPXChxn5+i+eOV5i0t4fQtWOZ0Hzb
TcCEVkDSijrJHLSGiZNVrFJbol1jqmlyl7qxZz6k+CQMWTKaBQM4hm5sgpb5kohyBdh216eYpGVs
G/evH6JzzzmJR006emFGEb9BjUswUe/Wm60nEDRBXV223SovXPln9vVUC550CkCxETQVsAS2KxRN
vPAa4tXT0WHo9Vc5E7lP9TZ6TFxNsAGhAOw3fNAMie/MqNb69X/93Asc//yXgBOkMzDBHVFAbEO7
IYZIXN2EuCHyFaP7f/aIk5ghxt5EVgLExBWU+kG+zO71sD3AM3y5cL2ee4mTkEHJavNplXiJluQP
g+iBM+un7XGeu0u7cO5AnYQMr2UbINWkO9CxMR+aBkZ8gxPBVerDTwx4UHP1+mKdyUrik0CBnz45
KyJ+ANjybaqHe8p1WgS9J6t5aMBdiS+Z3p9btJNwsaW4WJYVZUSs0MAOFVhPPBsDDCVacuHongNp
/ASd/XK6DA2VyYeZH8BPssjqXXMNuplX8lmF+2XRphyPc7EQ0wqIqB9FmqCpfT11eVbLLL+Yl5/Z
vJ9i9r/8jLxN0BZQKKPbHgysYiG50eVRmutzM/ZwWAtXIPHnsLEEKA77pdN98DmxeujL2cbRi1m9
5ZoIiJjEAjUH8HESZUROA8xjXt/1E1n9v2L3KY2+91iC8h7A3ciOheCb/3aNLfAR3O3CSUy1cWhs
A38IZG/a56WOVlJiVm93hNqliCW8CYHfWu+ZxDYuMlYYqWfjR0uDfG+SEFzErnE1AJhb1UEOu+aU
wwUWDm/Tom/HudMgnG4YvMbw1sZI9nZeafoxbfN539FI7EBtu8EOQrDPeKSKGQ3vQcirgulSjDhz
I/8co/2yQ3IYeTiA0HUAxiK84oFDnUI4wLf+hGJxC39424DafZrIPwvcp6bIVoCp7JoYRB1AI8pe
tuAtR+ChBtZd6juc6F3/vakngc8CdttG7SYOE/zhK/jprLuB4saDigJ9aSZMeHq+LUC8jlsNmiL9
ZFPMrLgDORIUsfVaho0smnyi+20xwEdq0tw11LJdJ1cgJSl57MFYexKmf5kSwnavn8VzH8tJMM2p
2+KN4Fc3+ZA9kdSivYDoUIZkA6xryuILQftMpDv1bxHUB/87DbN9S9ZHqIT3e0G0LSBo1xRYpf0G
fbYLnxfI/3/O+I6kgF+vOWBzW5FDHf6wbMQHxN32+Q3sY/y+kMi4t8r5lu6TXKYE/GqvuwtYP1vM
wzAbrqOEsQq9AmC8coAwJhg1kwlcSjcgfYKmsCqmJAJlOMS1EyYe6L2UovWo8CGVHpXLZ2xXBGZn
7zV7I3J9FTIUgUWH+f23dm6mBXoi0/SYjN78gPZw9PZI4H20Y5p8a0fVBrCwmaUuoSuR3i0AdoAq
CsWvtoQNVfNwVM7vq9kjyxsKsMJc0SHt7c6jL8AdqL7s1ia8VyYA7xE1NkZ74dZdQ6R04HD8NmCm
JRGavtnqg5PAMNx0dcAEhVxGnskD7EQws/QyUJ8rAnGxrAZh0T/6XOXd9xRdu8pliZdVzEX60zT7
7EsOT7Uj8XQiGPP5ib/ip23NFx+f1Yfe796YtF2ukxXTXx2Qh4FCdD3f1hAetxOMAcoZrncY2Oks
vO0X5fuF9Nt4LhqigXDB+7FvVkrYUnDaJGUa2cZWQJ1Nu3Ts2y9hNmlMXRsOcGbCOqgcRCoOnhMz
hteyVWPdtrke936n0JcKQlgSF2KBNWqZD814iDy8DlugplXmyFPaxw6hPygVCJZRCZyF+977g5nf
ACs7vuEZnwE+ycmR7jUI8jI2WkbllhB5oFCkAO89SEEdB8qgA8k8otNyb4gnv6lhSp7lipYDiNgi
a2CnHvMPOWc+vHvCVnxcWJtkpVtykLTttuQQEDKOl/NGh6/croiLm5BbD3zqOl8Fjke28IFPKYHy
GcMdMG8QYZNbmGI4BVyLLHAgl+c1CHp6zYI5fz+EDfvhAUvI9kp3HQwxO90cnFEcph6TAtAlXgFs
KsBU5QAQQUQWnirU2Hgvxbq8Q3mpAAq0bOQ7lJ/JBkx4F7u9WEBZi6I5CmvIfMdxmbQZu1tStgUo
yxf/aaHtlpV9anIQkkn7nsKnm93lgQIhxh+cH13BDtUH5XqlUtV9By/Nq1F76iszcTqWzhryecnI
rsmBmSghf7g+5jBGEDC9JNl+BkMwKik7qoulet4gCST17SJBY9yhhTmChMboF+1vUICZJT+2LFuY
KqbaJ9czptR9OcKbrB6WVgLrxIIjOw1trSeb0SE/IJfHQDmfPHB17TRgQ3FVx18Jb+17r9GdK/BV
ZNc8DJwrhVK+LiAFxh/SPrHPjR3nG4yXoF0Z5lPCSwxpyVtQZD0BhDVmXxhokom/wVih3yvuJS9z
ug4VzgI07WzTQVbOiJG9t6qBQ65NBDI03jksCdGa1swoUBH1CJTJzkBWnuKKboY7ujgmdpEn9ROc
OPy1zNHkSsBJJtBjm/LJYqwDcgst+nZLgE6yi3jnjQ7oSrTquvcAwXsgwYo2/5oHPdoKIo3HDeSU
I+IN7iLJw5YfaRu9mFNZ8cw00OewU1t7pEm23YjO8T3ERwQ4/IggDFT4LUCoGWYPfCKpgc+0coWb
TeQNAfQKwBOp+y03O4gqDO9AkgLAf/azWxEtIgcFsTPfjmYcBOYi2bZbGYGp4BIsANDEMQQXtziU
eRFynAZiZgxFIrPczbHO4T7YDHkZuoYepkbz8NraDSxavDpwuAPEEr4RMi9QyloCu9PoMH8iMSiU
5SJA+ivMOM/5VRQDcVh0OsEb4PjON24TNAfLdksefD+HVAKZzHLVRQ4OTznooE/46kdgckE25mWH
k7xWoG0vZb8pO+0pRjZfk2S+y7vxA/VTNlUBvAZvwFml3zv8fZwEwOOKNFDsIYaO4UvTUpBjZj4M
U8HTMLmCp1WQ7aIWcaomGwOwQflJ9jQ4Ldiu948tbiezuEhHZE9FO9i5QV5rMCTSSqwVIZxiztoF
AVxhxww22+sCir/pmoeRRdlDF83BO2ic9G9AYYf7KBjIKY4ilwSUD3T6GqAZVXwrgdTCQR+W5tH5
MomL2AzBp6wntq8TDfAe0Injg25Cc+fY+h4I4OOwHMYf7zyxeRxA5VZ/ky7t11IDKtkD5S+6z5JI
/LieiTUoeRNP12gndxtkPyZbrUMPU07Hct+rQgOtQ2A8lzctJ+4z7WO97nMTeSE0dpIJOqkjW1YU
GpKsBa50H/imnkKqDEtQzESqr45N87utV939EEkTA3xJIXiiQJtnlYP36lymODgHv9ewv+lFDxMZ
P3MgfUN/gkX7ARTElxbf7ickBlNYdJjbDgCu6gYQ3plO23HsidG5TxpiMGHPmqvYKnR2AZSwt4CL
JAWgkRAogBEN2Nkc7pjTAK3EJNRv/ieZcTCQNeT7WfHuI9BE+GkwLB8+vp7jndgU/JWahsfk75d8
2wdMOPXQYtzPwfKOwn+uXOcWdBuxRGVI/bkK54TV0HlgRYgociXHxb9ZxiWvh1ioKtLS2wl//vL6
zzmT/Z+KrUEqZOiGeUlhNdsjTNI53U2b0veEtf0e0FVZNj6zO4pL9cITzyS5P8U+f3l/hHkj0lCA
yuFx8SEEk6mKOoc7Eh/YFab17p+NN0+NXoN+8aMwXLJ9YmJVtzKUd8iF5moImXh6ffHO1PE/q49f
XmWD+pqYhizfb9uK1hBJH6DcApBzs10CWZ17wmnyDL2byMNka5/m3nvDo+iRywAaAsnqX+h6nNuO
k17E2EHlI0hQjWVQG6mXXHc3vesDSPyRfh9AcuZCIXCm5vjJm/1lrZopivXQQqucivYZFfaVFyxA
m3ftt5H165VITXYBHPWzA/iHHvOpAUgKLT4frIz20FhwSsde0seMTPMDxmBpsZmjx3pqgU/WXN2B
JReV/USDOmxbBwGmyTsgO0fJt0y4ZJkRtzM05j/wbolAQ4qWKkQqX+cUeM2499aKWth1ARaf1qFk
6WME4fQdyzAJTtE1B5xGZVeLx6fSrHEHDYms3Y3BCNkYEsoHugVsH2WDuGtgOwXb3HW5nb3B1S3w
n1edhOHkIhmuARXD0nvhXS1AVqgyCw4xSicD2JNeLzWMjkfqT6t23LhfNmikkgPfI739mCp9FSAx
qlE3txV4lrqKGwguqHwFF1gI71oz479pgwAZRA77sde/puBY5v7pF5xExobLBPelavZJk0Dmq+tn
eo8ZZjQVE/g0e8hTjlAoMZJA2TnW+kvaQOlpyyE7tOTBCpHPhq9wrFXkwsTlDNs8OlWuxbBJ2KzD
PMTF1K8XAAihbCaW3X9zlTeTPU5R+uLyMbqVa5wcCMPoImR+XA1IJx6jgLh7YMmw+VDPeAsZK/Hp
9aU6U1P/vFt+2auopdpAmKE9THIM9op5wxNgcJeEvM+EhP+Qt85nG0x92Oz9yc23K8DQJZLcZRfm
Pihy4H38b+bObLtuXGnSr9IvwLNIAJxu96jZsmTp2L7hkmwX5wHgzKfvj9r6zympuuRVffXXRWlZ
2hJJEEgkIiMj/pGG6n93wncViRczg972wiNsKCTFUueHGov2U0gaf17GkYLUw6FryPvw/3NLWDfB
Pw0bp4gJWW4uyNEMcUqazP4A3/fO/SL98fGL+ZsmUyneraLRVm2iXDc8+gPVwEpKe1eXSX7wUqd9
7jwfHn83IPhTtuYshRK464p6en65+D9St/hQt+KNPuXf6mD8L1S3ABhe86W/F7hA1+LXqsZ5/fRG
7/L1917lLdS/5KofEaJx4WOGgyLlf+Qt1L8CaQMZIV4hvXCthP9H3sJV/1KIXSL7L1BNx0qH2fMq
YMmPQBYC13dRlFldtJ1/Im6xTvv/hj8XdQ20qj0kv/A1waHvBUj78yytx1osXWyhgZdFZ7Q/Tqah
Qde1A5RpOOP4MXo4E3KK4Oe/K8u64q8XdxxYj6haSh7FXhORP10crYKwFCOUxEDV5Q6Zx+mQmzaJ
NwPYwSFF41tsLdC8TdM20Xmr7UJu8h41vI1X068TowC6i60quGoDmSfbuszbcusq4P3Wy4tLhAST
LeDU12EuceBIEm1fMtJQTKTv9Fs/j27pM5x+jKNVT7vIrhXHPzvax8bt/m1skc70SZfdWTmn4ieo
yjht61YOySFdrUuVBY62D4q5EbvczFdRlISfSxqTEGpUHKdihMUA4zihP3pSHaCvu08WYtjFJpNd
jyokdKBkE2q1oO3j13/MneNeB2szwWmL+0cr9G/X3ZvV+eE6/l+4Ql8seP5+fT5Uaffr5/9ZxXJ/
tX9Wn3n5vdf16SEVi0kL1onBfxbhSX7G8cW/CAGouoariyVr5D/L00eYhrWDBr5AbJ1p+7o2HbRl
pcCkGN8rH9tkIvI/EJ6Rb3OT9YoO+rEeYLPvYdDxosj/p/VROJmpnDF3fwVO1PX03zYKWi84GtKF
jy4tNvmTsoyL6aymwwCDAjG5ybS1kPt4jiujKgtLkyn3L8IEKi+W4lalz8awLNrrwi0bi44caCjN
s5t32VTvLPTGAEFR6FLOLx+l0/6uSCa/eKJa3EQ/YFVq7yb2Uk2JpnRAtoqtauDNf0ocuxurXVy4
hh7XenTL8oreP80tx2XpzJeixC3iD6sFGy+2fwq5t6dQ9WcNnLcpPtqzNk5MITq+RDFG/X0A850S
CUUqWL+isa4yDbyhCnVWqKE1/tnSxl06biEOFekfhQ3tNDp8fPl3JU+u7/sSHJ2ILHlT3MzbGLZk
Er1OTvE/MyeXqAN1NXrBrOtQWGCnMCpiA7Mi6WKVbCxFeau6HVdemNg6avFGeQFUXrWrp4SWxrkJ
3UDzs49v8m1uRYyXct1FQum9GLT77+5xQv1QJEZaPz0L9F7s4sWPUWErAtWhuFaZzvO+5679D4vb
L9dVofIF+4oICfPvrkuHQu0jzhj8jGfmnLcZ7KZovyYqEjTx01Hep5+qCPU55DuTWgjvFPgIWf9v
bea3e9t6eR/bFASgQuUGgjX09tXE7gAVjp7qnwC6vpbAmliMPrGQLHTEl9QvbtArrp1rmeu5v8+R
8V8I2PT9Migfv4C3J2ruxKXrHMHpwHM9RuN9DazzUqR28yr6gS4ydk1HytNlNO+tiFrffJwDM/FW
Pr7kXx+e5AEVEzfAxAv33XdH7cRPogJNA/NTIayaT+jEeouTH1wz9q3ap0GkPAwoGHWAXlqVve+1
PSNYux9S6h/j+cc38+6UtQ4AwpCsEhYqDUR/8f2OqSm6YdNZz0id4ppNISJZFwSyqElbb+n5UYva
AhzOotlMoZDclZvaSX9fNnDjcQRzTIW1TlKaaqfd2og7hGar9vnj23yLSykfF09EyGzlOj4xHJXt
txOmRzrP2IBCz5NB3ssGLs9tBsueRlREN3ThDrjciVyvi6Yb6/VL2sT9Px0s3Ipp3ZecDQIlFaHt
7W0EGj1HFDvrZwjVFjE8I3otI5xYu5vdSxm5xP027k3+VGZuRUQ1TWkc9wyMi2b9jUbk9iXyzwm/
Bd+jGC7VlDf17zgy7+TH1vFikHyxWqrxhski397oJMeqCatFPoP+Igu1z7q2KfpbvXRpA7lbz5qb
s/xy4Gf1TLvmvAty+JX3Y7Pmc6EpqPGU1IPmy5ISaBdhxmV7UQdD2LaKOzjO8VJuhQwnQqKwstmp
kO4MC/5qnkYjTVAfv/93tF0ilYeMO1aStiNdz2Wyvn0gZiZEcgRDv/tu7VIpayAkMhUjGCOhgQHp
W4T2aD5Fz6JX/Kx/CSeNE9Hcg2oqQrL60I/y9wv6hQD231R9vTlJMoJhKQrwayB5Ny3yiew2Surm
e7MKBqOE3OaBuhZOIudLCZzDcITRUCyPZTLNVID7xCApvCXgj95drJfIOjOlypZHTNpb7wYl9jVB
mNRQ0k+X0xjN6yG/DZlCGIO5w11jsnx5XAovH3M051EtEduU0ecF1VWY8E2Jp8HyGJQTjkwo7SIC
hXPbYsddgKJTK9FS8Pv13eVIr5Ng6JfL0zVhzeMmqOn6Y98jeeDOU6tac4Ouccv8aWq9SjeHEEn9
4Z4q69JdGZNHSMcVpREl1faonM5itCDib1VQRepxsAeHSYZtPHkGZYuaFOXjufE+hDP6yAxigYEi
Id2bL7DNn3IxGc0VghNN8X1xOE6jOClsH2WGsc7q4hw2z0ig+PiK76OR4HyHcyD7tkOa8ZcrtsZu
k7GU4ze59OtkHHu1hj/R+vkqoTpo1/seoajBJBxF37XxNaAV2ONvkod3PdBkufheCBxWxerTi1nJ
u0WxSFS6rNArH0tVlSiMdlQnrV+1TjTRKMlbtGWQGa/TWyQJYyJOk7h1vEdAYZWoD3x/LIZNJ2J9
WUSBdz9JUyB9245QEu+6wLLTrXaXqb5kEtEqn9mrhMxGRR69/Bd2YjMP6wG6nzyPsrxbV/6AA9Mn
wX7fUHzLjZyG48cD/z6u4TpD94ZYn5qn5fj+bu/MPQSmR936D0MPuyPcuxR+SGIppjBvMZtQ6ixx
xolpO+Wh5EvcvWS2FtTsdVUgrCOi+4iaF/crdLqU4C8NBRZCpF5a2zkgINy06XFx55xVF43lmlM7
eBqwOn0HAY7fzN53YnioZGILxbZJVOMN4n35LlRrWZVLnVXiIegSydrqmni9gc7CGoml+7KOsdqY
ubcI4JwlTqxcQ4pBgih/QjqSNN6Z3PVbtc7b/KkIMzhC6Vis46Bn7J5u6MnlUyltIPyZOS699pBb
vpGHJjCDbLcz+wWP+/HbekG5/hQXebQQkRThsFRsFx2zd4/WQc/0i76eH2QMXkoZ3Wim1lIgvvOj
s4McDs7c1Xp5pJ9/3R9Lq3Z4Iai6FPG8X0rP6eJDKPHTeCBLNQzH6GeS2SeHhWgC4BkyxUALmzW6
9YTNs1Q0I2GtIyPhgmhJ2fyLMxZg+wYpeYai63xcebdu0UP92iShyPjXaXzWUJj/pr71LjqhuijJ
rnzhBhw77b+kus64KA+jQOvLUPo10eGU3oqEnrt8y8kyiX/n1PNSOnwz7KAWksTeZluCjvr+4GVn
NSlkM/lfWgDc/KmbO5hLR/Z+xkdlDbIHe1SfagT1vULODHgB3E7KQtBjlEYzFR2dZG0QZYeoUwHB
gAU53BnUG9kBkOzgO7TSejevry3WY8VQTkVQsVZYRevriHOahwGJMhBPsQ3nLBzuaJ2suRM3z9mb
KPWs59SPpxx+RyQCbx9+3QQIEo6jyILen2xIB1srtqf5S5LMHuSgDi5vs41GO8puPLEgNb7XifEQ
pQqFgECyMUanuIgUvcRWoSHbsS5NjFvAdVSixbjVI12tP+yUBrEx6hUOfn5VFz9VVizmrqy90jyN
i1OMn9Tg2PDYEHgK3WZt0laYQo64wA43RifRhPJUaZfOlbSNE6J9bKhfZFPXQ0upqR2gn4N2vlHT
Noa1wWIYFjPOxWaykAnMDkjw9ureo2NJUQWfnH6kaTgcEweTAGQxu/OOYhHD6S/FuCwca5mK9Fbm
Mxwo3TaZdxhCP5Y7F0+L5cvo1SJ97BH6jnZSdQJZe86nNehd3LXhLkzFmG9jt6AcKCQC3bjTLJdR
CB/sSLkuEYfYaoPE3kP0LtXD7A4xcrtInE7Tl6mbZHdttV1l3bFj+P1PF+0N87D4Q1yhS1bXqLJ8
DqelyI8IC0CvXY2icUoMc6w9kq1vllYHz9g8BHSai6YeVu5LN+tfYQ9rBCV0SA9OBiBaaTfYcQ6g
5+iIvXfu3eBShHb0cfAa0RbJL+gZsmOUJ0cGRl0vsqY0dFgcQwXyM/IvnYfyPt3vjX+OfnaaFFeV
O+Uabu6A1clwNbpRnMJXqlWdenduZ0x97mUqiQP02DhO5ZtmWGy29QKiyxiCK0KUQnoqMks2n49x
C2f9OKYlu802D0dFgB2atHe/1lbvue05k2O0ou0oSVucmx61Tf5IB+dgooIsfJ8v3embVorBZLhZ
ZZW53FK3Sj8v/arhfYH8dhOLM2dCJd+nlcOlVnWcqsyBYueqYd0XbddKeZwYbx1LPk1Y2mBSkLlJ
6Maf5rEZG/82i6xsLA5+Dn2jOc97GmgHJNggXq49UOGKSfho0yT5ox9HkbVcKoUQZLy3aGhxIGuW
THH30pKwUwtMFjXsr9sMEbsg2o8ZgSDe16kjuXdC1npL84A+htijezkjcGw3eYZLadXZllt9FXDW
uV4J3SV86OMA8THDOZiRFQG0Nw/lOQ9e6AgWHpOybDRNWhzSVdLy9HCKnEp6hywZ1xGDV5LzpW6T
zrqvQNKJU2ro4sDH7bKrmQBLRb5x7EJT8rnm9Kiozi0Mn858/mMvaeHnYMTkcMisnHR9PU6jEuH+
2ykgbNFZq8IMLMnC2YdXYVV5kKhfWnOg0QeTYiHsI5HmzL7epjDhe4s3qHrdP3ZZ1acV42UlS31M
+kU503WQ+estp7zpZrn3mFlcQfIj/RxZ0zrBPGOtb96dLb5XhOU6NLCz+ChbbKBH7mFAXJdnfH0e
A/1ZPwO4JXzPnZrau89dFWERqsYQAAjZrcRhLF5nT7S0dAnt/MxaHy7q5pfBQGKR9/ea44YuTEv+
JZGxv5Y2zYz3r0NtnT7+P4N8+hxIgcivfUgm3IBTIfj1jAZqk5pjWsmZh9bYMXCtWMg4te85gMc1
dPDTi6qRKWaqcfLuTXxeOSEa2cj6JVBVP4VlXzNKgygxnACFRXwcjnAoowFzWHtek1408tEa3BZ+
bOvn8DSCdcMKIq6dnikR6CLCRkPPfnTO6GRZT+f26dWepocX5QXjgysAv0GHVrE+/OTNCDQeYses
l0lU4vHNucbfInlYrFT13QVPSi1h05wm0tLPPXfJQ65/xUkN0myczXzJ7EKMbr3104Bi0bnwj7qQ
tfL3lu1iK3G+CBfC8zFeES2q0LjOsqYhkq3IRzvyftPBF/rZ8eKK6dOiSrk+vIG24H2CZbneXC2G
9Ysa4oAvRWWvy6Fc3PX+q96Lk/GhL2LoX4cK33LrPsHnJpZneTv7TncpT3MlzVCkhfB5GvIwGwy3
M6Uy54+wA9RcPGvSnH1+QEDOsx/I3LIAwo22OkjsdhtHXNzNkpojEw3bYJsFgAGQDa8JBQK/jtfl
3LO/8r187r0sOCALKab5QoZtgXJvp2Ayl7iVqwJ9rKiNgQ1Rne/5fIJIOV9IGt3iptQ9/5/LERDN
tUcHqEiD5Rc3+BJFgAKjybi6k8T18Ohh0sYpIJqXde5T6/EAiSepBREmMEnRB6jJscWi42JV0KHP
cZw1y/TNhnVGvImLuqaT5xVOzroiMdmhTwrOuz9m1SKvf9ZkCcNxlC9rRtdBwYC10ZhHyyNMwnrs
VrnbZPTOutOjT2EMH3gnG+iOPFEeI8ay96DoEuU6ZIT5GV0a66wBr1qn+Ak/RRBgZAScXqzP26Up
VW68O2bN53UKFGpt0mIBV4bxn1fhBshi9spr2TiGT3gryVwfBppvmFcnkGVx3MJEh77SJhLncaQX
/sZygt7QjpeghtpVOXhp5OQcfUsMbupq2xUAE+5lmXvreurQ/gSEj/OgI1RKL5rZ89AChaJ54Ky3
Dh6kvhUqEH2Qg8VnRRXz63SV8ZTfRtKzyLoYMRIz6U0ooTjjSdWz3V1TLZRe91kBY80RzqeZNScH
D5HLot0BXTie2viAQB66IIjb4lbFXs3LXyy18FReVa7bRulCTcLjRBiHyXcayayrQaIlzHA5XIyL
ix7s53zpR+vekEyDKqCxHnrfibfML2tsFkYgo/K5TqOmsgj+HC9XlKpIyVfJrMOyHpvvuI0l2nlW
U+EVN56nmzk60HyB3dwfEJ+zKdqzo0nYiRDac21tg8LxzSOIJJzYL5gEZHGMzOksk+lu9Mlt9M+Q
9nUtvrVRADRxNHk/YMiHw02bPy6qX5XQenaHicM+NHRySt93wx4pXW4oC5HG5JuWP2z8kcrUtHt9
ktO7RJcTgHjr0pqzPtZLuMGjaY1/IR1KfCH7XxcvLIb1E9ULeo8g4vo9WI0Wn5jjef1ghPYcn+Dk
vtY2UlhzLOWYbDG6WRBTXCUyR39dlWG5/uR1ypJTEolCl2IPJYAXPHwNpzQpmGk2dHU4wtjBbZ/4
8YjXIZYwvOh5iUJxPupqXeWxBT0ZLJ06EV8UaVl3rheb+a1s6g834JbrnecplcbvrxdyTciWppkq
1v3pxFal2eLjyVg1vfqcnwIWjnLrX9aBs4LRVqFXELI1nlFqV8bYrES4cdG+c9+nbsMzdyNVvOEi
FfGaxiUK05p7fyjW2+pfFpxV5+wjG0Rs10XeiLXMuKvGaZ2T+GwJzFtwYqzKcp9gScXsPQ0IOPAa
9HLoCvxd1TpWdpkIjK+D3wBf70p6YDnEB2awILh5zl9g5aSjhgBeLe6Tuva4az+OJ1bDWBNmtYVJ
Dv0iA8AL3W70J3DvvzndvT3brZf31sKJHbquw/Xf4aymn6Af00t//xoaMzDgdfyp7hQ3H1/qXZGG
1YRzib2ai7gQIABn3uLNY5DrICKV/J85YudTTY9CEyn1CSvUdXaHXrK+1D7NeMM1wu68stfg+PG9
vIUQXCjsoEL4mQYe5XDmuXh7L9GAk3bH0rsPqap531N48ITotg18uV9qUuffjfNfLyjCEOAA81QB
uBi+wxXzxNhOUdrRnZ4qNoo4Z8c/R5GeMPe6sj9+wHc0qfUJVzcZFxpOIBzKUe8uOBWZiquu4JB1
ihgIk66g/ezJ2XUPE40EwyFrosV87keJj2jZV2s8l4bQYLWLYj/6zR29nencEUep1Tp2ZcBgRPte
9m4ObWv0Z6nvitOiGsnrWON0BtPZfkiDIeUVJKqfWZkhfbzcATq2641kjdT9suoNsz7dUtYusiaE
lnlLqNd8nPUROTfpLIWke+1Uz6INZQ2zHz/E+9fIi1O03cBHBJJ1oBG9nTfsu7oTkzXcJG2+RiYM
nXiDTetW/efZooPmH/HpXAognnJtXuT6n+d578BZWqoaXrDdI+Dysu1NcaKzjV0TWWtotvT//LPn
A/KnMYPng6xlq7+EAzlGINFDmt2ctiWS5PVt+HnBuqhavW4YH19wjS//xZbAZ0PKT4oVCB9FgWi+
wzMx9p5Ss2DP61eWyd2tX9Id8t0zLJjfLcG/XopXR8eTFyhO+jDA3r67MhIl6kseklkvVazBBR1h
Hgld8uXjp3pXW+Ovw9AIKcYzipwDiKxvr4UXZRJlUxP+sDNg6tdlJWjiYDYb3DM5To7BUOEyiUCt
8De+Kah00ORmI72GefHkP2SjTRD8zX2dKCJ/GnAwTIYAkynxQhgI3pcxbZt6kZ/iPWwWYSftXrjT
ypLobYUhxR8trOrAg/kVg/mGmzJaOMVuOjdGXPuSLAJq0GpI24BIXQkFJmLfljgDopc5k7O49U1E
i5ZD+xtqMi3pk9YlxzODsiWtimXRL6Lb2rXtteWOvjEgwCs5ObX0bsNTnTH3OCTJT1FVOnq6pmdz
CKHy9AMkT7CaDArJGQcgPy13hZU1TJHXxAmD03U55qd0h5NDwCbmvYTX0xEofxnNMSlxc9xyZF3T
k3HAZdDCaz7g/ILmDMNN6uf1/g2tIGuSaZ1yroaiLe/NbgJUebBf6EpnwYzAhFW68xq/yHp6e05Q
jGY7p/PslGC9ZHZU/EbGd9HBmlwgLiX1OWceGjX2DaIw1n2Zc9oZcN6hiTHeFlPZcs6jzlBkxYMk
HQ/ljTcjkNGcZ55trSBFOxjw3/l0PgzHuZV6l+CBBBwMMuRT/dhkySqgvrUw+xvtcqMlrCZxG+qw
8cd9rAk6+guSbsNSf6EOslbayE1t4d3UXUtx40vagILHO+Y5NIdDYrTj0PblkAz/MXMkboMLF7Nt
8d1x8QUKbnAujprP6MRludhneNDZnNAJaFO3xcOcGv8eCzzeLSrnYjHzxrZATIYtKaPjBttZzdF4
RaN01y5IRmdjyik/pDVxS5+d3R5frPmePVqr5wS3RA4CNBr7VWm+ViBCOP0Fp1Lga4zU1Olj7yoo
2U+yAzZ8HjINr/kfgPyav84oOPDlNDWKlyy18oucoyQN+ikCOYOxvdIhwiIPyG2IPBfY/VlD+IXN
pQ7uG3ygi0OZujF6x3E83rtz6mZIUI00DapBnqU2GvAlLO8zEJb6zjcemsShm9z4mB/ZYNmD+RIx
qc9U7NZ4rCqRPGewUb/GdkqjbW9j9hclRh04hAN1icq9DBr7e422JpbXjXfljWmDDWOS8HZtyxwy
NG722Fj0n5aswP+U00K3D2ZbFqthSPmDjrl74ajm0igrviyR6qehDWgcgkyMylwf7pJwDD77a/93
jgPCz5T+y12R0E45q6rauRirXASYIB5mGgnozmuwCic/nit8kSv/MPInzwPOic8G+9+jmJMIR8S8
OOaTU9C4G2buIcns+r6BHIsIPdARsuGyjh/GaQmeCgvN+VD25ZcxEOneFp19oeyQNsvasuSVAj48
mK6tfrWZH30G1EzhUXUy/OlQguKc5TTOHaajSXpo5sraOziu37WDAgghFOxaPAYuZGtopnTLMdhG
fhglwdd0wLboHGZE/6PFFsvBEqvpOH6lJdYag3SDX0Hn+uWOxjlzUYbQJHbK6bLP0yBzzm9lfem2
HU2XUZDUT3bWNleTr+zLljZHZmjkrrXdeBgvJtLsa9vPB5zoa+sizWVCuwXR76czjjh/L0tAv0UH
3/Hb2Ojxl0YpcCtSZ3lq0YUVMB0aaI3L0jJzkwLKMkwuWgcbZLSnC6+P6Xi3cZG+mR2fQMxRbzuM
spAXKrCL5sJM2hxE04tLl/ZVCLnuozvOP+w+im6Uw/IZ2r7bAXnSrh1P5eDv3LmWe+V31U2TKPNt
biZyRZuye4wxRw43I0fWKHYbLN+leqJiXm+kKKpjDYCxEXbZfZ5QEcdWYu7ybd518YNOZv3VTE0p
Nnrqp23kGLqy6U6A5AwpIMpZeJgOop0XjLehaJNiWy0DXihls2woPpWPVY05e9MMzueQ4sZ5I0yw
7Y0dXai0Uk9t4E1XGXWIgXKIwrOsi7pN1FuoUcd9fEWPFwYvhZOHT7Qq2PYuIG/MaFJu9a03evmB
QO/hDpMu/lmHDekt/CE4J2NiHrATaY5DPznHrBm8JyOjB+QRsodFl0tw1I2aN5ku418zA3JMOr/v
96SnM86X+A9vjNJUkvO4QzNyGM49bFGOmvzYwRq2DR/Cqguf5dTILxn60s/DMiy/eib4bvBrca0g
PKBr74mdnnR3T95rbdyxGq4s0+bfF7uujrJwIhhjwNw3yWwr9jJ65tko0wCcys29M5+C0RZzl+yY
u715gHMmuf9BXDh2JQ+ZJ9tv4IX6Fm1vc+bMRXhflma5jNtM7yd6pdbjeZneVMruLkyvxtuqjcwX
EwTqh8wHgoPQ83CjaLzdw+kcPznQvS8n44/n6TjR/1r3QXWMvFLtOLbD/ASOCc8Xy0Qrhdx8XkSQ
PATktt80rdJf2PDjMxabf704Vge3yksRgo3cKyrvjtx2ZYh/1IIlD/PdVIclturbnNLAbTzVjd7C
WLGRS8/0t4bm/phD/7JcmVD1lxCoclCLsv4SyyUsidn4B0k/D84capHboVnUp2CIJRUDY/20Irra
7avZVTQib2dcD0RAbxhQe3CVu3Lwu71dm7zoNkXYRFdYZ8S3oD/FjaXm6rHozBO/EwNAp85jS6/0
Luv97GYKM2ihbuOkWJ434nuPedm4LZLRvoaC1D+kYhj0MRGFVPgUOf6limoTHEK0HcKLMgka1FZa
taB6k2BUG+IzsclQzho2JfKUN7UFD+FytrTPWHv22JkrTRt4cXAm44znldLlJzkp67NfhWmDWptJ
6n0SNuaOxumh3FOKnpPLMs3rdGeZyoWpGUWORbdN2y53yOOZPjmuqYe9C/WE9nrOqNE/nF/kYAWm
2DqILrRbt+yj4RoUJ2u3snfiL6O/0AyNK7R3BY0wcnajQ4p42QEQdI9uyqnUEEdwWHHxdkGaGbrT
2UA7z4UrJrvKviwSsY8BZylth/2FINjZ53jjDPNRF6hk7JKhdXv809GihBkUFzSOGyuKi3xrqXC6
TyVsno1IVPG5nrGgOo4ep12anrWwr0akiHCLMNQXrn1UgWlLnPWyq0HcED7o0q3n+PlFZ81Tm32i
t99DhpThr+yp3IEflfnKHmsQ2PvUdSpD2mnGBAAH6apHbGlfB5Rdt70zi3KvnL5IrvKEqjEm5sDP
WzohdbWR5UxBysfv/KxKlVvv49Edr/MU+HaHFMV0JmPlBHgR2YkPVJcZ5zyPDTqsTe/62D+NVOW9
TnQ3lhtO/raku7zd+CqXQIRgiY94JJmfQ0hqIk0zi2NdR47cx0MierElhUtQiYAzAEVu3PiJdzdb
qsaHSvc0JBZbImm3CgnZVjqlPwhCOljNs4oGlXbtTOE+L+kESvaNmGrXvXaswesfKDKX0VmmA/UU
D8P3ZUnihzhpvsdh46Icq8fyfoRzso+CyBxtNg+MzHvPUJbzl0s0gIobI+mLprkP2Rrd0CNOB6fd
bMrSLe9NVXg7Y7DX6INUEV+HrvzRxdFy8Gs8cnQ8RddUPgN760ztqHcLm426DdtE3vsQmxDsHsCg
mA9MmA08vfEnyr7550ZX+Au1eJNetXVV3/e67WK02uMhOgfNjv0NfmPhOV4DeicqXRxyBNzvq9x2
9liw15c5RkXXIp/UpWgoptZxS1E95Fi0EyIanqre74/LJHCctn024Z0dDrrdN45X38BrHLvzxowR
ToGjPW11HmdbheBHswmdMqKrAaJmf956PNx+Bny/XyI0YyLq8fqYUffbGRbluFnm3Nywy7P5pzQE
7dKM/IJbiO7YddJD74fetq+a5DFLY+c7iOB0gEwUHnGRLw9+42e3GO2a7VB6yVf85R+KDIZazMHt
4Iso+1aPAp9EV9b1N2lH5qIXMsLNyiC4vk0BbS9QWl891W2Q93QathzC5aeMY8nFMDrpjzyR/vc8
ip2vuSPpxaWivHMbXZ9LoOxHigIiX2MaXYkys/W1hyQ7eSvBcZ2E6ofK10P6jBcAu/Yk2ud6CKx0
X6ARyg5VcmQ5r9wqrbetSbEJo9yDgIj2x8zZYrpFLu1ZaeZeF00rnumNwkFeFNzDBmfIJEDepNRb
YDnmRDI37nnp9cLfcYQfCkOulccXZVN3/244tWE41tB6+J2NF/um0MLh8Myi7X6Hr4l1lmK1+7Dy
GQ4OLkP9Jp2t5pPrTtlzPwQN2wMnz0PdR7C06siVV5QUzSWmPU6xMTEpzdXU9gjOi27C1QD4c9ik
QzH96LqZtcKi5JzWN6CrPweqacOGSuGwx9NMXgCex1C50glh65XO+ktBbY0OpZ90l2rm/LaxSEe6
HU4Slru3dAkX2V4G97Fri+Kb3wxovLSy3RW2pe2bfvSde6p+AdI0UJ3ouO4QkcF4JuouiH7VuJ+Q
uMtI5UJST9glVn0jkxHP+j5aGYIz/hzN3jTDal/YwqVQmJiVyeqVe4gHjxIPhnJZTpJm9usxFo+5
WaeCnFriUvq1avsq/yRqZ2x3nCqinJAWYlzWbI3TY/V1tGyRVeqT10vs33Pss+RTAZ3VqraDFUxZ
dKCQl0/2dY65Xx1uOW1PCkHDJSlbOuHYcN15l1BXC4pND8tczbtqmKMyv5yDCEiHdvEpdJpbjPak
JzcT9POwP5i+0enXOM4VTg0jS4XyDl1CEv+KYdKIAB1icrXqvE96q/yj1TjDuPsEXlZZ7V1NDfA+
sgU1oWMDgaurdnReW3Z2m/VNzntQFjSuPoNhTW0ChRnD4/8qrdC3GUfa6VE4ocff/eoahO/uTyCy
1ayFELq2V8hWONHUXIYhLUSUgonj4Besw8X/GavInrwjfO+F9aadNky/9agC4U9YBQBwFifbKBs9
tgjCcffYJwAKwVVHQjnd2Bm6NNimxm2vkS+j6sbbYsvL6uxZBn01lDvEX/FAvJQ9j4dIUQ37o91C
xpFldC87t0m9vQeBNpUXdt/rGa11mXbkOJwdYn1omgBlOOiD9S6HHXWNWMBM6t6ERMw5TEmiAnVM
O7+c5wZ0eADhTbdQvfpiVPu4mlRa7JsRJlAIdlDVwdVC6hfsI6vwIqpzQxQ2PZI6OlR7f16kOlKP
LB+boC8eLFg/3QZ9MPo/Vc/a2cOCKX9iT0mWBSsfL+197bVhshsM/JlpswhNUXTx+vmF/X8RpvFw
C4iLh6Hu06vajuQ2F15/nTnz/6XuTJZcxbY0/SppOecasIENZpU5EKDWJe/bCeZ+3A99v2mfvj5F
ZGXeqLKbVXdYFjEJ8+OKIwk2a/3tUoaNKBGRjR4EdaMVj0S6TJL8J2ulF65qFrKIqimvdp3SUVfO
bjNVmIbG/LtZ9SjnaLXKiLgb1xoCGs2XByJmp5kBQStCJlA2xChrbHvXORYFS1Hpzl+kks1LszGo
AzAe3DzN7WBKq+pXp0Osb/psZDWoVm1kG+kyg/LqDuHWfiBJcvwmjueKuDBRmxWRSkm8xT82Rtq2
HAwX0ZB5LdaKdIuocmvR+73R1/K9GAsLwFJG1HH5AIopsUu0vPSXkgLTIcAEO6g3JBnIOTZdg/rP
R2vSjgxIhoneCXDrErN5lxurZQ4/zxCBJFkKMtlk7hRHLSb7rEcQjukDzV9TIikxF0IT3Mr2oMpo
09zhp+CLkTOuXoHmb982BQlFJGtZXytCCq6NyLsfNJ1Gn4QaDcdo5ruFLzuwvMj1wgzNx4+GqArw
MGviG41juP9guZySe5mV3XXqEma6Z4Jxjp0l7fSLI1IsOzFa5Fvh5z0j34y/YzJ5m407rVQH4qAA
GVnXdN40qT49u7M93E1dkfAWsNfBWsuy5jSVJSaK3PYeDOBDGXhZPR0MQAtSvtHsvE7Cwt9o5721
r6wsQzbZ2Y9tFNdbRa77m9P1xsaT6COJfFpxDvTrQtatvVzwepppYA79iNmsqBDue6T7jQey5lDN
9dWKTDWOppm/rocrd+rYhv2mkuQvwlzB/+oCwyOdpmLk6NXwYaQb1UhkjyLuW4aCaunPYmiGm9g0
RjfQ7biRWwQazdM0S4UaWlW8S1QK8oMIPMKk6Ay0blvtOvH2RAxVG2bqJd04eeQhkyEJLAl4oGco
woBL7tYSBGCzOk3jEMuB8C8QepmGazvzO7GNzA85S9kEo2h+T31SUdXaz/6k7OVdclqMJ5LfuiYo
2tF96O1OEXql2XbLQpCCApVmfRZFZJ7chMoa5EsRwVSdEXknTUvMr6VI8+OsNf0dGsLMR5tmfuLW
GSr4D+ktfmr3ZI5IouGWYJgWuu+KzlVROCSpW3D+dqI4ZYa52FvlTPaLFiXNfAG5ygVgAJHNm6Ip
jffUQ4mxKRGIXGqUL3ooJ3thKfBM3BZEQthlWBpZ8pTb124BnptMdcznQSKoOLt+bs4tiSnA0IL8
9ItblOKtRf2BmXwo3kVf1m+dqulESiuwR5SeCLjikUu+6N5jjQYcZqtZ8zUmj3M3YDvqwV0+qnjQ
Dl3GTR10aS5v1aDqo7JbPCidzG/ABeRei3T3BcQ4lVwGsfPVmKsIZ0vvH8ZuMQ95XyuTgCo6QpjW
iFqxvQqIR/a9u+9FUtFR4V17L8vUm3eVbY7FAy7eNOgAt4KOS93yW2EPIeOLcaooAUSzOBlvSbTM
b16kaLPsBx1Lp52HJChFv5E764FlW+rZZdzfUclrfNUo4990fsXeaDMfHFaEN7xA7nlGfLBrRsVd
5w6fCKfVXTPoC458VesG98F652FkZ6IxrHLH84CgMcpABNXhiGb47ZupNbvXDLAjcGcWlbZOq5WK
WKN+0dzCeswSYZWE1/AxNk1lQNGhAM2F+LUMoP9dmDfgQd0XD6i8HAO4edxVb2y0ddk8dFZfE0Gn
sqTllO9JT0Mz1bU4VhAvzAutpnANEKH1rUXSJLKYycRDYgai1meVHMj+K7P1gMB8Uc9ROk/2L7uy
6nxP1U6piNm1iIDTAne0ranj8MpR2cC1odvIPCN1KGxXrbEyNrr6kvpd7nT6fCCaERRzQ2SYvbWs
anI/nKpSHCr03xXXKiVpJ7odMOehnwi0xYljhDYW2i9k0ozxqL0WPNrcNMjrCbonjqupf/RWW2Qf
QLQiIAz7hrxmkm7WNM5RMTVxdBW3cw220CBxFq96ez8KV7HCpGJ2uu6ldqdozAIIYpe9DytTOmeX
LKv7gQiQyXEdI9QbMfTt15Cvo7FseJUmXfypthjJqDpOOBn25MaQc+aDWF/fieXEulfskngeJQnD
Wrya9iaN3JyfodGXznzSVM/CfMqWPiocf9bJsxi3/z0991d2GdZQwtPjnSUhApIOTuavrGFqL1iT
4lR+53Vz9TYRiXMVfpS5R+DbTquhpf4vROVfOfnr/xEb9zWwA+8wlK/1v3GigHOu0vFL/JR//h/H
P1U1wq4ocmYhTqwBEdyozxqWjzSDFPzzLf9TeQ27n/ryWf70/+MvqQt/ZAn8qhvcOHGi/v2pLvn3
v/0j/zD34S+v2//7Hy+Cqzr4VJ9/+Y+wUqla7oefbnn46YdC/a88g+uf/H/94b/8/PEqT0vz82//
+qtGenV9tZi596+pDHz5/zjNYYOhNa0+/2X72df/x6/9GeZg/s0irAHbrPQMG9PzNVDlzywHzSbK
AYLXczFr8LxGXPSfYQ6G/TeUIawBeGgk5LvDjyBtVfJv/+qRwvKn1AAyENpa/lN5Dob8Iwj9v6hm
yeXE1YWhDuMsxwYZEn+9nIs8KY2hNXlY1sCDamzXiyg98aM0iZqp6MeNtVbJxqk8Z8elbr5XcbZt
x2QPZKf7JogLbAFtiEmkQo/ElmDSkmFD9zsDfePJ0xpB04D0hZ25kDnCtrBvirXc1Au1euyWekAV
Ru1X1nPXqeMyMeUUZgJq4Mp2P/Sec6r77DG5goIzcEsQxdFtWs9c8J6z1bt+02EDOTea2Yau0UwA
xDALtadpG0NLC54NnXroahkHyA3vl2V5jaoxyDTk7a3clkk0MW1G8auXRhXoaHWzGDzBy3zVObsc
862c+2TXrGXjmy0z39oLRnqH6RiD1XM5Zjbt3aY4YNAvgcDK32UhvTDCe3lHhdr6GwfCh+lS+mAC
HwQ9oiUymEUfYvGKbjNvsE5sd/k9EnPjUDI3+JXXj88po+dEBOtsHLFi6Kw8tm0/WLhz/Da275t0
IpESzd5YGN8z6IhibZjLiejfRr9f5mqMAzaY6MY1Z1JOeWSt51at4syiSt7pFOOKicvI/d1St042
sRho31DSBSppyvi9dntikQUAzl2cm/K1aCNB6iidl3d1W5QXwV2BfajE7GjHUhzAR6b2rl/n6oyV
/renipSSJT7CMTTVtBwWRHW7eakcBsNewRbunBjRoiCoGhUDA3Ca+aKaHKDozBiDKS69NzOzWJWI
mY0CjZSd26YUvcUZV5jGE6Xk+mXs5H3laFZYEiLXUnNV5AopgFNvFNI8Prs2v6nTtQvrTFSk+0PZ
H5kGnNvR49tIIE9DfAHrbdQ1Fws2LIF+r4grw4m5AXlZjmssXxCGUpeSAq/tasOCgCUB212jhTxI
k2xt5mFHpzVuXtPXlO0qINMTEbiIN41u4zuzRRCZ8uB60Xq7dE5yXFaTbRh3Rnzf6HBSyLku0WTd
WLl+k+UEddOlk6nlDUr8jM8cx2p6qoYrrQGkC+sSDqDZfhrPrKbaPlmMIMmaTYO3YE06G4jDbs9S
5reQHzsU4r6bRwFShScJkGTrZrFjFuk2zKkXUFVfOQclHsb6sSX/oRkXPzZ/5WINsWrzeepvOszb
w5APt2yYm9kivxpwf9vxrNMZzIvO2jCWnWNRBTANbFELNbeZGdIFOhIO6+7TlPymAjft2rV8q5p3
cjHhH/iqtuBlpwIGFOWfuRtz2/CHmdhVYP9DhuzlOFr2emcTUU6VWU5gNeBu2AL+P3Lb3BjZ3RKb
G1f/SHP3OaG0Taw2kRXYdoluFuW6IdLisKjs1nRrv8lxB0GWWWhTk/S3xamCeDg59EwkzxMBdhuj
VJsya3eA6hZbchdGiXyWRZSyhpU251z/AShk3CTZMvpznv4GxL4rMja2NZPwm3r7Bh8MH+WhYOZu
PJhwWTPswzCjWGn7zyJNdwb2s70Sxte1Zyk+FyttllPaD7slqyJoj1yPghzHFcHBZGxPXruTzHgE
npvNRaHQwNSdxgfWQryrKAK1IBvpUOjhwAnKKrIO+N4bmeE1bxu3uU+DUaDpdIr2xSOJkz/EjnxV
Cx+Vkbj5PQ4JH+gzbKKRYEXHQrwnB+0BhUf/LbD36RoayK4knAZsWbtkyQjVHAFh0fkKKn62oyUP
TFiL/dTU0tnIoTjEcWO8EIdDnwMCpDetpp/KtLoo1KrVe6joH0eVA1med71HwWu6jcnn9aUy1yt2
Zmzc2sk2JHGeSeV6xEpWkaTuvhXI9TBYZvNh8sYBka1+04GZHxPReEc3dgffMrPmJjKv5RgFSAGh
y6QpP2FMvGOADBLV5GAeqrhpoypDsqQ4+5NnNJ1RUOvqlQSIrZV/pjVZLEn8KNPF3Mha/yGKYB87
0ZGSnf2Y5jtDpTxVBKNlPLZNSJ3dL0IRzm4+/Cpn6haj3mJrr/P7zjB+tRpM24RTchMbxMwPeXOs
M8VjASgfGYHVhG3u6Sit0sTXksraeEvlbgrhlByB5uQnEdxpuTa/IkPPt4WqjgyyGXByQStdXX17
HVHhOY11MqZl2bb8pqQyoNLBiqIS20d627ZX43q3SJ+o/DCXSL1aKi1Ixa6sF2N+Wdf33sbjia6a
jfitq3CmcbH1sn6FjrwhQJTaQysL1TDvbe2dKIQdeA8p1Ob6Kt0cRuMdZGM/tNNZWvMT2ypak66l
/gymcx3mTW3L3aBX910xbq16Pqyxw21AnTshpHexam5FDN+LjXCTZtWXlEmxSd3+bK76Yegp8Kus
YKmKM1lkz1GbvEWWdhzH4Ygd5r6+Jpmp7FTRmDBUBnnpsf4RdcnFKZsDCni/hJiWwyuw/tHUxJPm
WcZGdtpFetXPOj7iogf5HwHvpiZlF1+s305khyKzd5H5aQ1QHBjAYDlxG8w2kI39tvS/S0oJxjI+
O4rjpas4gfXsUhcGHdod1KWbghHTZTMkCCPYj4Et3A0ptdze5maUvdq6bnJOxAksKuOb/4WO4xA3
dmj2DZ2/jT8s4ATKmrZESqeuCyGiCNCebREupnEmRWPXlpp2cPX+ULg5VU8IM9iadC6ypH9N5vgk
ltdlSnZuGW9ntjmwZnLd9Kk56hB/G0DQh7GlqnKd70fy+UExqnCIvG9u1gAseRcVPQIVGS0HG5G3
jwHgG2znkHjelg/M59LwlyI5XMERF01FhZ84G7VAd55srfvEd7sTmRasHBeIo5C6qe4S6VQEVOoB
LNeXArGI1h6WMUM+6rHqEgLbihTe0vDNLD+7vURjU5Tvef/jFs4Fo/WbaSxbwOi9ldtbuyHxH3Mj
9q060K88R3aIJcAWckzWeYjIXVcIvl7dCbx8CGw74YiybhDH3Sy6VyFGiO+h+J6BA7WgnN7XkvR1
6jH3Yizlae61jDfqLUdVfvNVHnKTz4QMwHkoz9xaEAxZMObW0elZtkkkwdxMh0c1yXtnLMGahikL
MXqcG9nm7Mky7BPzIW4iws/M/qFlwBjVeIcz1l9nI7CT6dCtCWJ6ymzMqd8RZBA40wCu2hNIYdpB
TX4Z9wQIWl+1Q2CxFhMeZr0RG189jRWZzsLuvZOncfk5I4UVNY7pp0Wkb0b9BEd3UY14rEkRtEdz
SzPvPQq/E1FQN1JNm6tDvaJUKrC6/ogHBf9ze4/G9cFNxz1d2B8T1hI1ULPs3ZiTFiSrvjPTaDPw
2RdWf4M868kSFKGvuvq+HuTb0ip5DtTjDotgiZ7wua3Mg04U+3Um3eZsyrRFuFRuRmHnWpvJIcd3
VFu5vFp40RHAFNsqtYcdokVW+c2193wckiTUZWqEiOG51Bs3sMkAxgP6K+6+Khy0O0b0hEvJEmFp
Di+VKN9JrPgwC9qeMCuGyPw5Amh/pdDlVVRVmHrOwZAMiVXOs4JzgTwF6oxskycGQPxGyOhT2aM/
jPifKP1kKvEl5j1QxjAS07bPnc1cntFyXKz4EqUfFcIv17ot8p68dO1g9+17PxLJXgCRmY2voQYU
MUw0xToK9HqK1zDXSamv3U2zVmjn9W5bl26gyNpFLll8to6gh2cJ3ZQvxNae5LQeiHTyGyfdmWTs
zmIIYtPj4pkav2zMXVVR7pLWPDUyK2wLGzS2ltS9wKW1VvQg2w9izFEfucj/VutBuKWA6dJc+CR3
G0kBHb9ARtvGIdPd0ZfyhsVui1x4k+ZDjgkrf2lHFaSL3Ht9/ZJkRO9rxZcHo2AZn7207hZLfhnx
rwIl6Q7pvYF/+DgYr6I2P2m/4poRTylS8W1JDQei72iDUY24eatvN3XVio8kMqJ3F4ANitfNWpgu
c9mtRALR1wE8Cib32M0yeknqCBEvJqLl3M8N0G3aMDs4qj6ogf7d8pqvb6IcDURsrxwTzklY+Zdm
i7eJ83kTA1pdPVFcks4Y9nF6Zy7iq5wloftp+2jMclvX03r0pv7VbJOHybaAEfX8+0qxZ1F+o1GL
YRoTmuz03l6u6k3UfNGgf/etduzSUvhOhXQol0EWdd8tjSALl5A3u2fTMS+FBVRT5JrPpwh4r+N7
rqxwjLUbEP/+DgZvDU1Dy8/V2GaXxuu8/dLbJlNp0XlpSHfI4BmbDLbjwoZL10/liQPlGfZjocx+
67lV8oYiJ//ApZ5AKKyFn1pmf+MUjPOq0dYPLVb4LsZRCx1wpjPZMd7ec23sPYbZjP3Vk+lsIeW1
GzImqdggfwTAlabasg6McrV+j03SoOLMqumSZ2K4je2OKhF7dV1uqLql+QUCMiZ7xuhAi42B/MOw
J5jEuMEjqoP8VjlaZw+0cx7cIFJ5bL8QDeHgXCZJodtpzaKdIydOgXWRf8WIC+lcyJg7oBfGu2Ya
8xLAepJ+MkSYIVMxsXSDjqpuSBFIgnBSypIYR9ekOxofJj4MiO8cFSp6Q0RNLBrjRhtlXIcjsAfQ
BoPF68A5ir8sN1lBrUJz9qtw6YRcruyLX6x9Bs3nVTOdHzGobpAUlrOlKbc5TNjfAoZTtXeytLEu
ElrL3MyZkx5g2xOXqNUl3i+d7E7eUHggZzwJeuFoFSNZDaCvtzFXdE4GVbWp5lpeImQ+4LAerG/B
D/cDUy8y56Q6D/HKm786RO+BjorFDadem7Jb19BsOgvyfl2fbAuhRbDMtsbm6HmwfKDGdAqwpgUW
DMoLroJEbB2Le6nLl+vYCb/hZHrTn4BweYBJGck29j1PasYvl8eyflCyzpB31ihzckGge663AoNj
azRnbRQkUAUk903zIaogEW6yadbn0OtQVvi4rI2RvVrOsrsUi2qnQ7EC0j5muJONHxa3RP6kFXTN
OPWVdUxIPZ/fSoLlblBqrXvdcEo04fM8+XPnpntzrR3joQXsjGBVB+OESsrjZErndtlVKitITldu
R52RxWS9oQLjep41lXvOHNdt0EeYA2V1M3ET1J85EFy6F5fxJrMcvgtnzfozgh6KwL1cW9HY5Ln9
VaPjiH0EoGo4RvRVVlt9XSKKhEUS+aIFqqamLmLWW5SdGWikdHnbzK7dBGRoaQ8OVtYflO7Dl2kK
8x7Hf/9TKyaUwoP2VV2TEFmx9MdGH+v3BldPeuUazfUwkXtk+qRzyJSHyYI0324qtavMtX24QrzH
MYvi+yxCn4lMFgXmxplj2qjS2TxUC51dNlz+W1pk/WmcC9DUXu9CS8fahaqSdpmNs0bsD5TN/ign
8g42IPZjo2z3Aat0fTbVYN9jPbLZ2arJOHZ9M3ShU9req5oy+76tJvO6bmc52ki77xQUeL8AaCzZ
cnRKKjX49qcMICS1vTv2JtuftSw79EaMEj6R5BrbUS6t7Sx19xVySf3WO5drfYpoDErhoB4r3Ei3
FQEL2zZfzFNpxewLxg0RjKBdkpw5Al+b8uCsCyfd3Ol0aqFMMB9zjss3j7X5mFE99Rgh8WU8xCcD
hDWCstkM45cyNb23njBQHtVplHkBzT/xZ1UVyW4s2Ymzvjd+5bJAPK9Go3zJcnotXIMmW2xuSX1Z
hdH9GHF1y3VESAWyot/Q0wYX6rSO9c6kZGEEX2qdLeEUF52cVxVWnC8M7XEzPGRtaZCA0MfWu6iR
6m4KCBHEHI3rvGL6ZppBeIxoUYwGkA+5tT5OXkWO7SDBK1p7RgRZqWR6BmudrgJDfST4H1Iyry2G
ZOtWODnHFRrVXaOLCCXDMBRbcu/6PfCbONjoj+86w0V7QTjMQawfSfcA/58hkhf6DYjnQgoLFl2R
HlvuwqNwVrFNpartzRDXjM+akf4YOe0phMxEy9Esuvgujl3rEaU8C4K19hua+/qnWU8gboGe+208
2PO5GGKLtbWh4MeCA7fbiJtLuCd7ZL/i81b3ghOGsaOrwml+EjnIgAm0sC+81qTnp0b8kNgEOHVA
kXwX+nzKBVlALXFe20JkEcwk0QjOVOn+aEcgqQqhVHLWCx6ndrbjtioCvcshYu3HqyBvqnfa7J3m
Mv6urGLXF9ZGu4ol+uJQest+8CyGCkj1dI1CPVqHGypCCC5K0awRKGVycVYoCiRAM2r/8WzVE2L3
brFZfnLx7ZRKe81ikZRbvZ6cl7zgdBJGOJp3UavSN6fPkDPBNs5rmZzLZRa/JwYHFJiWPp5akj3f
UPwuP4UlinfDUgj4FvjBOenCroryibtokd1+TNzGO6hCgwsvm7yad1yfZXIYyUd4K2SVfSPxSW7z
fBW/UMYgz2slwjyZW8WzTtzcOwKsBj+VLmJ/ynrtM+5aOQRSmw8J4sAnSoCrjO49b7xdzHi9n6jd
Am4nSAg7jJUf6XzoENMZu4FA270+W853YxTyJmFCMsIJNdJnpyzgiUm1t6Iqyr3b2vouXTXJziXX
XaXp2Eyqezq7uE6i07Ig7ilUgkc/melL6Upjd7WF+Z4+VH5Z38Y8AoMI1ZLvoODckFfkHRD2bAlW
OLb6ShZ6wbQGa8otOadqm6zteZzKazki1Hw8xifgrMx3ReyEVmEY/gj7CHLhOS+oQ8K5IrbC1JJv
JZHDWnV/QuyXh9EwqH0dOVaQr7ZFV5O8kR5IfWx7j6XWs8yqftz3kGXMClej2xhK2zIhJ6NnB+/K
DpN3dkNwEI7GRl0VV8t6J/v6HXvlT0bgU0Ydamy2GUtWVR0HIHjfHImpzI34iIj2RSu0UESt+JTL
gDUtybTttcqFTJ1dTOrkAZkWQMzkPBsOFz4ZKPJ2qDKQFq3stmBZ4TJAz2sulguA3e7WaezHcYqR
Kutrg4pHRl+mW50gIYLJVutOr7X3FiH0vqY20CLsdus1Y+cTm71Rg6AHZvzO7InlwjP3Da1+/qLG
+yh2iBuo+FxGkkPCwR1fZ2hj7mP7AmiTvTB+5rvaRhbJ8U4YFo6DOe5zXmZ5cEUWwAeRK5LU25Ee
U1TZ9bKvxWgfdFjjgwfIu0dTPr6jQi4ZrTvAChFrdwW6O7fe9UN3jIF0w+W63AhnucdQougszU7D
IvCVrrNYN4S+ruirlPRnukCDvHCZfy3zVnS4MeaUpruce6l2SYuxCQeRqe9Ov9x1sgE89O1VAnug
WgHFO3jhJHODWHIVKl2S4hGPc0hAUQgL80Gj/ALKRjqcPahXKwcyb712G00mHJplT3eaS4EXEnmm
VVoZfT2S3IHGfOhnRWI4mCNmqe5+mrhiIPMvUAmKs87JtkU5FIg98ubRi/Sz5/XGAUXjU28sN2Y8
f8+zPOKeObmrvMma7MX7A+qb1CMTvE4fWVncNwYtoDHAHYas7tIj1f3IroISR88LMIpu2HPuDqFN
msnJLfGmVCZvhprK9Z7+KvQRkhha7rQEVpFmN0vfkMASw+fEl7JLni3AexL5SnB7k8mefBt6Eknm
uIca3BOHtEebWvijO/N0mhi/RLnP+y5E5n5b2Sok/+tNIYy8X9rBF91S3WMDsj/rGbmQTXnQCsPE
ZTvnOnoeFTNWzKZFCFs3+LhN+3BarU3n1NVWCHDMEnZlN6pC3UxSHE1APH/Up0sf9cOL5+XJbaT1
WxszwYNBeHCIWxLPXTNbG2NcVrIS3c+2hU6kTGkxz9OEitPvUZ3TzwAgZqBk1j+WtTX2FeIeN/VM
gMBpN4nYQEcsngaOkmCOZ/TYxJV+zRlRuI4il94eqgeBnxS93w32yAetN75IgtoVHIn0Y/h8o0eh
RiyQj3kFW4MUniwN87BE2inOrQMKs4Py6o9mmfy0Gk+ThpYxIj09sJo6D9H0cb82BZA6B7tXzDnY
uP5LjFXQFLybLGu/DSEemi4/1SK9JbsnWDIEcUD7zo5tadk7iZ5sR7N4WQAfMSSIZxysRyxbhyqf
EOaS7QgsyI0wJ2b/ggKmf0VpF+YtbIub9IiBJwRrBlWPJ9m171mcnKw6gySA2V79Vs3DVs6Yj3ku
E5GkT2+yl68oox5ZZ9F+lqok0Wkio8o9TFjqcgvEeI6bYMjiG2Efp6Q5kRKY3E2Djnp+sW+z9Nss
CHLfZGjYbrE9bWVV4Q3t1neMhPNX18327ZhO6juNp8EJ+0zMwTwPVyQ9bT3cuNyCFn5GQNINfScU
aFSRYgymcuQlZgXRTjDj2q3AbPNeo3P71K+YW8Hf0uEPXe8nLKBoNJnbOozbntnSdqNhJzCrRTHC
0OCNmU83drY5gTpH/XiLGd4N3CbRz4bj5IQYSogoq9DXXzJhxACPKX8YRmP4w2z0FdGiHGCFEcen
GGUz9Fj0Q+TXpmcOSlU97UwGMz9RTvYuEL9N54h0f8BNJHHIL6vZ8Omg+4/erH9KIvIPpR3/X1d6
WDSE/WMNiJ98fv+99uP6p/9D+iH+hoLDQ6ZhEzXvmjqJnX9KPwzxN0QXpqkbgnYG1qj/FH6Y/MTW
Jb8G58yXrf+X8EP+zUL5cU0CN+mVEDzr/pkiD+uqLvm7TAdpXv9alvR4UY9/3D+iSf4uPbpGIG0x
23Mv563GCGtEJZC0htkMfVpCNXFulkxlhavK/EnQJ36fRhjrV9dDB3al1/1kzlfvyTNi29o7Tt84
WzCwJT+tQzXrp2v1xYMpV6hGJ85gETKrxWtZrCtJeWDBZdpsifkyu+fEGOhsjrXUMGdGsywVVEnH
NtYaklGWHDJ6SDHxZt3Ukz425cD9ZEx3HKkOew+V8JGFFq3NOSsaa4LRcuvqLkmbbleVOqXECB93
fSpEsps0PB1mzA41WIj1nbwtYX9rPb7MnVbpF8smMGtCoY7tDHFB/sYy5/FcKpThvLlsh59QV2ug
zTyZeJJX5h1TXR96S+fV2HokpcRdEVGYi0HFxVssux5542ob2qvgJYhQ1RbxMA3l2l3aHJfxW9c5
EdV3sRc/ZCX2Jiq+hWg4qBGztsWNXsvSBuGOS3bhLnETqFkmvyseaVTN94yd/adtcSjYvgs5QVcr
OVDxY5x4yn6Al7Gq9ybu6mW7rInwG0FXnEHkjljpB6q/klYuvxXVbS3DNuMc1Y0NCglrIfOV2mtw
eUdEZcrJYQ+UxlZrdksGPLpkrTfNW6R/5LcDwGtJkFGQuTy7tT79ZKYBRlVEDhATPN1EFtN1gXtq
Uy86dogKA31xnb1ujek96bn5floA4my1oBDvs34OUVIk4nFhWMdPxklYzts0lTHQSNGgtLKoyCVU
ls8vrZrfnRpIIEKjb1L5CgM8lwrWNYFP4InmTQNVqijXeEYpLLCQzAIjI5actfGSmYADoVbyHquo
4eMlL5EHGn55iVS2Nt2Tiicq0IkcnpdDjIQKLxg7nHYib7lEShE57p0ZKWc4rnOWJUcnatoIWbCi
ZLNPBtXRGA0xvpdd3laHVU+mTzWtv9lipi0rCakYusQTuVBPIDOagNPSXTVfb5zmZinL5KKVZb9V
BOiQYkZK52UQ8RU2j1Yw0oQMa0QUYnlcuiVD5GIv3X426vEeCfxymznSvhY1ztrF7dvhnh4a8gnm
3qxy8rmK+MXQtGpvJrXNZ0ZJWxL2S6ntrHFoKNONuuIRvwWQaqKS9tC0pnU/m7L5vGqJ3yOuMABb
qa2ZTw8vW8Oir6sN3k6GPgReLZoDDiH6vYnlTHjgCFTUpKTRm3iTDbl6hWxNnualtS4uXpJNN5pU
mKvDYiZ92T4reLSUdnoThxBQPTnMCZ6YTasoSWfK4fZs1fiLw8ESA6GFbQuxRDRHApjCcxZcuaw2
k44W09xdaVrX2AmdMUOGxKPH64eJQGEyT/+TvTPZkR05s/SrFLS3BI2kcVho404fY56HDRFx7w3O
o3F++v54M5WVmY1UQ+hNo1EbQapSKD083Gm/nf+c78SaqPSDT9hCIhP7MU62OgIksrCjb5eqOMG5
KCGtkPizqD/eiCx0KanVRZ+MlwZElZolYF15AzJF6Xcj3oYpx/5XXIRe38hu4znNRGE1o3xn79uy
RczdUE5h72EXlz6CFSc7LtfOyB4xePEyr6yREWJ8xsfvUclpey3QKHLIcc49GVaHiR5eE8XZOoNJ
6o5l6RA/VVHeVTQHm84Yf9hgE8tnhMrSeVtyXMWPHpPQtO9lX7VXftYlLYk9vSQ7Bt6W5XA19mV/
28ZTP+IVSKuWuu+xCEqSyC7BFuV8UGyGPmpkjXss/MQ+dBa+mwoG5XvMH3dDmpVlDe9+ECsQBtaQ
iwdQE9OW2a1AkWTq3jsTj4fZhOQJcyBrrhbVtGcPysh9XDZRMA+Ls2uTFWc7eV4vDj6uAW5go36z
rNHcUq5AVlhYSx9gfyj2CRqetzF0KQ8TOfPneFbuTdSxFIC3ZNBHVWkjsDqyoEXs2ifYWuKmd+px
O7ZmdgxZ0BzmOvJORj2y+2/Qyt+HuccMOBYxdK1xwcGgC3CWQ3XJCoYs/9Qs82PWri1Wfs7FhIIT
bF1DkY8b05zMg0nioN3YM/VwttWmh8SM5ZPKintWo8jmUdGf8a9/YbKRj25NsgSgAqi7sm2tkx/X
JNHn1CkuIKTiP7Dcz05mTfseRzyQzz3RweZ7mFu6uqoxPcpdlrr8wR3XZdg26U3Gc8KZ+5YUjkck
vCyrEt1BFTaBlza3o+9ZotMPBcZcvDowvKJLMncle780FWHAFwRr+shHhk2FSaLY54Lhbe1Eo8S4
c31IWiOnkat3ymvm0gkTfwmOF7eDW857kr3JsJFG5F1RBqOBcmY8U7HO0ctq0svatEgNU+SnmBb9
Yr4FDkKNqwU1xQ8mnaX+yWlymjx2y+xZe1L/BcpbTFM8NqNDbtXeu+pxYTYjDh/cGCK9K2BbXdK5
4Nx3pBzUVpPebdnrm2nKphxHnEGC5H2cxGJse6pr96EY53q3VhqwU/cMzIZ0O30MBO+T6FhS96oJ
5yfZ8k3HKo6vQ1Cj7n4uusZDlUjoMIFKc1nUShHij1gpzK6Iv+bFjuYDDCbIXjwh+764/TlA/s8o
/Y+foKu/n6Xvx4/yOyy0X73Zp+///PUHfh2nLeMXdlYGLngFn45epN/HadP7xeMG66H+rK5pb/XH
lxXIon/+Q0iaKfk/MFBb/ITi3/3upBYmZZf8r7ELWJltUuGy/peV/LeWN1zof1vtxez8p4laEX13
AOZJbNmS4R2bz5+d1HSChCCg3IcuWxVqaml4UMH8PTX12D6bZsf+14fXGPNVZfKZvasRMNMnBhm1
ZZtjBW7MoRn1liaJNExvVMCPD7NpmI+KM3XfjxprTp6nz8ssH4WMlidOtHg7xTq6C7kSXtidgZt3
Jk6zsYZo3jsN/7mkooQyGNvdYrcA5AUK+1x0ISIQNl0r2qeiJatDVhQNPe6G18xryDymcVy7QVK6
6l0VkoryyF4wb+WQSG5M0EoXaaPwnYShLs4OS0qO8YYGa1TNevH2BcU1dAKy4+LByJoymBnumfgM
BBtSFeD26SSv7wqrdOJTR970WTsyYTFkz/ZdMSLV8FL0VRHaCsUllLd2jZOts+WKflD1yZkSoVhM
dbLFQDElmzKNgq6WZ8IlcEys5NpGt0AYkEFhkCQc3VegRbddgq6eioldVfOF70DFYryLxvE8aO+T
feilVeLyKC6WKjmPQ/fkFgbBPvZe5OVY2LcPxJVWl+dwbtrxta7C4tTXg3nT2jwzXRYuraXdwEyd
T5MT/VJ3zZm36gYm+gMR7HrHeLUnN4QpM4yjzzRV+JBr75syiarFMK4/YPJ85yKV4efz5duk9BuK
xGk0xbloo4zFXZjfj3JODwq2x/fScB6csv2yF/lE59xDqIzjzMIoa9s9RFyuEIJ/15jaDgAMI9Hw
XM+2C7gSDKReDYIoNHetsO8d/JII7M1lao4f8G6REpLw2Awz72kPLLfNFrZidKmRHmYXPlXJo07R
FYi1qQj77AjQPhxb44uaRVwvgpyOm0L2QLk316aNklVsdVCigOvQnyBepc+jzdJocp0tkwimzteB
g6D/LpL+oY3cICrfGsUGctsN2t7oYoZ4PGNK3zU1HIBJEFcM4NK4y0aplnC5EhaUgCSc+zPELxPD
qNUUw6VsUk2/qVve6gGZ37P66KRiriebtpZApujySFb7YYDjGGk9ajjZuHSqGD9wE/XXwML4T67P
eN74Gwhux9HGGmLau9Yq7q1xZpY2H1aUOJCTteqyviP4nuzVpA1mo0xfwG62tsi4bwb6i2MqIGgV
KDBu+Wed8/us6cxSx/GxJpiMC78g5LbMW2JwlwCF8A8MY7O3S2Mfa0VcF8vnebEyUAgkeQOLt39T
DdzRJ3fhX9bEso3R6oDL4KZBv8aK0ISXcFDsrS7yS8FdB6wJXjwt1sWEKKGJFT1kJNakBTZQFseT
+SgKFd0ZCiWszngrLceb9747rsWwXf89T6KXImlPIv/q5kw+5t4CMrBxxDM2YmrTcRjGdfNSl7aJ
RI05a7LkEQBJ0DteT4KD94PFsEJ2W/lXDh3zofaWDW6JAtiKgSVIe72zJQJ+tKfQ20u2zwes/ziM
wsjd9/E4EDNezLd58u+jrIRDBDdC1ekxLqfPqFjtoaO9of4Sa3wAa7170MO84oHwvs4GKVdo1ukB
7tDW0+m3kLeOqZ6gGwP9t3jITnOTwVOLn+ki+mbPffaZlfrIkgsjCePohBgdFuRAaK/b8v7fQLu/
JkN4LwRap4EhAs9zf5w83PMtX0fDr47YqDYVcAWdjDR6DCFemTY/lmWorlMs7bf8OjD1gS1fF4o7
TSpxzQu7H3eVZ50ZbaOdE45HN5Lu0Y6TZ8OBfdOZ5ttaVsJfnFbFx65corMuJB4rFtubyUkq3IZh
9JSH+UvaMLgbMbYo5831vIJLiWeXrLcSi5IKlvAvMefnLbKD9VQjiW5CL/qUicl3145542ZnQ1gb
r9YCFgG1BWZ4PtjfxqEJePR4cFo6RZTSxzhhgaq5sIzB6D+IYxQXAHW6z2pySDFPplLfSlNg7HVD
e7QCmShLsYcxmqBYGveQyGS4rjCKYZeiK+Wpz6iNmOxUiAOgimu2df11MSCCsPsNrdupld22a1tJ
IHXG8y5mXMOtSi9QcHqPMAdzcAU1/xpvc7wfS7zVAsWaLyYXhFREXNgg7mA4T5LjgtJ9mDzbfanJ
RtpFcW2H3bHto0NdsPka8iMjZnm0qC1EuuUR6OhoOA3VeGRA/BJ+1VzQrkfiFbL5sCGl2++TxhZH
D6/EvjIyiJL8LhqQ40VbNPJWgwWInJG3gN9hmJznbhrRraaEtbiGmhvqDwLVyT4cavdJ9GDSJ7BN
QWd0XQC1Zjymtg5B8zTOMzSL6kNY+fJItUcCBH6AaN9k6TME7/hEwSe3ejYM5zGt4nNm+uJa5O18
JxKvfgN/Tx4/ZhTh9ASqccpsyG/22K3ztSgvi8QonwGtlZ8xTZ0PyWSFbL8m4PKwKvZe4YW3Pmy4
wCkNqhPlvHz7nzm4m9exdi1n+vsxeJf/18NHPnx8r9o/zsLrD/3WEO25v2AfMg3DpG0HKXlthfwt
Vegbv0ApZ9Sln89aOQAkGH8bhqWNhGx5PxtPmXrJFv4+C6NIY3K1aIlG/UN69v+TSZgu6D9PwgjL
JnFHeqiUaSgWVX+ZhF17mWZrcdQ+HcJHOj+oXZlE9WG2znKstemTY1H5Bd2BIYugkEt179dgNHQL
S287DJ68bGnWue0iIokOiX1z04GsJz1mCg7o0oYhUEk9XziMLnFQOtF0w8c/pFqdc/Ik/W4KykSW
T/Q3JO/oq+U9fAjE6yiu5J1qI/oOfJldwA+MebBGYPDgmMH8muJ6y5qqCorKdT/bzk8DUyVoD+U8
OMCw2rzdcbEkrphEhvVCiTEcBqWy+bWEKzkHGULSVYzGYgXNUog7EhjdXSEL9b1OysYO/AVHxIbQ
M9+fvk2A32WoXx1qtI7SnUQ844liqoI4iWKUzFXi4pacEJG4V5sO0JAJbB5pxuVyYo7ZN65pvyed
7Xusj/PVi2WzXdtiVvJf6jGyP7JCzecQpHlAR9n4bvIsoexHg/yj+DJIqZLezNqrv4syxzTK7Acr
MKttJlP+AMWOStyORiaLSFQ7WVcSN0+6K7PMOI/1cChHil6IqAeL430ZkeoeI7PAhtVp3wqGhccK
7CHu5nDcPKqSYAFfl3Vxa5t5+r1y4gkzVEtGklVgNZAEKnRUbBWogKeoj50wcOu+Yt+LKSUwBz8+
duVUvxpz90pVVY1pj/t+XrBE7WoglZ0e2yBMzbfCRqQKuggUcKrENcgvaJPDMERfhBjVIRMz5pdU
PmVAHbTRGVdt2Fs48Xz7HZ/lexaPy5bzDHJCCkjzwhVNTEYkx+DfjACYGzc5WEl9dnEs7sei7K6S
TlzNTg8ihZ20i5fT2UJ50bwpbnbk+Ygoyvpvvgsbw7nieQySwcMYtbhF9k2x0SUlMhZ0w9WrFJ3F
nveyLBJFTWInnOr5cYmraG+CeCU91oULE5zHsGuZq12jQy6P2o5EXhrDi4fK+zC4pJUwIG5ZGTCy
eV2+4571RbSArBGS0S7SQvxQkhF10v1HSzCLUuEOi/R8h3artkYmuVDJob9E/cUnKVbwT//uTEW9
CfmtCZlan43DGEnxDzlRzpQ9S9sd64pVNlRs99O8RzG3YDTIuKYK3tdtMIbucer8O0BR/PdTWT5m
jf9DSz7sXgV7D43ytlZdFlQ1ChOmOB81iIT/rsUpew8uSOL7ES7XGCMXYlfbcjqOWZS8AwYyXlvb
XPaROTKi2XNdHpieMyxA5h2nLxFAL60Cr5PJDlrheNPZU7EOp8/zoul3rSaLCxsP2c0gtfXazoPi
AxSuluIZu+22KfFmb8qZuFFhytu2V3ybMmHzWZ2tYFYVRlvh4ea0cuJ1DekByHfDdvGEeY5aj/hV
iI0whZpDytX070G0tBuX+rAdcCl/m4jWx+4V6T033Qr3R+YIYo+l9p/NyZWXwqtnHkBwwDjdiacG
FnncR9unjhBedeJF1waWtL09q+UgLLLFQT+79zbpAlbKbtjd4q5szn7T6Jc5ssIH0p2jfVv5A0YS
aSfbWCSfoJSGLZbTDPP7ON0iMjgPFb8TQMLRnm6J+zppEMlZkkDR1UNU+8ycg7sQzOn8g9d2Osi4
AZ89o9ZBylODll0/2eJnE/fcpLNsk03FsvelDVkRnMmwLefSPzDkTDfDOOEPn/IaxTCfmNTxmh0U
We95U8On2ixqDXPgVbmd09QBBtdWww+FlzGAkFN/wJXlzPCnMvzqfa/ObkOK017aYqr5Bju181A2
rpaXZKQxA//hVP5NAfqvEvkOQEin//kP+WcSxLo/pTdnXdfStmFI/Kh/FnzMskxmlQwKDKJ/TXsp
WQqn3xlddmYMP9NHhbe7BJrPH2mXuJge6qwv91n7iFn+JSsbwOTeon9VD/9Wh/opM/13oP/XV+VK
ujsktgHO4L+8Kiu1DUyXidr3lHBxWw5fVD4+L6yucOM21mmQC4Y+VrB9+Y28CzWJeQVHKBaPVJNd
SyqFNmGVknYswfT6FRkhVXBn7bxHKy/Ijer+q6gq7mw6Pa8fnv/Dm8ro8oe99K8vX9quK4lOK27C
TD31H/bSTuvCokP52ffwyg5+E5+5eV/RcfNBkU/KDjB8dPyKcKcmcmwmhzQ37JNKCeRNza53sgM4
yOLoSO/q37+w/32msaRUnkG3t+lw6/8L9sMWjs9S1VB77mzddlqFe1rNN52SPZhgZ2d1w/HnP/E/
0oH/b4Aaf3Jd/B2+Y301v/M7/t+gbli8tX8/HW/6ti+/J3+cjNcf+G+RmGkHkZgsuklhBZPnr4Ox
6f9iGJgmEHyxFjEx87n6l0hs/oIPg59At+VBb/Cl/n0wFszMTNISkRh90jYUs+5fROF/JxJ73vrt
+8O3E5GYF8aIjSOSf5qUfxmNU44VYVj1M0BD4w5H264AtbTJRGKcJ/BLMWaqc+x0YHKJrTU0bXsH
EEhoDSzyumzn4Ne0WGag2ngZt7bcB0GOPdznBwYTUM59tzzU87Q32uJcFRf0Nl9WPddW4gFEsqKz
Zd5L8ZF3ztGEh4XdsQv6fhDPlfxeDzjZlovGPOK93yr9KZr2Au5UdqIeKw9c2TbE0I2OtAlsZtnR
bY5hnEkNjegHgW2mBjrUe2ywmWdVadDTSLZtOR2b6CbNLX9HMewpt9ONX6itA2rZa+/Vcp9YieBR
Hz1AuMH+MZ6bQQBF51AV/lYN2L5lxh6u4PLb9HqFSq/WvpTKu2Q4hG0D2bOHF0ieUMMGUsZFg580
HN4Hd2iDaNTLVvgkGJ3o+xq0IydyNdpXFemKsj1ZZPK4DmDBRL5AderPeuD1a2QYNlGyjIJ4pD48
JXEkxH5M6F1lZDDMeTd2X6Iie1F89TEYdmosq/bJ87/HmEtwWBMuJvU+2PK6k7BzNWyXg6bCOs36
K6rinpbJcY4WZa+bCVFqD+Vo48PWJ8GDV58GV01dJ4aRQuEny9z0OUUIbBK9Kcv06M2EWQDZkQI2
3ebKSCDYJ2l0FgVtHx/ZpF5xkYGTMwUZ10+AhoFwr0a/Og1jZu2suoOXKs3PsF/KA3iG/oI7pr7u
F/jwpXrucWOE5DUwnW1ihcDOhBZHynhsgE9Sgvosy3wVb8xdrF6cZDlUerwu+sHBc+3qM2PIrd8t
8SHxLspKJrz5pzwS8CcjdTHZE8Nlk1tXgPl28zDu7REbtZx2+LMvqvVJmvY/mjDnE12158kpQXjX
J46kgO7iL4n04nvFgeFnG/bJXoL2wvIjMSQr/MnRglwZeldOnhKPn+FfcYkI8bhvM2zGwu0RVt0U
C3l0wNYJV60JutI7ur2x46+8TUW9AxsQTO20iXsRjF4aLNld7xNsjf15g0V/63kQnmocLXZyE4JH
pi1gX0C7N210Te/Bxp9prDph1PpwS6482zoZY7ltPXWkbr4hrHZOBhv7UoD/cl/qb7p6ZHaOjWcq
zgkvTlg7811FRemtxIFwgiC0BckBJlpcUGyygcW4Lfv3Ca+6U9717ELMuONzSoXp6BCqL9pig0/i
yJh730/qIBdIZLUE/tFuLDthk172kNSM+7F6CRNxhg8JXZfCBADFfoLfBJho2mFhJLmt+CqBlQF6
9yWWl8R4NUe5Hr/N3cieqq7I4Rj9uDfFZTmdsBtlmm1UUdj9vuvvJLk2wyj2Znee7PGhb+jx1HcV
X/5kwJ7qpOUlxJpjAhsIj7o5MCA54bY3I+pGJGsa/MUERSmFhDoLpN0E18JO/hCmzsmq4Yxk4rbK
3pzY/ML6z7UXS9rwOIXJa7j2OXgMv5P8LN0RrBEfEasK2m4CT/7Z1cWW4MSuiPmmKeltm1hvQvOp
GLli8zWvSTxCv95Oy49QfJUZOmpOIZ26HxzzQKlEmoY8Iq4H+oEvCAG9qiTnow3SVqKZzii9uX6q
HFUFDUxYJeDxqY704nnNLoDjhWE4x2fPHm/bNtuGfFyKjvY+IBC0C8XpcbDtfT6PQ0AMZ9rHIQ/A
hdT1xLJi4K3J7rrlBTOyLwiKExY34nJfSWPH587fRQaMANZlvHhb2lvRZCGX6uHLbZczl5HLZWKB
dYq7g9Hb3p1t1Y+g74M4at9q2z3EkThmkkBQVeA0zivsaSRm/dWX3NqBacfXrUq6a5b4WIaaJP/U
Kr4V+Dqg/ja3JPrfB761DNJ3hkTXoGX6TXPWYDeY3tsRwg/rBnlJo9quGaKDT6UI8rLZbLoqvgEa
foc2tCmZuGd+seSiTcnXh8X87qcGKUl5Cgt9Rdg7qFk77utulYorjFyyGlNkzX7fsDw4NujN9C1j
NVkifd8UuBjnFjAyvvz81Iz4c7apHtSlBaT3BV+YPkSwFp+sEv50wiFrOEL/GEbffCHYmR3bydGb
wYE7pCqCOC13FjIQ9ZlF28SOKuSSmJPg1To86LHoN/yCsC5wJDbeN6CR0YXQ9PZCha+3FFyTnk/7
/pyvJQLckrvAI0ecbTyeRFWihiDpKI+PB+8lZmGWxNylIz951iNRPsnhzwrmTuU+38j4qpnkUyjC
na+MKMViAjjBg71C/m5sbQi0TnTIwCQOi7cmLs0gNeyXMjZCFnHmVO+n7gJD3pfNknJlnZSfsqG5
JNKhga3Y6eWWy3e6bPlgLQTKjIjvUyyf2BCfs6G/mO34OPnLC9p7EC7TN3wWXsBvYO/NZNrOyjn5
FLDLzksAF/AHdvsiaMpkZ3MobS0luq3D5nkfxQBzm/gFTvVrpcyX2gTIlBGc4dpxiovmtqhbGsj1
Cy0Vh7hl4wfgsA1o0fOgLzXHKrqZIOpCNT5odjgcL5t6zf04qhnjrS3IGCSgMVIoGkkiuuMCTnNY
enI8iFUFNcDwh0odGFVXPoPT8fYzEcCgUdrayV5AoF5pfpyrXWJ1B0Dv3R0d4nVQ2Jq0PzHZZc+t
WCWB0YX9IwzHeGeDbH93bPrAecqymKCR254RaRAWnIqpocZ4SuHSusCuE3cErM5S2yEbcFuui24n
IX8Katg9tOsa3AOyhZ91ivvnsGYRc3LWlTk4crbn2ko5/GfSeUQmkm6bjSgeS7NGbPKIzTstHfBU
SoKN1BOJyj+7omaiBFHBor7XWXHOfq7vC2yEF3yr9U0GwO7NppcCvH3RXdo/d/5cnNU76IsKJdJb
kk+8ziRMG9G/VqtdAAp1Z1AYEspoj36LowB+p3v2VpuBvRoOqtV6wDNRsfnGjpBhQYUqY7qcotl8
oLh+uUCri+7M1cbQybm8YkWJ097+1vqPmTteKMaLZyjj8wkwSr1n3xhtqtixqCPDGiF0PL3ZvPpr
ZzVOjKuFwk99QklaO3fVarDw9VTd8VLCU5JO9yCdhgD7Fk+ptH3OZjpO0tWkQRsGfQy8gOVbT6z1
QO3siXVgHvjrioPD2Nhr/IVUPbAAgUt+QZ5HXPfrYqRcVyTEWatLta5NdALtpV9XKSBH2apUxGZh
+sQ7Mijxk3YxDyZ1cwBbHuS+tcuIBexTy8UkqbzmbADMDoTKnqK8fZklWAefKBVfSTpf8XhqAsbv
br1U5yinfGlt/3iEZlB9FKavnpN1JUTMfjyiaoKQl7EOwnV1BBnJeXJLP96LsTKPvhPKbdOMgi04
OMnT7Il4T8fynZ9KDIleH17ZbdPjnh3Sezt3viUVtt2yexkH2J7e3dLotzh6bKplJA85ZODbCcKn
CTUlCxvKUI0nCH3xTRf62c4eh0fS4ejArYbIgtHy0p7sR9F16AhGcyVCVsGA6BIQHOGGSsPkRzNy
aUBXMTZW5l6azfTQVhN2SAYSZsMjwV9SbiQrLhP4PEuefIsSVgI0drzK3n1OBwMM9UTcK1W3rBn1
2Rls0GpftMV7AdTg+zDV3a2RchKHaQLfPRHZDn7pixLmS6kmRtuUpBi+121EHIj7iH+fe7TpGdHF
DFYMStN4Ry3DSzl0t52loado7IMxYdRIlnhOG/00D/Zbtd5bTC4pEbIY5cvt2jKwdZwxuxqciWuI
X3Jh8u1pCijwhSMHzUq7Od4hj6GY+Py+EgXK8dQj6wrzOUqm9qoA6HDquthPb10fbtDC5/ZHirwX
kEYnlC6Eu4PvD0M3nMtkL1TVnDhkCXG3IJypw1B6LX3przPQbId+KNJqUzRVxjej8ANi9GUQtS7k
7orcHkvfNRzvxANNIz6+kgJcHvcorzAv56WrTN4TTW0Jdjv2DnVlUE4Fl3Bsq/gT6wvvthWfATpo
fQm2j+AAxnQW4WN7hBsW9vs6M1Ry4aDiEPVXVr28CnAxu0YMB7q4fwAlOLTI7UjiFfgG6bxxKU4x
008fbIVQK0Xkn/5zveX/zwiLNP5thuXQzx/ln3x3P3/gt2Wjcn6BOysluySPlTw+uX9pKsKRv1ie
6UoXkCn+N/aNv4sq3i/KVlRYKostpU9khf/XbwhT+Qs/YKK3yJ8hFBMp7T+QVNgn/kVSkYZlSpey
HQ+Sqm1Z/K5/VAxZRnpOhh2aQMpQSIx3llviDa1s0mcTcIMNxNLlfVik/bTUMcZn4qppwmSNywz7
cjc8jMk0UYghM+td42y+Ncx1M9nEpXicyUx/H8kL0E8XlWSLw/p+zCNuosD9R8Zl0UwXVs0VbBPh
uruvCKO4DLvrzbHv1CWwa7cJ/KlVz6AD23DF/pCM9fIas5TLSQ+6OJOaF7xExsMYGX5N3jyNXjVb
meskTkjDaBqZur3RRfxGXGj1K7TgcMSMa9F/xkrD/WjtPrrjvjsMXF2t7EekY/Z5bUWPFr9h1qJn
QF6nwUnrj9aIp5zBuIiIXTik5A6iLF1kH5g/QWGKDiM92xGYmRyc2U6alSdBU8noraNj42rogLni
EfGxCQ5RMd9RFo013Il52BYG2NegKAZxw3AL0km7HRAIk1aCARmjB3FW9D7DbmmBaFr/LoU6UaRg
EjV13PqaQYDcd6Qm900q/CvY6qJaYBHK/PgkxlIRdXZ5tPPej4QKePQnuIA5XOJD5yv/WLNzUydr
VA9ZNYT3IuWRcxi1hSGkJsNzLwp81VzNPPeK0jCqM0fy3f02stzlKWpDdzUOxZjDHRp9QCI2lF7E
cFPmjbBjM2WK72pOAAo/Ph32ofGWBUX3CbmL/ayVyXo4mkahHlSXQDr1RD48jnTyckux9byvo554
yBTTxGP26swtZdlx1QlXf7VfXw3FqBTj7MjnmFy5/PKEJTikZneCYdtIzVUkyoHWGaPPSm7JTbvZ
dixQZzhag1VvqbI3btLenr/jFq9+4Ks3vnAVGTdOSzT1EJamxa6UI7vY1ri5ml2W5f6qOSCfBUUz
J5+xM4IGa02IGsS+NAraFNbvLsyYaDv3lEmxBONZnTtOYbOWGa8WiNO0QOqSuCNqiUdNx9K27+mI
VXfjcHMxK5OpQbIlAk2FffasOtIWgUs0e+GOFmOlKxp6TeEKVnX7OYswvw4XP+93S+zqU59ELm/k
kBeIRcqkRsM1B7asBs0/S2BqdSFT+kt2UV3Xj7ZRWB6Tw7q1TE2nKbdTMkCBmKOsQKRq0+Gu9eci
Pbm2AXLGgXhPyE0s3mddLtLZtnZC4IKDroI9h4kQ5APWvhuJyITQEfX59056ur1ofTe+rLE1cnBR
IWscpFPPyY7yDwMQ48Lfgsm8qr+Moox/ZGYevia6Wj5ExZ9+awrHeStzkKHbzrDrtzwWteAG95Ok
N84G/bWpQhRsFtSYLT7RiRDHoFK2giaqQx1T8hAtsn9XpC4+RhganMgpt5xNMdLGUxKu+3B7RUJh
og/ke1dPWNcjPDuPdNV5GIF5/MU7EkPDA8VT4x2fMQvQiDYzA0omWMBdLiaHIoLZF6A9LCd59kIj
KSn144O7aRvDZNjHqBzRFWvWXKfs2pfnnjjFBJYqwSjbkfhKEG24HpzBSvB2QNNvcjiVMo5ReJh5
tyJfWueRuhk6NtnfNw58esozeMiFfVHR+sFF/mKEkZVdq1rD0mtjbSQBm0R3vkrHOLJvaBQ1PkXq
mtil8jj0Dnm+0N5K941MA+V003TTgANIj41VG6CAVVuVNL/V6rbPBa6MatEGTZaaW1IQzo7NylTS
LHFu47kyzqJJ2Dq2faGcEJifI3uMUUMzO9PGLUr0aghHiSY11RtP7jI65KYXEtJQrN3RQC4VfL7h
Kpf9telFc/vMUqLLf2R5BkXKtx1mPIe/a731mlVRzCJ8xCi6uf3ixYV3q/ksrvotPx8UGD0+aZ8V
nywKGIDasK7xPlvJaASS0oDHkfdmgRfRlEQsYVtOexo0nCnQM4kGZWTjWa91TUlahD2QIz+9WiS0
6UPoDQPiH/M/ULCxqr9FXbR8UzprbxB/0ve6mdyLOHbkC7VD3jfQ2jR/jp0/UZHhzC4b/YzaIhcZ
6slSUYWdgIJCFhVluBYkDWGcciFPvTZoMSNDg8ls78UaJr+6cFrh0p+9FN20a7o1JA3BCLRawyOH
BE5soT9XPG1w2BNUTOelAs/hG9TxuTb4jMRNKMl1Sns+jrpWz9U45qi3Uz8/mXXOZ2/IcpAguokw
C1jjCLw86SzT3Geoo3gnDY83sAEQ1pwlKGXcfEsInU4OJhduIiyIhsRbe4yWE6oulgMa7JTsMY/n
iyex74xWCldm1HQio30hYYF97zguUv6pqQ8oju5Kfh+ex85OqGjhY5ZUJuYbG9m24oEycPxngFFT
2mrfnUgVX27kgx+vcmcVPXorfSshNz7jDMcyXIeG89l5dfdowZDiBLWnvNjkpiZGNk+d/uZWaOxD
5+vvXjJn9Ef3eIBGezC53ijtU3FEPOuOGwHcNVDmsDCNi7Kow+c+DZt5q+EU9UTRhP9FmGj+GozI
/5J2bfB0KuzrBCMX1wSwvTeqFAW807m60sXUvZZeAwLbkl31mGi1Ui/n1GgwM0nzlCSydo8ehliF
3uq1lzlXfe4hSUnhMRTy/8XemTTXjaTd+a984T0qEkMmgIUd4TuTl/MgUdwgqAlAYp6HX+8Hpepo
8bKassobR9ibbnVUq/ICSCQy3/ec51jdBrlTewiAdHQonxAOrSNvMgidiWzxFcXoPG1GKigF2B6Y
zBtbh+mZQLOZkD1nWQ+ouR366Dr0OeGSc4XpTwdiTTIQe65Rew9tE+RqHeNBgIpc5iQkgplAlpur
/snHdEHAIgH2SF0a2wbXYsv5ypS+2W2armvOYmRnziouU32FVjjtr7KMiJOFPxk+8kURCaWDxPyA
rhNerz02ARJtRfDDaIgWdG3kWeHWdgGO7KwxB9rC0V49Ehkvmv3Mzumphng7IuGOkoeZo84Noelw
IHrAyw2eqQSQGsv6C/lI/dcM2xZZE870mbzO4tmbcWKtFgDPRNVytviVLo8aahyYNZD7JbUrpdB9
xAjiHpsx9YJ12LEdWw3uBK08MJLkYdBdkADt4Fg1dXo+5mEsq53EC+afly5WZdTOBLmcYfFFZyR0
aH5AUV/chP5UIIkt0/GraS0lBltZ5RHF7RBtMBsj7KgRbxWrKKjcsxb7Gso9hEznw0ze9cZutDqf
MdrO2LNsG6ls1MA7YQ6TuzNZvbChS5XB3rN71sZ5UdrPQspwF5aEBa1CDHBP7BFAqZKYLseNV/mg
b1tl9JQsO2I+8TonZEG1foYcgLKfPvgBNRkyheCwY2ykJTcthZmV47nDg6OpP+IShr5rAHmoKT1a
0cfcmIZvnqvTcJMnbJ3oasrOx2dnxEcEstFtVzXUyfCNuA9ZCWOMolsQXsW1hzTZFOVEhykfRwtI
5sjfBuvgX82uGdtbzWuW253xZKMCA6WHq9FcF92QnxtDUkXwqiZ5llTKedR4Tllg64l/QSGb4Lq3
LX7DkAeYIfvJxIU52IOdrP0uoq75/4/BP2S3lku3/T8rC+5fPr86BP/5f//rEKzsPzhjMi0Q1aJp
RbH470Mw/0giD/AtjrOLi+wnxS06Xbj6uM2BltvEbKAG+NchmH9kOhLRAVABslHVb+kKzFPVjKcI
UeAo7jhI+C37VIpkao4+c0CI+tz6SL6nmExaCFngWIlZsIcvTUgPxaWKOLrprSzq61hAEI6q5jLN
e+vSFvYuNWznUraffn82XZff8vu2/vatvXwpT8Nh/i8UoPCA358n3df4v/5n/fI5fj1flr/2Y75I
+QeeQkRulEdsy7FMqh8/dCg2ghKSw10cNLalKIT8u2RiW38gmCbwBViI5Urbp5Dxr9mi/rAXmdm/
6in271RM1EIe+UmE4lromEwLhZjt2RROrAVA8nPFJJzcMG1MsP9pZRYQuMAnfYsdf6AuWbvyfJQm
yXSkfZHvYlhA8sgLn2DGE6l11mujIqwTAsJ3PGPTPT3CjI+c0+pD51l6b0UwnlYGVjm+SwOl39gP
qwPOdWgBeiKDHrdb+FXmYXXmNcZjPiNVrT2RH02Mw2Jt20H9MdbU/cAHGl8DzxF3fL3N3cCJB3qw
+ckeAr1m74hgwuuG9BBVud0QzZuEL0u+xye+zjXSEDe982gpaAgCSXKWhM605pFc8Lt9ttY4YGp8
RJb8HrbY8Vdp3Q+bqsudGxikVOwNmn4lwOdbCmKaNNmOg+jaDsBbN7j4iJf2I2c/Ne2fjHZc8xuT
7awGlQAm90jOHZApjteCw2tU63uik6x+bw/EPiJSCZL2MkrGeE9SlHWJ6gBG8uK0fBKtSySFJbsa
XESg06MbN823IFLp3gEDkFN7jUbsclaVPo5RQfgfLQxQGcTEVuGAo6gKki8J9VxKDiT1dGn2IW+q
ye83wRBkqtp73uwED7QFp1DSfior0iUdsPpV/32IRiIukPqyO6Zr+WdCuGl8M3HAdzdWJWWmfB5Y
aPlbTkyIdWFA1jWkI4IVpZdk6xDDCl9Bo0uLaM30NsCsA6pWXZI4a8ukN3qpPS+vVnOP8n1DD5ry
Dvyq7uswGBM/mBl0mWpYomdDBYaPryGhaBfoI1HyuqrvCZIwR/WR1immlUZ5hDtUM9g4+sWe/9J1
cjb5Vib+0a172V5Q73FmbzXWhJDucH1nYtdDeQIigiNy3XW2lV62DuSqO+UQ47N2Mls5n6SMpi0t
d0rvRVf3/kfgYN6Dh3/xily3qNtBH01uXSr4/Z2pjVyeDUFZNx8Gw1MfqFzor1BtbbhTRV8+j9hv
4v0MRXGVjzH6omr0fbrzRSZvvFJhkexKI0MEWmUJOzUwctO+7+DtrAc3H76oWoJTS/A9TBTkXe8L
qY7get3SaqNjYI2AdcyyhnSNXL3xz1POY0+tTcI3qT5NeJytBZhl+EmRriDa/dkxMrAyGHlISFJk
9uOhL4nwmT1H+jvbnerbMuusR0m+GSW3uJo+5V3P2H3uRUQ2AwPf9UPmb2WClPrcpHG9IqSSBI5A
9jZ4F8JDwLmZ/qOOZksTKAQGOTYlAU+DgaJzLcOhGrccu4b5RXhDPWCjnOlfR+4UlufkvFTNocli
OAstaUqa6iAxEWCJMIiNM83ChzwqMZTiAEaQM5iIl6+zIu4ozky2+7Vmm60oLPS03ayhLh+6VIct
QMRYzWsO8hHgZsT7JDYmqt9R6sFOEmQ+p6OWjgUaL1NFLyXy/QOJxtH1JIl3hLHduh/xBxAnR3ff
MZr1YFo8lMAcmiM4Dl5/7cbOt1mV9k0JDeLcl1DfKOhU+rvrjaLbDWlBxar1SURduwD/UVwYaVyc
TyNNwCkUtQKG4GYHSEVlsZmKMP9A2p31NM8Kpl07e8VHy7Xkp9HsWtICahWHGzOfhmpVSuh1TBU0
SAh7Y0Jy+dshvcZRUZqkJpvspoq6MIBUhFBzGFbXc6f8jwYLa7kafN6hXdQ62Vnhln6888CWBITZ
BbSyMs4Bi02iwpGCsbTPs11F+4ecizhH7AJ+LrR3lHa9NZDIyI6PlBxDcm8qv2jQ7VH5bTGZQpIE
1YsKJJvu2Vz1T1AoZbBr8VmgyQsy0RurGPpPba6kp2YiNA0henVRkgQDzCKkH2FyIg+b4TmrQn8b
WxUFKUpIojG8pZNbEDfEUT7kTFDeuINlg4db9GpVL9HfVdzRhlcEEqC6CsgxzE2QP7lgblS11YDR
MBwDQE3CrfW2Md5ml7QH16FVT6sKPVllwyrhoCcNsmpJVzRNzLT5aIlt3Jn8e7dRCESw2E1UkcDY
yI7ACZm5E4WCJMzGveeQcwYEse4Ct9+EYTh2HQmkrj0cgToFS0/QTtSY3BgOWzd4MujaKtDDpvFF
0irvOIOFY3WBvh3rRp6bz3IoIFkAoUC4IL1u8jchnNx7TOJQ+FTUUYUYMPwoMJJZW99qrwi7iwAD
GY5B6c/TAWdy8x2gZfMA85bqS0suHHyXusy+kfydhrvAROmw5mTO4bKwR+u5xAs7PxgAKHMsiy7E
2d6wEqDXxIuh26IOVR5Dx0LMpEcReLwUkc+hJ+aQxiNIXaWosTZWu68afjwaBERmCset18unPpMl
oPMJV1h73c4dnZmOqh4aCbLim51rApGx10MFkZHeL4uxjdgN/dc8qewiEri5p5hl5ALtDaADmk09
FgiRx6lzpVU1WjezyCkrjGkdYZUaiY6/1ahgsRNBAnwOG9stV6lJa2dt155urgblJwdvmDwcIlYN
7c/rCo8lxemxn6IdcM5T0fN9SurEgGtuO6bIr9vEhMBMkqq8FrmbVOu5a/GP62U/9gUiH+wpD67M
p7QyQrIiuzG8kr0x3csywBYaOSya9RRHCNjAnGQQU0yrs57NuI4wuvnYuZ4Lt4MvaLbUB8o8wSw9
6XFWZ+QZV/EteeP5vQkrnBBbDbOFCgjlLwvBV0GWdlpR0k/XoemDCSi4qA/kjOY+mWhZH20ar12I
bMz+JjjWKXXxvaY1MO/geEIKaINmoFkQ80Yg7Ekrp8KO7Aj9pUx7VYJ+pbJFeyRvppse51z43LVz
+qzVSLDQrHE2rHRWLM80hV2+hR9vx2eT3TfyIcwNWWarTMo227EzxINAo3tE1xUR7wX0XM13pjeH
5kM8RUKTKVz4NAJ8ENDPHNG75iabZH5Dddt91qkjqi08Gcved3Sobc7rVllv5eBQUx0I9wanAGeM
CBzktjEVRi2kzerQpHI3eX7XH6LaSLEdAmcD2CRCkqRSbadPcCTY3sC8reUeKDvZNxqCLZZlVfIh
UDPB0zTJ+5ZLtBHFkPzQ+HW/JXzCpOJoEHbIriu6NMcBZUE6kkZmAmj1Co88Bgm6Xm7barCpv6me
PTjyk/pWFOyGm4jk7rWCLYVuAvBztZkSv/4ofIxueK46kAzTIF1jm86JSq4TWbYJbQoZID1Jcv8w
ozRAh+unsKBJn413kKmA1zfCewnKhlQuQ1becxVStIHjrUd1b/QNAhrYs7Cu4e0h4JzZ3qu2DA8B
KavMZoQG3wshx8ey6819Hwg3OqRWhl+ZV3Xa2VPDFI0RYK8Vl3AW0qbZ9kEsboN67q5jr3W+z7Ue
+lWcyeK6UmWEn57t49qYDSGZ+rZDxFnuMGmMIWLqeyGuUZILY99fNf5CmCA1gUg+NFxoYnae8J0j
oPORnKqmt6OvWZJVZASlCX1bxIo09VzwabBXels9FUaij0Xb0+oIAzEgmJpBd9FTEeOLrBfeie2C
y1+1bBmp4TQp4TSTGdTuhaeK6NIwMWati6aW5qqRmeD7AIj9ho26/5JlSbHTY0uMcWtDMqaMha5i
jQlnHDZsdPuHaB7c7jC30XSj+o7Vh9xLfcAf0PEGRIHyt25bj59JiEGhnfWS9Q+Hnl3t/MJ0qb1J
iLvncFLNbDuUUMPwVLK6/6j5/EfT0Gtzi0vdgDuMH8F2wdegSl7KCz+ZbhLcdJY0ETgnjs8LAzWq
/T7C8kZBNwp+c4t/gpZC3c79/qej880P58PPJiqOu6+OoktBBWgg3D5TCM6+J0fRomaLUeUl3boR
AyuB7DK8JxEPOl6Khi3KVA4dh23yjQ3aFPuZYQ2/uPbFcfFvRwbXbtsu6awc+jFNKes0XZdvdUVE
COt0mYngqjEyZxeAEf/+/nWay4WcDCMpAfkYmxwcWGpRMfx0i+d0OQkB6F1D78cl51YNmaKdiglY
Ggf8Db6BTwOg8shdYCPHqmJWmJbXEdShB8dTWJPf/0Vvr9txl9O/B/6L3qslXv+gVhsF+tW4WM+T
7exM5DWHPJjC298fxabMtUwqocTpKIkZFWSic4DAWkWSke047HOC/Pj+KK+deMszlAvHFPGnBSGV
zIjX1yJHj5Oj9vI/JbykSwlqdRxcqulRT2FY/GLOvr1zrusw4qJiod5nnYyGjzhQbYCuH00zrwhW
nhEtXEmEzvtX9bqot1yVJxwLfz91RVvZp0nTfSk6vnm8G0GQ95AkEHThwZ1qhN92SYaM3cbB2ftD
Lj/99SzFoARdFjObAhCglkv/aZb6puvzfc1wOqi8+V7HyiaGM+qPIurUg5iH7AvfnBHSCfP0F/Px
zTPkUn1MW1ws9VVek9dDF0qA95yIZqf9MbBSj9KgWtSAXMSio63n9y/UXKb3qytF+KaEw111EARh
/Ho9HMkEZRbTQV3HBJcvJ7SRD4MmLOlR9hl7LcZ30dtG8gNN2gBLau0GV3GZxE/v/5A3D5nfweIH
0AyVFFjekzs+NUJbtoHJRrfIr1ZDPnOOMGs2VGtRJQpyPFCRX82sv1nvqQq6NgY0FqQfkqqfHnMc
kJKK0pDFqJVkMBWuGZrrWPsSRXUuFoF+6M2aBIOahJyr9y/4zXOWwhYeTORlVvP6nNx4Uy+5dzG8
H6TwwVFIDO6b2PCa74h/OMe8P9jJ3UWWJhFDCWVaCkOs7Z9MqqlRHfwjM1ovDMUjTjc3WcHP/5QC
INzUHsXBXwx4sjYsA/IJYcGj5ssVng5Y+rqNrK5YoiBcSqIasVP661X1zWUpzI18rZeKMH7FN+ud
FwMEICVq3ZJDta3R7m5mp4nQXJMscFBi/NXn62TCUKpmwGU4Jithw6dLnkIshqKqjOnv2dZzyqn1
IxbYLUUTuelCSkERGM34F+vfyUxhUJuOi4NhRDrsEE5XhEa69aBBUlCPHb4GVGHWfgGCylLjLx7a
3wyEsdOn0EUzxrGdkymJW9osrZqQ5InXYpWmJOKlKcYRbUGffn9C/s1QSuFtljYD+s6pvXkQqHxi
TgKAfEu9+fOiUranG3+5vPeHOkV8L/fPg/Pi8dz4lrC/e73EwWCWmrgxdGqgg6mEkLdNzXNo+0td
SUxJweyGtzashas547y1MuXcwsXCqh/se7Tf6WVpjumwff9nvb0DjmNBSmTaOmIhL77+VXnbeyVh
wFSJZ852gQATnXmd3vrLn35/KJuZwzmZT/Wbmx3PaTTmEe4CNBeP2B8e+6x7FPz594dhC8m3yzQx
lp9ekY61U+YRVXN63ZLzZ5piBkE+4Ld1+g9unkcnCJcyM5VJ9PrmxR2dyZ6YgfUAFm8dkUp05bH9
WMfLn96/qrevPF1LulAs1HiV+Va8HooqS5rUlhni1wn0gYIz7zeqrvksS1hjaHGEl9LI+y/vj3py
HmDOsgnn4wC7gAlCM/P1qD0RgUCAmnDNCucX4LC7/mqQXXftNy3zNIqGj3Nc4yP26Oi0XpX9Yr/6
N7OTJqrlsUEHDsqO9fX4nJgHrzKIywjHHmuOK1LrmXRz9gaZyvhB71/t29GWbAAJuNQmU885PXtk
WVp2vkvkZVVPj0YGF6xV7eP/xlrwdiC6fS47K8hMfAXlycM0kXCF/ZIVjnjkzzeB3tk/ehMUhoLF
XW95oBJO715bFmOsZEerQ81Y2nhGH6qxI4Z7+dPv3jqcc/Bc6drxZX+zhRna1gttE/VkBYdiebcz
EZ//k3ebieCwFyeNgRV7gXD9vCFOpeQsDMxt5TlRcaTo+jWznfyoo/br+9fzZuOgANuyD2TvzWmJ
09DrgYCRxrVuKXdox9QHsoH6za+v5m8GgVwBKJe9NsEUp4O0bjbFhfaIYSAN996RUfOdN8rZ/fal
AB5haQfXS4P0dHeSDUVFMwiBd9Lb4S3flxwOAQL190d5O6Xd5X7B42A/yR+Xf/7THpb9bRw7EaZJ
q4AOvHG4tn7fOZrtM+xNdvD/YDhn2ba6bEVQG78eLpiQUbq0hRhumB4Bq89n1UTBIFXuuP39oZTn
s5PkSCvfvKw2xHGT/oCBQ4uoA6xixF+IhONzAe/HXb0/2JspQREAcweUZBu2yZsTX5JpH++4j949
EA7aUcz4RBX0m98chV0j2FefhYH5IJ2TZR2fWt07DLM4W51dQ9l1U07eb984RuGmUf1bPsd8s14/
o65ER42oLwCVjzX90AG7gxdlZ+4de0mn+kXR4c0mnNHQcbAIseFn63jyxo6d3XjkZgc0NZL4g20X
yBeEXd2RZ0HLXavwFwSaN0+K8XzLQ1LCl4J93cl4QmuvoqsOinapKxvK6jej7+nDbz8pxrG5HItf
+2bPhLlZFBobOWEaWB+OIhs5DnoBGat/Cc3+Y9Hx7fV4rHSYc1C1gAoEOvjqBZ7auS5xrvNGZRVJ
07RPWwTJXobG7f1Lkm+2MkyJZWfmUydivTidFw1ivdwgXpZlj7UbDel4GQeB9TlDkHABDm9J5ibJ
4hqIKWZ8IIrYAMNJI/GokTCv5iiBW0WXBIpCbgvjKKasu0Di0IiV2Wbx1iSO76pre2jZhbINqMZp
c+WSmfwBcAS1A8qP06MivbI8VkFHN8qtNCfPwXXiW7ra1P0A1nH4jxJVhWdJY/sLf1l+rAK0xucZ
xpxPjWzHaGctp6zHcaiDKwrrwFDo4BQ9eIe8ecSkBAysacFmYwIS9k0VWh50WzQNF/5oDnjNnTDQ
W4c4VurKnuV/m4GPwhw2HdB2Ya3GwxxOhXfVxo35rF3ApuR8dJR/338cf/PcKTtwJKeCxof19L1p
8JaMuiO3o8M+hLDAyOk+/XIev307ybHhW0qLkXIrMKzXsyvgdggF42bleAXlpMVwdJX7HXvIwQiu
wKfMvyidnV6WDQJMWuiqBBt0xPknAxb1kFIigjtYdEnznQBrZ4+2Ljz/vZvHKCykVDmpkFGzPi0j
a8+IZ4niY4UBia14zDZrlkZ2//4op99WRvGx7VEBZCGgJHeyXAdpbHUNxIBVTwrKEbYlEIAmhbmy
ylDL/+Kg8Tc3jhMaLyhbfzbCp9uFREO/LorOWHWDQfIa9MRtSPfyxyKwyAfDb8XNj9LeDxbTzzyr
n/FW/+P/RZoW6sOfnv3mpX35K1/h6iX79t//22Met9++/tcxzhf+0c9UrT//4g85o/kHex6KWT49
GmYd259/yRkN7w/FN0JweqG3QV1oES3+xdVSJDbwlvNJZhbR5XFYlv/SMzo+/8imTu+QZ/YnpPY3
HKAn88fB/I2WkoI1HywF2uvkq5+ZCV6qVgGnqXF3iIOqw9/7Jv4YAX+pTa2W1d9ffsFPW82mSaq6
SxgBzQbJIwewG/+HI5zsLv0SV0lWMkJWrWOuwW2bfzICH3V36X3Qt1i+kT9dgwkSRWmDFmbnAhlw
DpWufzHCn5Xbf5fUPWSlrH3sW02Pp22hk349BJsu5MY6GEjuLZzxMupKcT+j9fgYh6TfHEVNL4Mr
C9u1lXj5Ze7EwdYq3fTSlKGsYN7gD9hxXsw+jqi7XJwpYpqfarMX2QH9Ro1pScZivMAlobONmSal
9YtN/uuPBlfA7KEi7mL08By2C0zmn28S2smxUpVrkhBmXoj2q+cn504htsXg/GKk1yvsj5EsDq+2
QLG9nGJfj8Q+m/U1NUi3nsoHDDL6CE+TzQAOpZ9e57+WvZ8brH8/EGd+Sm5okd2TgeYU9HmcI5xz
OnhicY0NpvgQ+8PT+8O8vXOo0NgEc5rg2b95CUeVImwwJwtzJkaPXhQEgnmfEN0cMDf8YqzX27nl
3tEZQ0K9/AcG81Oxe+ziJ8WUiFvEG89yknThGIzlvLaaY+Tu3r+uk77tn4NxUdRnSHjjv0/3EQl9
MMcbI2c1oiVK1QdwxKF7pFtLH+HF7e/q8NzLLmwkYL8YGHk3c+DV+6Q4YFDrW0oqzJDT2YiCpQ7L
vAYritbgwTV7dqG5S7N6k1suyREDZjx8v6lL5KmRkhWQz3f20BfbthmhTROTERekCE/xtS7YU6wT
RZlyHRUBCY5UaYynciDIrpcliYqWxTZMm135OPkWs0V2un0IKIx/CubGfw7IHIa/7WUV9nRZBfHG
VGlXrYysC3PEc4o0DCcsMQIDy7WJHJ7bs4LddblCgtR/xu2eK3LfreFRld7ormuiJ7epbAjz7RB7
3YWt66Awq5x5xEUeCBsl2SA+Y3fwL0MrNUllJ/cauaMy5nNRuuSC2LEf35Hp8Y2aJMXrijBfvK6j
T/JiOC0xjbQxzHuiOaZqJYfc8/adV1rq3B/D6r6aAVWcjeCkdhNynq/xFLY3Mo+QYFhRfsgQyG+d
llAUEEITDaqGoJcada4CXecMDUiMzC9xerpkHuJQLgzyP5Trit1YmOVnHaPxXM3dTIm/nZJsvC7h
ppAxYVXZZQZh+IWYuOJYhRU5CAT63ZRTWtyYtVVsCjyOqJ5hmRu9ih0wzp0GwytFcW35RZ+Rid2K
7p6oARRRuqoaYhqSphgvG4NjzjFUTQ8uxqT8ooBdtQl4JBRTEgOf60646IrhvsxdSuJN7CWf/Nk/
57CXHGQxYmHzavu2dxr/HtNkZe/NMICTTFdJsDlj8tnuB5AQwQXE4op6aNCFF2Wc5MM5j9TaEc5F
kq4X9Oe4syaIsXUIuc2h6/Aw8O5sAZKpcZcv3VA0XgnmU8uKXHlBzGK6n6HcfCitGZaLj/9uC269
c5jbqo5ukkm4a6p8lbdTGhn2qo0JtOO4NZMWbSwkBruOz6wyiIq7rp0EhKtg8rtjxq289iOvQqTt
8wnJkc0S5cYMsoEC6ArpY2RmCQritCJz6qF14nQLgo6UhjZfZLnlgGSyKRb8cwwFYcfhyI9XbhoP
u2Zhip1XuPWXNB6i6RAmx2Q1XcOkJlekX9xAZAkGrYF/0U+HezpC+qXBqVmQFRG4Z2k+E8aIHRbV
8oQP9AGERR1fYBEEyefHUyY3QLb1M2AzXZLn3DV+sOn5tu8dd6qoE2tU0qSX1q4BnhNH/IbQjPoj
PPba2cWEHG7swG53uGT9+8jJkp2cHNrIKDTaFwte3s4xqJDgdatvRuGrT5HjlN8tc3AOWmTWLtaG
R+xJ3b14lRi2MozhMSPRQXdrOqlfb+K46oZV3AVL3r1nPDbA1y2i5zOxZKV10VeoBh6sa5BHoa19
c4V22zrAfvf2tW0THe2W6fziR9pCGkKm5M4denneWCUMLyRHateDy3xCyey98AJDPHept+wN1bY3
faf5RQZg/pVVV9l5rGqQpi6MJnOfN7Gx7UJk7xtSKsD5lNYYGluOiNGwjlj0ekhZaXPhzNPHIi+j
FzzB+YWZ6/mLhkDo7YeMKv+WTS0KWNx+YtgDA8ACUpdB/DjFtD9XWWPUe2JkjJqwQMeBgJCK7Puw
MG+SEgvlXc8GWe0heaTyCGV5tK4jrBzm1rRL9PSJREZ1AekT7CiiUCSbmSQf6kD9dxYrFeTjbWA4
Q3VZmzrtPmSdHJBDVQKLd7xp49LZoHHFa9ixZBPkFwm6P6M1PvC7sYigWgsx8/bSfqLa66870mqc
da6GSKG81nAkbe3mziEy2J1RYNRw/CuTzOgASf3edXXxVRUOqX+uturzrKqh+3STMW9dypAQP9Be
30Xk3Ic7fMTxI1YJ+ZiDmgQqkJfnfmlG0Iy6MNxUXjt98EpbzRdmE4tLY5rHDuW1SCy6VTnyTUNH
+w5x1uehM714BQUjsnbkDJY21M/Isx/JHo7XOXHfx7QGTHQoWhThZwDHhnqbFNPsq1U8T+Vwn9da
z6hz47hAlo4n9sZtnSZ7wiS7BChxmI1vUSdlW4FUmFRFdKnPaQe4hIxSWTk3AxvKi8pMiU/VyMUP
Jqz/4LBwyTZhb4VXppOru7zsSPFB6j/B2YWUGMCybA2+fqRIqvCFuqOsr1wHavVKDIOdrjU9ufTa
75WYCbKNx/yixte8+FPCA2QwP7ycepNOE6EtNfGnRnGflT34F3IV4vQYyg7tgCcK/yYNB3w3ozUB
H5zGDCcJn0XE1GYbghfrgrqpgFjywcYgEPj8VEPOMFrQIAd3vc87cugB4qsD34Z60YAX2RXRls0+
JrThIxlWwLC0msYB+XcPKW8ws4+hMcxPMwuAuwudON+huJ/0htW2P6tSZfJuwGZHH2JF5h4TQ3cD
ua13yUqMiBd3MGGYu6QZ6wq7hm/fOe1M3OwwDvuy4Z0LiSIF2zAF8b2dNIKDQWBvlbaC7Ux+6wSI
B8uTm2koKqYe2ZSsalBwBHNJVjB3Not9NM/E1Keza5/VokeYTwzF0DbwIIP8DqWzW26TrhfEWtGi
3OOU76JVI0B3XJFxEd7hEmfFGcoZIlAU3bFMA41Q2Rg0Bxm6ufpI7GVmXZLboNduk1dXVWmQyRWH
DS6sghSQBXwBcn5bGprZ0ALiwUgj6omPqYB9gi/YWE99DxykyfgbMxusMWnT7NkY05SXrfcGB+wG
eJhtjswYrV8yOlsbB1r72TAqYFvDjP41tEtBKwjp4EUWDFoeYs82EtRB2oQaiicCI4fhV1N9E5kS
ZHAQvOQW2x32SwMhayQeqI1PlvF4IMIza+/q0fPz9dxWYikAwqWj5s+/ou5n+TT7YtDobtti35vC
Slhh68Q8hBAyEPTOSIvPyfDVmK6HFpNJ1iThHXsXCvlNXqB79+asRk+cLzBjYl4yl+wKr8mb/h4L
99qEOHbuhVW9QS8Odye0D5WQ0RW8n2QfDNDpwjatMNYo3N688oQBdsLhCY/jYUTFtU09WQNvCBXR
aGYqmu+AwtyV1TfVZjb8jzLUQDwHXBemFsLYTTIBiuIGTdbfgtapkm3QW4l/6KTbXkUQED5l1Vgm
LCNduTXmfoJ/NEeHwu2BiVK4GKfdAPkzfRqAP0OwLghVWzXFZF5YbVOzB46d/oIwksIiWddBkzp2
fvpZ85Flg2D44VmOTg42ZzKo49gP6oY04+xmnNzCA9vSh+EHGAQlDBs8Y3zQlPsJal69i+CgbVOI
FmwqDPHJGOnirSm6NLejTXjzCk2zOlqINShBEGqxDcBZu3sjaKxHqxc44L3AAKQwRfN4xjHKq/dl
O/jZmTMbwedssS6ZmZUbUMXNbsFSwGe7d/OIplI+x1lB6m+nP7dZTlJZFbl0GSzCsavPZg3JedcR
xNxtRBrX2b1MIlaVtiqLdQfim+3XSMhbkeDY2UDgJYjXLiZiZfsRnJHV2A8d6B2qh6WYzoEZB2eG
GRP46jmgNy/4cvRr2v2YwejSVN9zJ2FTnXvgFDSJbEmCcAuu8YR6lLRlBXZgIv79LCGrbedCJzpo
XwfXYyzSB+JGWnb3DSUjnKc974QY7Ta7pmbagFhJfBz1bC3neYP3LOAcAsTkFs1UhfJubrwrr9I5
mhRbXnXYytaFk3Xf01imj7yF3t4tE+/Y+KW1Q69mfMeHPzHxRTGdDcIPBhiqpTuczcZochIpNcYs
vgbhF+WU3b6a59J4BM4FOAhnYwA/T5u5uWxexc5EtD+iOUcu9qFELcghzafxkIzEt9TY+7CxzoSo
1FKWDwL6J+Rp1wNb21aFBQOdUPCzeAncOUsNwMZrVh2xhwhUIXJP+0GfGWpwrbNaV2F+4aWqQFXI
LH6KazdP1106YmbCgFPkF0k3D8cisuzpjPUyOuPMFaTrtLEFXQ49TF/4TOgcAX0GNGOMBBEn1XIs
i5uMUfM22ilkfQesd8O6EKVqDqUOo+HOGx3oFLWyNDEeafW5cpv+Ejk4mcdu4m8C4sZhUYEsLi46
osueRI9NbOXm49BZm7xTrbEOwpYY72FOdXVRWH7knrdIqLIHGN4zLsKcrcam63nYK8SxGJLYmvR3
hLfZtwYL+7PXmALO+KjmYxiJ9tjL1HkZMwtXTuhkIr+cB3LDebHbOrqz5dJoJb8cFi/EhuloQDAd
thXEp6vEbfODE2JI3vcG3bFVWIF4jcu+/lLmcXcNm4rDL5IV75MTOqQ79ZCCZe6XO9q6QXIpq2j+
hJmsxuPc1uQlwb/nsDg1+qNuTauH9R9l6RqXHAL4qqf5BPy549/DWw5VXMHdVYWqNn1lTRA6B0K2
K2FiXxBTmDd77bPZbxvJbsLvUpiXCf/T9/E8Jn27m0ad3pXmGG6FqAjtwSFOXnouvP9F2nkt140s
2/aHDiLgzSuA5bgWPUVKekHQSPBAwZuvvwPquGeLIIMr+uwOtdQdrVbBVBWyMnOOuXN6JDwJibiH
UMex3ivrRn6s0bm9FLOcXqNLQHEympS8yCoEP9RaWGTwlOpoq3F9Fc0lg40iXHxOKR8/OaaIf6N9
HAjSR2fcOXo0XZn9xMG9BZ62Qw5QT35hxu31hDJpBxRfAZ2tG9NF1ESxPys2lj4sPSNcXK0wVRrM
V7NRpcu0ryAMIRQrbglRyx9dD1+NUKzhkIs5Cb5EWgBpskBVOuGCaHAIFRRLDzR0GzuzH5tTGgNY
YU4r/gCRfMulV7eaWioPg57dB0VxFxSokV0FYzGMRhPLkf1+NKbvbDjKReIMDgoBeHeHiYC+oKOm
KJ6auhPRjj9Nv2LSpICC8TGh/6HUXm3ZSjcDrmKHAQ7I4BWiGRRsbDicoLhxftDDJOEyKEhiSVgy
RZ7WQHCiVIkWYGPpkQD23+LQUrEjPEpSCvCGQ+Z3E+1meSjGOb6P4k57kKuq30UxXTAebqfpYvE3
/pDqML8zK5q4DCkcj5CvshPFQ3A5Gl0BV6Vt5vt+0tK7OmitjVwhPyqsrLxum9jZm6nTo2DnWO82
nARz32zN4WfX0STcWmpj4kzG6/KZA0a3nZEC1ls+UsQGfF0WX3guwIurIvhWoZfezUhufawbld9B
OhGOV2pyjOJm3oc4gR3qkdIcho1a6w9z5+zbbjAfHWNKwAvSpO2y2gJzE8dQodGNSbPfk6e/77LB
3M19MyIfMXskiqiQ032pIq2LSvh4FFsbk3qcMmyVQeL7Y01lgAHBAovxETx2nl7LUJiHyQHcWzYJ
91tkyniLdhWyERJNSMY9qG5Rw6mnTRRjIjY2g+qh5lKS4H+Cr5QvFu5qukvZPyaaKNFRagJx5sCD
sD2UF/2pQIGHOrqtDdCMabnh21/87AwoWLGd3AWNovWXYu6goBFWf7On1LrPuxIJqIL6L32dbUc8
TbWk91uAdXJ2w+Ng9Yyinyw84UrhtR1EyYWpJV0rs2nCf1pyh16VYEW609XSmvYx54PpVISK8VzG
usJuTN7UrzXOGVtYOfXgEtmqG1ygMGh3lAqrhKgO2Fyinu9RW/WvfYC9EfiyGzqUQgwtBQcrV5GG
/tTRLnpvSZhq9CypG+z97F/mRM6KMHrQvBYqxHcHzPV3lDXDHekxjpZOYhRHO1MaIDh2A6KxqFKO
1FGnajXdzK25GWImd+DMybbWgMA5ShHEW0HFCdeMjEmwqaem01zbiirDk2LFOhm9JWWerdXhrVnD
U3MFZSjiYmaey7ls7O+DGfeAR+lEnJ/kO1kR8qEpqXBt0xTOYnOSMxFvnFx6a6cOt7Wa8/mvoDMl
ZYNiWfGwOIm2Bqq244AxGbQqxZaj/YAX/LOlU/GVrVIHJFHG035qFYYeGg0IuCT39a0qCeUaNepE
f5LcbVInH3w5jwfCIqTXVzpit8qtKuwZPer5s3Ep8IkrRfds2XV/OdvLdt878WmGwsgmC62hvjB2
0W3K9NtPQYvoutaJ1HdWbXTfZ5gS1oXc5iObbVmVl+Tsp42Dqgx/ZDWMDgp1f3TLRmU+mujxLwYc
AjdqOoz9Htph+yYIM1uXfqjc7wVTw1UGufNt8lb+HCjo9SIz7R9bIuOXrDR5DzNKR6a2jCTOn6Gc
tCg2u2G8LOwSWWJdJzEHObHomzq8307RYLP5ClNGda5GoEbkVsDIn6fim4OVreLHJMuvx6h3Srfu
NLaQig6KBbFW9daVpmXl1u5bSHJlw/nDLYQxvKjdEAPwbqwOY4yscXYBx4DntEvMXST69Fmi4RwG
x6AqND+jWN5ywJiGHQrqaxbobRqRUohoinGNeDSCg1N3GFE5TZxhbkP47KDYVbVLkbYY34WBcPwE
5NR3EePpUTfIP10408FTzbEIX57OHka35OU9miRqLWpKdGPfaVhL+kGf6AcTFTRYVzRhgV8nNhGU
1qvNhB11QMNCm+kkD7XBrC+DcLLfSHr+KtX8NojS2HAxmVWBFMSlsp2jAc+Q0Aqye63Vu11cq/Fv
LUuh1wdNoGUbG0kbdQOoXUDpJic/TUlKn3IgReGSNjcKKhpmOT2HwsbxnBPR+Ii4G1QHJuLJUdFA
65JLSLP8kKlOKO+6Wep6zx6aOt/oOYQPkG+LN1EW5nWyTaRoSje1klPJbHFEDh7GDOGgb8Xh3G8j
Q4V4SukwuLRDBzFGg6Sm2aXQOE9S3Koa5kDhhIl0TiXgKlJMjFfC2oDO29hT/KqQQO+9FGrGCQPI
yvADHZjNHs/yRNpRuTafB2TD0ByIoTj6hlm3E+XC4g2Vyn4QJswB+AHpcOqsjuuwBP65B2dIQTfW
BtmXEEkmZI4blDqS5ZPX7ygP8MhcDrLV8JxHDeYulVZVzz0JvPmt5RCW3fSEwIeC3XDEOQmArtsI
Vb1VwtJM/SAtlAdpCXz3oa4pzd4ptcADHFNsMCnIr+vAbO47JTXIrRPG/ZpjLdqOoApQBBpFTp5+
1ETnyWaUnDKe+3bEs4kstSJvDaOLL3V8nuddhrj8FjpLtx9KGHWuXTszCHY5viGqG64g5ICVtZRR
kHSQkaMO5hi8FdArsc5JjFTzqOqGjYsbJFGtXOaDftSg/eGa1ASPBTI1v0YjGl9aXFjp2i2Z+rtO
LZ3Wi5nEj/lc9NiFzBEe76YS5o91h454k1YdtNG5R9JLrw+ZVbeTwuQxrkkZsEuj6EVrAZrC1JtT
2AZs0QjoscfObGpF5fjca2UabGTJru7RCdffslygLc/4dv3S8yS5yfIEYhF7Rbvr6SffZKaJaCO3
myg/luQR79tp1oGTl6mmnmLkur+BANekPoJOmUmVNs2w0+R5inHXQJTrRnRQEc63TrYfi0UCX45W
dCjylPbfuuhLQJ1p9QPCgnGJLlockGQP9zKsEr6zWZ+5wS9YctJtju/HNnHeYsxVHQOHakqimBCN
RKLoowsZsaeZKvKvRhmcyuuBFUb4OtH1fkyhMDwlQYR+PQakg9dVzXym+ux8I1143UfZQ6AYbK+I
OgLE6pw3eYvlvGkRCB9yFB5HQCftvilNCMcWeNLjVJAsOcmB7oRbvsoiIYNI7uzQJUVBWYFXfaW3
VdFvgL3gxQq+EmYfDGApPMqWTi0xL2YMIYKAJCBvHIUzdfc0A3Zgy64oKB6h/0kivAfAspK6n6hs
uVFZi71MdfEOCevAE7WZeaYj0toDh+r8pCSowIMqVPw+mKn6Jq6VkVCzmNWHJk+K694qiAlTcpM8
Ks5x25GkabrDL53vQlHZHNSGuJ6SC0Xpre9KqsZHacib6bou2w6cyKhV+HtFykXoJEPsLx3Jqgv1
vnpJFcxItjWy4+FJCOoabuUMUbyrhcZnt46tcoOK36IQlOvlc1VxBoa3P6a3BSU87swGf32jtIZ9
G8dqW1xkyVTCQios6dvcCPlaDkMccuScjJKRVrm8wbkTDtSMwIqQxzHHy1zM1pMGviL0Q6k11Y0G
uebEXAq2RFTy1pnarrgYW0V/IfbkCSFxE/Weeti3ssGOjRegtVAO88aad2puYyUDeTRRHyqCMsVT
sTEsvWCaO8brUBRQXApN6gemPbkmfG4ETmaP4RstnfvE4pPq4pQyvfDilEsk/En6MxUo9VU8LKX7
oTEzyi59Gs0k9yztfmhtaUlMBlh+Kg25ASNBpLXUp/pDmzthSg+hEPUubIz5IcEdM/PplR6/tZMW
0/IbaqeJPPYt9fbkZ9FW9T4ui7w+WHkrUkgMhbbwtNUNbGrymDn463qjZ01yXyhTZbuDSMvZJ0dB
USvBW5h6cCgrvtCBz963ZQBNMrezmbMyJKJpS8uDyLZZ3TikHIswkzdpa+HYTpNMdmgH0VLMydkl
Pc3JmkPUEUm8AHNetBhmoUR3TZATrZgOxi1YcOlk/A27RkXUJ2CbgjEuvjXD6BAzNwBdXarxkoTt
Cgn27dyjzrttg1ZQJIvT5gdGJ/kBh5poj44A/2U9yebHuNH032MzpvexsDv1oJKru6KzsCtd8h6w
VBM4xLVHekbIp3YIlfgqNaRIvouiiWkOMinHwIXv9iHPJyW+SChHc0KNeAV416rdM6jh9kpJh2rm
VOmYt7HKZgxSpc1v7NBq7jWO/kDPcdWOL4LWFLdhqIzdaVDVYpulZfjDJBqCPD4GJCMTOdYA9mjK
W1f3iup1YRP3WJ3xhYETF7fjUZrDuPPwfxrxkEAvdAOEkC7FzAiq8qmak+Eqi02cPAokvk+FTMOC
KytN+9AaZv0wmUiKXB26BlUBCEn2zOLzZ0dSc9fRutTAOZYjhZdXKcxV4uL8RJovu+XaJcVHAdbq
r8Ar6mNfGPWNYhKdwEifH0U1RZdYDNm+Rm1+wc72FyZZFBBTBiUGuB21NIW7Ceegwp20DKQO3I3E
Gu+SpKVEasm1epsUnfqmy8KJ/CjW+m2aNbb6IyYQJCOKgXPmUpm0Fn4VaTYj6U6U5KyfiujsI47s
xpWp1HCsnAXRthtqGbi3ZcYLNy+Rb3so6Ts1NivAS/GkfwuajG2279iVrLbqon3HEZmiZt4oe7XT
OXPFhdNWm3kAimRQxfjNd0vBulHUth8YSfbcdHV9meXUzkvIJbBxA6kocYyr+tIvgGYPWG21orur
1Eq9aWKs9OK8H69kR1a/K3WrnMxRMTaV4I+qKPMH0KQAX2ziigpjBldsOzXlxCzRi9ztB9mEetJL
iX1BjWh8Im9UbAmfcY/KJ9Eeay0KLy1DWI9yh43wWKvdlRg448dhSjmUVtOG44sCcWmfTSMmiAEd
Am8sJSyGROPcJHVHtioLuKDQ1LZhrsjXWtzhKwDjzfZz9pSnTibCl51m2tQA4ka3DSI1xxqOAPAU
D3aAZ46tNiRzMjblPZF6lnrRkMiHjF76+0QBMaUVMf6TJEobQvvQqbWbCPhts6ftr7hIWt3E9Ypg
Fzn2WDKjZSm/m2iEoNiZVMkvWQ3mH2pjUEKRMZeo96Qvp2/VvDiMR9QHF2wzyOXDALY42OAGpv3S
WIY7NBcL3BiQf+sWUprdhaFNEqIVQrnDUSjxc6eRgMDGWMRtI4miqJO3GQaDsWZ/Q6dZGhuoIla1
aVAhclDLc5DhiTYXh8AJpcjPO0tIW8IKUXsZFcR9kYVz9jDFMITJXg4nleAO/+mUTQ4rudY40ibY
KTvIVcWNYRPpTKBq8AkrYMpxxpEDgpflxcHIILK+Ju1phz/7GdNQiWPnUgWjwuCHeR9ednEjFf6i
v9Ye1bGXtk44YfeCsMUg/lBnnSw05O/fLHGcZ2ZpVvCXDHPJaxpTdSMKvhCi+405iR37Bc7Oo5XG
F2nYpndRV1C151UcDQPvBorxYXMF+j1IyCZq4Z7qaPggJAxC1aFLrkIFw0GPvr6Q1hOC9WRrFRIn
Ws74rAvIjVrnSYTQC2iuWnwCo/q17lP08SbYmJ9GYrBpBdj33TQloAA/pRCWeSTCy41NraK46xj1
Tp+K/AhL3rriHGNed+1Y3ypYQSxUxYI6Ro+/ohNg2x3YbYpBeCecJbDP9G1SNjoukKoBBy7SHcA9
hlHeUWEjD1zxZ5V4YujBYeJb01+0ptldD1VPO2RW1Vq4rQ07T3Fz12i6iQMzVWnR6MobGDTq5Yju
QTvSileO2GjGZLzsWi5vpLZIKfz0LBX6AEAEFVV9Hda6wdrATCwhyIHqHM3PQZ0O93VL36XbYflw
qp1ubjYiDxdrQosoayscekLhTmf9gUS2+mgSfj9JmNKSsTc0yhB6pTx3ZTDDtXGyoLwZSQFsdCPt
cd4aJx2rzrh2nrJRrk+FAVbCDVELDruGCJwMRyuJyrVgVG8yOUuvEwCJIOREinVjPxSN6ZW0DhW3
VCWi6Z4+g6z+TuxTN3SmVdHeAP31u5GxJdnljtZHN7UocBuxczt8kXtshDE5AYm1WSq9kORMGyeP
nk6dOzaAlOYmueTLMYl8V8+t+s1SupE64lBueNbyD3oAoVhhBdmOKriagHifbzYYOnc2yEZQVs3Y
kIFLBtSLGsq+Duz5jTa2kulVLV/+lIzfKYlV/QT9B8ZcTgfdN02E+iNaLZyPLDV6AyTu1PtaHwUa
BnhkCYdFhRQVVzxGxwkpxZNDR6C5jR2zljcDvXlAI2nJFo/Ytdlv4TSrGPgOJfkk2hhrNPu4EKSe
IUrlcnJqYhoF5tn3Fh/1F3oUtOfK7hvsdtPC/hnR/ATSvxJ5TcE/tN8i6hgOmzuVGHKpg1V5Es3X
bFpSTcEoSvLrpJ3CcqPQrzG4joXKYp8mtnNLLpP2EDW04/s+r2VxlQJiGliAiUGoog+iv871aL5Y
uJSvMl/UXxr2EBNULpUdp3TUZYYn9vhdFYp+P1WSklGIj+Ngv8RlFtVDckxbEtsmJohqoSQn2tUK
FcSjrch+rDrt95rD5DEZo7Q+lE0fWBSLAGy7SU+92R9yddmjw57kQd6GZPyFXoWIkuDApJt5DkiC
p6HUPGrdqL9EBfG9p+E7wWeEj2p7EQdtaR4or4+3bSp15e5/2nEuuoJAiRRHigGp1SrSA+6BpLkj
UtF3WMHbO8XsktM0hsOzmrQVyVhZ/vF1G+nH9l/UGxb9IMgrLJqNVx3N5aD0TQSHHpLK3RTT08CS
daxz2pdPOnKpSso2hVFUpbq+6vyWRRJgqpFQsFcj4DB3Ma7PTnlFbVfoN1/f0Ptu/z/9uA6SFIdm
fBxo1TUwisYtkTU5qV0oIp4sBw9pGfwrZek/QyD9JsmjcT/IFd/3ZrN2pLFLGUITt8J6KOYN2fyv
7+JjuzTiZYBXNJ4ZqCDUlWYBUzPaZaIKeL8DeFgirk53Mv20i/vF1yPZH5qIbRl5Hd9xZH0KSun3
N1NUFmqyuKTdZMmuktUbYpnDwd4cX3P7InbO9i0v7/p91zKPTEWFiYJfRTeynnECrScUPR3B0Oz1
5A5l5aKod7FzmcSXYbjpKfyaZ7q0P87ypT8a2b4K2RrN1+om1ZCSpkPTnFv2d2rZ7QG3bvGV+PpJ
/ukrf39njkwqnHZsRALI9VeCxXGBGldQrV3hD16zMXcIMH3JlVxMxzalR3jpOx5pR4/irNduRg8u
tMdDd8mUeBhKu8HG8uGlnJESfFwRXJZCFoA2ccvU19NV2FkX1yaXpTjXY/fY2qcz9/2xD50BeLKq
ioRyMcF4P4WkLCRJbTuDW22W++793lc91SMV5BKa/u99W17sNT4esNvB/+euacL0Qh8bYt/2xJkV
tIDS38+zpSsfaY6F0tv+R130t1ZDGUQW2DlMV3s6YPWqhH6NeB5y4n2zVa6CvZQfTRebEe9b5N6/
nXvo6ocVvBp+WXd/6Wl6OenLIGF4EKYBvQu3tuUVh5/XpdfiBOfZ+M4egq3Yv9La4haucK8m9/fg
4iJ25vUry17xblqyrtmoUK6ghDLZ6d9fSUPW3Rpr03R1eMCVInt9+ZQYOFpNNAUAQ/QkKAla/6w2
jw3pFDLShzixzoiTP2wzqFiQ/PCNUfHhgzfz/iKUMkc24MykPDXjuowEcX97NyUmyGRJuVGrxKcU
dUY4+Ed7sbrzBdWBtFcGAEEx4P2gZubQyxsplFYS56qungRed26jD7eNVJ6mQt1QRb6ioEtm28DF
GpXYzWhrXqOlp6Ka900YXopwvPt6uXz2PrgqDVCSzMNAn/L+qupmouqJTAz0/Esp9KNM0G4keuX2
5aVtYjeH7zI+7N8cNbuWMNAGUvsCo/+MSObTFwKAwQQBxHXYqxdiqVR7w5Fu7Cqng9eQcHvJwJ6G
PpmxfUrijn6y16/v/EMUsMyBv4ZcLQm1htVUFQxZM/HxRg5kdNUUa7t62JfRmS3/w663Gmz17kcj
pHd+YLCe9iriPArhFufPr+/ow3eFQVhZlgEuQ1N5me9fJf21U9IVmkVvDS7G4bQTKU3b2TlF9Me9
BA2kBZ+F/RvajrlawaGFI67UanALDPtmKuTfEAFJpuXNt3m2ysd/e08OYlvaOxlIh7C1uieRQ6tt
8VRypZj+VGLsUOsfmcVn4rSP849hHO0fqASqsOWe/9ofyzZU+3Z2oCMoj22yzem1KOgwodu9+24J
48wm+HHqEX/Cd6NoDaSF78H70QaAzK1T4QxQMKqrx92hD/pNOua3qTNv+mI+M94nb4yYSmdKKDK/
rldXjKtxnioq6vLypTeVq2xs74opc/Ui/FeUCYJRfjAnuCmAFsAtV4tKWmqbRWJaLl5Jt/zOch/2
NXXbRLP9CAPuryfHh48qH3m4cktcuki/7dWqkuux7mjoZAl3XqPfK8bvAYVRIVMztjZ5/73o/x0O
7M/9qQvjEicUPuLGeol1FQjdEKCHWya6Z8T1pjN+BdO/I4H9GYVTicF8ZymjhVzdF3nJSaUzHu+6
8WoUP4w6IIlz5hP4YU7YKmPYvCvoHIT3q32f8qew9dAilpdONlkfvb6wsqepO7N+V1i3P/fCjVBX
XIhmGP+sDlt9q022gv+nS6OYcgLi0WJpWo2HbNSSI0advzEuaekOJzkp+mKfTsj56qEVGzUJxjOz
88O6g9+xAG0JDGWWg7ns0n+t8qGpMBGFMAkqj5yNRYP5zs517UHT++xAzoTMld4VZwJS1hd/7LsP
/4IN+SNjphebebp61BWNfr1WIYf0ff/o+5f+8ZJ/2i4/tlt3ezi4Lr9cbrdb/sk9uLvWPex27t2O
n/7/XyZKixf3zt3xnw/8esfv4/dulv/OT97yw+Mvf/nJ81zfu7319/w47hnLX37ib48fy29Zfuvy
L/7b8fH28fh2FL7g345Hfrwdl/+F6zyeWa0fZxysQlT0hrVwU0nqvH/6ekcelEIhPSutA6vzVZXn
Lf6Dgfnw9a7w8S1r4HtZOyhv6cldi5XDyajmulVppWPW9XDV29g45jQuAYQUzu+vB/vspliksAF1
S2fc1U3lWj/EikMyLc3EDSLpA9piGmiHU69K+6+H+jiNNOiAIEi5MfAw2nLff83eFGVaP4eF5eZZ
6pfBY1NVPjkv+pGaTdG+UlP/erwP4QRRIZ9uGAUmVVgWzvvxIgymhZZEljv3en3EpSHzKbqXF6OU
95uvh/q4kTMUYB0ZWTEEKWe1ScSNGeqYeSLG6+30oJA5d+N+wuBiAmnuUsozL0JrAuxrRo8WfSVn
Aqdl3b9foPAJ7T88AEvVP8yYsZ9Senw6i3OHQ30RNWh1BoSyAvgu2+D7IVYPUyh2ZymU6imaKcW+
xFTBN6ayO9R0T3oVHrwbTSnesGrA37TIrrVOrryvn/EnM3VZeZxAsH/jzLO6gjwLgkjvuQKFAgvW
KcqpNEvCnOl7huf3vx+LJhwg2uTYOF6tQkT67RejRsLdrAUPLF3IzmWeE240/+U4Sy7gryVRSz1S
YMCMfFzoYFUuA5pCYqxOq+zM1/KzGQJ1HcAkJ4Yld/h+oCoAvN4pNDJUpXJbifAV4NCZe/lkuaFn
5XuvcCxW2B/fDzFEKQ2jGcfDmq5Ot9EAJalj40ZGdWa2K8vTX033dyOtZsKIchyTJJ5apyNsi29m
Jl70qwVno0B2lmryfN1zQw+3KZ0b+pM9jKENPgAkd/mH1U0mHWJ3utI4eGOXEV5TONflfdXcDOpO
piytx6eyv5DHnUD/Wd9F9Ylemc7Z4pAzl89fz9E/ucSPj+E/17J6DHoCkDxeJg/XMpW7sL0q5Z8B
QBDNOKHuNY1dPN5nwTFIetoLNiYORdOZ2OCTaUVoZGJnwL4OfHD19VB6UyvNmschalmhYiL4YNGC
9PWNfrLwQSjyxQBvQ9plnezo6LYGPEANBGXZb7U0tjTC/0KQuqnM6N8PtUBygIOTUjU5X7+fwxi7
VbpINdOlvPrUx9OtwPacdsnXIBXdmbE+rhdCZIynSeAbpG7XtQJpUKsKgA6zWJN2VWW/aqmKmN/5
8W+fHsNwIlSB2wOxWmOJp54+uwkEvGu1/Skac3o3aO0vpw3H8DMZoj+X/H5GLlsL6B6ZBg8LNfb7
x7d4dlWij2y+eJP8PMTt8IiwWfKTIssv9Nqhl1JQScOxBMb0U4YXebLVEiqSGypO9pOutWNC+Xzm
CybF6YCJYDjFB0vCgRxHHBFcBbUYfmUyXeondD1oTSyzbHIfjzdOABjiAG2jNp39ngKUhL45x8Zj
pg32bW1r8QXTaGwJ0of+QUQ1IrFRMwvyeKLA8k9LRnq9orj+Zplz+NDEbYKgSLSHpBi7X5h5tgcE
QWNyZtP8uIAI5hfq7wJnW6L6909MNeq+MZLUcYvyh6YfE/P/8OdzmCU7xuskNlktUBB79AfBIKWb
p3xp6XXAH+XxX08wID7/GWL10qVEwjuH3lBXRnpFjdpNBsuzOr9FUPH1SH8ixNX8UuUlm8LZFZq+
s/qK9UZUyNhxU8p2S/fnP/lw7ZpuZ3faEHHt+i2QCT/3fg1blILaJrhHp74bjvTAu4/Cl93fb7YX
bi1/ujj39fvkRVKnIPWnLZ8+wPTvX+SMyCKxmtJmNTf0FgD+0c7d/sd9cCmF/GeI1X6PG8wwIDO0
kQ1LmZ+nY+glpTzsZ6gTm6aUx4evH/cnHxgq36pCZLuQA6mcvb+nsqCXu7MLB2WB6ZqauBBp6pIG
BJZCfxOMKbqsHmBz3OnJ6OGWiWS3OJaouCwkMYqa3H59PR/PRSZFSKADqBlIOxmroMypcbWOLQkP
rUK/03Uco5sadkGzT+bouz0rZ44PHz/1f+p4qgNNbfEOXj1uQ2STVsW0QebVS0yXSGK/VXHjzdVV
khws9UyA9vHmlgwXmFGeNJ+eP/H3X5Eg503syvWWXLU97zUtAORLONP1lzqBpzYH/zqY1kE68W6p
4JHLs1eLVjbBYiiNY5PnUuBXbgxt2FozJJvizEDrk5GqLrRgvqgOBzAqyKuBTKfKcqugAR0HTqSl
29Q6FoQjhumGtOt2Jb2XzZkh1+tkPeRqKRpo90MRlpnn1OM2bl8azF+xR53bl6/n44fU0Hqg9Qwp
nCm2FO5tMuinLkbqToPlm1YNHOqPutqhD+FFQ3MPEXWTqIvM8GwBeB0Mry9idarW6SC3h+UBN7gf
ZgBrBg4q9q/ZeK3MF3ox6VXHZ2rXdGdOhOvl8c+4NAZwKCN7uS4C29oUpTrN1B7SqH0IX9Qpg5Oa
3NMkmJgvyTmk8Xp9rIdbPWuOLZIp6QwXRvNTMVWbXjcvRLfUmvKQWuzvr9/tp3NoCcvIArNS1oFt
3GLPYjciw4zY9qfKL8XVjGEflsJfj/PpbVFU1SDyQjv8U936a9ljKVB2gAFoPMvvl0XRV7uR2qpd
XdrNmejs06Gw3KCMy1j0JrzfzUWdRyCOqswjVCew2ms00mOnGTzH/7YYsbwragOGsVQoZSot70eK
QU233VRnntJuWgONym2fXsvmgCbmhOHl109wHUavB1t9pJQ4FWFkMVjRN8WuTxSZLVRvD2pHpva/
G2rZ6/56WWk6V3quMJQ2XFnTaybdyHN6ZozPJh62L8TqqkJGbt1wowB9gwjNhBD0p6QdTqOAnoSK
Pun/dDd/jbQKPZN4hEeGTM0L2xbeG9FvcNX3Z04fn23/f9+O9v6RJVWvy5CfEC4gsq60u6aCMmMg
HnvIURw043VVbb5+SZ8+QD5pEPEdSvTr0yIfm7ArJnw4xwiR5xbFaZw9oF34epRPdj+bBUs6mCIK
nnyrKT7S5j4Je8g8S/+tWpu+9oVx6MvalS2Eu+eCy0+WLo1z7ELQyGkQXtdT1GYsmxkVBZ2qvTfF
9Pba9oMOQZqmyGMeAjL9+u6Wj/LfcTZriozfQqknXUQ/2+qtzRhidZrGMwSLsxlMe4Oz/NcjfLJq
qX1R7TUdyoe0fr6fF0XTZFOt9Xw9pJ8ivMonMB3ZmWrJuTFWO4OexZCzKsaAPujSX4nl6Emxx+3X
d/LJfHt3J6tNYYhTQwsxcvVqkAJag3XrIdbul1TbfzOOIa9SzDNoLEWZuRsZ2+VSvoYC0yUCt9kz
M9v47OVrJOlpvMLtAzj9+1eD1hHvWeTc3lxbhk47wSRSN8IQ0A+QjWH3YJcRQrWuckC3yPohgjR1
GBuFqCfWYHXEqHFT+rIJ+Ww18tNYanZwn5Ito3W/CqwVkKFFVXFjt06Qb9I6kbNjPC52o/mUBrBR
WHXWnkaATPbsstGQJwkQmZjgPcEZl38kYROeHGg6P5H4WcEtZE5gVDpQsjs6FMDnZ4r5FsTpfGPh
mqr62FcXOyFEgbiI5s/Emym7BrsFwtCf6DyWqq3WYJ24qzvLfnTiRn2S6krTMB4tox8YJyixK4UB
wAO7Vft9IJDrDEmdnOtS/GxPoYGF06NJUw951PcPfhZ8EXJ4fx6cIUowu5pITuh7TKmFvsntu6/n
02er4+/R1PejhUkXw1FgNKvieCwiV2ojl7azM9Pps+Xx9zCr2dSkMzNnYhhFe1PoD4CR1r0iY/z6
Zj6khJcdyzSWFArhGvDs5W7/+jSjQ4kcLTKJgqtXged0vtP06zRKPE0cpWRnlddOdWOat//lsMvd
/zUsbC4kV5YBP0Z763uyEvkdXncuEh3DwAtDv26kDVQ96Vxp68PRnPulx9gh287uzHRZ3S9CjlZy
QKZ6nRW/YluNtwAK5duw/wYO/8IMp41NbBymxmFsr+bUuKVKdsD772LSrN3XD+GTj9O7S1k9g7a2
M6nFmMHTB2qjWmkAvBY+ubzQ68r0oJb5mZf9SUzBjfNxUmBqyZa12nEDoI2xniMXAYRwX2aoQmxB
i30eXHVS+TvsOhiZzb3Q7bevb1T5uEDp/KMEzimdYTHufP+2rdCwGsgp6FSmb2B8t5GSPzpDAaw1
u3fg84W27GVSD5qpJpU43sQo3Fsjvm/Ve71LLgPlYbRoTdWMw9cX9vENECou7eCw3mgIX6fFDJTp
xWDJOKQqYteMz1KO2wWqbmwfXdKtZ1b0p6MtnRAcV5ZewNU2ZdhWQle/UnjtWPoT5VyDMks8lb4a
PhbSuZX9pzf7fSxCKEwVXKHCSV5EW73tOQ9K3Y7xSN0m9/kljZ3e/nh79H87/v5coeFPku79WPLf
M2tt2GQAt6d/EkfpvpwPAWazSmjnlkdlqb1EdzcOHp7wyTGZG6u8SCMJQ034tCCARBP9DibMSrCI
NBWyn3l/I6uAQhIUEf+PtDNbjttqsvUTIQLzcAvUyOIskqJ0g5AoEfM84+nPB3acdhWqutD+m7Yc
YTuCiT3lzp25ci3aT+k1k20oTuoffqT1bxO9FXlS1S9uYG/SbgYRlhkxJNhKvWwBGXbJNRKBQzBE
EVybRMlOd23ojVXttz2MYULbOjSM34lmpeH21R+Q70MeUUYvZu49avACF5Fi05L6eX1/nt0BgKko
CYr8cLkRNp9+gTt6Y2L4hgCXVWq7UBZ2DeRLq0JdOAdnkcuXHaiIdEIJ+uSmnXvkjUkdV75MhhDe
kxfoep0yX5CxnT70ZH/MDMwiSj2C4gD51kkO5Bv7QpKeaBW9PldLY5ht91obKIjUmDB9b6PRvjJS
4/w/mZiDFTIJFflkmqbKp/rhvYnWwjpcnibY1GWS1VxQsxvB7WW9JWXMGEIYRDv6/59l/d+HLxZQ
C1Uz0MgQSUOdrrXqG6OgBDB9woLxXVH8rVUZbzo63tfn6mzrcs+SASZ3CfyLJ+XM2Y1d2OswTifO
ALWaLm9aWKQaf5vAcHrd0IXLBfzmF7yRnMmkN3M6IOgpkNw2h8Qp5B+wuorqO+3D0Fkk400rvqrN
xoUPwd8pdEzGXo/O1kMc7GFjFBVH5r9d/5qzFSTK16i0Tn0OBKRzGKQYh6OATyKEp6Ce0RM9pDS0
LlwkF9wtK0fgARjRBHg5h7MJ0PfQ/DnGzmpz9/Ay/TwDGHNunG+DvfPt3W7hQXi+mJLCsCxKSABJ
qIedTnHjt4bSF0Rr3pjaUrDqtZ+y/NbXC17i7AjLp2Zm259XlVJUGWaSvrE79X6wlvCVF65gBkI6
gEYUFHzmjk6LUQqgaTV2MtpuBvE1HVcUqWkjhqJ04SxfGswEK5ZAiAGGkWf+SEeAiK1AzBOhtfxY
05p+29WUJK7vtwuXFOrUqK4DX5qgjfNLykxdBXK4Ajny1PJIFNXQVhvjA6pptpv56xyu7nD43cPI
H1cfbqF9W7A/vZ5PPDtrdmx/tmahJ2itXpcJHJ/Wpi1auxiEwVYk/350P8sq2AyCCtM3z/x+KdV8
aTFBmE76mhKZ5q/Om6NbK8to+R5T+Kj0FI7r9k5OVtPDBfDoGI0L83zpBBzZkmdJBOgkoDic2EOV
sXYaunqz/qAEB3MpiXBxTOBBNJm6MJ0qM+8c+TolGJ03QUJuUYL/2Ig3zXAf1z9TYbuwdJNjPFu6
I1vTDj6avx4JhQaW0IRG9pj38l9R4r28012wYcbvkTpMoG4yZdMulUcvjJEMiWVOMo7oLCozb0JL
XlAZapY6XfLppYItpwRVqi2ij2qF6+uDvGiL7B/bg8w6P6djFDp488MmTx1Lpg9M3SJMIILq96vG
hlXluq0Le4Q6s0G0iO4moPTZuPJ6KGRvKLBVbXXpbgScUPXU2puX63akC67lxNDszOXKUOpxj6Em
gYvpbswBZPyRzXVPLt9oEEM7UBoU5bcs25vVuomertufPNds36DLOsEviEyBME1zfrRvUoQiPB6K
KY3z3UpIJnZIHWpdbgbjW1rljqz8ibSFzXpxbo9szgJI6PldOVGxOarxxgo3UuLuDOVGo+77fxvc
zG3nRa2FeV+mwBCgGUcJFNFEiAA/JA16XLV1YD4KzB/XbV54Hh9P6LwtmVhiME2ZwaUGqfCbuoJX
8udYqSTgnD4s9//e2vGjd7Z8Qw/JI9UeknJZsFZgho7KW4EEfFT0m0kso18EbCEgcrZlprcoLynS
ohoNMLPlG6PaH6VGmnr8oKbctnHuvqP01fQbPSsNc9MNcdXCjShYwnaAVOlQCl6VraLSl96kpAg2
ppCre/BLRoAwomd+ppkk/25Kwb0RAt3bD/FgbKD2Dl5Mr8vXUBvF5bdxHPstBIH5I9xs+kEfZPU9
7Ypym1m5GtlQy7iuA2+C+BOmgOCnLoVGACGpoH8ng5+6K1NNZRFa4L5oVwUi44ONrm2rbHX0/751
UdhYD5GVZmjnjCEUQaPR9y6UUwDP95aX6NImgVPgHX5F6EUyEqD0jMTwXW10N7H+Inqgdzv0NKEh
cBHSUNbWIEr9toRjwXAGaHtkp4TwJV2nbZEXG69Iem0vwHVmPsMqXQXgN6W+36u0lNHR2lZJdCPC
Ksr0NV4BUYDSb0NIOuoHsKVevdfjwtvVFvoJ29Lqkx9+NsYP3RjlqhNklaFt4DEHoyGbg7vKTYgx
IEEf2rtEM13oq0YPJpo4iXtjmygww7gytM9O2nnGbZgVRuaQ7yBvjUQEob7GxRI5FopOf+pRnORM
c33QtnmbGSgAdK5U74dQrLuVmhpwUQaw/X6DO05/kOW8D9Y9PP13MuTrPVIKcS9t5MISWuhc1PRH
C+N1flNaeac5wzhKm6oaoOKqE918iq1uKDe1H/LBWlXVa3UEdbsJY5FMUx35+YMxqmnzMmZ91kA3
lqfF2kJ7pNrXeS3+FqVm2Iqun8JkBi0LSWxwSd2hDEsT1RnPiJzQ9bqtOCIMAM5EVF6p9gSFg0pH
/dR2OWywTaYHL1ZtlJJtoFP10eVa96f19eI9GzoRprs42BUwuh4aIUrQkfRaODY7q4U42Bf1cW/F
ufASWVXybPVt0aw6UBIrJfGLgwp5nWcHsSF/gx6z3LiFDIyzHmBRtKvOi94Q1Skey0yJddu1umpn
gqcX7QqdkBDO/Nb9pSVB/5EVAhhp6vPjFgAJupmKUSbtKuwtvVg3oVH4lNMl1zGFIf2VjGG0Q4tP
eSukxtJWMfxEf8kXV6qD2IDeQp+XjKJTdsYvD75MqLskN3sKSi3flqYmF2vJN4yHwkLqwZ5koUO7
DSxyOo3oGd46TeKOPKfihr9MQZIbaghsTXY3Hj3Sm7TbdBqMy3YpBSkcUTXoXB4gNAyNokfFUOeZ
cCf0aC5tUo7sb32QIs+OALfnC4+tM+dM6gJ6BVpkp1csr7rT287t5K5tGpiis8ERKkfyU9tHpCwU
78zwiXTpded8drVP1nRiWZK01Czn8Z8faCkCplgTrF9V4jmduvDG+opUT27vmYVZ1EcrAGz8YEtt
KKk/gl2834y7v3Dn3eRvgfO7tSNHt0Ua4uuNv4DUOosbvpJA/2SzpkviKG5ocTNBEZM+gVIN3lh4
pu+r7C1EISbqe+SKdnm3lLFZMjlbvDjpSBPKJFS84WcM2kZM6d+DuRN65l8tLOKWu3C5TjHefHaP
M3az2ZUbNI1S6qWIUN2bMkTjGe/lhVjorHMbbWgS+FPbET3T50wKne7rgg6FtK2/ytv3dhW9xXu0
OKQtDDrbalfsru/Jr36fs0Ed2ZvFm0WqNaKcY6/dSN+k9/Zddp4jB2pF+fEWaq5bYyVujdWC0bOQ
YTbIWZii1mPkm/qUC/OilQdzNoICo3VoGydUDVs3HnyhtAukfqNqJRYLU3zpGELFypsBzW/AhTPj
kocsilEyYsO9K5IHs/q3CZWvwf3z+2fxkNfCzdgk/H5h0B1VadcDKODxLtYWZnFpHNP5ODpyha54
Gn1GOC9oxBJp54pLKKL/YXP891CM2cu4VBshJA4Q4Mh1DG/1M3gab9vdRwVC4TM9QDi4STb565Ko
/aLZ2cMucC244TrMWrIzPD8ln6JDyEJ4fuh+fB9Wyf7VWiXawuPgjMzj6+Rx+GAXgToB3MDpfDYo
DIrU2wV7tOziRvuQt8PWvCs+69XLYxjbAwpqKxGGDzt8FQ/6wlv2rJVsbn3mQAurAkflciQGDQae
dfZW23Vp9+5a2Mrf/YUjIE17/OzU05nHZTSh3uY4xYx+NWJExorm2GfxJjvUDQ/6Xtr2z9l7fwOJ
uFMcUMBZ2rMXh4lKK0BlnZ+zfigzHPux6xlmH4GW1lZQinnhfak4qL3k2ip074sljMjFwcIJgpOj
Y4Z02uztXkVu2+QCg02SdbOGDrexi2160J4ho7gdNubGeup2RNTrJTzU2cMWT3BseOZb9apAsoDA
3Y6s+xrGI+kFzjlCnQUffskRHJuZOTTWkuBTxowo/zC6qdD+97q/vhhXHFuYuTTBcF3ZVbFAWrqw
5Zt8oz7Wtu3dVh6qBqb9Wu3S7ZOy1x6XzsWFKaRzBnQNrSBklYzZ2OQ+97WxHAS7qF4litrFalD3
vfV2fYAXbnascBlMcDKdEO306CshBMVxOeLnUHeiCOmXEMqX/kK0eWGdJloDkQIQTVtnVDEiuogK
zdIcOuvVMp5EfwHLetZpJJOO1qhB03VGO4hqzSKiVioQxMvoAz30sB1BQfmAMsU2XLmbwq43wSFa
14fkCUFXeKFqZ3x7ROPrXicqTG1oJR/wNQd3rd7fj9vUyfay7a1e44U5OJvp2SdOc3R0afkmeoW0
wvqOKtxH3SHS14r7b48DJlhDSv4WbLEQIZyaaD0JpRPUY3nJIKXxrCoLv//Md06/n5Q8vXdfZCmz
WRZa0Qtg8/adWvmUStiob9DjSDtIeRcMne39maHZXHmWy7nwct+RsxH+3JvA+KnGa/jyr29+eTq9
J5cBdr5iIeg2IDCbn7F4JEesZKj+1Cv9rbeNdX4brZX7n6hUcOt62/o2uGmdZE/P9r32FD9b+2RF
BLAVXrL1Emrj7IxMZAIUMCjhqGziL19+tD+UJBWTMu18OmU+6wB+xCUU54VJPTEwTcaRgaQOJX0I
MKAZDyMaPTBig2JfAnhd2COUYNl7GjUigBqzPQhfvORq9WSluIvdCkoY2Hgzx0SfaulKvXCijk3p
sxgN0rlMkXpM9eOjmm2b6qY1FyLaS6Ph5UoTlwJNyhmzTZz5atfUCouifkB0ZKYHt0J3G0xPtLDl
Ly3/saVp9Y5WJ4UBEwwmljINAFEKGkRdCvPO3h7ssGMTsxvFQjRAhBKL+doYMn3ltrwmK7auoN+W
bQG/Of65fr7On3Qzi7Mt51ngQOMei6WwCd4Ey1adwkkP3m1BqKV+aP8LYrqleZztv1oYuSJUTDY3
qXCXUz93/lpO74jv0H5DUYVEorAattcHemEnUjZgv4P8BoU3ryTXXddGaqVBQ0A2JXqlozYsH6+b
+KqsznwVNkwZVic4HfBapxtEEfSxTXvdd0jb3tPpaps3xkPy3NtkdzfhJ7IAsAHWNuRq95/KurPv
gQbb5n1i/0ID4vf1jzl/MUC1c/wxs91qlkml1ZnhOwOMepoNMbs62PVqvFUd/3e9djfIPaFiB/sg
GhIoWy7c9xdc2Yn52U4GSAyLMypwTqz8NVXUHqEPDp8zyMOvj/MckjAb52wDh1EmF9WIoWGNWoFd
3ZcbeR2/QFLyXO+k3bh9bR11E9vKGgn6e2tr3TQ7KmULbfUXhwtj2ITxJJI3ZveuaXZWZsB+D032
KlSckNDTfBirhcFeODlAB+iRoJQhw7c2s9IECjT4YxM4Wg027CVIXq9P5vlrZOJnOjIwfcCRiys9
EFlBjYH6A7lAqEnifXDw1ube/z3eiw/aFv0If7229kutm19wgfnZObZ8dnaCQi5aLFfrLLbbd/Wz
2Y4PkFFIjnYn/Cxuq4B7fSmCX5rQ2SFp5Sb1EwmrebSpksc6/7w+oefbAgwfOE+mFdjHWbgX+J2l
VKUHMj+U653l1vdTUWTTunDNmkJtbq6bO3dyZIwnkDEb0AL/NHsqtElYWmZB746bPiLhGhVPzVJi
84JfwYZClMlV99WVdrpFUFwQ8lYky6L/7B9ooCjo4SaERxRta1jwm47rdbeCNtpJVkvt1Jdt8xYC
VKoa8MnMbg5TL3spMMngRsi92P23dGM5vtOtK8evHQFaWevvqDvjnbfpR7s6LHGaXtikjP0f+/OU
kxgGuaL22G8c98nY6yW3pbkanWzbrfej08E843y7vqQXjuSpzdmaBj0JO1+dslqZHe7JOt4Y70Jm
/46c4gPxYEL7NaTr3/O7pQTBebPsBAPBocF2oBqQMs1ceA5RcG4OkHxnwXfDdcRgX7S73ttqJveY
gCpztCpQZdBFMqELt/X5o54qBLc1BDhEPFzYM3cgDi0FoNFHJP5WWYX7ZN2trTUXGAl1W9mGn96L
cdeaDhJlq/6jcZp6wdNeuMtPP2DmGWCLTxTX4APo5d4Iu5EmuFvzs759/2Nuhpt+5R36A41ka9pt
UOQ6RC8q8GBHvLmvR2Q1bbA6C1900ZUczchsNXjz9SPKGeQ4hrUOB5dRbgIidk9YeHFNv+fUEQOZ
NybeRhgwJ1KQ0/MNKXXjNg3E7UH/IPkV7RmbLn9s5GqTd7+u7+3puJ6ZgmxQBxZKF80cnR8VsL76
KqbMrLGeIpginrq4OoxDVMJXVQWOPHS/lWroDxE1xOu2zz0/PoSnpQHVChSwc1pFBNZ7oTSZTg1B
TNT81pW0MLop8JiPDnIVjMDDDlP67LL2wkKPUx0djExr1oZACGbUhygPvtcGvP2guQwqvv/BoCjf
TUzDE852dmqQ6Qj8vCYfHhSPoZnb9VLnyMVzORUI/7+F2bGI4zGPmhYLvoLfpQWV2UOS9tdom9CH
rEt72IT2W/RCTtpz/ohgOhaGeGnPAOIiRpluAIh4TrenavZCRPsORTxUYFZTOK0+eI+dvZiFvrhB
jgzNRlogQBXLAYa0b/EtEAMoRQGrHYJ94nyXP+SNadlLFA8X75fjwc3OXoSWnIag2OR00DG/ER31
R8N8/jUfAqe0Ozv5/a/JHlhMUhkiXUkWsd18x7SGnIRfhAhaodGQt079VW890owkhkBHYGRfapk7
f3CaoL9ZPW5vEu3aPPtABbiJ0b7MnHTY9OpDN4WZ5LzHFi0LW2zuLM1pzE+zRN1cM1bSIhfZWYw0
2ScPOZGRQsRtzWIIlJ5gMpryHYl809GJVTz53p/rx/D85jyxocw7PwdDc1HswkZlqU+y3NhJozq9
+IGU5C2iyDslSH/W3vAjbAAhNtIewdQFL37mfGZfMIsaqKzUeow+p5NNrBq9a1fVfe7XB73uV5MI
E6o764VBT/7sxN9hktiT9mrY/mTeJ6cnE9bnqBklNQNq5Y36VtC68r0ZPRJMyJXUz77W5k+FKGjJ
RtYmGghXQ83oFsmhaGfkWatsmlgVkQ83u6W++bOrky+DF4ei6vQkBcB++mVmbKoooZkpHWfiQRI/
xAKNq55moVATlmZBvjALZNbgT1GIUWnFPrUlCwrpGyNie5n3bvfaa6ONADKaMk6SPQjZq94cGu0m
aV99feHFfWnJjy3PHsLtpBbpl3HmiMOdUdxJ6V6WBEdT7g3/VRp3C6s9baD5aqMoAfab2gtdbLMN
xsXtJajNZU5uqbdqJj8P7YvV5mvPo4M/pD6odHeiGN2agnlTSe6P6+YvjVWj6DKxVUyM/tMqHL1T
g6bWmgK8lgMzz9ug+bYMXhj9dxS5xfcykA+1p66umzwHvLOL4N4BOgzwG3Ld2f4W+kHxXY8RIxn3
0svijTBIq16qIyfSvVsdYZwhsm7EXHE0909CgmnB/tmFhH2duQY79l8AgdMxK64vGW2tU/2obqe7
vdojMewUqFaG3c601ia5DXcD93oSoqW6ibKlJZ+StfMln7BIU3EBjs15v0tpBW7ViBrw6XAvQRVG
oyR9cp9+QAJJQJsOSOAdDXfXh31ppaeStzWpWEyX/umox6D0Cn9yZJRQw9sIwL/dA6C8sxLrG5mQ
eyN0f7WRVS9w5VxyGeTHsUdnMjn/2faWlDKlbFmDSC8UG4ZmaOuGh6DvbFHyFlJH0whm0yrjm4Bv
fxHzfAUFR3vZzWmjMDKEG1vtw6qaLYHyqs4q6EOQ/SyzhfjpvMjNpTeBpylAYfSMY7eJie6RViff
X5bfelLYpkzDkBitJbPYdtVjayGQ0bgbD/3060t5YU5PLM+WUsiQ+UbMm1vRfezAStZpSfjobRRj
Mci44IUxBXgOOgxAE3NEvDCMgAsS/EM9KjcqTIPcMLe+4K0UpIMj5L6T3N9k5jN5w8PY6dsKwdz/
YLAwg/HEgJsSvqXTfZuO5LOQwcqcUfhZa3eVUNl5/Vwhs3fdzoXzQZAKdkAGv0f/1xTuHO2exkzc
ijNJOCU1N6VJGzvdrHohfQhpjcQLrOduv71u8jwlMW0hkwt1Yj9DXmQ2NjU3jBRsceZEwV7LdoF2
I3nbMt6pwBfM3aSEa3zXhFsEx+TwVUhJO3c7KlrNEsnKxbHTPG3ikCeU2CyUaxSr9wGMZk4IhWC0
hVbdQMStdJ3IP1ixtrk+7Ivb9x9rZ7Ty/VAEyDkz0xnqReL3Ar3MvldhEFtY0ksOAe525ndi9yY8
P11SN+bZ2zRj5hDEOYg0OqHVPKdSfvCV6Lm3yqfr47oUrVLTJJ3MQ8AAcjazV4m9GNABAZZ6EpOX
cjuvNhGJQzW/SxMnzNdu8Oymb4EZkAN6uW78wqV2Yns6yEfbN2o7SSwTGdup54xueDuJlV83MZ2A
uX+FUJX2VWQ90AWYDa+t8tw3XTOj0d9cm2HjaOJAFBjsr5s5b47hVJAQnQAUYIeoBJwORWtU8Ocg
o52qtLJt4PlIsKmJ94SWorVqtT7eIqB8B4AZ44q3qgYVRXVvIDD0tFeBy4YWjGRYiFou7CUWli5A
/sHizo9qnFdqMtDz5GRR1egOwbZ7a/rRmK5Q1ymoUZVKdNAEN1yiSZtGO5t1qOMJ0SBYpw9xnirV
A7DUGVriTumt5fK+04uVTG7WoE0nNn8l1apulxbggtM/MTlb6KBJra6dupMMk1b1/NUqEcDrkzW9
/I+GUtqZP/GlKBrtuLK4jS3L6Vx5oRr9FRjMxs054m+QeuR+5g9qZKYNErYcplIJ7DaW7A54eKH9
aZX6oNL87EZceOovC13lXCu3alPSlJ7uguSxNPVdpCHNHZDo1YODa+pbH7h0ny8yEF46dWTcwPEi
QMdTfObA2wp14MHi1KFwSjR300TvIUI0ysqtvNdQzfdq8C5VaCLq3YucxJswLOEIlxf83KWDyXEk
nQ8B+TnOjwMAFdxI4BMoQu0EqtTvoAakAaoqF55Gly1RXgLTBz3SV2h/5GUkAxmOZnqaIvm6MyV/
V7XxWo+XsmOXbgiYTun4gx9r6gk/9QC9qAihViY5zKowwFW7IPoTZNlGXey9vbDTJ9wGCGEy88D4
Zpd+OgRaWIdF7mQF4Le1T1f9RhPLmsBNaF9bczC+S40kIZZr5LeVUZG61kvpoKZ56xSS5S3cIJfO
OuR3JAUpEqhnF0hW55I+Rm3q6P53PX403U+53wfVeowf/eTbIuLvwjST+/vH3OzOgERdFoPJnO8i
2bqzsvVYvqmLybgLzx1iqgmrRpaK6GI2yZmQ0yrrNjn+nAaSWzf70wifcr021HdN3hbpNl5y1ufZ
1SkhdWRyGvnRPg3CJmuNCJODI63K754tPP+OIBW8haT44KOS93jj/xUeGwQDkwXHdWFST0xPF8mR
6QEB7MoK29wJ0x8FpDhybJfDQ6csFVYuXEgndqaY7siOm7jw/zbYEeR4IxQCXeq9I/TVvslyW0GR
+/qtfClEPJ7R2ZHsFD/og44Zjev3seztMf/WBc+igJpJhmzu5ro12m35/Ln7592oSPrUEk/D4enw
xpB0aqoQJOqoqdDsVfZ9ua2KinZYfJB+g0pMoaw9srGbIanLNzEv5UdBswblpjYSctpdLtGbGCkT
yHMwBm+jjsPwJA+IJ9ACrijxI+682OZdqhq7wI36X5HUZzq4GU9Z+6PHveLRuHCoCotGN7rlVJoV
9JaO/F4TyptYzIR1MPkB1H9dwUkaUfpj1WK1k6suGlZiYgnBqvXD1HCq3jXvNaFA+RmxlvxR8VTx
pZCl+F0TE4iTBMkE4WBVokeiOpBcoKlZHe6bpFN4eMGhsJIMv+QbzOa+NVxFs2NR8H7RvAbZlKyX
35RC6fLV0BQdPWC1+BPWfZynivZKRjHB8/WN5hfyjddlML3XeUfhNanoztpWiQA0Dkc22qoUq6uo
GsWdVci08dQxyum2lfeo+YXIduPrKSYiou0jJl54UEJnEqRjQ2NYn5GXS/tEsYItaa5hhfq2ryMc
Ik1ixEPLvGVMsu1VdAqtCqNBjDyqdddpRDX5W+RDc6dDx0lnVhS6zSZwURuyyzLUPhMK/b+koB5M
J/Kq8qOppPRbFmSja2vFQKHEFKzPWGN6n43M8O5LqRdDxxviTIF9AoROPcKWW0bhntuTS7qzzG2b
unLvUN3ZJ3UT3ozwE++boZD3Yt2bv4o+R21IBsyQbcqKHSaUvZLe0N+rJHeplplrWWgD+gPiJj0o
Weve0VcjlLshlWidiGRRuEsa9q49ZHL2jlChC+0PrJaqUw4joj+doVnZU96H/kEvBwWMWD4WIwTK
RRHZBg1W2rqPoL8J/a66F7RR+qaWfUDJpGjHxJaVTJYec61NcxQnpca7E+pSue07ZIQUXnG/W2so
thQKUw06AFlPFgKNiy8ci1QgJIl4c+XrQXvkdMqyZvckOfe/qDuuvPWLO7n7EQX3SmSn4U7JPstx
NSi3urlE33DJNM9ykpSI01jA2mZ+NWuR3asiQi0koW6rtr3XvD+RnNhalG9lzA1du8nk7lAkAYLA
mV3DgHrdKV1wgSBWUf2lE1olOz9zgSmNI/AIw0vbCJItO1vttulUTqXoQO60YOuCd6cDlWoq2gWQ
psxzpJIQa5VUC+RIG1vX7/NEd4JqN7gvrhIsLOqlYZGdA7COdDPEZrPrOR863Gbh5bSDqeRjCzW7
kcS+ie1gLDQItcWgWY2eFNEf3ejdEvHYheuS7L40YVBIEp6lJUk/t2U40q0fB8N7EAdrSyjvakGE
90C3r6/fkqnZjQk9HdobOqaKvtiZBWR9rGWNRL33r1mgSbBSWKUmDsU8L7fZlCo9evfm0KVO2KZr
N4ETUBayb0LfrUMjWUMauO77bCE0v/AUObE5jf7oaBpeqPttiM0YBoC0VHiFfLs+f9NXz67k43Bx
DhpycytQv1gjcjrC4SOn6bO0XXOhvfXCdjy2Mn/vpn7YtGPXwBOBeJAeCW8BfTVBqjsCRCqGp25b
b4lH5cLAaNiAPpBzjRDcfLmQOawCOAm4MbXQqcSGmMbdx4H07yNDOkPQtabmT0pqnkutKauYuZ8T
GUIOXmo7mvsJ3l6MpbTXpaczwALegpMc+6SjfboVBr3PldwLciflvL4XfQQEWh9GSFrqNhZyu9M9
vsIPowFir45+NCRSvOAnDVRtAcOWB67Wk4yDX7XWzvd0f20RGB3kslPWcLS2JGArPULXsu6yxz7W
TZqFytaPFvzSxQ199DpRTkcRaKS4lWkjlAbptC4kyxP5ysKaXPCzJ7tt+oijU5O1/SB1FkZU2Hrk
fic1f0r1SQs+dG19/fRc9D40HJLEIakF7f2ppSZsakPKeGyhWMf1Wa+UYAd7teW+Xbdz8fwc2ZmN
KKyshgoJI1Km8wLviZmLTieFG0g5fmiuOimZLOC1L5VC2NeTAqAFBS3qR6djs9og1cSmzB1oImyI
Qmw/Ttfx+NNH80Hyf8JXKqPaokqr60O9dG6PzU7//2jxoipF/jrEbKN16zx5QcF2GzcLRqZvn3s9
dANo0gbVAQppZqSOwU21IikCJHjQW/cfUJNbmL8lEzPXLWUlYYCHCRRqOYuu/yTXwcL1cGGucGxg
6klMUwY0Zzm9shCNNq5qUipi/pxWwi/PjTeJm/8HGYxjM7OUQhPEpV6bmAE7m8cPGdxUfnAXgn+2
1kr7PdG317fApfOLJDsQGApwcKTOVicpqFklGrnQevBXWVY/hKOxrnv1Rq7dlZEMm//AHGJsyFZQ
K9LmLjwc9UJvJB7dLjU+aYzXWqGv5LykSu/f5cL+urVLRxmEzX9bm+2Lou17IRywVgoPY0cPi/yn
iu5qbeODC0iXro3pVphvdEgJUKrhBNP/M9shahTIo9+NWNP/qgbEKtu++4zDF6tzV0Xzp0dX/vrw
Lq0d2DqdigICdxRGTo+vqvRUa72ocIKgX2uZm9N4qvZQNYXO4APta/Tm93WLlw4BwBpr4kGcHjHz
3eL32dRdQOU/Qzil1x88T9vKPGn/g5HxplMmdv9JaX1mxxwGI+CsQQdVrdvxULmlbfVrv+RFt9Tp
dmkSj8oD86BMccmfjzFBrVG+I6lnZ8HrgDZg7u6GpSrh3E2xSBOjKWAVqqMK6dnT9fKiXBfkRqRL
Vw/c27AyPruxHv+ln2KzU7WB9FhUMUEPyKmRNq3dzGstwVbbX0EmPkW+sRGU7OX6RpjP2pcVNh6k
XBOp1Ty7FOWpQjrL95y8kj5YqK2bDy+9gJRPS1OpI1Xm9rrB+c6bDCoo6kztquQa5iifEV2OVoDg
xjGylzSv7/0ADl0gKNetnHEqoI6NdsUkkE2rBF3IsyWK5b5MMoHG28N7YkdAvFGd/vjurJ2nhbjp
rEiHJTBDk8gI4QwArVk445MccLWUPh15W67Qv95ub6tVbCNNfX1IXzNz7JbmhqZdeXTJd4oMR1Dg
+k5EU1K+6pySPyENLAr/pjDI6U/CX4f399Wdtb572Nj7fhr49vFDtW9Vu1hp63ytrT/sR9UG5mrH
9vft+puze/rz5/Bv4Qrzz52tgExN0Cu9qX+J8pVDKS3YUnHO1rIXPRtaJy1gXs72FeATCtwsObH+
uWJF36lNHeoZqNYQviZdy6IdaeFg7XVwF15fibOkOl5zEoPDGrVtGFhnQ/NDuqnaSgockqmjhNxg
CkxhfHPjdldFb03cr0LvFlKbgx+3K8pPSfwCIZSehJs8EvdCc1+6fw1jr3UL1+SXkNrJFpk+jOoX
gCrK02cwCpgDuqhQ9cAZUwIglK5DtNystFIQhZf05C4aMvgNdb2MSicQ9KbeZZmsPfqxLKzFAEGM
XRKYnn9TsuNhPlVcZaVFhfzUeX3frsp2gPBeEnrhYIpBqpKmjGvBybqupyCZFMo7QgQWKTu1CJeC
zwvLy+0oA+yXuZMBb51uftn1aXKfUhRddauVuS2PkQOO4frCnvl1SwT2ArsfBRN0aazZPVxERS4q
aRfB3d7sNAG+HlPeXTdxYRwMQYewF8dOjDHzFqBXGyUuGcfotm++L24qXboXY2PBK81DmP86fNAp
gxyYZLtnl0fsCkZtFvgKcAq24oKaRWSlQiay6XcKB0LXqCPr/r9tzuZg6PRwYR2aUlow5hPY12kT
KvDL+bW1Aj001uABzKWi1hTtzXb5iRX5dC8M1iiNbYiVdqCIPHX9wu8AZwZihwsn/dJqESZJOsVX
4sH5rsvFRBrMnJYOQ4/2gtWv1DHcuPUSC9Y8vP2aNovMC/18E/fxbFMoJWwjdU1nkKuSrqrQzkGP
/GawGgtmR2sFkeeqWeLjP7/4p2vrnx0yfdPRbdJTiIJtnB0SNv2NWaYbsTBuzK646/t6g8TowoY8
m8kpWc1jfGKqps3vi5ThyFzeyGkaND5toH1zUxWQl0VDd0DTbOEFecEOfUYTPg4wL5fxbAeqcPoV
0rQnQhNazInIULyN4vfrh/hsvSYRiiMjsw2Y5OUwxAhPOxQCI0fy8n1DN50KdnZExjl2P/2+/Hbd
5Beg4GTTgxP7ijcnRS5wnbM90gb5/yPtO3sjx5luf5EA5fBVoZPbOY39RZixd0TlHKhf/x76uXet
ZgtNzCx2FpiFsS4VWSwWK5yDYlo/YVBXje/JqG50C025jfyhKNH9lLJ7Rn5VgElYAzIz1kU5qDNz
wSlAXhxsaoAfZs2zp+bS906WDUTH2LmM1Fg3Wh9OYRk/a61XMDdsFH5WF/T5ss5ny8y8CVLHGro5
YDJ8F1kXNiGN2MCcE4PadzjmIyp0900Jj5bfAa3psrQVr4KWNYyt4EGLaTX7zGWqwyTJTeJVc64d
69qe/WoMK0+eB3mnxJG5+wt5mOKFHbHyLn/ZpM08KK1ZJ55DMjzS36JY3UQ4hroAqvDsRMCfYNcQ
qMC5oK+d0yvOQA4axS30ovUNDOWjC+ttJNmCh8Ta8uHiZFUptP2hh+TUQBBRzARRXeJlybuC5qRh
Y2qfFRGcvHUpqILrOIJI7TJlF24kjmWF9LGK0qa87+bPuc/diHHsfF7em7U1Y40wYGPA8wu+5FRM
knW4QAHLhtaFuN9KsZEf8lqPY9eJE1G54ixJDe//RZwNxwh45LNoMqFGXVox3voqGeUXIP86gA8m
iXI/UbkoXSrVherKkir/asHwsyk62j9ncTTjPCSydddMGQAvhhmPuK1uW3LtWnIbfuKpPT3NoKb6
sKzW2Fl20UYeHWzrTU9K0WDi2nqB3pdVzljbFQ/KUveI+EY5jL1ep35IIld3SsymO/7lbVnb/aUY
zrmjvSBFwzvEZASkpdMu6mTPSFN/FqWOVwXhKkZnMxqvgMh/uv+OXqvVrCO+BLChjC4ZNLW/KnZa
P4CEWftAizdC7Muqnft3FMdYpQKTc+grxe1yKrIxQjmlRYqMeLNLNMUHwPRs7sHnNMwAbimQeKpc
pwlIIVjTla2DXNQbmdtD1ZFb07kmRShVGCaKcJ9oqeGXreRHlhJc1m/NyjH2gIZy1FcVwIFxR8ps
J8cA1BGCNpSkgfLkSvG9Yz/raJ6fUQNK3S4O6vCgRduhfMEI6GQ/snry8LOqrnQgoenB1N9OIhox
Hat6cqti1Q24YJ09GjWTf7yb6VAb8QjmsLTchjoQ0oVE1GclARzvExHsExYuq59qOOUWIqqPRPf0
AhjV7nCgP8Zf01sm8PUrtzSYSFEtV1TMY+B1cirLmVHQzUrIsuEYaX8c29tO1d2y9ZEuvbyha3aD
MB+oTyxJdVZaiyzTjGKnxkMmqnZdOPuMZ84uZcG5WBfDON/Z8x4jQqcazZHeavYEMVE5e2Y/oMsB
CHza7WVlVtYNpxxPJcZ4iUZr7vChTU2DG50SD2T3Q1DIg3QN1/lrKtrOTVK5CMZorAUJixUfA5A/
kBUqgFVD8yF38KTQlmqQwQPVYtSOGGPxciQUqZ3vwjEXBMUiUZxZ2LOWYAlBX5+WL5VNXECxe2b5
g4gG2lY260QlbhljWe4MrYAcINH7UdsGVhfv+ln/c5tADIx/MGqLqVA+UpNjudEbBeM++Wj7vdLc
hCUqvHGzuWwUK74Bsz7oETJsHQ8zHidOG5oySXrAv5fJ62g2eE08XhawslwoMaDYzgBdNIyFndp2
FVbgSCl7oFST8Xfc5WAoSdwkVAUndcW4MTwK2jUMkAI2gA80ZaO1iWRGyGpk5XGODYCAyYe++DRA
UhnHVLA5K9LQiMheR+zFB2jGU6USBBtmqaXgxwZPAbDS9/lg+WYP/YDoYg2CPVpZQkjDtcUqX0A4
5g5RHdpjrho5Y3OyDwyfH4NbgdoKUvEr5wcQLQwhBtjAeFRyOqGomoLNAbzzcmlu2Xs5ydE7kBMA
3Y2CzVpVaCGKfcritoh1KYF7hyitcZ6yptKAEGDM1G9M2gj6S1bsG1pBJ0zD4V7mqxjxUMZQGqKM
WtqjwfuWKiIaGZEIThuM0Q5RFUJEg+7Jhzlq0LlAo+jh8jla355vRbg7glAgqs4OpNgjIFvhuvWN
NT9oQLi/LGfVtOF1kF5GagszBqd7MzaWPBcU9dy41h+HwQLMQLibVRLUNL3WJFv05l57/zIv9//k
8Q1A1NZIFoVs2r5qJ7dtCGZuBjAkR2r9Fob2JoqjLSnTzWUtV6WaCp5XponXMB8SjVlktBHA7b25
zA6O7VbZP6oyoYvyLtcUACkIxK3FR8itfcvj4iN1LKxWqiEP5NYeBTOJBJwwMJGhe/VxNG5zJDAN
GgjZlM7aKFnSbSmXO9S6UkWyTCBXCeetRjZ6fU+1p1HfdtCWltuypd6Mdsa+3ZuiaHjVkhY6c+fC
DKW8j3LIRpUMlmMarjxJdzSLrhVjdGcjF8Q3q15lIY87IfrkwFuVTFf1GCk50IXJxgRmw2XLWT2H
CynMsha+a66SqAeNCFqhHQe94d372PYuLDZxq3j2L8s6L/Cx7QNeByCMEV4DcvJUWNZl0dAyEKvO
QCMX6Ru3qq0PUHE8oUb2lOzK3tXpsWhiV5P3srElyc/QNL0h+jGUAv+zurq2AwBX/GEDQaefMqhK
Z/UAyUE6sP0nt+MDoobIzexIcDesru9CDmc1ms06xh2oLKmKP86qJ4Ehr5jf478qhMD0kDJiuE0O
j6wc1YhMK3S+MvYUB3TOTu3mTilwp2vLxnJTDrBvkVvnM5rIxU25TMCm1wMjOscDRUmMq76zXy5b
ytqqIX/IZqbB84Uh2NPdsapBIgoAhrw0MYsnU6bZvgmj/kjQF/Fi5OnrZXFrD3n0FaFrBKbgnKPR
kCFGfjimGYZDU3/o9khWlcMbBgRCeuilzK2t62z023BzWe5ZxQfnAc8xFnthz8C4eqpmORbm0Ecy
LicpPqLvSN+mLZVduTTaO7s7kOxl6sGMZZU/L8vllxe4UAzdC23T6JRBKzjnvruC9iXw6zB9g1lM
pCss1a86IGOWwWU57PuXL3VeDnfIaNJIWlthmCOi7Y1VAle+2GL03pPs3BtFwBT8YjJhBkPxwoJi
xJcP+Eg3N2qGvJrXty3m24CRie5vc3opiw6uWi8+kVWl2xLcY89y0+d/GG5+SUea32Swr7j8OVVR
5YwLnIkSQS0aqpK56e6MrkVWH4Q6HojAeoG8taWF2wYyH847urm4uGbuwgFTvNC2zqk79C9Oe0Al
WImuYxGG0Nllz1RbiOJDmrnMdQPFCTQYTyxYNwaPluSH0Zleqoavad/sZcn8oJW6p7LoeloVjo4/
bCuOJwqUnJ5N3ZW0Zm9FMF6hrRmDLBuQUf2w8mif1FPmyhoSNLMxvpQOUFdqWgmOKB9Z8cpzj5Wi
NSKAqWOdMRZzN6BUExkKAHwaLx0Q5c8WAkpDVA9bO56wIwa8h9sJvTenbsFOarsaZWbJ+GNiwip8
xoisT0XgwKu6LeRwKYbQqNsh0SDHDkf/GiRxGL536jsp3diqwBOsigIeMqCCbAyI8iU+S+rTXjMK
jKoiFAc2/RYhMSqkXaPsDP3KzgR5mlVxbDIDawg/x4/ghkaVG5iHw/IBCH9XzwDDwAAbCFLykt4A
M0bxszi8rkABJgin2DHnPR56zMDWhYOJ0grn0bVaDXGPoBm2ym/hKFwl2wnJgVaVW8hgP1+EbEla
aKE8QsaUWL+6Ib0KwWTf2+Ej4vU9Ru0wPyliQ1oTybgtWD4PzCh8rm3IR5TWelKhFftJkjwnerPm
fTs+5SPwyDVBmLjmyJfCuNup7NE4YgFj1bNQXyHDp54k4A4iOOo/M4m44XgVG38Ya7NTjpZAXIcs
1Q0U+dMlrUg8yAkTKSnzBmBOaIKIN/1oCpzJ2fvlS44K7FiUXVBP55tG576mbW0m4CgdMRmlPUax
N9gbQje64avRB+bQqvwfyfaNXMTZvbaogMZHphnFWVZnP9UwkRPE5BXOujxh0NaOgzx+lq2X3jxE
1gP6CcFL9nT58l/zYoBRQDIOlQp01XOe2+yjKGklrKlC1EeAQBz6HDPqxuQ14Ny9LGr1lljI4kFZ
7IkMepFiXfX0k4DyPA/RQ2UY5nMTxZhzBVFIN9WuXDm3thy9XBa+dhOjtg4QBdYIrPGxagF28raX
cT062QBP+uAg8CiAKudIkVdUAscmEsadjXkGgkiiQNigfTjRVu0yP0te6zqYNFGDM/tVvCtb6sVF
NM3cpmljMVHKi5r9jGrBlbD6+9HqyQZKwFTC3+yR3EV25eD3t07+qJDhl5r/ac/v13FDOgQVewb6
8gUkvfCUldxoDl7QcFupn5kFDEDEl3PWVsiJ+Pr5QkSBdiM5SxHiWrfoY6yO0z7d0rv6h74xH033
Z/VbCcKgDNrA3kqjq+0v297adYPWHJSOLJuBeHF+aw67YQT3K6QDI8goXNo6fjHsLgtZc/5LIVyY
0AyZZqOvGCGY81xb+zwDhIvt4SB4+XSbf1wWtmoVC424l185hbQ2CghT8cBUkEfTRXmc1TVDtwha
qQw8k/n0s4SeJkttMEJG0V4JNgKUpqPsWUlagX2vy8GzDk4BpQJ+b/KxxWEFnIFn2wS8rXgHBOmA
UrCiIMNyedFWdwgdlmwCFUEj/xiQ5CTNWvBGAyqqCTrzkMS+0f1jVEBSLZ608OGytLUtgqtDeQL4
BojIOcfuzASTURZMvqKvHajbpV6QM1lbuW8BmFw6vatoPdt5ZkOAOf60oASa3IjoyhDJ4E4OMfWy
LVAS8KgJxMh7DSRTojLo2gW4VIM7N5XcywA4hYhxOJLE09t91fu6iAxCpAh3YIwCT9KeASY0WrvJ
63RDO8cFpkRwedPXLh4HQPCAkGKFXf59a0kqgCSYE1DrDShyifOcjhWYcj8K5/dlSasKLSSxZV14
VKCcUYTWkFSFnWvWoYexq6wVBHxnEwDMby/14eKhWqUpZWAAAJCe7w1bcsca1zZRfFNPnwel84nT
YeMoxntMdJB2aO8p402WgQiwnkQfI1pcdr4XKmdy1ha6xp4rB+nWeaT3g6+4qY7mWNfZyntMw/hF
kDzbr7Z3ea1XA6flMnBnmepGq9IEiz3ZzsvY5LfxXG7QFohJD3L4goW0yXYeVZ/kyfay7DWntRBt
c6ec4I3b6yqUjmL0r/5CClobA1AZ0MEHcMQfy8LbBY8XXJEYLeHfg4MdEq1sMNgXlQSH42MsAXg1
eMYIxudDIvIta6sKcWjpR4kTiMN8cjmrx8QxE7zeUcS9QdECo9kdEjNopJXQQzuMn5SYAZUZJHK2
u6zpyuk5Ec2dnkxvurbJoGmuXAOzL6tfChF53Yq1QgQIDzUk8YHFyj5hYa2FWYXxJGFqManvMTMg
6UHibMLhqtME6KuruiCppyHNBUZqHjofo8aKESNL7w3mTqUHArLm8enycq3qshDB7rqFLhmrsYcx
RBRxkPTXNcYEpSmYASclwqVbuQ3QafetDLdqczM6U1phY7p0k8cHWr1P0f2Q/LqsDzuvXNCOfhiE
03iNoN7JP2SzXBpaNcUY5Ji5yuA6XvFTC/qjKgapZ7cXL4nRcqBtVJXRPsp5jjQ2TZCuMdu+pofo
gd7EW/oh7aN9Dmm9oBN9zV2zrpH/L03jnIVVOpVMJBkATkeyTY7VkWzia/sob6LtvDW2zbZ7u7yQ
K0EOcuRAwUCGHp0KfJBjpUVDZgvqOaC4HwDeB/DSyxLWrPtbAno9Tk0vVWNnAjwbXuQgUZmOdrvP
Q/+yiLV8w0KLM9BLW5qtMRwgg94D2eYmK1zzswnoJnwl79LmL55bDGAS8wls1Arlm1ONFMTCw6zV
lYce/hCJ6YSi26cVwd6tHaSFFD4dbVW9Jlcj4vde/9HpwO+/KpLXbv7z22mpC5+D1cO8l0gMXdj0
d4F2vOkqSzZS8upoN8V8f3mf1kwBLBZgW8FMJxrmuIWze6vJ0xpQAIQ2KlJeZutilJkE1myLKKTX
7BqZdCBSQpKFac7TPZJ6PHiQVMeFH6GgNXdXVHb+YulQWmI4EQx3mU/8GDYZcjXEq5vUGoK4yStR
mVeR0UpK514nv2wt319evzUvjnFbcEWDFxtjTJxSHQLgMWJPLYDBux1mHVTpwcgi9CBIbmwIXici
YVxYX2t132cKi4SLoAQaGJ0OLSaMqBL01uayXmzfeR+71IuL7YE9aNtpCFHDdCPTym1VMPQlQZ6j
FNkB5P4O3GHuZZFrprgUyV2IzZgOdOgQFxdFeUgL50dnqteaTkRD5ivRH9w5S84bqMIpfGoGeGBd
E0k4xVMHOKr0pbZeHN0drb0S70IiCLDX1/FfYXySBjgOtLRUCKsishuz4khov3O6cB/rhStZ8z+q
CaQqW5L/GB8KM18LLb8arBfhBZGT0UxSeJHSAHZj/TxFqjvH10UoqjsogvVUOavswy7JBqbiqFY/
iaI3rtwagPulR6uaglwGfZZMbif7TTZDv7SfcZduk1Z1O3O8VaunaNJRaorBvDII7qBVg0JZHQVZ
xIpoGjh1OKBZybTKwtmczGjXtnDYcfe7nhuB01k9lci/AgPMRF8un9VRWpl0mgQXaspPbfjYabdN
sZ0/I/r6F+dDRSwCKhEgufFZndGpB6me4T9T1B0pnoUOWvBb+uuylFVtGLIEI2HEHBXn0OqszUmt
Q4pspvf4Fi/NkodwSv08Kw+dIroUzvof8BpmSLL/yuOsZy7nGa4MYTAet6rbyJ8zeQfaoif3+gbV
oOtZoU+h/Gy1jWdmteARunahL4VzXi6dpCFLIwCFqHJ2ZRuPuRw+pgQTFFjZy8u6aosLNTnnVmnK
DGQrLCsGzTNzS5P33hJc5avKAPAawSryYxiFOzX3ahoHvS2gTEw+G823i03cbiUiwk9d37FvOXwU
FOG4q2OGHcOYnbKJgjZxUdC5M8IgC6QjwDv+YuUW4jiDrNI4N5oUasloQJ4BoQiGj1w0KrS6PQsh
nBU6nTOoGGjH3TM+1uMuax+SSBApiERwtiaVWWTHCfRAzx6oeDZUJZ5puX++WED9xtsfvh+TFpwN
RHnah0DXZLjMx9wKmvpIrOCyiNUUAyprcHjoAkafFLPDxc0SV6g6WJOMIMv+6OlTRCx3Av4b0W/A
MUWnxFWTRzv/i5oQ3pXfUpnfWkjFA5c6FoFUVPHLTvZMQJ1cVmzl/LBGdDQ9gC0DRW62gQsJNboH
4Avgx/VJfcbkGMxai371k4Gemk7EgrLiZoECroMRCg4dAStn1SM1Z7NjsFKS8glSBN+kmBgvqG8b
raslH5c1WzG9E2GcdVtTpGBYEMLy7NADe3C03HEUlAdXV2+hEGfeWTXPGlAuKtCNgHJEfVazByAI
uET6vKzLSkB1ogvnSMdWktsKf7xYnZ772thYHd3lTu03tnNNe+05GosAPC8C4xAtIWcc5qw6w5iz
/UKNFZyKLsi0qKimxr6dC7pPdONOlm33IL9ooFsklfsc8IBjJ2reEunBHaM+1sspi6BHMmlXQze5
U+tAkUzgtFdiwhNN2M8XZ4kUDsLeCWJma2t2aDDcTA3o5DU8jIBsVgpsYn3dwEEDKAk8w/ibr8uV
3ABxESsLlb7WXtWxCIv9q5R+vjX/iuAvvayS2mKSIMLYaLsRVN+g0wPrqvQMUurxLTpqnvqE9pfr
ahsGaeOmv/Lfqegj1m5erOr3R3BOw2gbuwBWCjJDxO1H11GOkwHqUvB4utUEuG7FQ2UU+NCXT9y6
q/qWynkP4gxSp4CJ18tqw221+zx/q6bjQCbMUguciGAj+WECbYrTFl3LCKVNTMzQLRiqBed43X18
K8O+YGGYpTSUFZAeIQEPWnt0pygYk22esiFTP1G2Y7H7b6vHOY4YVcRpziFwrjF47M/zHQOB6GN/
1AQDOutH+1s1znuMhZM3uQxJrbzFMKfdKm4hgmJdu/xPTJDzH7WOGcc+ZtEYRQuvb8avDZgkFd0d
5Pci8anqDiK2J5FRcL4Eg2oMVRp6acpLH74LU5WideNiJqUeMNM34fd3Dvkp0XEn58VrV4nYm0RL
x1edOrMiw8yMu4p0V7I3drLDjH2mySj+XZuFX6gHQwSHvZa9Xu4XH2fEjTnlvQlHDEO393EgV66y
K0AiC/+hq159Kz3BhxR/THjJGAhUDIkxFpq1HDYin1CFWHuM/DiX9xryYZb0YQFi7fL5WrWOfyWd
5bIbBdQjfQ9JFIQFJtjqqvZvztVCAud1SwtjFDK7yxpgxFjDhxFtItGs2Op9uZDB+1i7bpNGY7aR
v9XgFYxu0BkwZZ1vaWhzFizZqkMHYjOD1kMmga8RKtJo1WY94gyr95qCao3tT+2xj2+rPwaI/jKD
b0mcS5KdBFR/OvMW7YNs+IYcONVf1Gdgat8yOI+kRSp4DUZoM0oImIZA0rqgUAOl6txa8coGpMU2
8GfR7fiS5m9gThv7zd+Y4PcXcA6KVjVi6w5atuWnqX0UIjCz1TtroSHnoObMmcN8YhoWL9H44ChB
K92FPQ6un7dJgNLefzMQh6sPGXMR6gWBQlGyQ0nbC2dvjD4iwCQNolKUwBb55Jk5NurcK8wWkZ+U
2H79AJ79kB4MUVlNJIk7YloKNmmrZZIw9qlJV7FEgFfpmtPHJOptYGZ9FixisAbtyuDTQZ75NMio
Z9rVIcuQyPYrhq7cyPzVGXdtvb1sd6sX10IMf7pADt5GLCE4Wz9NB3tzNENB+nrVuy5EcIerswel
t9jLcbQfSfeb6vv/pgJ3dIykNrWIURypReLKaeTLoB8Nf/83Idz5oXptjwNbJ3Uw/ULLwYSx1aIf
/0kIf7vn4F3pkCfAuxT3UKIGs2S4gOkRhK+CLeev82bAzEnLsqWK9Uz0d0z0ZpOg9eErX3/BenlU
EGCx1lnKNLGAsr4bwRRy+67eJbf2nXJT+8mrvAdgKeBA/fb4HAFPuXbrK0ngUlcP67fd8TQetY0G
YJvFfJMEdLvhJR5qrymPaXxUnEmwpmulaoj697ja3JsAzIcktQCY40XVz1AFIhF4i+bqdzg9paTZ
yInm96McdI7j1zVozsz87bLpCFec8xckLAsFNyUi0I1yVDYh8pwbNRh/g/ty9M39vC2P4VUTFC/y
5j761R5eLstfDT4W+nN+pOvARzSz53M0vuvVs6TNu6ExNxloAVGksV3ADMWCNWe/8pKNcX6lJEM4
2ize6Sq3xmSFEwYDDos0CG4y0Xnh/ItlFo0yMdVUugcnYz6+Sn+KYoICxon1cN6la2ZdxvUPU3U2
1vRQZL+EQwZfsDUXlou/kKkG9mBnhhrJsfXKrfIAmq5gukM8Ctqg6NoAVK5Xvaqb8CF5NV9ld9yp
N73n+M/aNvdzUUJAsKj8nV2Depf20dfmPWX9ndM+6LHg3lkXgdkNVljHM4KzD5AHjLXMTgSde5ck
uzR8VkXdHOs+5lsGZxu9qYaTYkNGnNHnOO/ceNI36RS6VVW+FbqoRWX1lKE3BaiIADtCqooLChqj
UcHLwdwqARJ46Tr9Zmhiv64OBDxboorGerIIrRY6GqUxfsUP/ORm0eZTTpH0fWhf0CsNE4mPGLEz
3PxOv8HE+WUnsnqiF+LUU/WacE4dakG9WH7T6cGu98CfyG1BvHA2x/912hZitFMxNgCD7LGEVtLO
vqeBfB0ftNLPXqv3xlX2yTY5pHeGFwaXlVs1x4VU7oYw0gw1N2B5eB2wl6pAnl6JiLOAuYmzI475
PcycM3AL/lE2NhloxyLUNzKM0wJBMg1agHKpk98Cp88Cb6Bo8nxVp4VAzus3vSqlmgSdMpuqRxPR
sRf2BkqTYKsT2MZKFAmcLJStAbeH6jU/b6OEudRoSpt7/TANrpyY7barylYQuIgU4nzGbFdpMs1o
QOyd9H4uiBdH1lU2CaafV+18sWyc11DhINqohxQz29raYQTOiXxjiAZfvvDtLpkDf6uYYZlODuum
nCMfc9yZ3ACA+aaugql8GUrPjq8wRheHV0P7QIHEZ2ycv3q8W2zmEmigqIxx6znq4FkaTVZxQylM
m44GfTdFPnjV6hcyuNXU0IKjGyh6sAQB0fw8/2V1P7s5UMLPWg9q0aD+6uYtxHGr2kqAgGxCqKTr
Pwz6oahPpnMlzPStmDsY/kB3B5x/1Ph4KgabZkZZsL1r6eQN9S8SCmxw1dIXArhVG3Ug61YWBDTd
NgXWqPZPJGJoXrutkI8C6ha7IHF0T/0sxv8lYkdw5xoti4eKdAfHQJ/Z3CfGocPY3E0k6+lW1dt8
d9nVrm0RGkfBLwGeRDTuMN0XCXp1KibDKSa4JfPBsu7R9jipV6koZbO2guBiBBKFqaOBmO8BG9VO
qmqiseOl+mEs7yNj9qVC215WZsUS0FjJAOIBkwDmZ24VW7hDKbYNIIFh2t2TSSi7WVWLItCv0e6l
s0DvJhINAAJVAUKBTeNOau0g4RBrvQGmUAewn3NnHSUy/ZBaTQ1SoPW7eY9ERDLMr91YUb9LqO61
afwQadr7qEQvGLJLbyQwnW1TDCO7UQQugj9bCHwhkEqBH4aRBLQm8LiMGYq2GOORwSmhPXXV61j8
uPz7eXPlfz/7+cJqirwleo7eM7dUtqC+s9SnKbvP8q1h+1Ukyp/yxsML47yInhT6XAEI2A0zX46I
m2kgyTVVwXV29ixlYhAmsr59VDXP3IjadgNiSVV3kRp0devFSN817VkqJrc2jqn6XI9X7bCRw2s1
FfXcnJUNIBuPGuwTMGa/gKC59QSjalZrQC9RlTcFE6whgGgGEE//tgyP9EHTjphxHgNnfA7TdhM6
10KMza9eXc6o8QkaWG1YOy/4Uk4/QTJL054GGLVFK2Rz/TREoiE+dHpAVIy7Src9Sd0hQT+q6U3I
9BblZkLapQ9QlsKtrML9kl0NGDkauqk6el2yHaynYnocG1+TCXrfU682yGa00bUShphCB2Us+Ghj
d7Ibt2h/6gWIaaXrrnrP9X/a5tGxb3Vnm1B5G4GOBtDKWf7YW4eiEAE9nlWK/rf636pz1hzHVjgX
GVSvo9QnZuZOgGGMqEv026n38Wz2afJg9KJ33cohOllxzq4TsGZJ2QixAwUCAdDisY6P4DmAsUVH
0BgIokL+7ue05AcrkLNPbYRShltS5BkodeXskE4Tuqg9FU8kk37KduVf9hMrR3epIt/dGCNNb0rF
YLjGZCLdM6NdOwdfq+gxdJbR+Z9uaKFknB0gIuMcf0hpaKY95NB58jInd5vwscj+cYyD0t9bluSm
jj+nPsZYxyb1TWWjap/o63NHw3TVfHQlgAtX2vU4bVsZaRGpCi6vw1k/A/+B7OZaOMwwj3SjVLD4
BkKHzj4ANsgt9BzicOYtEH/8k1HFxaMksKK7OX4vq6u0AAe2jDrl5Hg0xki7c99rGCSrb+0hchvr
Rm3Nn5c/8ywM/vpM8O/Z4BCw2PDn6WcCAVSmtMU6RrinJctz0ueY7GuwJ4EkKHEiX7cebMBcA0Pc
qV/7yu2nTx1k05c/Y9VqFl/BnUe1DicrDfEVcme5OkJTVlrv/5gkmleWO3+yXfZJFo6GOzaO9lDM
isxYL4yryZgbr3Kczu3LGcBkoQpw1iInQd+HvZv0yRi0WmwLUjBnT+2vz2H98ej0w+QiTxw9yAhh
CwXtb1l9n6sb0uw1PXNJnLuW4/fOD6t8k7H/QJvEvz+NqQxk521swJ/xdHn5z9Jf/Jdw618CIVbT
WnxJO8xuUu/6VkdSsr6y1YMTAteu8RV0MEnqLSszYjBrvpnosy6FPupXPcCgk4S6an9oWL+0HeRG
5yWx5k565+bZDwu957SsBJHfWfrlf9+MaTj0nesowXP5ECnNRssZqeGS9gcIvy3rTdKI27T6dgIV
UjjM4JT1GwtNO6IWl1VrxZaBIRCR5xkGdmQPZonRYsPts7F0+64tfczmfeodYNIvbwwfq/9Px29J
3L5EdhjqWgNJgHoD9l/uSWTTGdPe7P+UgpqXxB0NNcemhSkkRZrsh7i5UaJ0texOFz0MvphlzsKO
79XjbyW9qG2LEnjBuA59W3dnFX/NDlU/+3l830tJoMJVRgr6HG8Ueatqhyi+0h1ERS+Z80OrXix7
xn+8j/QaSOBu09+iLwfzqkGpviDypc795T1Yd5EMlRfzB0Cf/jrGC09ualkIygZ8sCmFNxNBy0Bj
3YOGGFCXk7ZJVX0zyTNg8Cw/d5z3NPxoGsDDYJB2OzuDX3aDwFmuW/7igzifPRMdnfyYp3QLc96w
VJ0id5jaP7ZE9RwJ1cr4qpXvxs5EfezPr3cgv+PhyK4LTDBwZpIDx2WMcziKogP5ciJdh0MWAG1Q
0Ka2piLkWGB5QoiO6W7uepfaFBkiCxfCZEiJJ0VkdBNKKj+nHXj1wlba4P8Nt2HIoKYb3LB5iqRa
MdiZQOG1QB0JcqCbA9iUdWRzX5JpIU1IDjeTNO3PKdL80lFetA7kqlPpOaXxGEbj3pbToyMPXq6T
e3NUbmNd3xhDKshKrK0KjJBhXuPRgBc8cxcLSywToENXGQ5pkqrtrZqAr7kuuw/NqXo8ezP02NV5
/AJspuKK0Dn2pFG+tUmfCeLKr9XnjjDIemEHLPhC/YAzQAuIT6FOFMPtpioPiI3mYFVr5KMSYgR/
MCI2VjmOnu4kjyTLc2B9zGBJjA0VW4ecKzqXHgRnlOX2uS862SUu2upTJ0OhA3bZMwhWYzsAuNC8
LmeALES3GqgZ5fxgGcc+FziHlavgRC77+WJHwlprnQKMMW7cJfvMGjfxjMnBLhdYIfv8M/VUZoZw
nCDG4BY8Ay69EjP10uRgKkDy6wQtWGumZRgLCdxNoww6jeUCiuTOTWS9Ttoeiad0fNWm+7w8gKpQ
V49jKVBr7R12IpVzJ6CPiYhuQy/Delbm11AKt5l8kIq7Jv6ddSD6Af2SiNlldcuQmlJxezPKaW4t
jQ7pBZNCU92Exwj1XY4e2LJwBNkFtmBnW7YQwy1oIzeEWkzMFOVeNW5JGoRFoE0PpQYmbeEQPXND
l8RxK4nnEMu4wTWk5Z2SY5j5GhRycfRPRhykhIK8QMzglcUnBgzcfNxePn6XlxSTx6enIEvyTOky
XEhaS4LRkW8HrbweMvtvDtu/SwoEyFMxc5YC4Je5v8p4aEGobf6YRY5k9aAtRHBBZRnLRO4n7Fo6
Sy6AGL1BErgq0Vpx9wmapGQDPGrwVIRsNYxaTVN0cEoRQhWzYt4eGBM4Zl8w/wdc7tO1iupJytmk
OGDqtSCuEze0r5W6A8vPlWSK0JDW3g8nFxPnBiPdrow2wc7UymGgvw2i7opuV5eTZwLgkTi38tx/
DXA3FjClrK1stVt7enT6XW98OvqNrH2W1ifQJnX1zukKvy1LXx+vJOunbQKOFR1elw12ZXVOvpdb
HaTe8O4t8b2kRmpENTsZr55+2Kc5GBFAN1O5GMJrBd6OHUFuS06Ech4hylU77iQIzeegQGptLKjb
xEUAxiyvT3RgYD7bGDS4rOmaY4eXY9g4yPKpGIc6NQRMo2iFOcEQjLFx20OS2bBpzDf49k1m3Ra0
+a2b+UNjisqta9nVpWC+XysatCzDKrPX7VM/vinq78iR/cp+Kpt9l4Atdr6vrKu6B6+6IfC9K2fs
JD7hVpqofYvEJkSbRu7lw9sIctqhEBzkrwHvs/1cREH8yppmPYTAs3ITePQhbbcxfSn/j7QvbW5b
V7b9RaziDPArJ0m2ZFue4vgLK04czvMAkr/+Lfi8eyJBvGIlN8nOzq5U7WYDjUaje/XqaYZzdzX6
o6G2EhU2cqekBIZLduY0cmeA8MrpqUo6N439sntTLWRQM3ue3/5p2/m0CtDTYS6U4Ctb0Ozl1YQQ
rexfxuk203Za5g+YvznO23D61Qa3ue6kxe662KW0HFb+j1j13NpS9KhJVoEXHbOQZEy9FAFhnMVe
h+G9TetShTpl8GNINgq4bMsMzOsE7L0gNwTOTnrMVVclTpA5CdKTHb1t176Pb/zFlnG+QxVvd151
Pf+8ErNw60jCqpg6c5MptlPe5d0/BGTXpt+necVELjr38aomfL7q/8gTDFEqw6yMWyxHEo9bJFOU
GA17il9Vu0y6iauXgT4ZxgH0M9HYIyV5mAigjeFnMrqxcjSrtR675TN58j2CyaIlMleGhG+P8Vb0
867JZl+By+vjF1Vy0v510kHwkz3XE77Iu24bS8He6WKIHV4oExqjAhpbZFs7XOH7LKh8MzgEKIjl
eC5Vv6zoZ7JGs/G/SLVkJNn4PKIv/3gSoUu4hBrSaYY9Z9+tTLaN4i1MM5vULybd1WPrEPIk6dKK
sqKhocBq4t7FGDsMk8MVLNzyg8wwuleimA0j7wxw5TDM+TD26K9phseyXHF3F29UTnfHxxQChISa
+MXACz42cUBXaOS8+R/+7vPhp3f3FLprVbkLa+ZiKL9LMIQGaAURYAVKD62P5jx2Xg374Pu2vcco
e9vxtiu1TEtMe3FBGIGEJz6Y/FDY5VHayZ6pgZqValjFjntwD/7b4T8/fP/gH2yIxS/88P7/P/jD
xt7Z+OV//fOfv/Rsr7D3e8fdHo/b38ete3t8Pb7+et2uGDU/MaceBZ+KmXuAb/Bf9IJ9Lq87Qw/K
HnN4ndbxfT92vn5s1zhVvnhMLgRpGEuLKUAYJi8y78iszNN8wuK7t67ruz6U9mxnRZtLs4U2GLku
Y9g6sBXi2wiUunlex3XspPbt7eute3j3N99+6vY3b2WLL8KSr3U7kSR4RrkIlcCKIOn2cMC2Od6a
KksbgwIreAExz00HNODchuLSKpM2RhLk9uC6bwf/097AHJztSlD3xYgn7supHEERZcjLKC0h5/D+
/vH8/Bzas/082o+zjS5t/Bn/BdHe3nO2T78r5+n3E7P5z9+TjXoj/9fKK+mLUeryi0DgZ1FQxsKr
nmveAFpSRK0CS+HHZXe/w/Lajgvdt46zov7X/+yaMCElxUghj0bNhbmwftt/3OBkQpK7dVdEfdGv
XIjSAZghmBiBIXNCSCOPbQj+05aLOvAT4O/4seeOAOpBP5f/un4gltfyRKYQz4RWOvZtDXZHN7c1
G7+BxR2/v0Lb1Imdz823zcP+Yb/3VjbxIunMzwdAQf9VVrhA+npQIzmFYHjA0vb95813527NqSx5
9DMp+rmpENAWYDYOV889IFUGD/qwgaW+rJnJReAhqiPYpBlnjSJ/CXpz/d3GvluT8JWHvbAOEz1i
qAajSV0spmlJWUgpUDp8p26J/Tb4vef6m4eflffzy1U6W34GVq7e5eN/IlY4/qkW5PmsQCy3j9R+
652319ZjuA4mp3Nbb3BdglNh46bU7Q4/M/zxGwAHTuehcG2bdoGfWP/tdcv9QqxfWw8h1KNFBOSV
/p+t5deoe/j6DQeHHx5+o+Ia5YeV/4bf8WOPf38dJhwn/HD5Mb7+VSY/L1e+SiTzl+qg7uWzr/r6
Nt/9z+3Nv4J/C37hRuA/1r5A4yYtfgFILYH7wQB7xDHCupQlMsV6A4ALF4yI4usHXOSj/Q3a3zk3
3E26R38tqLmIaZBxBHUCsH4YtQFcnHACtKaNtIFC7tBPjd2bKJhavW2lhqdl4cq744vB8ExJQZjg
lbukkJKIarj8Svs+tEMbz2BnsD/xp9kGrQB+InLzoK8NtTf7B+dx97jZeR7U//37+AvLsvP5QXo9
3m6P7vH19fa47e3focvsX2stV2IyhsfHfFEQehiog4vjY42U5QVKTSla1OSgAaNgWtYeyJwAyq3H
oCebmczxLmyKbMXJLmyJiaYkzOrAoCxywUdDA6meZh1kAehS0G284noX9X/gVg2A3NHXYl83fu4K
hE0BVhEtwSqQFpi+IGyKlWpa2gzQU+uQfwHUXd8w6hCkKEjjEWulWHQR/yC/fSpNiH9Kq0gNo5Gh
3PzA0Ipu3Znmfiw2MYBe3Q3Kq9eVu4BIYhfP5AmOsMbQxKSXIK+w7Pkt+A2Wne38kX2Eu3KXPFZ2
s0mfJ5d9GCsuhZ8bcVU1mc8wNzAhD4OB8fcnbwVTq7MmKC2M866OMfsRJihLrqULV2R8vTFPZPRq
quRsgIw6DQBRSYF12DIUeq4v4ZI5nmgivlRVFPaZWUNKnmnPKgO3b+fKA0ttRVuJvi98INCslAIt
SoBs5CP/ztcMjiGrrCkvePOPMyX93RjqK2drWQTmzgD6C9CsCMxVS9Q/dAx7cOop3FUtZluC0+Ln
Xy4Y1OANwMTgdNUgFztXI4x6DMwNwIc2Gx90RDbxe4NEt8xWxFzsPhcDAlIMmMWUHVwagpg+SZll
Nlgt/basrUOuExechCveYU2KcH4sNjBNiSGlqUBuGDf7xNB/5cXfjh7nlJV85hrWjWdnRe7jLjYS
qxwgJjTf4uJjzAIMH3VXSQ4v33dncnDjnS9aZXalkTDIyYrWlerNPL5r5c0cqXZkprZh3WH2YVE7
2RoV94WTFeQKpq0imxoOAZerdx7YbZxisGwkvb1hBMZXe5QLacXzXRxbKmPik2KAmhIkyHhvnmta
jEHcjR0QwoD5OuFYohTM7EB7Dda4e9YE8SN34oVM9NMr2gRBrQZgLIk1dYdJc+Xt1FTvKWaDrei1
sJIWIOXwqgYB4kOcOdpLoLpTNDiJtkpfMX3P7cK+t0HdYidycdByYgfgN/nrE42ThuFNaEvAnfsV
15yomBIF46uSvnA0oEfZMNhD5FookwT1Sty+cNp4yowP6kLrAKaCna9lPLAGMCS4DkOybmheAA2L
KcOlRtaeWEubhvobeNTRrqIjLXguyJrkCi4cGk0pMuHq82AdtcyLG21l5RYVOpEjGEckSyhnxwN8
YUA2MSACKsndtJ396xt0Af2A/wAh/B99+Hec7NAYAIlAc+gDALWbpjMGO/gt8czJqcwbJbVHjGGq
JbcFFqWfb2NtBRi0qCbAfrAQgln2YjWrwMgnzoJXOLjkPUVKPXXSPUUt1wJoaHEWVHAt/4gRa1eB
3iuZlEFMGEWOHrwzrX7S5dLtVGVbVmvGeBEAc2n8IgYIVAGzqBDCxCOKtYzOUApmIVflrax/xPEn
5im7UbZWGF64mCEMOCY8Wg0dk+3PN1CRWhmjIaGaFhcPUq7tSf3juo0s7tGJBMEUa3lqwtyCBJIM
ThEONt7Hj5hnumKKi4oAPQKiaaRKLqjIu7iYcuTZ4Z9oeJTJ+KTFK2HSsrFbqOEg4api6rKwVkAD
GGpeGjD2MXgMyhlzYp5JPrt6ZdOnovDU4Uj0A/mUEc0Xebe5vo5LrkPD/Fd8AEIcDEs+36lCb+vA
mDDxLqHAOjRgTv0Z914ArOF1OUuOXuMAcKiJ4fZiY2xj5ExRYwVyNHJAk6c7lqYdTKltWdlmoIoN
wN/KMf7CTIoHDPlysCxjYYkmRu3ZzIqC6XqB6SnaNz0EojXO+3eSabdVZxyKvjWdWY+ezYY8xmxk
tpFGyq7RmXwT5PUOD3jNr7o6B0xUe7m+GhfvJhxGVMgQUqKf1gCy+HzVm8pQWDwFudMwBXgWB3z9
Ye1jdGNgAMZsPffRih0vbTNgdBowGibGEojP3xBtKLEJCKNTqKEd9B+E+EU1O3G6ss2Lip3IEQJM
DCuPJFoCQxwML934MBQ7AObc3NhW1kGp/Ir9wxWLNC1qbvz0AH13vpBA9xpSwCK8ACgGZDFglzEk
r23WHp5L3uZUDF/ekwtJ7wDUUCiWz7QeGCntDu281Hq+bhRLR4Q/NUy8M9ARJuLvaNzmudXHhaOM
d0F0yBvdpmRryX5XeNH0Lwt3IkzYqEhuyjbPEngdXbbr+laNNy0mLlzXaOnOOdVIuHPSNmxbCT4U
rG6+RHqnABVJVO47FIKHfzHwP/rowlNgAH0Hy0KICpXvFd2O6bFRn+tqd12hxWN0IkXwlqbF0rE1
IMWiOwsw8Op+kOxhDem2eIjw0oQdIDQGjYBgbWE2JHGOGDzUQtfqP2Uk9CCNtKDFA1oRhSKHTmvx
wZKJc2ZmFLHRrUjECb1xUqo5WisKB8GVZ2U1oMjgGiTH6wt4mcGB5wPIHfkAkGiA8VFYwTQrUbPG
IGenrlvbiDSbmbptDg3ojMdkp5aBbzC9saW6tw3gd5TiZ24UBzTR+wMw6EPN0Db526jXSLiWlhzv
GKJaBqIV1RD8CC7+gCURMglFR1ywGsDn/06rdlMqL8XsSOWhWkPbLq03MTQd5XtklHATnG9yRaQO
YwAynHbMudnWcgakjBaNh1LLTPf6oi+Kwrrj2WhhsI5Y1dXhWYLCgnJlMx8sNFKyUX42CXu6LuYS
IQAZ5AuKgFDJxAvrXCUgHs1c5s/xGeBokkYvQxcf2uFzCn5pDPj1qItso5cdQ2dPSjx6BqZoupIq
A83dr+ZBl7zpqT0LAWKngGJXsmDPEnprXvrUGKpt0AJB7Q0GmZ50sMYEPjqdC8NGEr/P3Uqxhh+w
TOZOlhKC4IUOGeAqkaKUj1SVutexV+LEloLWIm4tNfBpU8TKW6spyUc+zdbjYDZZhYSDQp+SILGO
owki3yEP2u81/i+JnaAJ4S2r6bjpojJM/VDSh85WMQG2txWwDETHwsp4y8MUtBh2k9QYMqdqcurr
QDxVXm+C0WvbNqR6qIJ6RsdjkjWZ3VcdcchoVH4NUuY87EDE1OplgfJP1FeWPdWsvrOaTplt0xyL
X1JP4reJl/3smNRybIPIFG+pUZ8RSLc1+qz1pFLNm3QgGpBSofzE6mFMDr0+mQ9KlFujB5ZEFnpk
VLN7TKHqXbXSQhN9rSDT0DMFXFO1JAev+kDT/kbt2jz0EqaRe6XJm10UNsQfkwExQUBDnPe6pbns
WlNCXlhSh2iP64dsozRd6eeAfBZ+YqH5yVFjYDWHsB1/BHKU9A4b0U4ZGWq11oyx5ONPDUew4mZm
czNgRjoGQ5V2G9z1wSNBRommK9f9BWiIv3LR8g/4FlKkgNwLgtpE5u0NOJbTeF+UW1D8J7I/1S8Y
2WNXyS3gYpq0vX5ElzzBqUghjhnp0JJCQrqliYAXV2s0UkTVER2036/LWVxDC/PQAYfC1GQx8rba
eh6KDHK6sdmySN+UdfICBONj1bMV57a8jH9kiXnzcSpYrPA882xuFfohT8dOj52J/tArb569Nj0m
zdq83IWnBbJWeOGCU5jfFlS8xuQ+bOIWYy4z6xDWDyU7NOPPMPoxlU5i+FPrk/gZp9sGAZBaAfmv
unH61mUf15f58tY6/wr13OEypaFBF+ErhhSEPMFTM6UuoBJOELms+hbFTtyuvFYvDQgSwedB+Lse
uX1B78IAOU8cdYWDuo9T1ZKvx3THgjUxC5ldyMFtDPw9xzWKA80CNpjoQSoRaDHzSbeGYzxEzbaL
rBtTi0s7V1PmRBqedl3c7OIS88uBQ6crpnUZvoKFA/QiSKpRPuCG//1J1D/T1KpinuaN2/aAeCXa
BDnt3W4CtBBkHUj1AoO+4hWWFpiAcBloWg7t+4ICnMisBquyYjkrkTofM7vJs9YJaxZ4faV8Xjee
hYPD1xhoPo6QQgOcEIEEypjlSgr18vo1tj7TaLK1BjYjfZfyH8N0Bz6paf7btlakQs+E6udrKudB
FjY6TBbt0NtEMd+6qPfLRl9JaywrxyspSNUTtDEKyslarQYlBumgvRxTHvK7xnrOETbn97R19MbL
20MerMHgL70edAOYBssJ/CJSe+e6YXZyb/UNDkebfzYtGpbLuyCY7EJa2bklGzmVIxz7wLLKKSPQ
rWlvyuyjyz2FHa8bB9+G89TJuSrC8jUYomwoOVTpmuMsl/aI4XHXJawtlmAIVG2JERVQIq3QDSHl
uzSmR4L5TWq/VvtfdJMn+8LX8+RM5RVNUCmCMgW9l9AB0pr2PILLPLADZc+UwG67tWLuknY4UTjF
ABygCMo/6USkpaHlgFFksNVOx+jj+ym+K4bY19ZoXpdM4USOCHdmUatNcgQ5kVLcmkqB4e2ZO2eh
e32z1sSIlj1mg97LENOD29Ni1Ivyxq3yNe63hVwo78OFUzJQOATDkCCHgc48limyulXMZtSCWKD7
9RCiscDoqQIWvSaJvRTTGv2K1tJdLMeDpzVT8U5ZPtyqbaGBUrOZ1rhllwyIoMkJjU7APyNPer6b
UoERa5aUoxU30YY3eZrR5RIwhYA2o9Xpj9Kc2nsjDlnnSKgnIJKD0/X+YQdOVkY480RrdDxSsDI0
GJ7KQPnVEt0l5coTbknR0/UXjr1StHM1Bdhnwr5ZIHVVSsUJ6uOs3UXyjBD4bZz/RS+KdBde3TyI
EyQCf51WkYoEexzTwE9q2bgptSFFATdbG1K35NMw4E8DgRcudATd57vYtVkXllxU32t7wDke4sJ0
ru/S4rWDkh+3YouqmpjYjYI06WYZVZYavRZhA961rSpvu8EHnb1iPagmWk76FYqPJV+D5QO8CKkV
hKLCEkqShdGeI1LrxhjaROmcbJ52ua57ZtGt7NbloxrEpygSGMA8Q5oYEZHUqps5VguUTXN7ltx5
CG3F/N6oh4LdFM3L9dVcVOxEmpCjJDnr5jyHtAhJa1psNBkMBGVrl2s8tZfIUUQluK8R0VuINk1D
cNfS3GRtwfWaDBnDuzofGHU37lu7ayUnIYrLpm8Wy5ypHg9BRvwA3RZ/rys+AElsQEu59ZwbZ56X
VTgyXIeRDiau/GdPIzeXazDKxit7uHTGQSiCIAX1b2AKBHOJZ5MWeSxx0Mz9QJkvZ7bVPRh0ryU7
NsY2Ic3KVb9kNaj8gMRWx12Fgsy5btQMR6XNYsz8oz9m8NdKD3mr2y3ar8johu3aLJGFsB0LiccJ
31BU7oSlVOuyAoNDjZRBT+vbetLBiyQ1IHcYddweGlIhm66jbbCi5YJ7AdGZhhyiYepIcQrrao5D
OZb8SWIkxkaaqV/Fa2iJRRGcHgJZH5C6mcJCDiYIKMhEcPzmcFeryA6hevvXdqhw0g0TVG24hS/i
5n4CD2Fv4AbO861ah5hmv29i1baiNTbehdONPnDUPTFrFQx4F+tVJhkYyUx4/oSBIT0E58WNUR5D
dcXeF9+SBPxdaF6SwX8kBhVGPMAAU6xaydlmNAbkwlNt2WPxbkz3cXpf6femuZnrzr++lHw3xBga
3X/c4uGUZXG3FEp6PWRQsJN+SDqmjCN1VYQrD/KFpCuabvnIdNQT0YMiImjMJshVI8fhIiqIiaZN
WT6MydHMkebcsPauNW9V1Z9j3WEIP5XvSLVd1/JiG3lYZKIpjI+rVAA+OT/cTV+SZphH9L5K7zoS
SlLp6XLtKGvsXZcpFy4IVzcSZYBkwIOdCwpZLGsBF6Q0SNmaTq+OTgxMzQxWO82PpLcweGkLfyy+
qWQDZE+JJvTRo+bay/LiEArfwRfkJLTvUIuQe4zSRdd5YFM18DMwxoOMm6Fif6ipHRR7AqS+4tXF
YNN4b0kroNsLdyp8gBDHtLNUZZOKD9CVKMRID0zjk8FkZiAvUsipl4eB16jGyim6cKqCUOEuDrSq
B9QOQrsx8pLqphlzO4t8adhK4/frFrUoCv29PPsBVyeWEdrA6oGwA4TZwgxKKdxUqpeBYV0d3CD4
2yoo1wrAOlPWgbkEuO58L2laEj1sQMQ2Wvdzt8uHb/Ma6cmFF/gSofETgrAQoeG5CCR5h6JW0Rse
TTUyve6k/M7WppZcxi+CEOF1EDVRMDcYPgoCZiK3ILeTW0xQCvu3fLAyz6SJvg3TWX4qxizxs6pi
GMAx5aVHEHHcpFls/LVXEj5IuAzrSJ2rWAdQO1JdIiPdDJpV6hrBLRmeguhoxbva8uPeck1yiA2n
WZ1wxwWcOd+vD/iDgxeWXe1SfSY5PoAkrdMpTi55mr4z5YOB0QsAWZSSazV45oB09Kdu7K5b8OUz
QJAu7Ic06ZMx1TDhUt5E3d1MAluNPyig6eybTP2s8dtmZcmX7eyPwsKKozJdDwWH4mvBe5Y+ThUg
xL+vq7V4ME96C7hnPPF8ZS3PGGwKEWCSlJufNL7J6f0wg5D1r3HKwvoJvl7PS5lmJe9iSKa7sn/H
E8dXo2Ll6lpypMjvItLR8fhEwu5cH3B26o0VgYYOtJhh4+eg1Jre+rgHV8QtCzbXF29pf06FCYun
ZAYiRIAJHRYwzwyPiT65zfBxXcjSZXwqRFi3AHaHuxhCCJyNOhxyzH8B7bAcrBn4ojao8mqGBnzf
BUUb7Ypwnlo4zsow7fLnODB7MnLXULymVj0aPWEgoquU6ATCc7txJ+0+Gn80/cpnLKr75yu+2plP
DBK8v0MsVfiKItnn7Mdo3GjZU7A28mNJCvqu0TYEKni8lwQzsSx4TjMtwcQ33+mpa9E7aXTpGr3N
0ooiqOGEEaCaBCbg3BjNaohalreZ04ajPVjfWymzWbKSKrjspMXB4qTsIK7js5LEBrGJKYlscSmK
DMq7PqszHQSMJd2mag2aSZy6FNWqOWu8MKX9gdIZczISNpWH0SQt8hk0o/Unk9ASDdbmMrRUZ06i
3qVhpn7KbYYZA00QgsEZgEa59tsJnJyeTvOu2w+DNsqbLDdG3AeNXukuiu/hv4SjGB+ic1J4rKRY
P8kKVZH6uMucWlHdIvByBc8+avfTCrhwKQpExM1hofwZLfZrVJWi1RLBQtZN2PtVQn5nlaH/7ZOS
7xbvNQCcgmoX6Pig1yNJVyhCzbK9jcFRHhbRyrWxZNwUJWEQdAMcCIpTweyGqK/nOc6cuFNTdxzf
GwUjKkZjckeg8a97p6U1A3gKb2ML4ygMEeAWgF6gniZ4p3TKbVoeh+zhHwSgMRdwHWDugXU5V4Za
gyFlGZQxOOd5v0u6n/8igAMNLZS2ETKeC7DCZAwtPcqcmZFfIPpwKAjYVjb98r2KXbeQqMRPvHVQ
YD4XUmLAUN0kSeaMbbBRYs9S8Y7IXcl0NeM1xCyxWtoXVLYtaUXy4v6cCOZ/f+JOhyocpiZLM4fU
xY9hII4eqivHZsncTnUTLiikgQD2iKBbqH5HKszVRk+iKJgbK7ct95Zi+AeyfdSpUY5DeC9sFIgj
CU1m8HY2RAmcqP45NngqsW9AdjxYY2g6epHt5XStT3BRPeQQFRmehwPpzlcwB8tIFwwQOw0m5lLW
mpsm5CMrtddC+nXdFBfvCw1gXs3gwxhEB1RHulpOLRydVFt3LFYdhWn7Lky962KWNEK3+3/FCO++
rNX7sjPh56ZAG2yNjU4O/GsMwsukz7b/N1nCFainYCOVBsgaiu80uy3SQ1bd9WtDJhaDc94Zi1Yp
pOgvyMrCPJ5aDXeVg2bSz75NHMwoszHSGP3Sup1HzUNaZG5Zf/A+uesKLh9t3O3Av5ugWBH5QmT0
8RdmWUPDio9435PyfjLvoninap9lvTWMo6Q+k7UxREtxO1CkiNSA2dDx0j23Sj0uJwRysEqziR5U
VLGKXzUo6Wm60Zl/XcNFF2IC9YPksg6Ak3AASn2ISK1CVN2hAblVmm0QJmvUsGtC1HN9EpkUsH0I
wQz2VxbIaJdYE7G4ZLirdFXj8aWIc5EmYo2zhJtkkvrPOox3FcOkdN3aUvZeN2vg5aWHiHUiTVBI
k/G0YsiHOr0yI5CW0YAxo4Ge/aCR9C0YrDvF+HZ9ny7ThvySAcYYuwS+LBQWz9cQNTIJRQCILAEA
Y3PuKFX8Qmj5WsiTzTASxSgUtyuqCl2Gb5o1uWqvuz2tPILh3Ne/ZXmt/3yK4GKCIZmyrMa1YxkM
bV1wLndd7fVG52VrhdyFhUb+Fy0XnN5Ywe/nWrcYU1znX3TOI0bKtJuEuJGxNdHFFtJ3ia0c9zVp
wrbGPe2GOS9w7tDRbc4vdfg2hkilp3gyAchUbK+v44KrJng9QDGQ1yBwENxnWzXGrLIe17dBNsi2
9NIvo3ukc+1el7NwtxJEcXhAmHhIaGLJVh8bKW7yASMMwO/WPJtsa0g3hb5VstZuVLyeq5Us3dI6
KsjQqXx8DvqwBcXQCYghBgG8ZjY/jLUTFeOt6u16IHm79nBdtwVbJNw+NALshgoVzw1EltAkI1e4
Vdue3o6IK+yxx/AWI0fXTEoeTCALrwtcuMYhkKA9SQPLNeD35wLnsByDVMJllDB100vU7pBIZjhn
18Us2caJGHH0aNOqldFxMQGeRUl7qFonqFSM2lnx/0s3HMGsIbBtyGClw+C0c31qy+i7akapdK4a
EMWHUpbaXaHWt1OmH6WxjY80nrSfQW12/lSUqR8lZh/ZemSiUfu6zksXPSpZqMPzbnROn3b+LRh9
puYdVfAtyb6iaDcAQGMOeOyOMpAvyXBoyGJba62Ji+Z6IpZfXydhNKjQ83GIVMTvo3QEhtvtI/O1
jOhGsuaHmiTgZF3juF46kqeaCqsuS7lCJgaR8fgey+9M9bOZTy24MWQntFo7XmuIWtNRcG1zG9Rx
aUJgOUngcvxWzy95ENpqmTgsf1eiFdd2CQxS8UI9WVN+jE7W1EBvpAZ0T+ZU6ueI6YkDhtbtQmtP
rB3R763upc/92sjQMwI06soTedEnAOkLRgPM8NJE0qceKIQyLGFGnYxyaLvtiOYPFMPgQhsFthWb
5TYpPFyQTdNQQiYUrk68odJwDAaMss4czaxksLfE4HliE7hNcz23eyX4qYcYXZpGTL1RZeVJChTN
ZaQzHVCUWLjEo3x3/YuWtAeiRefcg4ClisAEi1V1YhQ6Vj6gHjGqWx3jWVufSummzufNdWEX1K6o
16OL/b/SxIweuFPDrooxak8p7nt0i0l1U4Nu/wjn5USl7rI8cQvATerIrxRXdQh6Op+rZA8nLeWP
MrGTh9GVXCVZ+bCFkBPfxauPSJ9RQ3yTS1orIaWGVRhRjUrr6h5Xw8pCL7loYIzRN438AtpkBRO3
0iBqpI57qzQmqTsNGFtuYxbvTm3mOvbj0eqerq/2kkRgJMBdiNFsSMkIXmOoUaegBZhwwQSS3Pdh
izyZPKeHelBiNwi7diXQW5KHXieM00J+g5MGnx9idFJb/Vjjcq0K8PcoofQ+Z/NNrKj3WbSGxlh0
/qfLyT/mxGPofZeqCKsRU1uJU9Y/hv7FnD2moFL8bVQPeYR4/vv19Vw0EvgHGALOim4JO5jLUpgm
DXYwY5Yd5O2eBWuk00tLiLYDvOM4qgD0medaKYGSzqCxyhzW7uXsFpPKJXVjraF/F8889ojTjQCd
IeIdaak1GG3Nz3xYPKSadFNH9dNEYw/kHHdo4FkJKBfXDY0imG6toSFOxAfJwHl2OUj3Ha2v29vW
LK29OdPX65vDF190rDhd/xUi2EOVIBcQDRBioCHZSmtbSlK3Vn9cl7JsdsAzcgwgunrEywLjn5Ui
SU288PX8iO5u4M+rXcyirRRgZk6qb9GSdcuMT2L9U7iDrCenzYDxaReAGhByWkFsIf7vNbeLvysS
erIa1R+iwBn7fJMb76wcN+BEXXGOS0uLPAqY54BBxKgsIc5C2sSQQESMZFsruUG/m3ETRZ8rC8ud
kbh/p0K4EZ2e53FuZRZByCBZAO9UiTOGkpcZUDVhdjmMmxkZ0oK33RErtuf41//xA4TTXaLuJmU5
PiCUcl8vNmT+HgZ3+rTp2tDrm6MqP1PtNwqV1+UuHY5TvQW7bZtOo7kGJ20kpS9pG2qO7nUJS7Gc
BlYhuCwwluOVdb6yTaiEWttOOH7AxmqKpwwvibTRpW2fJk6GEWvXxfEPFjcSiSi0GnOqbOSJzsUZ
cwAHF8GFKQpQCIB+dRhjm7yX0hrQcWnlTgUJMWpbGUUIOETm6FXx1M/Fs1bMK7osWT6qn5zlCnEB
mprPdYn1INPogGgt6t4o6g31Q/EvSYRTEVzLE7s35C6r86/Qnr3g9iIY2Yj3q9OHTlc/1MqK/1rc
nBOFBCO3Ukuu4wCbM6U3SjM4EqlsRhN7XAuo1gQJZj1KidoPKVYuCW4U+jJkh6ZFn+VKTLW0Pygj
oEaG6SR8utb54o3JTGczoDizGS3tQfpeVfWWhcXxukkvWZoJ8DVgk+DnAjXsuZggko1ZJ3ANNE30
WzlQgP3ulOTlupSlnB26IoBUANZbNQFkPxcjdwkpeoZ8UtxL732tbVRJw6wVGahlDPoYoz1rPzRG
3RqtyVYfeiGOFK1CJ+vpit0vPvMpxiJy2hjQmIjQCa0yGfLrOVz+3GGKYzyMdjqi9quXGD1ROkyy
gL+rMVEytjGyxSnntVGCS5AnFOQVXDeIJLHowmJEnHQroUg05NC0wcgLhqHZ6JC2e4w3zqSdrqWq
jSnkNyFGrgSq4hh0Ddd8YcO6CiA8kvmapXNiFSGerboRnLxaCE5RMu5GBcGliZfp49ytOOjL168g
SPDQXawqQTFDULXXfjX+/Jbf6Dvt0CSO4ek+PEK/8t7+emedOelziWJfUdK1epLJkChPjv5ebkc3
uZ8O4eOwRTfdYXSwnE5xlP34RZlscrM6d/MiAhXkCyeqSJRAjk3Ij3bSvfUUvma7+jVx0z19nkJv
3mKEBQDsz+odJihdP2UXLkOQLNwaStaxsVMigJwoiJPTb1FR+Z20EjHxDbu2vMK90QQxS1oG9WYF
Roo+A+TnHlsL5HCd/BoqmGjagMaGWc513S4xtIJywmUyQq804BYrb4a9nGwxtsuJPyfL7pmt3jN3
vFFvqW+52vN1wYuLqljICGIWGgBXgr4Va1MZVEspxq4gSZRsmvI1WCv5Lp5GdAyjqoHqEzr4z70j
sOqDNHAZtWUOW2ago3VW7jtpqrbILfn/oNAfYeL5GCwtRQYewiLtc853Uv47/PsWVr5ZJzKEM0Ai
UBiaGmTo0j7Q3cHcJ2TwilzzG/WmVby5+qlKb9f1WllEIlh/lMzWpASQaaEbxm2y5GAMaHROrVLy
EAEPK55t0S5OVBTsIpeDYiQleF5k7RgFD/Xg9GtzS9ZECCYfWUk0kxBEVxH9oAA7IS9KwhV3uXyu
OL6XAG2AUsX/I+3LmivVkW5/ERGAQMAr0x69PbvseiHsqlOAmOfh13+LijinsMzdiq770g/t7sot
KUmlMleutfyIdZI2Iw8dFr4a3bqRICpb3RQgYu/skeyD9KDHTwbEWkPZJiGqlLda6jIIhLei2uHi
EF+iyupXLIe7+hVWTkrUi/ArRghTEluNRlsF6XPyHo23GUTCh8ClYBfpRWjNTadZ2eWyrKgGB2zZ
wO7EHlUKRaY9wL8uCnPXffPr2xofBMwsdG5oLIBg5vP6mrlDJTKAHUnrYlvDOhSKBnNQuGqAmc9o
ytDKV1ypIUd08a8b37qQNBAaA/ODQSbkPZ9tIynWJ0WF7aQyj8j13FRunWEk32lhHELR/fs1v/q9
1H/NaTyz7WiYVTGp0GxLI4gH/YPxPjcMbK15wCyzXee1G4EdJR8OQyT4IrfO8s86sduf10ljuZnU
EIZzSNNVhB7CuPYNNXjoAT+7vqVfU7hlkVAuogTQe/pFKCuFgFqXx7BlgiLG7gkmTDvQH+qpO9He
1svRW/77uiGXREn3+K3ubAr6fdsbvfoNXA5XobqfpwN+g2Sw4Kk2pOGU0Vxy2VyADkdGkXmQwnkX
juZ0LGO1vs3Getea5iAARv0/NgNd29+aRAovqKJAwxZjl/ghMmVO0Lp9t2fGD6n1E90PNbvAs3/A
JtVgPxWFryUE8nEDWjxLZxUDF18GpCrCYvQmC4TIcLoQqfKSNBBkHptutbCZYexWW2Btn91KnSwr
A+84tjn+DtxJQn5aS/FGYGUr1qMCtYzcQ5HmC60ik0YiFWW9pBn6saPg1OnwLpg+BH673Er8fqG+
jyBkgKXvy0iHkZaxYjJkUWqPEDsG5ktuSJmtt+jYRG1HXyZMazmBOXyMZfHaNMZ9pQVozmTkOWg1
IohMm2ERwDJ5EQgCUwoPqwRLFS6lOkNoajIvIMFDbMz7dq6gzAwFwCC+17rM08fMC1NBtvCVzQ1f
MIS68ASD28I+f6wJGOsJWrwgcbir6biLa+0jBaln1j6Aj9VVwugfzNjYzHruh87uy7eW4QYaavXQ
6AlyNNWm1tv101k+WP5wcCYYNkUZHlkgF8Amo6mqdoIzxyMEFvr7jEw7VAntIBgvRd77QSIqvG75
9toilzOBsiWdphkWSzZXEJ/W3EZO32K9Be+zqNG75eFrW1zCpEjtPKoDbCVIpK0B07rlSzkI0pmt
u25thEuZal2CspMFIxPCL2jI7DhE7/oYRHjdetdPa+shtDbFOVCRtl0EBFLiNK3qNDmIByEn/z1I
QlfFE28KO7vsBCF/2yQmPlCwQSTiiZAZKCaSnmJ1clDBEnPqRD1Mlgz4n3UJwMSqZ7eJNAuQ92Qh
oPzil4ugPSpRyNv58cU06KikpohN2i7+pjkTdHzyc3FD7NQ5Sd7kBAfrPLoa9Hyym9Kd7eDptXK0
w3iMn4LX6qcmOOOtmG+AelZXAeJB2Z5zJCmr9SlSEJCJNtqyYV7iUJivbTorKJzA5Y2JZTQmPgf9
Is9mXU9BhBPcaw+KXxxDr7fc0VF9fRf6iVsOtpMKroAt310OFb0kMD5hHIqzWaJsUDQt8hdqTOVd
NvUDKMoRNXUXehSoNoctdJ0bDK0KspmtxWJkEVMiqIahKMQtti4zpBJyD2GN6TYh4GyNkG8LFrcV
aQBAwB1qaRpYqbgkVG7HIY/1AUq+3bs0X8LoObaeqelf/yY3V4L2EY4M9Pj4j89bOBvjlOIqxQdi
xo8g43thdWSbg4j5YzPjwciwgbbRb7Z3zk5rBUEojxhaBIeaHnk0OQ25P9W7uruTda9QPIJHEj0r
/dNfrG9ll4vX0ah00RDNSwzNfSthB1I9FJkk2MWte2i9Os4RWRjPYbYMzEaGVjo1Mf5ZjO6tGAwB
apkbflx2ilvl+ffrq9u2q+OVhJ4E7mTOR/Qhr0jTYnVznDlxZp56g7rTLN0GEkTAFMmn9Nd1i1uh
BBHkX4s89W7QZnFPMHnskCJ0THaxOlHLaDPFWZvgXAWvO62iIUyYZuCUHb4sLwrvwuFbScFovVeh
4hSImMq27omljQuILKq7X+6JQIfa+Mx0uElfeKb+BtSWMyaDS/r2EtfjsdWyszxMh+ubKbDKb6aG
+z3pe1g1x9u5BMj+To1eaumu0fZ15VSawFu2vvXVIjVuY0Ff1SUSgbmBPRbpKSIaJOP/4ktY2+C+
N0jjFjRUYUNLGugP27oGvF/MnLw4Ti00uATmREviPrwpM5MJNEKYgYzeU/QF8tETDh5uVeQxOI57
HG6PGROeopkkYVs1SCScDthlUDKrffgGuTT6I54Ty7cKJX8cCzO5GGNbz6C/DqXbLJcxEzIk4XCO
qjQ9tboJTPl179lY+4LJVSFwBgAmGhOfQ7eZW3HZ4vmOCtQhCI+NMdpm/79Da9B9WioxeLEjfYD2
0mcr0HOuwdGEIuEwVPpZMiv1Lsz0U1Ip4z6Ru+PUq4OLHO5mBLTbjlghEhPYWiawcQT5G+ghQVbN
/QDDaMosxVs5MB9N7Q7ji4qo7fpVtRKLXNvgvgzSl3NuoVwOhknmQIPE09rCxqi8nWjTPujHJ7U1
7KinwFZWYG62nCQDB2eu2GDI3E+YIBmJarfydwP1wOuHTLE6LpP89Mu478k0kipolqIpCLot8jJ0
+IaOYbO7bmUjqsO5TQrINcYfvrAw0D5tQOCNV6Va/0rqp+h/Jnda9nfJMWRMpsBluXyp0eUmmBrk
w5nlVZXdgsl4qlxTqJy06SsEWG6A6iDpwrfoB5XhM03wwiDBUZX+qfqdmQpeFCITy1au6q4yRv1B
jQETnflo9bGNgWdZNG8qsrH8fWWjSOoeU2B4tZjFr2qRvL8dy4frJ77pV6udWv6+MlErZteUA5ZR
kggs69/M4jsUKoZalClvetbKDnfywPtFIdVhJwc+mTyzXnCnbf37ZMGgA0qG7JK/02iByhBGOhAE
8QVOwLQglby+U1v5CIqW1sIMiyfUl2Q/nKug1UMsoaAnq92PjWcWTmq8aZGMqbLdOKBWKEAhf+3+
44NZ21wSv/XxRIsAOwQXHfJoKfa0AwmOrb0VO+syTzZ7ac6Wqwk6CltOB21nABqX2YsvwLyUkqzV
iqUQIJ1TupNQDshFze2NhIeubXzxOjmQ23ZZVuUqMoqb7pzdBPEzsLxo4Heix81mXF/YHsBdjGYN
imaft5EFkaE0Ix6+ndO78jMIz3obzTXHtNHNPpu3sjvZ0qn1091gX/eazd3EOJmMyaOl9sD5PSBW
Ie0IIl6sHLXoWI7fTSGR3fLr+bsBJGT/2eCcpMgTrQPqCW+3nWHH+9BT34Jz51s7aI89hK4iqD1u
Lwl8BUs11ICW++fNzCotjqIZSzIV5Bs/huxmagUmAKLZWhMqNcuQzG8ttc9GWjaC1xqzak4qxdXz
wg/1octJ/wJagRJwykD9DvI+6xDETLoYOWuPLFMyjwHutg8KOTqErG7ftDGQ3ytWBHtZCWefSXqI
uhYtyK7ow8DHXFZ3lOnca/Zs5PMbRJ41B7RhuO+h6SeXAKKbtZtBxvKmjVP4SENL0EJ36k0zGdJt
XQVjC/aEad5VShW+q0xJb2jWlfdB2Yxn8M61d6lUd6h3RuB3thOw6IP+pgndUFY/zDnBMBOkmAIV
NDFl+9R1cYx8o48vRT+jfjGCJ6FFWDYp9AwjAzjtGbO/Ly1NtB02bnhAshIeFL1SPOhYRDMo9E1t
H5VjUaLhWdXnmJDllwXs0GM231WrLs/tSYsApreKwa+oXvtyPlgZ/kfZ6JvTIJ9pkMWhI88ReQ7T
2TwOtBlrWx7BseoFWgpCYC2TtTPkC4J9OFhA/5SN3DRQZOs1f4C8qKvXs/Q2KjST9n2Xxk5n6L3l
M0jI7bLZoq9ZGwHIIsvSE0Py9H0OzOAWN5DmSUpEOifGmEAKoUNj0lzIF2u9B9UC5RuZVctN9W46
Ghgyfe3SWv1Hg4oWhHlS5hW1EqNaEWAG1ZXyIv2WJXSoMARTpD/zQB+PDIOPL0zp+0ORK7NTD1N2
g/97dxOZJqjaUoPcBNKk/INMIjqYo8pu1Fiv3LqY49Ku0Gz8ZlUqvR/y0GI26J5JaZeamQ4gbQzD
dNeBzfRQqE17nzBS+ZgnsFpoXpHpKA358N3oI9mDNRA96nGQ7wbQNNZ4DenpnZmGzSUNKlZiOnBJ
oDGn/hgmWf5Q5DMtXFZG5aED1flbqNHIsus2iN5YEdHRVroGj7dYKa1nlhiSz+a0PAadTJ7yriTB
AfLDMdCc6nyPIfHcB4ug7kiBZNzrRhUcWgXJ2K7XAAzxqq4KFJvm6PpBBiKZ+l3aNON9WvZTb4+p
FZwHXcr2NJC6fRCXkgIKx6r4aHNm3MtBDIgVjQL9MVT0Jndzo0+fCqaNjyrgcN/BbM4AxLPA4slK
lj/lpK/e9RQ1bVvNaWvaURJV3/qhah51yFVZdl4Sgpk4LTuZwwjUT9ePflo0w5NaTWpth1Jd/Br7
YfQUwGieVKh7NU5qAqoAfvgCU0JZbEWPJAlADhPr4H8MURl5UidV8ougQ44jF3IKQaJgHF5IHQ6H
IM1qWB0oPQ2lGlxC0uIDLqBgha9o0g5RVvanYUjkt6kgiq0mlYafrptBhmmNwrhkNUqqtgIvO1RB
LCF00DqZIIY810etlpK7ic1dYYNAojpASzP0c71TvUCfIavZQJj3LCGr/6kq2vBcGlZ3yMwUaO4A
LajbHAWyPJyqyC3ron4PzSC6IBp2rlRn04eRqZU/a0RCcSIfIf9hlKyw52kKT3Efo25gTTTYVRrL
HkeEa19mDTglYAi6yVZZ+SYxkxutLNiDFEzRnkZEx+cAYl7bpFHrhQQTl+k09z5wfMlbZjWSrU1R
52VTYuwH2QD6j4Z679b1ZKDtpKhN5QOEHvraZIAhSqsGL2a55hV9og+7ktLaAhW7ps82MJWNZQ/A
CrauGjVphIpYDUyUXgLmbvdgiPEgV9ISxwiNxKNKkj6Z0JFo7LwZpRkhTK8nZ260uXQsuUl+YYzQ
Cu2xqNqXqrACbyJ1+WZoQbvvozTxJy1t3kgotfsKcsJOLXWtVxtQoSHLpmNopXww5VnN7EFLTDCh
JsU9EIDGOWyt5oQ56vmgwBMxbCZFoinoratUX2XF3M0tVYihgYZcq8q8Cgwjjf6i/M8zEL/fXH/e
Qtx1zRKV9GB/w5u2ObLuW209JsH99SRnK/leLeN35rzKUq0gBz62hglVe42gItXVgmHgzX3CbA0m
nFFPwSl9zgYwHJ9MMqj2wbB4hIYQpthBbyXKtbfSqGWA518j3GH0JB0MuYURep+9V5fwMu8lh7qd
P/R255Tv8v76rm0m92uD3MkkqW6GoH1BScVREILu5v1dfwLu6o7sni1XPoty0a2cClNsYMnVQEZu
8SMbsimBYrFF4jZlwJMMd6Z03+k3oXk7iyixRZa4x3GF4BHl0WJJ3mnRPqxNW6P3c7IrLFewiRst
NoCCwESKNgz4n/g5cQZuKdpnMBXcs1tD8XTgJY6tE6se+RkIHsubbvjHFu/nqgIJppzBVq+4pnaZ
Nb8XTWFtfkogHkP3DKXGL9qjNeSjUiVAc70tb3QLooOZYA2bD/4/BnSujJbmbUHNaCnx9M/54NPo
VAQ7SgS+vblTQEyBshj0zziazx+sIcd51XTLA8/YDaEvVYkNwt/rR69uLWXp5v77RlA/GyFaOtZD
gjeCbgMj7dev7eF28ELToTt2R13DicCm9toeqW3tyl9gN3asZ02x9wPKd97137IFKQJC/89v4V6Y
USxNYLIJmNOThzn2ZWCaFONNtb7JgKXi+5JKO5l8TUQisuUuAKLDU6Alhb4FZ7bu8qhQFkiq1Oyq
hZ21FtFPbz7VVxa4TznsSjW0FkCq1U3fS+XnMmNuyaC2IOirxj+sNL3TWhFlx2atBVzlmC4D5kYH
icHno21YQxqF/T5aFVLuNr7qfG92duuEt/GH4Oy2QsjaGBf4q8Zg3SjBWGKighsf9N7vcMOAoiqO
9mP8LdB+suqXwOjinPyjfW2UC/5FzdBiymA0im2yr39mRzQvHO2H7DJv3OXPAnPLGr6aw8MDPMpg
yuPrEGBnrsIAo6qOel+fiZsePmInvGltA4pyjnoX+M0BrS7zEt6KeqJbDgRw4X+Wud216jkKg8VF
69QvD+mv8Cz/qF/YzhCA6X7z9l5bIrejuZVAtymCIU23rcfixZ93sQ0hXxtakz+zG/0h+sDT7xLm
Nr3Uz6YgGm1WLICMwgC/9pvDmOsdNIZUq1qJA70pHtpb806DlPOuQgXasZzQwazb3XQaDtRys29/
c7Yry1wc1K2osKLFlTCPptu3SJGVHXjjDHB0mpE9+bUdu6AS/GA7SImIJti3Ovp0vW4uBMUSkXDZ
w3r1MuB9tr9VDDt9GdzyKO1ivxNs81ZmARgPKN2RNi9ons+BIW4iTNsuWPUiuMTQfaF+W+6G5iYQ
NTC3brC1IS7ugRRvsvoFQi7VT139SsIDRCyvH9xW8F6b4C5JVsFd4yW0zsZhzACPUchf5M0Ac6Br
CY2CZeL/824VFip46gK2tYbTMO0My7N0Qbl46xJetcz4CQylyRpZgXSiA/WD82CmxzZOQAIbg8VX
da/v15YpsAhg5hIwB8incmdflLMZhQOwI1GU2xnARHSy08JTmOgy34rNa0Pc2YMltdaydjHUtOUZ
dbvkmKNu5Blt09wZtRE4dd9VeOnT76OsNC6ddT+lMXE6LRZdhVsOj24cXj0LTSym3j4fYdqSuZhV
PBKMxJfBfq9ED6F8gq6NMyoCuNqWP65NcXEkL9UKcRymloGdmNwPmCG/foLbFiCPAFQziBr5W4ik
aWawpRreNruyuJBe8BDd9BB0qP/99/m7JsfkYj3i36/yn6xjbpijIGUZHolLgS9uDcuhnYCMayFs
0UCd9vlc4IjAbNQwZfYUXFE6EgXJ18PMLlEWbGcDWG7DVkPQJyQQv5agrGcOh7npUHzsbUYyVJdk
Ox6sfadAbdRCbVGwF1v37voHck7c9kU3d8tedNI3k95F9JhFXlSApO9YlXsiQlhubv1qP7hghrIu
7qEYTYgEgA9I7tq0nBy12IeowV13oq3IvF7Y8ktW1YbcYiB8nbAwhokI8txKF1kkvLXppyDfhbYG
QOWInJ9NDFKuo40EQCFTz1GioOkuRDdt79cfE5yrTqDaQJ0Z+9VhusSBMmt3yX3o63qVS2+7g+Tm
v+Kn7tEUhOvNosPCK/zv0rgroZ+NSCqXc8ohBXxp71TJRn3c/imf1YVDB48kkRLfZgT7Y5GnIYvz
1CoAzwTkD1PLafPUGH6evqbNWcpEo2Wbjb7V6ngYYzAEbRJZ8I30MJ/Jibgog14sp/TiQ/ND/qHa
xnna68jMHmZBy0rgMhYXPAOL1kMFBQLk8+W+YPEZxEH7v3H8/46Oz30aok4jC7CRFu12BRlQIM7t
1EgF15/ovLjAUfVJrSkB9nAaJYBbbAOSJlXiav3jwFL3/29JXNSYSlkFay52bZFMpMVzRhObmoJ9
+w2z5l8Ga6/gIgambrVGRlneSV6ss3YPKhg/wCj18NaeoORy7B8mW+QO29H3z1lxESSQldiwGpxV
yPYy5nfq5mYabiqKwhsIS5SdRfzrO7ltELB6JEaQLORDltLReNTTDsnk63ABOOmc3M1H4sTfrpvZ
TPcxzosnDkgJwKfLnVjJpmTQNNgx4nOcHYPxNsV0mqp8AyVkh246BHIVB1A5GwCjvwn8C34f/TFi
fhm4zMc5QQ8JpqPmmHeRI6MZF4k4KjbfcZgm+s8K5yw9MxIdWuOYTvAAsnrU7dmPj+W3vPTAIF2f
pkP1yJ6lwQa6/XB9bzcvtpVlzmd6LZ8kutw6lrljxq7OGsyL/k2YWtngrp0qj2d91mFjzELA5RH8
O8EnvRkIVxa4CyYcyjKWJFjAMdoB1Hx60cTX78nxL98zgAFQhgLfP5AVn6/nLLDUOW9HAB4cCHs9
gLfWr5x5T1988Bw7/Q19jf0Il5rpN+fnyW72gjR2a/QX74M/P4DzkVGPTcBb8QNG9yZwrR/xqT78
k5zpgV1AzuHS3D4W3nXn2Py+VyY55yjAdEKLDGMAucmeGHIgCByDD2yOCuoYZAKYLp0e0E1+xziC
wC+Fy+Wchqjx2NIKtulN1GOS2rVumU938X3+Tb8xIgfEQaB282LfEPjSZrRZOCAhCQXu4i8CGVUy
NMxcTjrWw/vMJJjzfxqaCp3F8gxZeycf5ft6/JjbF8zIehrkM67v+nKQvKcZEALH6DFUziDr9tnT
BgksPLWClWdMSZgvG5O813pJhw5ACV4Ks1Cerxvc+nowAWxiqRS5J89wQq05p5WFBVcjiBDHc1/8
vG5gK8iARA6+i8c/4MLct5OoWjXKBG9bI5h3CyCvlGQ/RNH8fzcDG6DuxdA2LiXOzBgPShv1WIcV
2UoCkpb8dg5FqgmLz385nZUR7jOE7TEuNRiJyI/YAExgnyK36+qnpnu5vpxNP1hZ4r6+EboYYd9h
18qxdUDHg3tndlRAD0j7dt3S1vmsN4771pDW0RTtfTyRrfcwBOfJo2F4101sNisWYk8Mb0IGBAWi
z16toW/fSEv4qgx3PkMz1s3O0j/6cXjqTtHuurGtuAUwMfqcwPwiCeNsqWpVNdB1RtwK3o3YTwxA
qEqAamR7sN6J5Ffhx3WD2xv4n0F+mMJMO4xkNjCoFsSjI9CFYB3OgOO5bmY7NP1ZGI84TUYQ9EzV
YucIzqynhrnqz9p0ekAIw9ZWmFv71y1u++CfhamfT60sdKVW88UHE5/mnqa5efpINEHI3QpAq/Pi
m8Q6WPazroIVUr9mqBiXggeo6N9f/r56vRsxncdw0WgLRrDAgU2XidLETY9b0tNFUpfofIezZ9Ab
ASwcCZzxWLeTw8aXWtaAwAF46BBP6MjFAl/YjEOY0MNYtInZEL5GF7aFARQHLFrKOQ5AIcD8PBzs
oVNQCRF4web+rWxxXqCaqaTrix5bBLYgCVAF8nLdzTYrBMu8/r+r4e683JxyrR5hocIMGTuW9WMR
PtSak1e7DqgqVEPYUQn9ATgwKHLmQr2MZQVfojraVKC1BJ/XlxdGMGRU6QJ4oBQpA7Mzo5+etVgC
SqtmZuEWbZCjyzpWD6lBs1vwRSWFswD3bhQQstUgyoOs2/Ut2fry1nfm8veVz8oERHLGsuegUrQ7
FQjlzO/Yo/YXPBwLwet/dzN3y0B4feg7AEOdAP4ao52bAIgCbW9dhM/Y+kTWhrhLBqrrtCtnbHGh
yhjUf0evSksfW+22M9y8iPeN+ReNCIC3QAMF/jbQP3LpgKGGQPgFBGfaPzLVa4Zjawlutc24vzLB
HRLJrKmKUw2PAmZcki6HJiu75HUm+Na3tm69Eu6McD33ZjzDTNOn7Uk3IKAWSMqRjTF1G50dTQui
MhoLT1pViCqfm4n42jh3bkNdKpNqYBsfUsvWb4EjfINceb6XT+Q+c2tPfcD1sxfVMjbD22pnuSt8
aLtY78tlyQRqcapfJ49FtCsiDJwJssbN4PbHEs8EzljTm2ENSxG0vGpNtluRVoHAS/hQbZDCgJgJ
LKQaXtelrwLerGWC2SDRMrgYbY1KCbAujqlXXgwTNh6vx6PNAzEJiBDBRYJRFO5ryhkDx2HF8CpC
o0bWnQxMfemNFNxhCu26pd8AEj4Y46GOigtuBEy4c0tJUoWlZCFOKM0JqjCnvv+VBnbBLlINbvzC
G8jeyN6m4KbU7zATJ7C+tVC0vJZBA5TSwDz5OfDmWhLNcYGO1HBv+dqueJj3RWJrh9Y7T64B2I99
rp2ucSQBlmDbLvr4oA8FAoWnEA2olDNwN+MAWfNeR5ifHr8Dw3876k8kaQSBayuigGIK5CWYv4eI
PHeaRYFKl7nMU6ia7IzzKWMfIzFtvYDoyalP3Kb95/q2bhoEnzhIC0BWrfPU2xI4ctUShXLgXYrT
1Lw1Jgri4yUyByhlhE9zNrngNBec5bKKL44EJiCoGyxk6Xwr2kDlzsgVUCUkGqZukoPan6ZelPpt
GqFQaFxenEAlkM/+Ypljh/Yiqq611vhNMB+qSN41IfWub+DmAwpADwvLwai4TrimbD2oCU2MpSwQ
pzdTfTtDeTWqmwuh1MP0lB9V0R34fR8m6BBb6ft165uLBEaawmUwRsl33Muhs+S6wkcRJsdpfpXp
XqkF03RbJkDTjBFN8JboKh8lJcJQqZZQA7UYc4wR/IOIyKIW2FaUXBvhQgtNZqZFOYxk1LyTaXdv
5Q/Xd0pkgXMHQvIMkmHwuUrvbWW81VNBWrP5CAT4Dtr0GsqQANV+drhEnuJwqPGSbsxvcgEWhNOk
PkrdM4vuldyJbqQbVMFn0dtzKx9dWeVfOBEyrFRf6h5DMmMc+qWtDbs03VzEWLqkE/w3u7bDuXlY
y8OYy7CjVDTfxep034/f6tm6o/OPDEwltpF8XD+xTcf7s5867xN5QoqkQGKaQMSGNhnUAR6SSvD5
iraPc4tMbdSwDrCs3trNSWTP1K6gDhQJXroiM4t3rl4NhdEMZDRgpsRLLR0nO6Mf7bAvZRFwfQu/
uD6mZVNXhrRJSQ0VcAQHilVOOL1D7kipboLyoR7BSZ2UjqqruL//AsyBdhNRFHSDQATGVwosFmKi
ZAmCaS8f29y49N3TdW/Y+ryWjhZk8lAORbhb7unVygK9GEYMt8GEUV2q5TldznYcdXbGCKZ8K5SR
jgbJ3UGHyNqrWopI8jaOEFgSiLJiEhbkOzw/H+07JYtVPMhkdMuHYscw3yB/1+Pd9XVueP0nM8vP
WC0THY5QSwyYaVtMWLXjbatVv9pcJJO88Tl/MsPtZtvNVR8vLDFpw240sOQZGEpclBNu6iKwMcUh
uPI38gwDrz3gJ8Ap9BVFwRRJrliDZzOj1QuUS72o+xUFoBUbHuFSGNj5sOJBsJWba1zZXP6+2kpJ
kwa9atUlZLn1/Fgn97ZNQEjOWgFYavPMkB0im4FiHAhBPhsqmzoLF/lkBzrZu86MfKj+Has5FGSi
IjPceggkbI1Bhpmx3VX0DiJMqUhna/mlXJSHtJ+uo8uxKL/wSKY2qMo8MSnCIRRsckgP16j2YAI2
s1tRc3VzNYvYEZSl8DX/zqtWpwMtBXxSi6kxGtyO7snYQTfH/ouvCRBB/GuLtgU/LNRkBDOIuola
A2gAUvV5AiOAHgpu/i0/U2QAK9GjwbbxpCsh5M6lsJMANmbKLojQEWCQia+0ybV6CxOlIwqOcbH/
31emYIQdGkBI/b6M5rOB4jlUhovyBKTorTqrXMPqBz8ms2B5W4FvbYmLSPNsUEz9YXmRpYF7STvn
vXWAELmLm+bwvy9KBRwJRB3oR3x5/oDJMkitBMXTcqTeIIMnnFFvqi3Bbbzl5dCExu4Bw4jcnbv0
K6Oz0iLGw99KcjuedhA6iswTNeyJ+dcXtLV3a0vcvR9J2QzuKiwol3wQN9rU+OgtryeP181sJLfQ
GvqzoOVbW31LiqTKIf4KM/p8awzWrihKQQDfXgk0DpZPSf8yNJBmqYGWKOoYWf5rAvmV9c3ovEH/
GwcAE/C/VrgQFycKqaKlNtiVd0V3mMA4OQpuha1RIei4YQnaIg6u8yoa5dhnibzwekFPz0l/luf4
YTo+SU56Gve6X5/ig3FEP/cWxPwXjCud7hdGCBFQfyv6rX8E91HFWWZ1w/Ij2uky6i9SFztyIzgy
kQ3uWqrHocaNCxum5mvh66CAIlsE6NuKfWjIWxB/IqCB5QsWY6om4KrGnRSz+aPMonNPslNCmJ+m
UCyqTNtUokYQ1LdyiQXDvtRkQEHEZ2I65mWGNsS64r4EZciF4dqossJuIPFOSw8kC4OoYrEVMdYm
uePqSzUNSxkRo8qMCxBxjjpkP/pS8TLL9HsjEwR30Qq5k9NqIKMDil2dirJwWm18D0qpOaR981r0
8ptshYUHpa9LBjyyYHO3D/TP5nJfoITx2jEtsbmzoYw7uUTRBJSXvZsZ0vtYBG9yodxEuqisvBVd
UO+CYDhqULiv+dflnKlTKS0ReTjh8ULGBAJeTh38uh4nt4o1ALtSQ6HLsAXgcZ8DpQaughH8QPj2
VXojJ9SZUupaqrWrJHbKkrfWzA46qAb0cNqHevfjuvlNL1pwFqjegTKOkM/Wad/3NYhp8IQofrRJ
BseJfTXscbG+Y2RHcJCbW7oyxl09RJfjANTTKA2BvL2kL8mcHKwm9HXpb3J7/HP/LYvbVB3D9ozW
WNYUgTNFNk9GbiA7NfbdWNyyVnbrqLXNWTiaIVrh8vfVrZfjJ4GHHXYjVu5BreswvbN1cImBkPlm
nCYHcO27EHNOKpP3Qdc+ZiW9NeKhtaU23VVJZyuQEPiLI6YyyFkX/SHw637+TSDMSOuhWz6fRTst
8q3QpZoLsih7+rhuafNDXVniVj8YNVgGI6xeG79rxM7SfYoOALAGwTLV1gtcd/MuWVnjIlIxgdSI
LOuKwRApT68BOp9KKPJZkRUu+ERDokt6uniSjnkID+QONnJCwRFtBtfVUpa/r9yGtHoXKVDMcuau
fSVWe4466vbBCyawPI3GXhy955gVuX5aW510TFr/5xh0KdysrLI+YlW5WAUy1ydxfIAkgqP0udcb
7R45PEr7zAWt2EPfE0iUlp4ZvkNP9C79nyXR8BBa/xAu1LaVRANMmC2NZdXVIhXiC/GulFpB8rGV
kkLRHM8TsNJDkYczY6SQ37MSvLxCQ/cHRvfgpNld39Ntb/ljQv28pZi4iSEBiQjX9OGRGRFg9tFL
MM8CM5thZrUSLmoXpC3MdsJKtCk81E15o/QPSg5+/1Goabb8U/zzG2kU6Dsx8w+UFLdpmtU2Eoks
ZIUgPh9He9YfUvCRkxdDex1nvwtu9cHONXBQdF4jmnLc6u8BRPvHOrefEfLlRquxUBUVrkK7p9Ex
Mp2hPEFEJu0+QLqC77GEAKcKzNvgXT/MzXC2Ms7tcmMMVVcvL/UiBgM0c2a6C+PODbNnSAVrksA7
t4bKP62Vux3DMIJSNt6aTjRf9N4rAcbX+x10kJFXPRDpIVXdkQlawZuOtICUlw+CfGHUlKx0kK0C
NssgOuR1D3WxxstNaddhidd3czPTWAiTweGjoWbKOVI/6dn/kfZlO3LjwLJfJEALJUqvlFRb73u7
XwS32619o3Z9/Q35XMxUsXSK8BwMMBjYg0qRTCbJzMiIKdDxZjejHhg7zVc6ss3wwpjJO46t/WVr
awNbmogclapgRBRLYFMZQgCWlLjwG7RhPM2+2trpXT20oMOqmy+Xra1mgk1ACEHOQs1FlPt034el
YzeqCXNA8pFtk1bXbVOXntmG4x6Es9a2s4xfbVw3bLS70jNGO2RVMD/lViXTHFsLQQjqqIkTfM2Z
4Iiet8aIWxZULDPnQDoQ9tf0JpO+slbcFfW35VG8VL5BpCGcWW0S9pAW6JHKjB/t4mfVP5SQg5l6
F6irqPAbRVnKFpfn+XxVFylr0Pot0HqU/ZexH51Yiq1HcRnAZpK7WvO0cHuV1r4cZHTCMjvL3x/Z
oXqXhOCew6FP3bZ7mooNne84efu/jWbZMUdWqmSAXJuN0ZigkIhsNA1rT0RFVfb5sp1zj1hmDe65
kEtC8kBwzjqOIOHXLqPJnob+oVDvapkw3PnmPjUhxK7IrGbHWUyM9DOke417YYlS+vcsq0Wcn+Ho
eVR1iho9uqxNEfrQgpNMmRbg9lg9hNx5VO1OkjlftWDjPYRsHzayCOowtCQK4gBlgY67bfJGjL8O
uRgB8qNQBMTLEgng01Xvompqxj8lAPrSGBsjAIVzcFegJfXyqq/58LEd4eKqjwXwbgMScFbuhVnG
QgrORJSkiGQ8a/OFAhhKUMhegXdWiOtdi4tbZSE/xp07vfydDbrkYPyT/Tq9guAph+QKOrKhBQXY
5emMWRD8VcceV/DqGn0d+w89ZNSr/eCj2U5+zlT2eqMfjI3po2tuZm85kM79IfTwwIOgOhIv7Gfg
h6h2Q3Rne3mOV7qx8GlYxEV2ackSCwGJo8ermArcXDuzYs34rHYBi0BaAgg74+WN43wTK3lojW6T
Jg9q3+xQAXrudMNTNQ4uTyjTWrXsxbKyF02A2RfNLtS3wERxOl28y4IG3Na4TVvZVTB3VzzWtkZt
biZsy2mWlXfXzEFGE7sSSVJ4tDAFZQnS84HCz3gzVz8mGoClLp9tqrtlljUZSybw2LlJV5u7QsnR
eUdIT9k80uEQQh/Td7o5sxnIEsoC8oT2wueZ9M1LgPzWvVn2xPQur9na96KQZFnItwI7IqLTgrkP
kGjH9Ex46rAgVT1lHg92XF6PSvtVxDJKkLWD0kQJBsTiBLsEFenT9ZhoRMfQXu6wCodEYKN6g9Fd
oyHXo/Pk8dpBhikHB9WwBbRQtjpnxXe0NPw5pDVkJeENwikdq1GjdNAfw6UyG1mctZCAAXOyHce/
0wjgIBpVHgJV4eO4C72aDvz78nSfHT74APwAmqNAjYrtK7rHNOpV1uIDtLoPGf5npAmn4TNQGplu
09l1/Y8lZM9Rjccl889ePTpOl0Ragso0dx0SvBVZ37sOiEv9FtmBEWLUIDWtGTfp9Lf+JJgV4myC
dGhgaDBbA+YCQtiYeiTNWFQELPxrPi3BlrCaBefA8CqYzLgBi02BBa12/2W5/plEEeJacSR1E9hx
Y/sWPJtsGK64DEVzdjKdjkKEb9md6sxBixkLQSLAFSAmdFaq4V1b95Kq2jIfJyfHYgkFSRwamo4I
LdzjVCuOzIA0WJvkMIAiubKugUtlk+aOC8VFtYnafHN5As/Ci2By+fsjL1QjsDQiKQ6q2l73qlID
mVv3lBa1p5oKEKmyE2h1Lo9GKHhf3IGD33ZgLjMn6Lztrf6hbibXkGHVVu3omETcXdDzQIRhAUVQ
aNOEK5GdZTdOFHlmn/tKhXb4QgarXZ3BI1PCkNBj7/Rm3yJiNOgm/WmNuzgdkVIsXG7JEgzrtvCe
QNUVVwzxEdPp9lDlBVzRNCBIP5U/aZQdal2PPDzkdpxIActLsD/zyOUB8z8G/0iyHbmHSZWu6FXs
YMCK92pFDlbcXDWhui+69zaq74AeZUihXkOtxYVvS5xzNRgveXGQLQEXJYbIeszKIENSA7TllZfU
UCCcPwMzkETEVV85siIsYAmm465NYGWAKADt62s1SjYdNBczU6akfH64LtvNQFoBd0+Tnr0IbXBz
8zCHLaX19T6DrBrANJmnhyAlJswOvRHcKETW7bw6j2A8Qt1mOdTFU1XvrDrPhgFxZQJPuzVUTDMS
z1JaCbxmNX79a0dEUk6RMgS50nO3TB03Mz6gRjgUEK1EAz76uEz+y3SIfzl+LYtz5qBHJoXbymjr
hakYMJlhwRzs85T1udvUH4lWMNWSADlk1oT83mxX6FezMZEEYu/BU6g8Ws5NRJ6QQAhlDxXZZAr3
4sEqLFKosGX1tT8rHl717YxrwWvRo51Z81K8FC7Ppczi8nQ62uwpuMgB+IBFDSiOFmTUiRP6wwzd
5C7bI+P9ksXjHVqdvi6bXX720hIKVy6t0OLeLmE2RBNEXmdeBMrByybOmWyWfYdLHaj1CAqXYt1Q
LwDlo/GEe4JyHfWvvH5vmysDag76DjTfvNjlZDPPGQuSB1uF0ANaB8wr2u0N6M6FseSFuLodjz5G
mGcOkvV+yjDg3nrMu8mv0ivkQiRGVmf1yIgwq5kBbMRQY8RpejD46NeTTHZkNW6ir3DJj4KWVmyu
p1iqrO1nxDJModZ/NSRYCG7sWpbUX52vI0PLhxz7JTGCKqlhaKhaVvZgwDdeNUsSu86NQCYBAFx0
cUAFSBVveTzT9AzwLwQSPP8U6CuUHdmA8u+vl+XUjBBBFBqHRmpg7cGU1SN1rYJgPW5lREDnS3Nq
RYgdCtpB277FYOxZ9/LklUOEow4+B/Pj8r5at4P0JppDcEsQQcv2WJlJZuHuQ1pr2wfmYcYLjhlD
ux0svZdM3Xl4wqCW1iU4mwbPFkK9bqdzNZIRLUpwg2h6MhLXpl60yOElPl4B2LWSsHG+h04tCouV
R4aVhpmK88yab2nDWeuED5dncNXtlhLf/yQjHMG3ezqiF3bCoBQj+yyKgbylhAbbIIXQw2VL53dH
VE0Auwa8FnwY6EU53UVZhbyBNhHU+NPyoEe7vjVuSaOz+gcSVJdNnXdWotMLRMMLuAgtNWcdL9DS
0FM7t3BtnFztfaM+jUx/KN3qClCRlNXe8B663acm6+T4k+w8PUpO7QoLpjVxak9QYnEpe7YP2fV8
3/jzXb950KCSS1nHim2HP6YQfmbPpj+6/VuzVXzbM33ut7vkVXMtpnqOW16XXusPb8bX5ZnRly+4
9IXCzrTLkkNPZPnCu2gbPVdv1I9c23N8fMFV5Q9IA84Hm+mPIL2JtgaT0v2cX2FOp0g4fGYVTOLd
iA+AhBLnb5r1rCV7kt9PBk4KiXOvXHdPjQmHUKzqYanMMKZnnkZuDNMPoemhAvDFN0H1xAN/riQh
adXNj1xP2FDT0CdFHMP1liqF0aF8RqGLW7I+2FHZCbg2l4algTIdZblFyPJ0SwEwGvSlQrGlSjYq
BkN3BZt6kCeFvdfxKxni8Rx7hW11bE9w7yKGDm6Cjlu3SF9awjL1Nq8+8PpznfJGmVDu3tid28hE
AdbiLrJyQPni5QCqWCFwjNWoRGkWwGPGO8gfKZCVyUJfg35OCtCQ+mLLiqFrMZEsRVDkAFE3E8Ux
nRh8IxPofN023Qz8g5avYyDZh+eVekzlkQ0xcVSbeqW3XMHJxfnTXMwe9KD7NP4gEGjjk3avVeSq
MjNPtQd0CoR+Or8BvCsJyed1WOErBAdKsjjCZ2Ckw1C5lflZB8VDPpYbDd0jsf46DyGeMteKEm95
3yEJnUmKR2ub5XgWBIdKS83MnQKzYAFTXYNIZiZvs3ZtJvd0lFClrXnRsSkh8JVFX9W0wVBV5B15
BW5r6hndl9FscNlOmx2VsdeuBp9ji0KkK00joc0Mi+n0nNTbMXfDMmeoznht/9LQ0IfSIFf/Pud5
6lhCyBvR30zmxepIX0oQeRHZnUs2kUKAs3PNbJoKBppijliIxntl6FlTxAAOl75hBK8FZKrnwny8
fHStBbvj6RTCgNIEVQVVdQQ7KwBT+BVJwXffUreKfifJPv77rMwyj8iRUEA9QAIv+MvcotkpU+Ga
Yf49tD2SMawA27uMIWw91vxrRnASvQ56jS47oJ2TXdBMN6QlvqrXktfF2kX5eDSCV5hxG6qNATNq
81gMy6FkbIrKpUB1XV6l/yWk/DsgwT2MOpiSUIElHlXumLW+Gb9Zs6fTLSQmwKy9POFNd448w5RB
ZlbPp6WJywaXoAZOSSGc2WOjlTMJG3fIzOF3npJxu/Ql74uKQm2iy4P+UalI8wZ5u9rreVceiFkN
Pk+k0vGrgU3T0VEEBCkqSYszHz0ZjczqYsqjxs174kXJc4XWXrwSCPFpLEna/wHLi1c6cmRr2bBH
toLR7OO0wagp7zyQc8EmjM3JSw10NHd+5MbkYZhXrZlua936QSEKpgJI1I/Dtdp/K3a+gfvvM/WX
o0UumuO2xqhskzh4rHkCbnLIojp/3SaEg8fCCsNPlieBiEyBkRA9/y366ZFPAmQrVi1mhL3EGWWr
IOxhJapS4BcxM4r6eyz2A99UylWZq0yVvThkloRt7ECeKYlyWLKd0C2pX1TPpfoe1pFfgnfi8hZb
DcBH6y3s5RBpMgKNQmT7s03L0Z/uolEN7J8Vy83YVbo3LX69bHH9KDsyKWxq3JEUOlvY1CbdJuZe
6Xx0fCqJ5QYczOgPzoQsVsckRpfVueTXQsB3IMDXtRRzalQPtIPPmldZ85bNmt+AsKrgLeuWxOTD
ZDPuHKDHI7G/GppBd2iCWs9Rz4g1amMKaNPGjWtq1zhW3cHqGOSv5uQWwaTiH3bYoK/yURtda3ge
nIOloqFKpimnr3vWv18hTD1Jp64adHwFvbuzfgARv+VesgdGT2XEbXFHZIOn7kv3V8Ui9o3yoLpJ
PWWT+Y43/7g8I6sn8NGECAui1XPPEdcad1RA7KwPH0iVQO6mmLxOrfcmabyxM2UYttUXKzmyKoTS
LAydqNFgFQAAVmyiiP3+cG5jFnxFeKwCx4oJAD89Q+sQWiP2ym6UPetljiAE2BgS6mUGNnw35QzN
be4QeWUlU4Ywlrvuubv/s9COAC8vkWZPMhNWwHGS+91Oh96Ntf+EZO2nyYyvyQ396i1QmO3F++LQ
+y0b3eGH8fhLc+NNuc/cwUs9+SaUDF7MenVNa9j98llVlwIaamb15KIrb94FaaS5cwUVSQiG6um9
hrbZwaVD1B6aLkbLWJLH3W+iJQQieMHkfIJ3ILnqG825UdvcbllYOGR6mMeg/VH2aX2t9U2Azg9q
No9Qkuo2U5QAIa0PqYPpzgGTCWt1hgxYVAehD2HN+hAmZrsDo5xxVUIFlam1oj2Mamc9IckRIycM
ueNdEFX2W94MwSHl4RQyoB87D3sKiXVjmG8L6mTbhFNza9dz7NeKgt4zuyuuc7S/eMhhAwOU8/aF
KyYenJYTxofMJs5diQ6vn9C0sW/ybq466HXaOtD/UY6aU1vR+s2IxnRjBlT1CqANGfQkCPLHjfEj
btPuvoRH5x7kYSsUuefCm9s8elaS3mJZlNv3bdZPEM8GUgXpmCkwtm1lm+iCaSfrl4oZu4rqsGiR
fuzUEGXDSjVY7UTjDmCwYA89BQoywQTSEJ3j8Fd77qdncPnU9/Y4RneNCqYZwCi1fa1CYS8bevU7
rnXgUUuu/uhb3dn3RYRfDGyeb6qJYsHnSWv3HJWuQ5gSFTKxQ2h4KH3ZL73atzdRPVmVV9dq8RXM
EK8NIqsLlrYBY6dB4RmYszDj5NAB22QxPWqdYoM8GekYDwIzRyUr7UaGWpM+MTvRQbQzNuEDCXSI
qpZVFtw2UDe/RxYgMphV2/kH5WHQgLYqBBVAQ7kCPFRNnZ1KCnKvBml7iHJDuXGsNoPksgoqYW4F
07dREcdV0mkwtpfj4p/c/KWtKzxjyYw0ZKpij+g38SMumh+Jd58eAu8XepO3+l25j7234Yrup03E
IB0nsX6OWcJL5d8AKeL98qgpnX4JkPb2s0PGbhc9oVV+fiiY/mP2bT95QAMVvaZ3AbS1ES5lDaSr
9xEH/XgQEUeFV6xtTRn2MQlTjL4tCWun+sYis+0H3fAzT+xfKe+uaYFFM8tpf3no5y05wjVSOBzH
1kkHq+wxdOVX2wFAfR3hyWsHi4ItZOYMxukTgGNq4uvRR1iPoOGikpLsYkJc++ObrHAojkaUZUmE
T6B17qmRuUnJ40TGe97JkpnL60W0hASYqSG+oLleJPqKa4Pm1bgIJGvNJjDAi1Xazk8ILpMNN3qc
fpaC67uCBLea1TFTNKTkyrKQpGzWxnv8FcKU05aXtrrINKO6dxso45Yo+xmi48ngXV7c1YvP0XCF
ie0Bn1RQpmzcru46ZkzZz2pMv01V+dHFNuulNEyrl1ygU40FeQe9APH1qGSpY44EHF/tcGXgUJ1s
D+6jUb9tQ7wRvX68SWTkzWuDRIfvQjuB6zVyDVjzo7cbaSe9yxZeMZV/FhRXGfPN4iazuzdTBkla
Hx9SmpYOlXmgj4XXUBhBD7fhmFBLfQ5HdOhemWiyVDrPBv6Okk1ce7Emk9Jcuz6ARFdDa7ABuIlY
9emdOKz6tmhcnHLM7JKrqI39CnmOy86yagbNauB1B4XBGVVc2E153Qd4K5Tzjqc4qJUbvf2+bGN5
w4n7zzyyIbzxkESAQqoOGyGF4LbG235fp2HgX7aytr+OrSwjPfKIYJqMrtZgpR/QqpXWbEDHw6B7
fAwl78h1hzCQ3QL2ADVUEdobW0WVKApMmQP35wEvCZyXuAa5dVPuwbtjsQIJy4jbHqkM2bG1tmJA
XeMfgoBGRN67BF1qhbnUgUrlGvL0aXBThJLjYW3BjkxQ4UYddkVddh1M1MUEmHnlDQD0X16ttbMP
EeOfKRSi4aw5aVcPeIunyjU2swcq/neA818SJfvQAgSRjLCqlZVS11eOWEtlU1+KnMtnHTmJmeLB
hYY3XMr5LjBYqm17MGrq7qy71jyyGjiyXEaVu7ZgADpBBBgtsCiqCvGYdJOCFgkM1TEeTfhjPkE1
VrJiqzaALATaHOhroCFOxzXm9eyUFcaVWeFVrW/1vtpV1e/La7aaJoT83j9WhI2ctDbP2gFWYnSg
aXi/lGX6WEP7piG2C62k3s05h0LS4A3cfHZ4oXiXv2A16h99wDINR8sXVJqllTlubG06vVsj8qRz
/Esxqp0KHULeynIIqyHlyJzgpGau9UMfYLxFtG3713h8a+PXvpMk21YwTsgwo8sWvZEO6oRUcMog
j3Kt7HAPnLv0a1btLzBC+CZNmdGE1z351deQLgVlCuuM+ED0nNl5GjMoSw/MsaKEVeNXZWs3MYRA
SSu7tqzlLo4+zhZiASTt2zgMMOXDzOr4ara3HdRlzMZNVHD7y/gU1v0YdL7ou6I2Gv5OF1hHF3AQ
LlMB+nVWFZrHlXJPikKS1V+NPgtr8P83IzjySLQBQjIwk/RvbXXXzYk3kY2d2WAdQbc20vsydlvZ
wATPnVotqKMeFtV8dls7zJgNdHjZjrLAKjMk+GwYWRXRmmUG6Utq3o4g4K/AEnh5H67OH1CwSwcE
QNriGYSulipeJE8hkYmHZPo2JLfhlHhN8BONeDgAWYNn7WWTq3sR1Mu2BrZXFAaEC19WdZ0V6CVi
j7mxaxtit1DbuZk6bXPZzur8AbZsgokLsiAiq0+Ki+UM7k2c7YC3z2QfIW0KgjP/spXVQHZkRVil
3F54bmZMYG1W10UzZZuwVX7Q1p6ZrncPZQjyr8sW18Z1fKYL85drwaBky7XBTFT0KZdeOF1F0e/L
RlbPVxDBgeZw0SU+uyqroZbFig0rWRr9wH9vNW7vOK38JJhvCtMAvOyhAKE3sjWlpJxzfjoBYaaj
HY3Y6P4BWFoYIWTR0II0o/F77B2PD+pOUZ0NVaGKYJobpTNe5nhAQzikEfTnvgrvLw99CRknl9zF
OuCUyxdAuUBkZirQzjBDkQtNtuHnEAEI1MjQlGc7ABYArVjI4fAMwUY4jY1ZH4610QfgtAp8Eu1r
7Wos/K54vzyO8yUUzAg5GYgqKqjeYhrV10r3wxfjU/0xeeAMIiGbtpeNnTmlYEsI92MRaa0ZwlZP
97ins7i+c2yJ458jRv4YWZSyAdUDgnj5iKNLQ8PneOYN6AJxbd6k0MVhyIxrLm21aYs8SMoKc0i9
rEwB4k/a8RaaVMim4oQ4NHn30LfzJPmis82/fJAJ1jA0E+DfImmiEQcDAQ945nL9G9RyLLdvA1W5
75wB5HWjJG6ubgvsB6IuDBO49gpzbPQNeE4XdolKw40XYk3XTmAAvFaX9Y8+tpINmrbv2nCmt7qh
3iS2Qr1kTiW7Y813CVrz0DBqgSpUpD0fkJyt4hEw8axzWE/2cfWR2O8WlQTvtZldWiVsUExhr1jC
FhlKbnSQ7clcYg++PmbQmU+9qAHiyvgRjsT9e+89tibslLnX+yThsNYCal/rup/R+3qUXFX+uKcY
WOC6eJ5rgOqC7vzUfQPTjsY+iCB0XVkDnpl9bqhIWeXkuQPcfxt3Y/MTSmlFdAU2dISGOEmRxQQ4
f95TmvDn0Ui7mbUKJT/tHtnnVDFmZPxInh7UeioiIKQUKEg2rdU880hrfLSQ8hoglXbyw9nKX3Sr
NX3Sltqz2hLlO+Al3WWdqb6YQVDvsnbKvSQi83UUkxxsfkEAcAuqDPddyP++ooStg+uGgaLiQqUr
vrz1KB1D6sSYjHz4NYzWeG/T/gX9mP/pNCG246DODnrJs6RWAg5iPizEHmUwQIDms5lADXw1OwwZ
IJv4Oj30EKasZNePs5vVMsDlaY8uMTDRiTcrm7Q0sADQd632Ze6exgq1Guhms1R5UflOk9EcnKNO
YA+gSxXJLRzbYAQ99a6u7KocNODYMe0LdIhHw1VTL4j9NmU0eTcy9HbsNOvWrraX987acXlsVyhO
JnpUKIONcdpNu43puBsmmQrCWjBY6BUwmegcOaNh4u3Q6lmBFYT2bNXs62E31fkiIgRQuOQ+vHaO
HZsSIkFahnjNoEPdtcPWHUJrZ5sZU/PsP4S3YzNCKA8TCK3xCGYCDdmR8X5M3528dIPpK5LWz8/e
fYtjgPoCFznQYKBEceoYC1FYUwwtdpqxo86jkzjMMR948NQBVm/JOML0NX+w0NmPC7eBgojYMajV
Cl65xnJIg4i+1ZhTPekzVs5X6ocmeIUUrEJuuvDnVLq5vTPS76a6RWYKpG9bu79SyRdXapZXT9m8
KywvLvLHy/665kzH3yf4q1U3RmqGiMJAX+MC3U8bTh+M5rONJSfleU0MEw+sP4RVkWpGtUI4wwxu
N1pkYia4HoGHeptNIEJjdYQmhvShtiYv0pC4ags/Kznrso8KRdzAzepfpnFIx9fCHpk1uqr1IM97
Lv4lHkXHnya4eacDAD8uk1DnV5OaY/J95FiR4Tec5yTfWEj1p7tS8bIw9wqZZNGaQy4vTrANgZYF
fRenDpmOwBzrfYE9pkMDVaf3hfmrBQtqqmEabGMzyiRCV29OhKDPHxWTpftCsIiiMhk6iu2GVi/H
fkDXWdG9FfQ56n92zkMMCjlcihsZImotlgD6hl7rP1A8kediyPTJpBm4xgAI2I1aACaH9M7iRHKv
WDNjORgW+LORDhXfK3UN+hkUszMgClUXLFYsQJldlcTFtdPs2MhyLTy6eqdN5RQQpsNYtB9ty8x2
S/ONET0P5i4P7nRZenftlnlsTliwup7MMJ5gzjLRYmQxYtyO0OpyZC+xtWAAZhMk7SxwcKEKcDos
JHSxg0scXkbaQ2dtz+fHqE59ov3MZA1hK16P28cfXQmwnZ+VGiCoCDQIgak4ebJCDhlAALDLu1Bj
qYFuXcmNdmW9TqwJ6zUkepgpI6ylyX6uS2iTRmBNIMzSWU4+DKgdQqrycmBd8cMTk8KaJRCwLMwe
JnVu+GrbeUN5o8ocY2XBTowI0XsekiTgy009HHJWZwdQP2JamQ0QngwwrK+uGPYTqhUgXQIG+tQ5
8iIhGZmWOcye4nE/xLdtYQCs4pmhT4rnOCFuhJ7L4iu2roN5Rw3uDQQgTnXpAQE5ZhtueICum86H
vhKAwB2L+g0uaClhZXQ3yFr1V6fm6HOFqcFx0xV6jN/nADs4wIJpfEvrz0Gxffp1eanPE93QO0Cb
5j9Ts7jfUTjgNjSb5uXSF9Sfpek1ylsMYiqnZWm0Vyefx5vKuHY0Xy/vW+uQT4Vb64+O+Z7l0baS
nehreYGjr0HR5PRrGjULBlXF1ziYZlBchjcmet1TlTX93ipCFgzvHR+3pnlf5N4w/gfuN5iHeBa6
+8FmJJaiFLzUG9Rtlsm4H51nSLlDqvcwRpL7xOr++teM2C+jzIHiNDHMFM17zAcvrHZFXfyXTXxk
RAiIJlEiNHguU6l8NE7IuthHc8hl71mLTQtD9qKzQx1bLIhr3TggqbjQVlqfWbCfM28AJynNvDG9
Ksu38fWyubV5Q4EAT8A/dXFxedRWhd5DOGHfTb5i70z7aZbdaCQmxKWp9AG8cxVM8PomC3/Ulq8U
m/8yCsuBxLmKXJOYappKY24NZcDxMe8m8qYm11wGj1gdBZKS1pKbB/ZciHdRr2t8phhFPz5BFWNK
r8F/eXkUazlJC8IF/9gQgtRkanXYIEuOAPU+fxBQjAGabv7W44+uf8hwLJpdLrG5PqylQOQsD3Ix
a1hXbUdKUFqD/WIfht8xUiDGz8vDWjspQPz3jwnhtA1Qf8jBPJa5TeAPyg5vGtNLitvZ8fVGkhyX
jUZYJGcKs4h0MOXYYOjTdkP8AbmMy8NZO0mOhyMsUtpNQ6OpsFHHExjAGKGvk50zR7syZFR9y8wI
DxH4w78zJxwkGq15oFUwNZS/NOWQNd8VML3h9vKA1pIjuPprqGNQgkuy+AaekwGAoA5uN+F2B/Z6
dP9oLOj6K1oDwa9zPIyrW7BCbSczuIlo+BDVkqbYtaB3/AWCi1TQI4AWLL7AsPf99Nvqn3UDZKEH
yMWX9iZWZSNeArUwsVAaQxkFjI42UlDG6ZnYO3M0DpqJJw+PXbQOZPELLf0sOIxkRpfsm4EMcoun
uOT8+BNNz+xCFBN7HMAMIDNO7dJcmXhQWqARYc1r9zP3jU/Di75KIH9ZvOcpC7+ANnhrb+yrSWJ7
ZWtACwcKLgB4QWH1z3v86FKS8rYOKM6RJUTatpe32370LzvSyiqi00NDN5xKoY2uCu5a5bQa61jB
u6SOUfxF4+QWiFwQHTIz9nDJS2TZy5X9cWzwTzw9GpOlF1yrxgBuQxKWJWgPjfdzd50YEtq/tbk7
GtifF/SRnV4NQ5vkDt7kSghQNVLAIxoa/8MCHRvRBd+oOrMocCV2IwhzOQHoqt4GLgGjrsQuCJgi
o7yQDMMTlr8/GkhqKXNupPA/MFBeN2XnGjU6uIbYLxctwT6RzNtK5D8xJ4RKqLgboaLC5zL9KwXk
NNY1lil+bR9szKVMoVBmTXA/bna46BSwplseT36Cj58RvhtTz9Qf0u77sq+vvH8IqpSIerjX4gUk
1iuomTk1gJ+pewUa1W2/yZ7L7XTgexQW9oCRv8QuuQuvIRR2q3yAVtmvtsm1h4DDGj+U1L7O3fP0
U4RpVtXAKjqqQLu1qZEUO7SkBzJvc3nA53sNRsChoqIgsdI7ac45qs4jxquDhJR0Xg2ihJw+UmV/
2c55EIGdhYEMHJ+ArojvymQOS7WKYUfTvlPqIxs11296kbDeesjp4Eam5OVw3liD7sVji8L0If+b
aEEAi8bdR+wa743/hH7hbec//3LY/B4//sobP3aBuIyB1WPEi68rlh3Kp3Az+4aPDN1WVsw936en
nyS4cqYOpTbly2QHPsifeufQtD8c0ytkDBEryb9jS8DunUYEsCpXQ7G4sclbsrfyQt2htBVvaBuE
N2BhSzaxk5t4lvLyi0RW+BhpdrS1Oid9vrzu55wsJ8sASYnTL1EnLRwGC18yuBwpGdCOOH77mans
fvIqcLLE2DpXyo5KNs/qVANiCkQ3eqvAxXhqNuAON3I1hiBDfdNAFCTTH2z6YzS9mkui4apnH1la
dthR8M2BSOEFhaV0AEksbvYgolIhAVGSXTS89eSBtJLr8OqePbIohHubBFCLNWDRoNty8GedgoPj
Lqj+Q/EdXoQUMgq3eOXjQnU6NDJGxThlMKRSN7bQEInOR9DTItHKu++APKrx8+jcQrnmss+sr90/
ZongvEGoJqFVLOPTPNDzM67cW45fOL46/HUa+WSAIuhGCznkiUtYUogPVPww32vT++XBrLz+Tm0I
FwBNUSq0sUYQO1n0q0s/R+G1nRvfCWIoV7z0CVOmfS/TE149PP5dOhH1r8ZU7ScNI+v12QM/Ijzk
I5jjv77cnI6NnDpI4BS5WS0OEhtXUfLUgWIgnSRP2VVvx7HhQIAK+WqRU7XieRnMDmzUoGKYE2ZD
FAIiwhGyoJdXatXtjgwJB0bqFG0Atj4gsFC6IsqvsL5xDH/mrJaRdayEDAvIQwA4dQ3NUyL3uBJ0
mTPTEJf2wTeLuz72WvrUl7eAswDaRvO/93ILzGUg8kZhDnU5IV4kEVrs7TRGEi25ptp9Zr7nf38D
RdXzyIQwdzGQ48kwobaWFvetfs/7l7pE++Cd3kmO9ZVS66klISaNNdI45YKh4O/pT+LygmWsf0U7
5Ca8Nm5ZPbiERT8PuAPfNQcjYd/f6kcm8ZQ/PAWnD76lyIuwiHsTMDRiemUC05k9dsBAaRrInhjZ
2gf1Z52x9LXcZldF5M6H8XtsNrpkv6246Ild4aypOxRXaQ+7dnCfqU9J7dq2S4wQ9PG7y5thLWyd
mBKcBuzzNq0szLOdfbfKu/U7GtCVObGmu9HqVy25CQNZ1/HKTj8xKThRphBS2AlGh7rNoL3P6pY7
14UMo7L8yqW1Exyon9JmnmwMzNG+pv6noXiB81hHj1m8C3TJzlsdkQ1ObSQwl2KlkJBQu6GJhgEl
PYKMfI9iK5DoYXZtyED4K9Eesg//2hHicDr0upG2sBPOd7rpBdVzL7u7Lj8hThscHhFkqe+b4gW+
aO2o1AMI5gDGDB7yb0OWT143YKtQsVaRtRbTDIaNbBGdIT4aagao0/SnWcqDvGoCaeQFUQNdg/9H
2nf1WKpr3f4iJMAkvwIrVc7VXS+oU5HB5PDr76D17S6Wyxer+0hnn5eWaiyb6enpGcbgNQYwuW4O
WPTipX6W7MGCVtf2qRF97yVP/R8Ad9dHraaPc5Ej7Zrfq7in9PTWzh4iWXgv+txrGM6s6qTqEbVg
HVFzmosXu3KTQHL+RZ5mDcFZVBQ2ISbZsRKnfFHir9AjcBRUuqbUzWRM5sKvAhY7x0FrMLqnudU4
qTFojYpGBTPGMBXzmlw2VSBD4BaTInAty6UbrsWVgLwgMyURufCDrJaw/PvqDVC3DMUyiu4OJXqO
jScyjV4ySL6IEAONg4vEHKprfDo3DOaiSkd0VpTjraL4TnlF8vdt8xXFJWio+AOxmPdqGVkdNqnB
AMGmm9ZxO+ob6CVm15Vy7FjlgzRBcl5Evlh30O2OJgFUi/h7FE0rGqoXqLxF076yGl8v8QSffMW6
gn+upEzTQqNewXHra00a2cNSM3Xqq0E7xvaLTfypPoIJeXsjxd/qY13c5Tn0TtXHM4C68c1KDhXq
FYbE5IRrQQfMIhS3dLhx15hT0RxSVqh8E/Y0sOc4Ohkh2sAfk0QScUmA+HHKqhu6PK/g+NXp2OdP
eMFkzOvRXWv97TAvxkH1jxXxQ9Gh7qCpHf3enhW9Khnoset4R2WzP0IPTVEUg1I9tLF4i1Ohl5NA
fRomDsJ71Hox5ap2UBCVRIhCj7OC4SxNa5NEi0LA6Oq9onypZKOEwvAM0wD4xA4KfAjsz49qmVhJ
ESwNjtWcg74kunSS1CexfgQfy6U63IxFgR5YvahAX9dISmWC3gOMgpoo8NlLDAxpu3PwpCCx7bQz
XNGNdpkfUALwVcVFhxQoxFyQqybuKIH8XU3mw4815OJJVq4JnqIDMx8g9UNxih+eihNomLRX6lU+
e0cm6RDdaPfaG/EUDN25ys/t8yyyGjCgEmpaKKXhWX2O3pKckrnAYRud2xJj82ZyHBS08p22YURu
A/2jS/yATD34Hs5horYnc+PgBJTaQQ9+9dPtBOqObQxRahCvsT8gJpddwQBvBy10gHTMQ+uvDy6b
wP5q2AdqeuDknYuHhB6aTHK4RQdijcqlAcOJoDtqQW2Kyxijrsx43V6X8BPZOAg42xjs43NVtQ5q
iJnhQLSgqeo8A0OQB1B56ZVX2anVeib0dHJ/G1PkGtHovvAcmDiHfMjaotGVtNaIpwT6buz2BoMH
vfOETvc+qCWfTWQav/vcUTjW0Eq3/PvK/i0Q58QkH9DwCNHTFOyFVYfwUn/ZXpAIhXxsIp95Q+dX
kzrLJlblt9w+Vc7XrttvQ4g91wqDs4QKM8kVm4GhWScwfLkYtkYT7l3W3s0oQTSBXypgwtxto4oi
G4L0kYb5OozX8DHmSGbQKYMYyAtaA6wAGLBJQF7KlMqz49Y5mIMOGaKGxddKGyArP+XaYfsHCE0F
rhq1eAuvQb7/N8sUh3QZfoCB2DAjuwpeJKCZq2QveiGJFIVHYSmBo4SFMpbK2Yqak66ntEN6qY79
OYFIiNJWbpTpCHylRG1Ck1mBLT9mZZhzWWTBWKGZQWV3k+G3w3PqSExGuHcUxMyL3gNqc5xbVEBh
khUZbF+rCqi/K67tfEOmAMMQEIWMTMlJE5rKBxpPyFZZVYvuWSxoiqGw4nyd6y8hne9RQrlUCwfB
D0buDNm0h/h+W6Fyp6IunMrI5uV836qRFz4saivIJ93Q3XwTe/EpfKIH8JeDm8CPdsFNeZI9XYUO
evUD9PPvmIWVoocafkCOGYYlDu9laX1BmwTChhUEd4vaiporY4KdHffa3nyMniCQ1fvGRXVgl9B3
nCPPvvDCr+qX2sUI7D8ZEXSHMbKI5waf6s9zzJFbEcCN5J3MijsPLjFdWjybMooTsbl+IHE7idr4
GDXLiehUzGA2YI/zSHzf92ie+LrtVAQtPpCVWaaf/u9W4A5fHEEDRa/x0ZRjcF1+UyCc/GDUu/Rq
8E3Qvrm5rBV5+YN8GAYKV5C4IoGyJLDPraRUTcgDaRPe6va3hLyPGGipgttGJngk2kIMI2NSDhOm
2qdh4a7phrCOcLGGylUXnlT9Jhsu9fK+syQdSsJoaI3EfSwVLWxd1C5XuMYOc00vkxYdvaQgPtVZ
52s9pi/L6qBjEnNsmp/M/LL9CYUbihWivxGZLziW8w3tameeW7psaA0+DMXww2rXwrWF79s4Ijdt
rHC4+NlRlAzdNCp21LlMzEsj2SuNJBr6PVHyyThWGJyfzrVpRg8dYnT13rrXTlEP9Y3mF7I57dF6
bG1feQ5Cd/ZiH9mLf7jfV8vjBePS0WIkirGNY/86UZRsxmMyTm5I3idUvfXpRiX/cMliOg+tzypo
CKFQdf7hbGfSBy3AhuaooIOI19Leo8kPdZlqk/AooGzjoB0fvW0mh5NPcacnJgw0BcVV8o3FT8qw
a9itKcuLCy1xScJgPQiheQeZdWED4gYdJyFTTlb97tD+B81iUJRVknYlGRJ35uosiKegBtKg31Nn
b+SvpLE9jNpIjEJ44RirJXEXDjI9aOYPNCypcq7nvnQJBDr6InlmjfFQp91VrIKEJ3rSGdioozsT
17oSz7vB+Wog/zAx0GNZMRj+oFTSR6ftAynbhOU+XsVNXWZWllHht2mV39AdM67VCE/Xh22U5Vh/
OpKQClk6Ii08UzjrCSs66FqPjkhnfMu6d6i9ghddrS4m5g0/t6GERTGUxf5gcZ81yvFswdsZT7xd
8QXP9FtMfoCi0Q9bH9EL2Bi9IPHK7zLlYFHgYmD0EukIgg57vphqTIk2OOlyQMbbUruF9Lm7vTDh
l1oBcF8qJQqbUohCepWV+Qm5gqJZVpF9/y9Z/fVCFhe+sghbL/vc6oBjxm9xPrsmEhoyUVmhN1mt
ZVnrCgO62hgKWDCmLneT9MvIQi8F/XvSPTiyxhjhvmEK0LDQGmugx+wcawh75BkmYNXgqAZUA/p5
b5Q1OggtfIXCXWxR3QwoJsHzRziyVrJrAxc9v5165wR7w3naNgXR2wBsjX+WxN1w4LMdiLa0VMfq
dYARowZTTnuqPUUQTKmPVfx1G06yg3yqpkDErJvT7+DgS1ceRmS5yFOo+tso4nsbWYylR3yR6uJW
ZbCJzBFZ7u380t73X9RdCHVxEO26013hNnfmwXrs/G9g6fW2kYVByQcwn1rWWJl2RQngRnEOs5b6
ldVeB6192oYReogVDOcEzRiVxSABTASetTgCQe7rNoAwpwF21v920OZcX0UIVCeg0A4mvnejU92q
Pg70xTAe9Oo1Qnesol04MnVV2WfjHd8Y9aplpAA1GW4zZHoRjftpHLnIVfnE/tmBayoqHjoLCSP6
dYyjRSSgVIunHsQWFbSjEmN43t4IocGu9oFzlQp4qU0W4if1yYBX+iNjmP17qJXDNozog2LQHr3O
6NVFdxpnsDlr875sLeT6dD+ewNs3zxLLFL6sVhCfjp4Zh06JvIMX3qS7ESIVbrCPn+dDt09/YtQw
lT2spICckVplqIbq0uacXHXvxSm46C8xrTrW7vyuupDKU/bbeyj6VOsFciZLw9Sq89jBHvavo+qP
9r1mfzGHf7g71yhcBBYkMAdSYVVT9msErVSYuu341tL37cWIHAnq+eYyngnWE96DWUPZJOgMWnRc
PQiEuiZkVf+eNg6ucQXCeytHZ2qk1wCpMHybh4+08il0W2u3SS6bMvEZ2KC3lyW629aInE1Axo5i
oB6IVrU3IF2o44zr7lRcDT+hlS4Bk+wh78Mc2vX6NABMKZ/Szh/7ZyK5zkS9wIuAJhpyUYTFiAdn
DW2rGPXUIQlq1s2TDVaK4zjpe7uav9BSS910gOrZ2NSTH4e9fuFY2ZehrJDAT3Y0/gGSqCszH/Zk
nFtJuVYUFaH0iLSQBTUCFJ3PIxWqd0akLqNsTq8guReDoChAZvZbYrmtjPpZtM1rLO7c1eiDVyDE
iwJkNUCqAOSt9Q9D1tcqOtxrEG6jERKFzrQMzBWgOR1CzS+z/iZXUnf+p7ad37yweApjhpZPNiPs
c6ImHHH1ab45pm5UfNs+BMKPsxDP/h/AstZVyKomTkjtHAChhv5xDJAt6opB/1IaO62Qsd2KbhYw
jdmQHQRtNfn9xlmBdY4xqfFoLE0Wb2z4UQ377cWIvv7673OLqaLOsMOA4EWKbGdIGj+yn1pIxG2j
iLZsjbL8+2oVBQrHQY5Bfq9MTr15CFSQO/Re5uCF+7iNJFwPOEYwPojbGIW3c6RsyEvHWSbfJiMB
f/SedMFetyV+Q/hRPkB+R1/r5ZhBrzcqQAKMfjv2IYIW8/YyROfFxpQA0WHKqGpzyyhqTGaMCa4p
Uh1nUB0XbjE+JP/S4bZC+UxGayLBrmMderjPtfcRVGPby/gsjIArygbDn+XgHY4ZLW4dHVivw3IC
goVSWmGckFuwutt4PKSq7wQnVr/ihKbtgYUxOix9E6/M7V8g3sg/P8DiisvgFQfD95IDWDTFascN
rOey+TL2p20Ysdl9wHAOO1RjrdQarFPTItfB3ZA9UlnoIjxEEPDSkVagaEpcfsPK6oKJNGDIQ4Km
0F/M+tGMT2pxKptdIstdim55ewXE+wS9nMIkQjoMWUR9uB6G50k5Gu2XOj8astLgZ1mlxUJWYJxr
MEra1bQCGHQz5r39SN3YnRJI+bh3V+7r6+y5u6vdznKPRFYWEZ7iFTL3UB/KpMgmG8gJyp4ziL9Y
LLnGhb3h68Vx5p/kQ0LDERDktsv95kHxlBvFqw7htb2r/OrEvJ077sLHwS+ejavQl71nhU+y1Q/g
zb9waiuaFdiM86Y9hjfli+ZjtCx5/AViiTvt/qLza7e+lpHjSgyI540s9dFoJgeoeh6Bzxgl0iun
u6pa30jfMkvSDiYCcxauPSR1MFfOc7XPITWybnHGY1ruY133Ots8dXN9hMIT6MVGt62ZpPlH6NYc
spDeo4taR137/CiSNojjIENoWsZeQFToI7iExGCFvA0gQOa4cfALsbKbVDepfmWnfjsetv2N8IG/
/gWLca+cgeLUkNrp8QvC8kYf/Tn0zWHPsusovK5hX8lDgAfvv2Aib7YUwHRQy3GrRrNi28YdxaMG
04KDgcLsXczulPoyskBdbYEKqEwX+TMJ7PJn+ZQx2spwe2CQHXxUnIfIHKfICwuwtCDKTyhYNiil
0OGyG5X8VDTLzAHatA8VpsLBNJ4QPEj0AY9UZ1bxy9BM0XfDv/RTLsVAleiYcEa72/n2dwlIrWs9
zCE8+NCQ16wm+OZ/zZe/pL5WIFxkrhfz1OZBlHsGpNmjC8u5RbiUDJL9FbnBNQr3VbNptntFxVLw
znDtiri2rHVbdAevEThbDVQtVwsNCGZ6P+TIGgID8kiRrJ4vuiApWHkh0L0cTD7YSB21rBhEVD0l
rF8Sm97VmnJDrPESrBOHRm+P24Yp3LgPON63pnmcmHMQ515vdodRG+9nOJ5tCFFYQRc2Iyg/YkSW
J1OwtMDswxwQDftBQBORRrsh/LqNIer0AAM2pq1RNQTnH88ElFtZ3asVuDyhi7unV4YXXoS/6mP0
Gt6z70j5kAeHufpP0Mst1dLCK4tT+rr9GwQWcvYTuKu4s5rQrBSWQxZ4CsCPxlJ2H5UK+a7jTd65
w2gOsllS4dZilhR3Bl4fNv9QqJA0L+gMEgklIO4U3FTOO0PPx/a6hCbyAcI/FEYUgI2BgmvBaTqv
NlT0ekhOr4AEDE5CcyATDzYM2D7nicpwCMIiwDqi2K1yN39XbuPL8ZLti0s8TeMrezfgop931k10
ITNPYbMCmspBHAyaXUw2c/GNhjSXUzU42WXk9dRFeHGVXlfDY3pK/eSAhsDt7RQe8A+HyKdZzRTc
tGGL4zCBwrMMf3QgKU3pz4LdSYeohebxAcWnWzVjcoY4xsrGMPPjZL6Kx8jXx0FSeRZlWR0N4hjo
EAVtJPrJzi8SlWQBgQo0fHyeuImCG8y8CtDw1NloqvTYnEKDKzpq2R2p233SyhglBcHTGTx3xai9
nqRWWsPBGHsF9SmQMfc+xUQNUW9VRRIOi4KWMzTuqmkw2pymMdAIeWiRc5jbHZjkXTt66Qhud2Th
roL2H+63M1Du9jEnqAK2OnY4YrcM8h2z9I0pesOcQXAvs5A4Za5kWJei3AfmvnF2JAp9Q702gy+p
sosLxa1/Eoh7J9Euil+jpFvmFZDa8Wy0bseXA9Q0w69T9eT0Mhkv8Z5bpo7DudgY3xqPqfy8AlV8
ju7qlxycWP03c94PzDnk9ZMx+zA+TO7InKuo9A4xLRvlkKXCDgWJc7MmsQmlWgebPl2ov4yvFaZ2
jpVveumT6XWXkPzcDSoa87fdg+i1g7c8ZKFsGz11Op/6ixKlLRQd18i4n3b6t+BN383g1sjLffir
uLH2+S2FZZ+Se5kXFngLAGP4gdigPDJ5J6xORlBpmNz3gtFNyItVXiftfntxAt/3mzcLc0nIa9o8
lVSmqGQkNnjZGp0c7PGHnu0nSKaNxWFMDttQgtv4DIo7MRUacx2rBFSk+ZmCcZQjLQ6TTFxAcDee
oXCHBhROLcXlnntOehj128aRDRYIPwpehP/t2LLM1RMJmrmlzmIAJFAjC5/jfh/JNO9FFyDa+5cq
zNJH+mkINYpqpY57DD7asbrDJK/raLs8/Z4GkDC8IhhQTvdZDCVfVTY2JDrXZ8hcyKSQDOzRZBm5
rO471MYh+pl8R4ZwRrGC+TUqdbIclxASNAHo7kTrDjKsi4muNlSjSZCRHtUSpGqy5qkEcUsHKv0W
WqsdVJY78EbgEeFvG6PgK2IE6wOUXydkc6d0mQAo5rvSulO1d2v8sQ0huATPILgopg7CmVQjIEIH
M2XQaoXedXjluBB03wb63TzJPWXXSHzFrulbc9BUIBE2PJlddZEEk5tgrLDBIHvaEr8l73X2xdIe
1dKtrKt8jHaag+Ybx1VTME2Y0SnurT2UoP3QetYD1cv1HzHoVtBJ6fZmcTcO5m0CxqTt3y1wCGc/
mw9S4j7SzAY/u0dSQy/3g/ZC0TRZ7LZhhN8BdLZoLKRo6eUTnKERBVDkxEjOZM3GS0xp/hbCDMHS
bJAI0awJz94WFlh7VDCX/n2sDtHVRUEXs9KO+olAFpqMOQiKYrRtZY+lellkktV9NmT8fXvRLDTB
6ollnp+evGdxHST4+w2qtbQKofiW7qn6ZXsPBS2GgEH3LtIlKNYB6xxm6fowSxOT91n8UEM9Id2r
5DCGvhWGmGW5NWe/6l2bXrVe9WRCJtnzdNdk+1nmGkXLhXQV5sawZDDBcTbTRkxLJh3LrcpfZWpd
tZNymDpd1i79+VpcNHAsC7wXUF0FE8D5ctus0KqsrZCJm1zzST30vvqSXwRX9rVZe61rX+c/Cy+/
zC5kfE6CoA/INqRMLHCzUZSPz5FnVe0UpsIBo7oAyuMob+u7qdT7Rfa4xehVW809lB1Jc1+OGdgW
5lyria/FcXmnITV1i96tJgaDBW0snwyBvhuaukeHvNXlhavoWVi6bZVGT4HdNU/DXOKzETV1jnqQ
/P1VvPSk4p7EeM5y7njTDEow2keLj7WtPTUCcFJJpu1En2mNwN3FU4U6PkuBMJb3PXRfhkc1uaRp
41LyuH0APjsRrIUu6o94lWr4v/PP0gV9Da6GAVn9+QZN12p1DKJdMbim40XSft4ljD3352dgn0Zz
cHXUxTKjUld+rl8P0yGvdk6608KjZexH4pfNbR77ZXB0yF/LnSPSRWkQdzFYARFmc/ZXdXlmGUmN
BIYRIqHG7G6X0QxCXIrjuJWeX011hidVBiYGxMWyHlSBrgbg8V6FpgkGWD6NGmpBhuGAGs46Oelv
wTfisisFhQXqGSdMzH3pUVc4DoNbuBf5rXET/fr7dqEz/N/ByioYUbSR1ioFfpm9h9ZlEB/64NXM
D9vWJPRiH6v8Hf+tUMyU9Ym5jIA7zUOa+loNTkLteRtDeDZAM4HJGTCX49XEWWyDyVBG+mXQid3p
nXkdUXKwghkhVek6SiAJqD7H3bBZTPw5mJR2oIfCPc2aiiih1mFJGPECAbTu6tG37QUJOCvPjwXn
lAMld7BWHIvqprlXR1d5pt60Gw4/s2vTv24jN/Ltw6t2dMMTJGcw0MK8yS08xxt20HmWHRTRN1x5
BMrnOAwMxVaLR1CrqxoVTXoMo/32ihensuUHuD1lEQ0CbRmW6zK/G0+g68I9C3WxhO4Vx2vK4zac
oP60bDCud2RN4eb4rNFYpKlRoIvUC9m+ae/U+YueHJ3mdsLEWvvLIafMeGPKgM6s1CvVb40pSVuJ
bAjnHnEMOtzxFuAujKCywqQjWG8OfkEMUbu9Ljl4QgR7aQDWwc6JOZPzQ6HOjKW6tbTIEozV59dq
LCVJXr47/9EgAYIrHCcBQwLcTVFXiloFKQZmoDgeWJf59KDRo5Jeh+2utPyQpm4FjfoK/5OUD0VX
1AqYvzVSuw/bvgcwhtWoctDI96S90abnhl1of9/Dj5P+sUjKHcVkwiXJlkWysNw30zc26xdKFEt8
imxF/BGrisyalmGuCIzW1nybFZd4hATWd7U9otFZgiY60Os1caetQ9tek6rLmtB7Zb817UUyfN0+
YSKfjJl9daEAstGEztkGYyb0TVpMLDuBgZaVOv4V97riDiXUK6MxnHfgaZTR/Yk2ccnQocCKrneH
J+0elYjEdGnEy9PHtoUul6eoz6XmTvRikLGgCrZQW3TIfrOOLELZ58cL3PVaqVjAailyvrphPbHW
mveZDa757Z1c/hJ3yjRQW6H+hzfdwp5zjhSqAd68oNLy4iJ2tSm+Ccs7DDPdKBq7YOQmUsneMREe
b6MKyiKYg/uA/ZS/Hztcfib8RzzSI0bCXTrafhi/kEk/Kop10bCnOowu+6jxEfCCQ8zAFdUYbjIX
aLF8NpLoaHSGZ2g/tn/YJ8NCqh81pz96yNxlX5JAR7d7AceCxrSy+1pBWqlR41PRhRfIxZ+20T6Z
FIe2/PsqfEEIkFhdBbS+Oinac1JfmEN0P0O3pMQwBXFk+oey1XEfu8jnPolr4GXNuM9tcsesBtwG
2S5uk5ux1DPJZ/6UmDhfH9/A5kCR0LZjqEv3Wovc61PdvFf2z1E2tPY5zcfhcF60dYI4YQVwWqq/
NWkSuXVSKJdgEr7S8xwsquNo7SAVV4J0IM93rd6/Ky1LJX5PtlrOyzYxNM61ZbW1stcdn6FXt8OM
0WhTCZDwM1I0tlAbKVqQVp+bDdWtXKcTPmPErvNqP6b3uENcq36NZK0BQgNdIRnnSINi02IegUT1
FxS3tHFfoA2sgARd6rjhIHNGwh2E5B1S9JA8RYrkHM6AdEsb98t3rIAUa34Oz9PO+rWFce7toyeD
Wv59dfSSOmUqI4Bitvbo6MPXxER2dLBOtSkjLfvkzBfrXK2K8ylNohSF3mITjZDeG9RCU3733XAa
yYrEp2CFw3mTxECheYhYg8nYHZn9Arq4esT8ArZRZU8YEs9BmYJRcVkMI9tKzqukdjR2ZY2trAgS
Vjot3azu0Jxf+kMBYdDt7/a5dPV7N8HSDd1xtJHwCbQqL5lKNaCZyfgrY5qHTq5bZwxPbR5/CYoc
GdCme09MSMbR4ipyVDSyNH5SBT46KV4NDPRu/6BldWcX6Pnv4dtMesUu2ND93vXC1aAW6oB2P4us
nVnuFcvPMKrbDBIHINpxqHegnoHcAuIRzqKUMjPJWNT40mo5uJgC2kG8x59Z7eNKkaSGPpcVsMA1
GGdWWa+UTj8i1s6rSwLxUcsz4qsh90v7OYayPX2NUNDY3tPPWVIOkzOpvJpbzDIC09Auivg2b7GR
zG+TxxTxa+cb5XWoHtNk19Ru0F5PzlEbLqL2wY4R+F3GoawVVXSCV1vA0xwpykQikuHnNGb4NqTN
T0tPD1Ac+dtn2+9Vo0USPeULrSnn/jS8AUhcAiax0bFkFV+RiLzf3lnR1YEU4h8Izu3RkFgBxoKw
sUnjNsZlg8t/Vu609CVQv/1vUJyRWrRd+PlwMGqQNkX5faNUe2ZfmkqBF7dk58Qf6GNZnI22TRTk
GVpdPDgiTx39UEGX4V9riP7+PItKNVJqKENwC0pH6sSNglOXIhBFkOHlYXDJSCH5RKI7F9Tlf2C4
tdRxVgbV3DTeXFyP9ZOlNF+a4qbMWgjpjG5kUOlLewmPeBe2RuRO20yMQk1aIHbF6EXlkf7C4sjN
xNyLWAErt9f1MqU2oR3qoMajIIXBS4ALYVrEoW03Yi/VsL1K0Imk2MMua28wG90SCfPl53TM8uFW
YFwUw7KwCM0Y64sZ2Y3gnI9ydHmz2gvYvg81V+sx7/JS0nuM4YLcEWTxmYwsQ3g5r38Dd7bDYs6Q
EcWCoatFg7fReADDf97uDAU3GNsFQ+06xm1jf90+hFJc7sAz2waFaQPcGr1KqIao/X0JuhN9z6oU
I2u5yyxQNxm+hshgG1p4Jle7zh2XIu+VpJiAzJD5VvuL2RoPvexFs3y6T6arL+MWCJxQVlhMexXG
KcOslkrYNZ4+qz6oHPBqarsv2wv5HU9vgXCB/UDr1qZj23gahWoGQpxXSg+1cpUbN30M1c5Xqh+a
9sYpf7RUsolCZ7BaH3dOlCo1lJ4CmmSt15kqpK2ekIhgbq16Fj0yxZZVDkTxjEV06BqgPwiNOpwz
MFmRqOEMRIU9Tf11S1073gdscDNSuV17lM+lLzM+n7b3A5G/XXtHz5qpAGJvH1p9Z5V3UzpjYq/0
i2ihVsLALEPR7q/HaBavYOjQMUJvCETvOK8w13k+o1pfe5n2wsbIpVnvDnF36oKvZHhrqvm4bUbC
jV3hcR6gQo0+GXqUPU06H8g8HvRB3bESWsO0vw0r66AubAOZJomlhBa0guUcQD72I1EXWJ0qL0rw
vc+qyG3JtC/Jm9bnu0FnsoeI8OSjqoxrEkriGt8L1UUQSWtn7GysT3tdH5+1mV3H4MtynPkm0Z5j
bTqWA/2VTgpD/IYeZqq8qil1nSY4lJZshlLoI4wlkYwuIIppt3MfYaDNt0tMp/bmajxkevcwRuS0
/W2F19kfCIuXT+oZHjpzBAiIOwzmDYLiJD04BmaPJYGOMPJfAfH+rjPtHKkyXF1W4MVoZ+tQrsHM
xbGQVk/FX/G/bQMf+fm2YYy8jNXlK/btsbfuneG11WTORvy4WK2H82+F1c7q1GI9NpTneo24AxpO
0+wiDlCdKXaYptZDPKsa2eyGFJg7/WjJ7likAbhX2x1kvzDpDE6lY49xlXp0J+tIqpvKloR2si3l
XIDTl6mTKAAtdN/GvEAQHuyml7yQhSAYRYZMDP5DO+L5dyNFlo/O8t0KdCOMMTsYk7UDR43kZhKa
/AqG8yuVbk1OYgEGeWW3Y99rDBeFJTq0kn0QjBIwodmvwLhYQqOtXdYTwKqpcKfshvWGN4XfmlJW
u5ABLd50FU9YoVYj9gZQXNwlw0HDomwHzJ6SEpPsG3EuyWTw/2kCQ1BtvKvD/DFSpz1I0x+33ZIY
Bk3FGErFHBTP5lWxMsqbGW4J6l/uQCbkRx9H0Mv8byicoyhSVodIqdfe2JpHjUZPUxUfkoJKtFGE
Fxlmrv9bDOcqutjOws6h8LF4T87RwQiKnRkfWzxTKqgDyl5Fsr3jHIRTB4PRlYDDBB+ko5jeu0ks
q33L1sSdVSQBImqN2LocHVp+rdMoceM5/xZnzrxr0VPYYGhkIDuSzd3T9lcTvwxwVanIFyPW42to
RqdE7TCAyb5ud2Z9OXc78FO7pLxh5QVt/cR2u6p2QwyAbwMLr+MP3N/zTqsjVoRzNfUp1jxrupuh
uTIYZQGIMKJcQXC35NQrbZZpgHAK9EFiFcw+WnC0mJFKxxRcZntr2mfhX7coLhHlCpY7CHZRoOGs
h8mYin0aWfcy19lhe/OEVrmC4A6BacVdozb4aLS8rvMCDWxPtlTYTBiprkA40wfjo6NMYMX0kNqE
sNmpWeZGdeI2+GDW+NCmF7Ny3F6XzCi4g5ANal50OiCLAO1JdnYRlMXbNoTQta9WxV1YFglQi3Lg
cyt0CRX1dRGUh866jsEO8i9AEEBEamNhoeC+UWJFQ2AQpQanPGa78iT0dPBA92Phlo6MxV54C4Oz
+z8s7lPV0NloLQp7yM1LvJ1GrfZJ65PIU7V/SXSDtOMPFPeJmgxjUgUDlEa6KxJOXmI8jDmqxmoX
fu/r7ERQdx9YINMwE5v8By733Qw1HfskxXbq8PEdyLUwLBCOgyTNLfTEq9VxEQZJ6RCQZXUOOMmz
BwZSHw39H625ZzXdSTuSxMb4sajl56yc4Nz1HdVyLCoLdz3KBD07kObNsLr/0Ra5QEPLFmkZFcvS
q9Ydl6dfFaM0kT52pUzl+f9zofy3Jo1/BBWOkgexAywKUaPhFIE+NS3AoefNkJPM0seZvo/qU2nI
Bn0/zxX99rsfwJy7h35DZs05gOMG6izJexPQcO+MqtsiIAH/+yFnj30/ubR3/CFmLutBOgMVX52A
uby3H0ajuptyVVb32zYp9HOcf+OitQ20i+Abt8lz21+azn1bRhdJ9mJZb2ltSb602GmDZkHTUf+C
+Oo5GtEmxuoMd14NrdwYijvl6MakcQvtNBbfoMrq0sj7B0f3e4gMWnIYgOY8wpgGuh5DONdD+gZT
gjuIEzfkVyUj9xbn31Y4nAdQuilJmgBLs0HJUZxyiDArP7L6mPf3k3bQdNy1P+vuucruMejlb69R
+BFX2JxfMJxKb63lTgfTT2ahaSp9aVDZ7Jx9F2L0SjYNKfQLKzjOL1is0RKtBVyY/6riG4N5lXNb
mJJFCW/bFQrnFRqaWBhPAkqfzifT7H5q3V8rGS5n8g8Eylnn5pipCWVFDIi4qv0Ifk0hiy5vVu23
v4/wdnCW9L6mGgbVORsE6bTeJjkm7fSxvFYMcm3l6otV2w/bMGLntsLhbBDzEmkXEPgYMryiRALJ
wSTeE81tzXCn1r7SHUEBF4HKU4K7HNtPydEVLmd/+qQ0TTcDFx1tbt1XF8FMXDwe/aAY3SKtdxH9
1hTRD5a0Lqtst+iaK9sGi9v27xDa5epncHZJICZHhnbxZVl3wQx22aBZKIdqta7IKKGEIc0KijPO
nJpswOur9rr8pwnDqRM87tBHO7yCp/T4Py3rEw18kwYFOk9x3Op9GMXQlfHp5KmGJPQUOpHlQIBk
C6wwvKCuYYxWYg8w0mo6GM0vdIAwDATGqm+2z7XaSE638CZYoXHfinZ22tojvpU6vOn1s9Vf6vRl
CCKMj1wWbD+1MokeGSD3xdImUIyyXJZXJG5oeYVyraFxvS5vcrIzrR2RpYOE/utjhXyHrhlFEFnS
Ixx6x0ATNb2ak/Zp2zLELQgrDC6oCBq0kfw/0r5st20l2vKLCJDFochXTpIsybYsj3kh4jjhPM/8
+rvo7j6hSmwVzrkPgQMY8GJNu3btYa1swKDERDwZYW+YdZJ3aOQknS0lwz3UBh/Epv5Vyf1kUWV6
qb1pJ+ge4ofhQ1jNdGZVEjl5IntW1oFPpR9zUGgbnsC5ha85CvCV6K+Cst/cUnNVmJp4QiOmFEqx
iYx0ce1v0OCExpK82JIIHYhlfBd0zUYpYlBIwlJF/W5ojP8SBFp+BGMfFcQDkUrFR0j5qYdMkoaE
ZprxwnOrZngJw5hDpUkFUCdj5XFxVbpb14epf9UEzQqT9zp6EfOtWu7KiWP91y+Zf84v26LgoYdO
DUrshUic7gTkiZJCuffLmKc7ysNhfDiqi1ERUZxchG23spc7JUV1vcKLuq+bI3D4UBFpPo3lVkFf
Uo76KAyHai+dNpl1arcNug5HByw5osZr9F5dtLkjGRowYPxE3falL+D3dPBiBYuWxFZCRzNvDymS
iRBSGIJjn20NFLsK0HjLVM7RWLUTC+D594tXlh8a0IVE5t8aabkRhn7T83QVV+/FBQLjfiRBqsJ3
wlQOOoIKk1tonh3Tba5QzgW8eiuCDQ/9JIaB0mhmDkGcZQx5j62RBU9q6YTI3ItwQxUHzb8cqNVd
uIBiZs0bSCdm2QxVnhSpN7VaBH1x5N42sDwUZuZSP4A+y/ysF8KDgQxziLJBLj3r6s2EKlmw9FIZ
5e0MSNCj6EiusTwS6IL98DBCUEIEZVL9YCROBEm1UuZc9decxd/WGD0rIkoxVWgSXe65IuniNKaA
bDIzPqpP46P2XN+TR88V7VmpCg3s3c7/Ay/u9nyuHervXpn/g8u6MqSKs0j6jjpNO506Kiowo0fi
71vJHiNOHuu6u/BykGxiIcy0uIPni8txY5i+Q33TNxVrMrXH9C6FOpcxmW+imbyUrm+DgAAV/AIn
G7B2HpbDJZfTjKyxHGoKts80uG20H0eEoZ71ytakn7fndTVTuERiTp6aGhnpfSCRaA+T3I6tLYt7
VUWJgrytNLdMNavkdaxdN0gwM8wcQl3vfNIJmOHazI8T/Hp05JqDD5EZM3hrXrynfSObaJ+wf3qO
z0tny7zNxJwbMsWh2EWw2KCBc71n7TF6q23qhA7SbhsfC3qKbN1WrGqnPpW28KMBJcOmfi+wu6HH
vYWfZIAsM9pt5Y/KhaLtPuQ9jNZM+9ytTzWDQF+D7cpEP9MUR2mEO2y498IBnAS8a2vNQC1dDWbd
qyxtEnHE5ZF5pgrqECHdeNyK99XYxhKFWecqUUNlmq+oFAYdCmw0OYJGQQm+5Ba1E4kAtRCnFF8m
cdMbrjqKzu3dvXZ/LeGZt4JQDKitTQGvlMJdPNF9n/wBH+lbPfIkcXnTydjFqhPzLAP1t0XHR1V6
Gbtz4/25PRgOBPssiNqkzaiPwZB4skhIwP05uVOS2bdhVv2ZxaSxTXuTbgRq28+TBlYuvMhxF7f6
riIPner00lck7XPJFrV0dxuXNzzG5PnB0EliAFhffa+QN+ukk0rebmOsH/x/3hKsq6bq6HVOC6xS
2KNwrwMdUy+863q/r1TyGennWg+3txHXD/JfROYAjEZcJYoHxKo8eiK8wBQ6E5y7cRVDmglKZ2ac
q4KkDBrJUj8fMtIG97nRIzxiKHn76/ZIVudOUgwdSsxEV9m5E1EBBPWFGaXU7FEwR2j+QJyeCDJ0
ah58ZOv+d3jMzKX+NMYgp8FbqHyqlAcvduPxEOkfqXcawMpyG2x18y0GN/9+4UpTMYxiUQPY2E0o
Qt5VcY1WcE6l7qo1WoDMv1+AxH7XI+UNEK8vHRAcWWJo4P2tP6DQg7PteIvFPCQ1P4tILAIK1Iiy
gZIVp5k+x+Esk73QcHJLq3MHyT8VTNpoemRD87SpxyLxcJdT0ACP/Z2k22HJazpf98kWKMx2yBRS
CMn8NNaPwUO1nbbIXu3SYwH5oshE4jY3Q1veZZZwTF0xNZOj7hDO+pH5TmSjlXTxDcwuaVoFpBMx
jkD36wESOP4ravq+3p+JClm30u4sdUOtyRrfdKe15LtJtRpX4XzDaoPQ8huYTYTY6JDWPuahBWmB
nfaW+jTs6023jT7LX8FJBnGjgzSY5Nw+IOse22LszI5KMjJqdQlcKCXpgonGv32zJV/eVyubyC2J
LjHLT2RJHwoUKVMn5RU9rB6eBf684xeHx1OUODZC4KvnowGehjfv0EcO1l50ocT11O69J3IP2gr/
8/bAebjMxR5pdaFqGdYcjNYhQgjKcRIcrsIrB+XbS1+Mjsao/R5kjC6sPiNvD8WAGIrcU8l5vs0f
e2MDf1/9Cxii1p4cGfMkgls0CehvGW42tAlMUf4zBSI8fxFxW17F7Kox+rt03xG+BaqSTVXQjUBt
iy/BU+wkBitOAoKzZw1xw7B2b6/YNTfS/LhY4DGurV+khtDO8dPRgv4R6Mks+o4faBak92ptNs6H
+NlY4pNwyDYNmq2t5CQcxs3tr+BYxe+ujcWgGxlkx4WAfVNCp2XoJTdXLE3mxU14KIxFysEO3wXz
vimrDIwHpSW2v1t0jt8eC28B5927GEtSZXOZAlDE6FctOXVrl8EvNXagA2lGPB7t69cZSBPRpQ4y
S5Dqg32aGVPlR11OMxAs6DlEeYXWR4RXzUViJUYYvYJ2bvrQjcTYhXLbbyNljO2qRamXWZAmtvxm
8sxyioO3rCrEx8wjkWeLfaMmW6+OW8XM+6G5ywZ5CE1Ig8g2RRPpVxt1fg9XJh2+kixSfgdeFbq1
MowD9qdGPmlXqbusH+P96OvtACrqanpqjUoCcYEYf3h1CUnyKqjxWg7r9CBkrXGMxS7/12ID4JRS
FRXqngpFyRwzM34rKl0663zQUQg3gjahnaA0dsiMVztZRs5l1HXPHHOlu7u9Aa7fcVgT1PrMPODo
ybxqRAnTAsQRFCz45NTi1ksdmYBGR9xNd7mL57D4XG9vI175tAwg8xoAiRzoir9p9+uTDGZsylOJ
uLK4DABjJBrFb3QB+wj1Pg7oC/O5Vj8UUfVj3x7I1QmdcdAogIZvDf9h6xCFsivbcKaf17XSadv4
PkMRfdtVnJLba78AOEi/QRgZxDxg+GMSOoXiRXD6cXGA3rd3QMC9zQ9yZBV7b+sT09iohZltoMLB
eVGtTeMSllmnJGokJSgAK9V3YJwT5K8xPyZoI7o9i9dFMBieRECULs2D01mOW/TydE0ZKJBh6KpM
tIIg6I445v2fsBXqrai0um9qcTF86pnS3mdDX8At6eALea0n3OXosHpM4hzV940wpS9VqMSPZSK0
n4UhTJxTurJ1QTwMzpGZfRjPMcZTQmdYGfVxD85jvbdDAeaJlyCc/8LFNQ5SfkgagXMQIlOyQRk7
0AeS0ncV9hQZrUpySOZ0LTHrrDMrbiH8ygKDMUTVwO1uGOCzZc5JJyqI+X4zvOdml/2ohocmR2yZ
M2dr63sBw7j3Xd+XQzSCq37cGGc/MYmVP9F98uA9hlbzBzwJMQqaXCRS7JLjWV67C/Ns4ukCZRGI
qumsmoYix40Xx+Cwl87qWblTHMGJPpXTp3rf+WZnxTtwA7fbMTWtcCdb4zba9DzCmJUtc/EJzCmK
VSMk+jjT6Gcfmn6MeEUH1zEdZozMKkZi2KlzushSf81KMR5kjjpTsUNiioHTfmq8V8qVx8DgMcsZ
hAlUyQLs0GDXHnMNLxXvMG0UsGvcod/lBDLON5D2Wq/yc/PBsRS8uWQOhyAkcqIQDLV6j3bZLtTt
7k2BOIwpzRvJap5i99/fVRerx7hHAWIGXTKz9esoghUFxx94sRDemBiTEomR1qTzmDIS77Qu2iL7
fXva1o/530MwL+jCxSuLICmnEWMoM981ZIS5hzcN3Mq8TuFVHESPwA8LvQ94eZc4aicVQYeWECuF
LIQ6mL7+Ex3RBjqyb49n5dpVUSvwDw6zATWwe4542KSWLzyizxPlNULL22nzlXplhhcYzE6LNY/U
QweMyX+KPEi5pk5GUSLSb5vpSKpTmO1E4yfak24PjTeFzHbTUKwohPpsLBT0zCKOCZ6p0jvKvKXi
TSG76YJ8bIwWw/P0s1o8VD50f3mkQjwMZtuN+eSlpAFG5T9NOtomLWiP8nyH1dMDilwdriuUVllq
s1Ynoa/UmLDSgGqsahvhFsTXMz8pFV+QWlPC1yo51x5eUHirtcmzwHMCr7Nssz2c6dUQn0UPxXdk
aXG88rqEyGmObd+WrkxPXepCksgdSstLETuBWJ84HJLcvb1R1nxC1SAz0xp2KWoImRVs1ECrxhA+
bmUPNvQOP6fUxJPNsBLTf1Ct4ig+DYLJpTeZzzB7LpawzKJGghxhFqAOpm2gn74dXN80q/1gte/l
udxTTqp07Tgs0ZgADdXiaawkimRhui2UIyrr9NquOs6hm7/5xphYHpzKSPWgmVHU6j0rbGU66l1h
xkhgDq6Xvt9euFWXZDEmlldaEsphKgnQatPfgO8DSxY90Hu4QJGJPB0Ekd59u7CDp7N8hyL7yO5R
7Mrr97kO+WHTLr+C8UryoS0aL8D2mR5+hMj2T1twcp0N5zfZ1a5nVpsCLfP7/cCxq2s2YdZDVkAT
Q1F4zezaqZDiXBfhCiaVXVUVCPHAKvx0e4bXHrQY218QZo/2k6TH1YixNW5nq9v2HvIpP9NDb3tm
t+m3oOzgAK5dFktAZpu2lWSQWgIg2UiJ622GZ/+Uvw+TJWkmxEj+w/VnQJNJguv+3X98ec2iGE8x
ytnfCzM4z4cm2va8F+fqMsl4EYDQDIEaViQ276uoDweYtFk7KJgFEEHx3nHGsWa6jb8gLMXeoAc0
miaANMWzByGbkEtkzRkGS7HR4w03RiluIKEsTMhmaO2dx1uNecdeGQ8F2qlgiv+m979cjXSkuJd6
SMM10gH0PW330VFXjndj/8rZZaujUUAaCnYCqAN+P7MW90wrR9QfPZyd1hp+NTARqUldmHyTnMPd
ZBWnweISs62u0QKTOUo62N86zcdeG1zlT7zvHd2eNvkhuS93jeW76o7XYjkflevp/DtI5iglalNp
UA0E28vGf0pfwkO8G5wCAd3bk7lq8v+Oi+3kVIswQJknYDqXogjHrF0Vw+k41o6HwsRtoiwYJbmc
Z+/XZPsn70ByPHJ5JS+cKfu+cBb7QveJ1yQ9UKIDOCisAPUunRO6vLt41c9BYdj/23+sn9NKSuNH
A3CUk4Srv9lXDgKS78mmP91eHM5G/9a+XQxoIjRVUA8GH0PcTp7tVzuPvNyGWHs0w2kCQTMkj2em
AWaftXkD9oQJgm9S8lEIdwj62nnnjNqTR13d2MTkDxXdnHLSqSv+DFBlkEfN5/eq5UMNWk+Dsg7c
bqNDmUcDac9tiehzzol7/H+GR9EiTQxIj4jMzpOSNqlJGkPTSWudHBWrnv6Wi++Q/oYIp+RADQzy
uQK0K8GG50/x5+3ZXbEas0f6Dzq5tIldHIuCDnkwiNii00O/l3hxndV51BDVgS1EqJg17Ant6ga6
Dxge3OtY+DMMT0JwDHiu/cpGBMBfGGYcTSA3aBIDjOwf/OjQBVvVc//DVC0gZn/7Yq8LeunHKYTF
CHjdUa5a+M+3EXiDmBdrgSBUfoWgPwaBvIuZG39QUQ9ZFk7ycc3n0iDwqYHcUgZ/+/dzZYEy1Xos
FAQoka+YBToV5yxgJptZdo+QLvAG1Z5qkAa9DO2LxyupWzGBF+jzflmgx4LcRYKIDZd20aY26Fns
yv1IMxOkgQ6kJOxoSLER683tqV25+y9gGW82TCIfcVUMepKfau+QqMdB+pCrH/LEcZWu1xAhYaqI
ZO4Tg5wDY63Sui9RykwjNM2LgRm35X2qCWYiBhz7dD2PM+s/+LNQ7o5w8FUEp2nLJhs10LtlYFdu
j8Vw7svR6uWd2Gw6+pjxVCrXBgb1WQiO4BiLkPu8XLihALNpUVAU10NtRHqJgyeh/ri9SBwItrRO
bbXM8HJAFBDTrZR3udXserRvg1wT9SnfymUy6Ljg00Kp73IgHnheEPzSY1BDQClVL6z0j2Gi10w2
m8qkP4Sjdo5tXuHMtZ29BGW2PTioaN8PAC1BQYgKJ7vn+egrr1VA6AqSkrIERQ829VSC4ioIIWZg
lU723LmgkHejTbYzDsmu1szcyrZy9ko3hXXqTeMQbYwDTwr22tZffgFjhFNF0DIxxBfQziyEnUqc
Tu7wGnm9vYIrMGAdmrN4aHObT/XlAuJ4pZ3Rhhhg+6Iae3lwqfjcSpyDfN2bpeggppvJjYgI5pLv
d/nCUok1Mco0SRFrMNOn+FXqUIMeSRYC9mZ4F248OzFlCHgdO8d30zNXiuzbDl/615f4zIErk4nU
BlwQq72bXIgwusqHdI9yXVS868cvuvn5dXtaVy6GC0DW025FsNVFOgC9HyA27kUrfu32kmk46rEd
XOlPZPYmB/LaLCNRCt0sPJFhNFVWIjQSR6FS0beD0Jhwjh7L++4cUVs7zHSR5rQxfkhWbJeeJavc
d8XaLoLusw7BMGjgQJDtchepwqhJsedjFyVeghof7ykR2/t+EuqdJHo86pG1gS7R5q9ZbKaYqtEk
yEJsZSEoMZXi55Alz8T/0CeyHZs/t6d1xY7qKLxBfSj81lmW8hIsiorAK0sspJH71iD+HCDNqBXn
2yArFg2SrrA0GvqiJZXNfg7S0OTUgDrGAGlq1YSPTk9wAXXOrlyDQUEO7lSK/L18tUyhnqJZrUfw
FClc6L8UOi8ssHKTggeX4ApFL/n1+2IMjFQqZ0VL6rnx9B5UPTiYdqC5ziUXcs1It/IqhSEsgxVg
zjYsNfLG0I0jsDOM0x9MQmoEfjZrQOr1ZIqKN1qpJ3qPkHfF/qABcgtmoBaomdK71jb6oEcxoY7Q
C5IBELwWkIZCZXgvIAcaTnW/63tBeU29Gl48miqKbVTI8WR3MhwRMdWaYNP2iSzZHZySQ1317QHp
/eq+lEa/3Rc0VB61SYPFnsbJJc0Y7DWSij/ImOv7IdTrXYsNDK4SKYVPo0yKhNZL5GpB8eob2p9U
zAd3UvTxMxRG9ZTXHqjGoM7yVsR6u1eMeHBVYJwKHRpdBWjqAzsdjO5OSTTtvSuDckPiMcBlrIbo
5ay7UjjmISSoJzGpfWusxO4n/NWodokv5btWm+DxVD1NH/usaqY9lIN679GANu5DBPbkzurBxQke
kizId1QNxteirQKXhp3hm7nUEBtlAdomCOUJRAt6Xoy2D+4HaEKTQHhISCa+x+XknfKmDqEJQtHq
OZPM2kpaSZAMiaBNgARdkKHLOc7vsIwyiPCNePxNSoLe26mP0+ewJQUSCqooulldh39qiBMSF5x8
GcLilLYxEhB+++5HUflJ6FT86QI9+pT8SnYqv1UGE2Il8gHNjEgzNponcMzumn2geG7iTS2DPpMN
T4VGiP0z6wFhJm1CX40UZdY8+odVEBTDwFUEFjRmLo2QQpMQLfYoSRH0U1e7SWursn3bBK2YcARW
/0Iw/oYBrU7NA8sEov8/YlWzoxait1mP8pd/3XiMov4lEmNRxbzNi17AYOpxK1V3NZxtnvLPyg0B
+jwFNxK0hqCqxcxX2I2kg+89K/9kbgpe/3SjnYMpdRRP2tyet+tgF3KyoighFQeJRDC1Xy5NCJhA
KHMEwdPJUgbkMYRmM0XiJmwKy+vS35HAC7x/R4JYi6fCmYLcEESSMcJLzC4ty8CfxZSEMzI22eE9
t+hkpkfl+dm/7/ahpZ3V+9gp7fYx/Qwc6EjguJu8/sW12wQZQBXUNehwRbH85Veonk+VueXKkmNX
g2JiO3DTNWubcgnB3PRQ8RxyvQGE4bnojyTH0fpEYpWa5NHIbPlU7sJDZRo7XpyUN7R5fy08jCJL
aN70wPVlhC6T0eyz3e1tw0NgIszNKLXK+H1RwrzW4f1ATrcB1jxQeGJwxyQK2Qmw6F6OoUEPdJ41
I1zunAg/aEfpRxb4yKqVOkhcTWOqEzcF7xIuoVRDi0gTeCGxm5ikX5UvR9i/Yb0vwr4rOZZmbehL
L4Q5/4nvDb0/ixn27YuAl4AWcAoH13bNEmD+gMXq6VUT56SEQlbZk9eYZJvSQHn4WNxlhIPEszOM
0RxyMQUlMpKaXhFue3+XJUgONHYjHoNge3s9eVDMrA0S9bvYQwY6Hzy70UJ7RNV5/qqIpZ2BTeE2
2JpRmyW1EHOBDLDEVsiVft61tQH72Reg6ArNAi03ytaoZFMddn3EuxHWFmwJxyxYLcXKmAmAG1OU
cXX2KP7xOrNLXm+PaiX7q+s60kgoHEDcBc09lxujM9Qq6AuItLVO69Ctcf6N4qBfMJ3oX0MxnrwR
t/0eHO3vvWHzMjxrVzh8fERtiUKui2a1dmjVRAV2IDQmSrt1FABKU+7cHiIHhX12jpkvaiDPRlIk
yEw9eNSUJ41HHrO2WouRsLGRdKqmMh4xEhVtJJtejitUfkjHSZrJlVIvOt8eEg+OOWPhqJRJnQBO
ln8l9FcGR78AjXYQvd3GWYsRQJ3wnxViEz1RmeqSMD/Cwp/Gs4hQozkdEDPDJXCgDioVOlO/193w
kwM782qxl7mO6xPXOcpeIdZ+uSkrmJDKayXk5HATpKplqE8tOUsgaPNDO8jdZuSXrK2d77muGorm
4KEEn/4lphFIQe/nCuY0zwpUW8n7vG3PbV+kjlTdd6geEgxOOeya/TIIWgBVeEQUtbeXkHDoe5n2
BD4LWHodQX5UQc9l6mEm7gq9fIcwM69IahURafy5Rgo9nhozSK1tlLqM4WfmY0JR6CWF0zbuQ+kH
iT0hsEql9JJNOrQpJymwcr+BQRvkFWgrxeuIvXixxFms9UhYZ4G6y9sj9crN7T2zcsoNSUQKDzTA
KMBQmJEJSHvqSossnhjHqaNOYgBFzXpAtT/9fRtpJfs5d0cYKLhAd4KksAHeMO1GyFqOKDJtNr0D
1ZefRmdnZgR1Yd4jZ+UAXmLNlmBxbwvgByBBBSxQlKb36VH/ClzNbl3ikgcLGsdH8VPkrNVKAPsS
k9mWUl6OpMdhs3IngNp9buL1ZsdWaMnH4L4x71CDz5nR68W7RGQ8P0GUwI7aTqjUQ+nwL/E19q3G
HHejCeFMxztLVnLX7qh9G/X6LFyCMs5gX5McgmPzMI3zJOzBUthrltwgOwSCldtQK47nBRbLa5Kn
nao1A7CEzKwdEQOzqKWcs31kP9JTffY5Y1udUIoDhyw9cqKsdjPU2zKkd8TMqtrRmmBhIuW5HHjr
dmUy8ZdBZC7NGvGQcdTmr1hsTpr1iDpObQYJoMSsPDsInuoRCgi5Fau/go4nd3B1633DzT0RmkZ0
tMFcwo0+dL4IhSBg5CPj1d0XM31AeFLjf/1UnoFUQrU5eIG0HfNUnjy8lcUUQHUCtfejkLgV4lyZ
4ZSQXbq9M1ancAHF3ORZMRh0kAE1CgcxJiZJoTOU3PkEcxgf1H9dYc6MjLGScigHolHNUyiWbhx4
e7/vt7dHdO1RMhiM55qGRhoqLTAG42cpg9wU3emDqY93TXRXTW7cWyCZTIotqtUEyFVq4UtvPGnN
I5KNKER45nzNPIEXrgTzNcwejUib56KCr6k6q632igqKMKM1O/QIFdoepNMmEd2y3geZ03L5b+aN
cgWOuLIOEXVUmLAFnoJWxr4OXlnUVpOPGL4gKft7oQ1MXYo3IzQmoUJqD9WPzACzbeGlvKVYxdfB
V4YiE4J0LrPciPeMfSjArraShtZBNA4JSMW3L6KGLFMqbwVUYXep9xOCku+KyPFuru8RTD0oMRAG
gr9ByHdlysI85HLbaYmO0Xf9W59ptkcqtC6m6EouXz2D7GhOnQLM/Po4OL4av/d95nhac6jSnEeD
s2Y6lp/CHDPVg9Rk0mAiMqRi/cARjd8y7s7S/y8zvgRiZrzRUxHxAQCVtABT3Kusb4hYmHX+rCHO
LuDd3dVmVDzKEIXi7PQrp/l7umf/Z6boRHzj0jwaYhN3JRR1vwM0cgHOyi9ZPKWSEw2qE0cPwXif
Euc26Pq8/sWczdtiiScFJ6uFnIlVhvlUOiQc5cTWorTfVEk4fHRG0T/dRpz/InukMNB/Rsnc2sEU
Fmk3Oyeq8hUJ+7gwBS83g8GSxWOU8Dqqru7RizkF7/7l+DypHCNSzI5Jlt9BFXlb1B7sx+/bY7ry
RBgU5r7ppqpNlHlM49Ba0E3cSi09ZuEZpF0WUiYc32CFanM+l2i6FkUZ7rjCTGECNsW8FeEcqIFu
BpMliidVSSAv8axrn1FvJflohsp77j20Ged8rO+Xf6BZxfR6ENRYHwHdQBu5J27atnYKjo2Qpz1/
7aTPc4ryFR2LhrQzm4Og1SBMFQFSmr8GnluNFvGPyOSYknyHSno6WVPHGdx1qR2DyZwGOoGmScqB
qcUozaFuIiqW4B30yBXUvVZuJs/RBDvkkrvNRuXqTCzGyixo2OlCm0jARVOqVRm7qrlXNRh3q+kP
aYtetcb2EhfvZrSPeqDKvL17V9cUQQLkTmUk29kMqlRHY2ykSoZ9U720fXQK+97qg9dE4N2nq6dx
gTR/ycLaNEOXiEMPpNxL7CIIbLkL3ULI/oNRm9+SoGQD9S6CEJcwudQNQkgkDAgaxRZIK31T92FH
M0X5EUstp4lybfoQfJPBYIp/CrtR9bJKJUGEnqxA4DJ5IOpoIMoqlCdPaa3bK7U2f0soZn/KyHL6
sg+oQEgrO5Yb1Uwgf2UXmrq5jXT9bsVRWEIxc0jVLOi6FFB5BpbtH8R41Ir7tjwExS/kjeXphyi9
St6WdG95/CQNaA3kfMGaTV18ABv1ywaUyaH1H65P/pWmd6J+kEABopPHNORVmczTxh6/JRRrvktP
qQ3fz616on/i4DXGWz3XOrtAlksvArdT/r2ADmbXmHcnKmshMc8gCpEmxHXnYSEzdWfU7Qtk4Oyy
8/7LQVjAMF6TrAdJKEGhyoIXuW9yxZ0AEQ7qtkoJp9xwZQ7RyYDufxSgQm6RDaAKYfJ/l0sRVLhn
Y5k7UNMBYbxPH6NGAMl4BXVLFPtWHH9ifo0wi6eChkRFDBr4Giv/kBWtFqRpkCMlFApPMjEMu4Ws
hnv7PMzbnUVREOlDBRJFDIzVI51K8CCnMh7GafkK6W8RJK5gLPZ+6MYIPdvUlHhtO9f5UPCGIFmB
BjwV7SgIa14asTKHIEtVirkV6oUpo8U9aTuznSh0oxBP7dWtQSYnJNCAVoWdDLVgSn1HbcJNM0Vm
5ff3YYYuKa13Jo0+i7lk6nqySYzYjYzYLjLDigmvS3TFEuKTDRhB0IvNNT+XnzwOfVIOhYRKwrq2
Cw/eSGQm0VfanG4vxtpeQyU8kh0gmUDJ/2w6FtcI7TIhjDslh9TbRiUIEQY7v38mMd5EzZbiHP/v
4Birm0vVJNJphvNfciMwJeM+6h4C7yXrOzP9L88AFWkcCKIhoyJLbFAmLcpwqEUtt0B1k+hmhQh6
FEt2TV5D3azV3ZQfc+/fuwCo8Ud9HZooFAr1lssZ9UmrDkHS51ZX2Y2MKG/yOxufe5Gn3rRi1C9w
GIPkp0avlRKOkapvO+MOKtQqBCilyUoKbg3VilM1W1YQ3YHCCe8Ndjf6Q1UpIbCo9Dgoj8JgETyg
SWjNLOOq4VLJzgu3QrlYJG/07vftTbPmv2JzAlpDPzHIsplNmmo00tJx+N6kjfgrLn9QFXo/2wJc
girKgNpNMnDOxZopXEIyGzVovCGrNayiVoOReDLOqcxryFxdwMWoGLcg0OSxVztACGVwKNXKFfzS
7arwqMbJWxeMPEKjeeOxdncxJLbim2hJXegNZpGW/VcVPFDICiWB/4AY2F0ht2fB110DgcpGea91
nmO89tBariFLsWrkBnQdDYw2qHdx6ZQReKaKJ6H98vxXPTjkxVnSnUp+Bg8/Z/esbt6/82wwByUU
CMlGHchVGdkCZJqmJjioWvRQaflLXSTu2D+NcrAR/M6Oo/Mov0pdwntn8iZ//siFnY1lbcz7ApMf
l1+Jd2rL3oa0eBo9gJE16XbZhLfYW80rt1y7RdCYZqA6VUENEnvVjqMvDpkC1ECys+ZM60evd6OM
4zas3SELFIUJDMSR1+aCChRVwZ3e4nZ1J2lL1B9krh18vr2cK96DJqLIE96Hii4k9sEe0jFTJPCM
WYb+ImTxRiteR0M4V2JmCrl2iFTUbKsBp3GMA8o+1RVVk4S+ASgkzPPuRfX2ER6UENck4gH8xKbG
YySeDSpzVkGZMLPN6whYggfqcrsgjWH4pILHAs6QoiEmqXYjVxZgZXdcgDAHQ0211GtkgEzDY4NX
emJAzgY+GE+0gTcYZu+Hgi7ltJhx9E9U/KKuD4nd2ry9L1asqSaCr21+o4Lwgt3qWYnO9pjCYUJC
V0lejdyB4OqoRggw8hZndd5kRcb1jmAKXsaXi2MQtF3kIqAK72Hqfpf9mfpnlccxu3KqMKC/KPMN
tbAYU4yMUiIARaAIlELYQHc0zynbD18urZ6nirZ2x6I4UUIPpgZbCXmFS7hKR0qJzHA0Be/JZ4/m
SFRHaeqJTlupd/p2I/D2xdqSIblEQbOFlP+VAoaa67qSzM4g2pvtECT0BnVy/77SD6UScgzw2glG
0z6OEqpL5y6Ey+HpdZATTwdWngZmHu8M6SXI33XoXanNLyiFV7DAtzfk2i7B9kAtKxwm1D8yEzqW
GvRoeyCi+htiKBBMUPyDhMZdkvzr+ig0Biyg2Pc9cg6xWsYzlNDPerhbgbzJkDOYcp2Xx1gfFZ5Q
Bqo6kRNkXLEaXdXF4Ku5NTZV8pV5fv6pF5Lw3pO6ONeUeKoz5om/79UgOSTTRA/aSNJmI0FGegeZ
WxqD+6Wj8gmV/lLrhFNQdrYoQ/jv9uyvnR44O5Ixt+sh3cTMfqEOQ92ONIeHmmAju1r9qIK1MQFj
g5wHZl993MZb28soXUE9B4HPj6qLy/3la23RFTXwgqY04xxV6h8D3HFNfNTDgLOXV8eGtC9YKBC1
vkpugJA5b+V5bFNZSW8DCUaH0OJY+QV6ZafiPk7ycIvB82ohVpIqUApGE5+BBi0DwZbLMXoFKMH6
GGXLRf7xP6RdR4/cOrP9RQIkSlTYKrQ6TfbEjTAe28o569e/w8GHe7vZQhO+z17MYoApkSwWK5w6
RbQbYmUu1R8q8kDI5EbTvtU81O+u7+vKWs9kMn08sYKasTSDZraVg7k/9pItbj5/soQdzTK7A/C2
Q+37usS1Ut2ZSE7Fp3kMJ0NjIhtPBten5ueLzwqWirGtFDSnVzsrvNEst6s3RfVQWS/XP2B9yWB9
VDB7Gj4zp7p450E/mPVgd5BvqtJtu0cTJPoqRvEiqR3OAjO1lhwxFBWFWdRlgWDgsZxRptYx0roV
aH704MUs5PnRCDXlaYknojjqkHXvo66mW6Ll9E9Ne+vTmqLBawcwb9gTKnk7rWjpG+w4vg2cbeaj
maQ09aVSG0dXr4co8ppBT19pJE1urqutm0iN8idcVGSxFCVU/ku4ihP8Zwd5dy1F21cVKFDURAYw
lWxL63Yedn3tSOgw7NHzHOgvFUgUUBDRf02NaND82lt6Jp97bEC9Ce6kECcYLrskdbT4tUqcUHbm
+DlStxN9q4STyld8rDORnP0ZY3j/hCkNIQ/R8FtebrX+z3W9ZHrH+aRnIji3pxqGbJlk7GoUgVMY
+AxZ2VDg3618my9uw5TVuy5xxaiCmxJEXiqoZEGFyu2jNCrWuKhL5SzWfsYg4MG0reZnHPiG8MzW
RCFrowDSDNYaZJTP7YzV5GgLCwFnnqSPsnDpApRG6qkkt6dFBKlZeUPRhYZWGnipinWRIdI60PiB
Rq9yuhwVv+IIT99Lkq+h3l7fvjU9RIcT4j+Ya9ZUw1kyZZD1YMiUytF6ChB6YWh9ZmuZFrlj25WL
PbcyiezJkoujLpnd6OYJWtfcOpzyvwXCo8Z6+iXM5p2Yccw01+RBlYEWj6aHdvkq47cONcc5RdVl
EbGxre4vqKCMbzbaC15g4NbDJumx7GxpSzswwG2nK8VbaRlvUgYowvVdXrt5CiiOCDAtVLvokB7C
KDCBksO1qIvbMgQLEPgdAtMQiFlRUKxHYcOR2MvABx2yJpudsqQV6qnYssCWyRPqp1b6UxXxzKzd
czBzqeC3QlxLeJzzUKCZTwP9tWOCH6V4qWYMHGj3YPTNpcnPy2gH6399C9eKxYxrF9wvloy+JZ7I
wZSapgJpPN4g+Y+c+vDWbaWPbVBIDBOGoFjvZfkSqi9JISDS+y4o8jbtRLDBpS6mqk/lToVgTRqc
ugcXh+Qm1j0NPgmGQtbjJg72Vu3TZYu5Ja123xhvcfi+lLetSGlX3Y7TT+GM3dTN+dDr+BQJk8ko
7uWoACOVu1T+TIzWUZstyY/h4hazHUrA1jtsXvD1c1hTZaRUNLQFwfW4aIsz1EANNbXGnzYtL6F3
UQSitvL9upA1q4RIDFdGRYIDXXGcqSVGR3Lw9mOgOQot4yYjn0Hum0yRm00y75tkcHRgX69LvVga
wB1snCoLxQBo5+37Ulk62HfQQpKU4IMApTvIGUgt0ONvtPOZOkEKGAx0UAshOsIdOjdzaOIIo1wF
OSk6amdPu4lcslPd4jBvMkxXWzAzJXInBx2nDiaOF777uXdMT5Tnvbi/3EdwiYPYqGijyWjsmn0Q
o4NM4Kd1CNz2Jt6VO+vGtOtf6e8jsdO7yjUfr+8y+9PX1s9O4cTMK4sZNWmD9VN9tidZtVURovJ7
C6+JYMb/RIRaN+ZgKlgduu8w7lH7+Eg2+vsX3Zt3IGu09YfuGH/kD+WP7nb5ifHuoeYoXvB5fZ0X
xpjbYu5hNRaM7pJVfESDBqHkPpE3irrN82MJW3ld0qVZ4ERxL2eYyQXoniDKsLN3tKvrk139zJ+P
w4v0x9xqj13qGYIgf/UUNfhb6FyF08VXe9JiQr58RstypIS20VtOFX1dXxVZ3cATEfwpxrFcSOg5
d8rMVe5qO879zpVs4+5HYthfsh390X+8NrZkOY2X+7U7VuhWsnt01+i3/SERNWlfeAzYZMBOkDAg
bKYDnx1Kx8So1ArFOk3Zk3FfaN5s/ilRWhIs+/JqMjJc4KgZBQf+c6aPZnk/x6zvuJ3LclP36bIt
BqtZbKOgeugaVmTexHIe3YZW1JduU+b17Thm2VO8qPE+y0le+kGjSIld15gUS/QgeyKgyjqSZJpm
m2hTvZ0Qvdaop1SWj+6FqrXbcQRQLykTKfb0OJ4JiBBi+pRZUgIi1Zbou6Rta2x2pkiiVOnqgg0V
7TUysAyA/p7f1mBOw6ABVxh6gKnszWMROFrbSruxYwLrDpkLMmo+nXugJIfaFDhNl1YfOw28LQbP
4kkDseq5+Bw8QHFagUszJqTedEYavpkzmL6LoCk21892VRT6eoD6wnAIvADnoiYrUZIiAakmsAWz
bShFvIsqHTXnYRJhbC61lY2nZtNHgGIGCIPToqRSpXLMWjDNz1V7UPUmfrBSy8Tg8nLez+OkC+zB
CtsRS/Uhu46tBJr2+zaf2Nwp7vqxrWq8Wk7xw7ort5NLFRexRGy3iZ0eOw9sHsfQN13qZR7s0mvh
i7rJV/b37Bs4O6ikGHgTjviGITlS+hIZ70iQC+6nSAa3sXMqh31pQsZS3AX9HZgskvjpuppc2taz
reSbX5ppaTGOAyK0Zd4oSrbFkCj370UAeahZgI5YVObRLgZAgbUWQISUGJtYN0DdkQpWsdbDo5/K
4Oz3gORv0UmQUXtZ5CX3+bN5lHck9JS95cN5r+xFdDhrO3cqkrvLbWxEYHKAyGxBS3+OaQ6CVONl
MACU3qkETsVCDKdFHRMSmqPxFDmkwRgt+ojg0c43owv6UMe8M/aFI4syjuwPn/s054I5vUNQGiOn
1hSO+ZDdDy56Pc13eiCYA2LuDC+DeOtFeRluAmFP3apk1Ht0FFLxIPEcDTodui7GIC1HL2NbK34k
b6CEQxO3q4MoZ/p5XTFXHgMdz6yFZwAcVBYPL4N5sbK+6YCDVO7mYbCVKXRlkCbprhn4c6D7QozM
2oXG1pqIyxFoIMd5bpT7JCqtqhyQN4UnKE/7PPnsW+f6qlasMVb1rwymtyfGsVEbCTUByEA7W/xn
aF/l0E0i0YW7yL0zSmvkcBA3oeH+oubY0o4VijFlI3iW99WTztSCbGoTE6Pnvy12c6K4BUUjCaZG
QrI5pwcJsLM8etIBGY8sW9ExNdapF0EUvrKDuFroe6UMM47cxvkOouvd0pFOzp2quqtVMJdq6GWb
fa2S/v6owC6Hnjmku3WVyNw9C4leG0U6gL8bfPJzDLq1Jb6NQBLYavXjda1YsVanor6D4BOtCCqt
lJcOoma9tqe2uJv76v26iBXlhkYQpOxBbGVdhLS1lsOvqyBiHEI3D9T7FM0DUSqa6rdm61EOZmOX
UCCmWNX58fQYojOG2Qw6z3HTL49xdpCSl5DsqOaaMcYT1YdlcsbktsowX+rH9TV+Y10504g0Kc4K
NTzKOInPhesdNdCap2Hu0wNGdWOs4NHceamf+ujDne15Yz1ICGtBKNXbz5Ivws+snSJDzmAmOUL6
CxSmLEnGEKcUdMh5CAZEXAkRGHbtEIGBBdADiHcT2Nvz9dGeloGOSMOJqxda7hfyIHQXV0JISwbr
GlLAQPJfpnUA3Jv1XNERqtJDOrqWXWwGe3qIb5YHFEdrafNJtqLcM1m71CA+AkgC5VBAfblLvVS0
7GiNheVome73b63XAcEa22hq7u3cvhtc4lu31Va9DbbN7Jm73AGXJbVDEI6LPuayDVPDDpx8DDnf
5XTJmypr8TEgCVIsOxkwfSAEhUd3n2wQXcpvxmPshAiSYuf2l0CD2d++0OAT2fwbZBaxkhaQPbyl
f+a9q4RebWv3/fuX+WvxJwyY6LbjUTfs5MHwSzazSZhaXFWyk09gan5ijPpaS6qGnUXpWU/qGxKb
aF+nPpTOmTzp5oE8VAII+2WSD9yoMEkIq6HaLJXMicRjP4YNWkaUzp8jZ/baG6TB7trWS+8ngbCV
5bGgHUUTxshq8PS8c5iWzdJUMITpVs4le0G2Fm3e189xxRSACQP4ItaYggwBd4wmLeu4MhWoEJp4
e5SGNBEc5juvwmkKUMMYAoqLiiIFT9sVBEXUFqUB+u7b1o9etdEGNT5alp7u07fIC5Mt8hMi2NTa
1TgTynnyRIrywswhFLgsP9wC2w7/d9u+V6/GDdmSOyComk10kx8UWD+Bp/Gd77hYMWw7UgNghYT/
d64lhrVM6PRFGyyasvz6JtmZe/BkTz/JPdzCh+Ildukufk9f46fE7wTP54qB0ilBMxybRAHRXOo/
r5VGjYIIvmFxE0S3cX1jWH9Gsv1rtcHwI6CqYHmR8+F7Ocw0Lrq0SBE61y+K9qZnf6/7yDUwrDmr
lF6kHYq27+ZUKwqn6gHYSl1S3Km9wD9jp8CdEuIDQNGQ3EDPBl+dIVmg6aD5QrCn+Er+YzT90njV
9J1MHwOa2eitsK9v2sWFRhcKxAC5w4B8OKFztZBlDLyFawamnS61ldmtlMI2Yv//J4SL9uoK3NTB
BCE0wNA39M2qhd+KjufCarB+Gg2eC4IPkPHxrq2sIBszTSnKDsDCRqo7AmdxfRkXavwtATLAO4Fm
VT512fVVFQ8E/LNTbblF7ZrWowIgp/zzupiVI4HdQx8gJQqjmGS/P3lCgrKp4D1XyFzWnY3WFHuc
X8O/doZAnqEBCQZ4L7hkAFg+FyK1ZUQbA1RORaQ+oGPepYXik1AQ568t5VQK5wzM2Rj0CeriToF5
NOiY9ZW4v1MNEQv+qhgV+4XEsoYEJGfbhgnpSH0By9yQ0WM3qTcGmLpBafH3aozmHVgyxk8vI+Nz
vmfzIhG9oQC9to1qw4wbtWqDvff66V+kCXAwoBnB3QeZEMBf/CNR1gVymTpGj1C6Ga3YK5cZI0EZ
+1WCeWoj2E5E+b4Lo8OJ5GxAYla1MXVALYBAwyllL64+w6BzUwyx1kDP3fg0FrxG7C+emTnkypC6
xeMLmmoDkJPznTSWUq8oI5M0zRauBByyEcQBaeXri/k4/AdCCiaPkegphPEw8k9DFKh90OeM5xAE
UH3mVToYbv0ycUrjOQUHuvIQRW9WKCgPrq0SoFRNQyCHJ4On4cBbMsZ5gxST2uzDCGyBjF7y0E6W
XYqQdCumCSUO1gilEYzutXitKdJsqUuIwtO/y9Xg2Gdpj3jxT2+J2tjWRLEeLxlk/Hgy+BhVK8oW
vTTQFqoPst0qVX9jRnN3rNpasrtw/g+WCjOn0YoEEA84ufkXaiRmqwToqHEaonug/rVNTMEEd/r1
a7d2VpjGw2aNIY174dhaYDqG9qB6Uiqp4aZGaAACWTzESgYAVlFu5qJ4+y8SMalBxax1DaWq8ztQ
G82QNTVYJM2B/s7mySdabS9hA54OM920uoiLZH2F/8rjIpN2Ag7JiCCvyuM/ctQ5bTHtJ3CjtVL9
oDci7qkVm2xg0NA/y+Ou+Azvus5SbKhZjGiW/wFEz6aMvet7uCoEPh+Y3UD7fEE0U5SzZYKEEy9y
SnYg/ekG6oH+XqAbqxp/IoXbuTDvmzRhgIYpIhu5Cd76rr5Rl68wbgTln7X1oMzEuPvhzKDqdK4T
6jInyZLMsMTDYzZaGC8r2ZHI+K68MMjJodiMf6gV8k+/lmhzE0iMnEtW3Eh+lePXALWlImgf6vgz
Nx6un9GqOANKDlZ4dFGq3JrmKQKXNpvh3i7V3kiPmfqrGWtP/12BpXVQn65LW/ECDfQ6wwmAY4Nd
5PyaRh57uQV80kkt60vKTE8tYkEcsKYOcM9UJLrhphl8zR6XSNZIC1uL4HUn94Xbj/MHMrlA21PB
O7mmD/Cf0LuN1g10brDfn7iCsQIm+8JA7T4BRaqqYt7OtiWZIAS4TFrhdTyVwj0eOhBohVVjQV2m
5b+kher7YFKb+5IM87MiLcYWOeXKR+k+Q0rSaA9JhQqhXTSJdUescXjSc4+Mw+7vTxJbbCFiBd0A
Jj6cr73PwH+TRSDGVKzgXo2r+6l+vi5h9SAxk12FAQFfHQ/HJiEtrLlhEoBijveDnCuJP6lKHaGT
Cbi0LhpE+aE1kUg3APxtIrkBFTpfFHrA1KClMMJxlr+N8uuSqg8VoxZBcnlzfXVruoNiDJIjeM1A
HMm9L0Y9oGUEc0/QBklTu6LaH6vL90hy1wLzuHblUCLH/hkoWKM95nxNcacW5cKm8gFx8V7WaDVH
x4RgMZdJLk5HOSFWPNMg0nETpHobZKOPoXL64oQ0svXELWvV0SJf2NO5ZrqAU4HfgVZodLhwxkSR
wsZYKLAqVdPtYl3dLXF/DLJpO8MuB02/T7XGvX5qIpGcggylPgdFCJFNU6M9WLcn86vDTJ4w8ICj
K+L/YJwRLKP1gUXMyIyfn90wz4MWsgEAXRH7vSG/FXK1LyuU1Qxy082xK+WGd32Fa1cAsEc25QjF
QjSYnouM6mWiCWaWOQZqKNoib+a8OGglUuUmFWRTLsGuTGsMFEDRxIp0H1+UJAbaI8oedwDzKTFe
fLQ1+ApGuEnSr8mwJfW2Dp4MstEMgUldu3vIXMIZZ4QpFw1pEQCQS6oxkFNr2EqR34MHfRMAZnt9
K5nS82HUiRi+Ga1FIyEoECBGbkIv7F4k5J3rchOB5GNIBE/R2rFRAg8cEQ3avPgYO6SSkpCMOcgT
CMHbwPxl1aPhSN0U2bOV+tdXtnrfTw0lpyWhNZjA3eC09F69jZvH0jRKNHuNfkbDDVmy92mhb01+
l+iiCXSrC6UgWwdBsiXjG871M0HTygjABcPwY9hARuwywbAZjdi5LogPVxeJWB8pHtw8dFhzosxS
mpdxAZBJ7zpT2c96NoKjuKuJbIPhzsI0lyFpTVsfSXqLVobokUSkP5iY+yLI01yuGeEcLiO+hE0M
4l0aqo50rOAFOMjfeqNuz0HphqBpKkT965caC0EgbUUdjsVZvCB1GGmvWshvBu2x0D+mHAQxxRah
KnA0gstxeQfPRbE1n/hOVLEqddIgSpkbu7U8q4QbJXIhREK4Z2mgtK0VBgDKAy9sf1rSAGIbgSO0
JgMIDhgS5Et0mLLzhWBkUCNPIUACKYY36dmwzY1so0oi1s4VMcCf4hHA6DB4DXzqeVbwwlbfbG6t
8QlUnG8EuHJhFQoMiUAO3wegSjBxo4qGMPCM2FElbVpp8gIqGgazKgZ9acz+4qXhuWEkC2zZba1j
1+ZgcGSzREOTDoLPrg/+/horgIqggwPJFTSK8hFOWDe4wxlIE2PMd8tNDw0paXJjlrFrNh86mLhM
DJZaREDaS0+BFTkQySGJC/w7z9Six22UBDGkYrTdj6ppXkiFh01GZV7GICmKmWx5aHnXzfKKnWCT
0XQLq9SRheTdBTVMsn6JS8yPkjeD+jObR3+BezLTcXNdEvtL508bFPFfSbyWBHEZttMESZ35jLE0
eHU8CQ3Py/RBCV5zrxaVD0QCuQcn68oA+FkIjNqa9Upoxm0ybnTyGhum10pvhmiwx+peEiBK0DIG
VAL/oPboEKNTm5aOAgD/HD1MZHblwB5EU7PX9AQwsP/JueASbcpKrgIdC0sUFTndV81anCBxJPqW
W6+mJGLLvrx3gHAAZIHShWFcImZpXPWmhUqnkzbdM1IzmMNLErdQq1HgKa++npiZwIoxDDfCgy8T
qkSZWcORREZlr5qgS0zD2gva6CMYxl+LRV7QIOKQsrhXkFm7rp6XMQ/oG5B1wsVnbxkPuTCWaIxC
EKE4tX4gM5jOwlAg4XIfFdaxA3cLVQAWwZ1b/anOkGjoYb8qtMPZszwmXtrllg2CXxHx5NpikDsG
E+S3NeEjbVTUMgkM54B7hpVN6b0wevt2RLnbjEkvgFDBTjKiPbbYk7e4bzAdoQlgqybaFmCcpgcj
p91GmkEPLEt3eavRfUDGoyJJe9NsdhIpn+t6ualIGIK9GLamje5RQ9Lg/g37knTbQIJHFsrqILA7
l+RJcEpAe4WHFjPL4AZyJm5sBkCH0ggURpK+qZR8K0fA/emyWw2WE08YVpEEjjx9hQt1EyV0rEHE
NrZy8hhhTZBdAns3AnfOErVVgArkzDgslX04GHbYPBKFCBzsdSGYYAmqLxSaeeuDAbB1Xs0hzB0u
T9DKvo6xZJqId/cbY80dPCiTCeuyxZtxkRtoM21JiAXjg1mJG+n2J7rSP8FU5JpO3dr+/NW8PjKo
b3E4pneNnb08ST+iffVhuEJo3QWqkxVgEG4iJjMArOfd+j6pC0VNseBySj1wkRsz6wXppi2YHdym
6d05aB6VqjFt2opM1epmI1Bj0uHD8WwOcLtrNaaQrSXW5zx1DugGD1kkAneu3GMs8V8x7MU5uWW0
aMDp1kNMXKLSlOm3XRS/X7d7K68kK04ifkf3DiU8J4lZV0uaSzhPvXnUgtuheFMB7ZoezfZN07Z9
IPAVVwJ45Uwee9xOltTNnRnMccL4N9yyuU3BEI00vALujb0mfViYbT0+S0JC5bWNRD0BzMIMRoJJ
DOdS06Gy6qrJQHy1xQRB80H2Soe8Ix7SXc3Nd4Offv26vq9rGnIqkVsnZnaWeQVwFYoz8t2slnsS
TjeK8fdoD9YShTwykL8MYsWZFr22gDDNcsbcNHtNN+/qpnXRPyPKuxBsEH/tMaAD9x5QSzAZsOWe
Hps1ppM5lTi2u+g4bYZdC8Sh8lEetS90OIsw/SJpnN6DwixAmhzSug0627a6H/vKoTkstyAXn4CC
vH5Ua8oBtlCGcQTM6KLCMCZmVMOhxy3DXCi1/Y3g9bqAS3Aao6M9kcDWe7J7BrpKezmHBBChZLvu
jTjoEEBt1dYVNz0O+8X5RAL57wt2gLTgyUEXOkJ0JMvOpZIELaWD3sJIyT8UuleJN2YivVjxRYFu
Qv0dPbusX4a7WAFtSNBMI6hWd8mdefND/0V21u2ylzGa3gFNqIt2IEcSEVKtXS5gqtgEPYCqYLvO
VxZgCm8JBACMFthsika3QxUpDmGKesWhZ9Ctf8QwxTk5Ngx8M6KmYnR5d2CyH1y4hKVj/gCsMPWN
m/LYvOjb+mDtFoHt+E7S8rftVDB322iFDoIqx/qI/zFB8HJXHEeYrY36hJzZ7+pYY5ASqHg7YAxR
On+V9l7fO9nn7M423QkRwGtvxOnncNdRB010KOv4nK716NZ4ap3hALJvjzwxip3N5Fmutq2P8V36
6qQiHtpV4UCBobIJLUMIeX4IoW6WFtKEuJ36ocdMsRZNr+NDGrlF8LsB60YpCP5XNBpwMzaYEVwR
KMFxe58NYGu1GFGTGssYIzXZZHzoyvvYBKVCEgPxLXgRV3QZo3QZxgO87ehGYOs/UTJpHmiNdBDI
LYsBg0LNL5BiwFCQv24Bw9OHwhFAaCwuQAr7XE6hKlUQxSAS7MxG2i8j6VCTppOgdHSJSoUYgDoY
YzCMHhC/52KSyAj1fJxxNZ/ND+PYuQZGVGHqdWxj3NjkgCViTxRbujE3oQgPsWZmz2Rz97VOmrnG
EBFcG6f9k780x+xePeS1bUJJLRDhOODlq57l1+vWfeX5OJPKKYyZ1lCYDFLb/DANL6WI8WblAmCq
PFJRGFSFXg4epEh6Iy2BxwGXYeNVMooqKfAkP5T2GKUeCf1Z1JO1Uj3GEZ4I5F6rKk2trqqYwIPu
d0flaByWg+VJv1t3xtAJWz602+tbuLpEhixB6gST6nmUBECFdOxk6KZRTvvemnxUzGzd+qMaPxFo
2oFi+LIhmi+7em7g6gCfBvjYLniZx6GoxxRxKXx4xtY93ubgurm+rlWNxLLAjAQkIxs2c34btF6N
Sor/Toi8OAbfZ/Eulm86JGt6pxmeyWybyz1BRBh/Zr0/wLkSub5rqzz9Au4wUzoNU12A3pAEi7RX
jZ7caTX9ur7OS5tJAP6DgQZ3H6rTKvuIExuWS5hXPbVgfevTJ3DJ6sm+mw6ddifJe037fV0W8yjO
38ZzWdx1A2ZBKnNmn+f+09D8Ao0n01GJb6xEcHiiRXGvHksB91oJQR06xMzbJHi2ArRqPZbFcSKC
R2cl9YWiNIrtSDdbSBJo7GNOdtCS0aaVAijqRLG5K6NXUBc6SY6hZgZoUArqz9OXHGZPgSVS0bXn
51Q/OHvdqKmCOwANTVLZk/CzHbqdEYte8RVX6hvygh44gEThLJ6vb7bkOZ4s9vogWO4q01Gm1FXi
uxpUDtf1Y21BDFzzP0nfO32yk7RZ4jjKwcWaqcsWxGRgQEq8ZdQfr4tZWxDIcAAmQKUddUVu37JU
qZMeVTUnRM3SsMKfE8jHZWSY0M8l8BCUFVkAJlmYaYB+C7j03OaB0DjP1BCySFId+j68X2YdNG65
jSzNJk27razeK2g9zmpiW9MtUZ50vTmGLbVr9WeTpoKlr8Xwp9/Db3FXI5nf9viehQav5aB4WqPs
aVXskzS6b1EvydB3YCArA5QCKNKKv7Y28JXQFYJkBWF0c1zMMQ5kTscOzQBFa9m5spsUB1w9GRj1
cwm5i/frB72iTyb8GQY4ByAXXYDnmrvoYTPnVQxpoLXrcBOzz2UQMLyJZHBGmgZlmllBVDlNXNhL
4Bdz6GJgmH19JatqdLISTmXDuppkpcVKNLCEde8S2nczN0q8/58U7i2IKguzgXusRZ/BuAlw4A5p
VmL+uC5lfceQiQDnIMNVclfCVJbEgBqCpk4BYwLGp6M7crYEpmR9w/4RwlNhRlM/ykvDjl66KbS7
3NgmszP1AvTh5TsDdUaeHv3BIFoBdPhcwerCCJLJwIZJrQq/vNtVan3stSrDkHbijErgk1FUQlrb
PlboQOsTggFwHJ7LzBIjbawcz41pJqinWkc5L3yrU56vnxI76/O3GvEaTBYz+RDEo/TrtE6UuQJb
Gbzbm3lBi2bw87qES2+AZfPgN4KgDKQufM00GtueNCqiJ8OMc3ccMJk9jcbcK7PlSVHi6lExwlxg
/y7Vgr3VADGiLgYuZ57Rheot7RcE6A6ImHaTZB1qS31IGv0GbK2istTl+gimbiKvB3QF4IU8VGCB
a9VZGnzxLnYH611TvaDfj9pHLzt/u5EQhJw+61ODceXfmDhQ1L4t4Q1X/dukvwfNLuxfGrJfRFw/
lzpxJoh/PNoyNWg24n1Wmje0p9vT5F9fCbv650qHAUyYI8ySeYxakun+iQPQasNSdp0Oj2Y6LN29
XvhS9NqE23o8VOQQtoJk5doJnYpj2nIirgyLpG/APYjRMbMzy7tlbvwg/pAmzKUVAXtXZaGbHh0G
gCkDbXMua1jYjCYA5J1FfunMZKvR5aFUG09qehvYGIHfcWkkGBsfA+GbFsFP9jUnK6NSl4Qle5XG
McdUp81oPgeVd/2w1u4S648EsQl+aPw89zIZTMz2ADNnX/6m82OdHKMZUEVBmnJN59B9BeoKOKGM
mPN8JYpS54VqMCnKgx7EqDE8XF/GpQ1HUAIDjijy2wpxW9XLdVVUNXhMQX+rV88k+Aq1OzXZ5XNq
p6K87poWnArjYgXkkaO+z/AsmYuGgZc7ajxQWtmGvGtFuYA1FTCQm0LvKtzPi070bjTHgkbYuLoG
AUHjWymAKJHIMVmVorK5CeiTZS/G+fFETUlREs4qx5IeZquyifUoGfJfez84ohMh3K6Z9SjB0kLI
gstZ7tr4a1H2spIKxKweDvAD8E2RN75gsSwqENmnMcSYKT3kIMHYIoPR2lo4fRi9fkPCIBdcoVWJ
oHgG0AtYEPRVcbtHMbtPDvAcBfkv9py3hlNLO2ms3K70r6v52m1FEvF/ooDROBc1aEXXJiVoVut5
26a7GsyCFoULKRCzqg8nYrjrqge07vsRYoLM04f3Pnqs4pfrK1ndNNRkMPkBRYsLmLSVRFoDxP43
5feQbDq6l60AwFBMEReYhtXFwPjIaGeCdeCbfyPQ5YxqjsWMLWaMzqqToFFg0mbB+716NCdi2O9P
jHWWj5hyx8SkfY5EtTPF3qzodlf+B1MKt+ef5bCNPZEDSjSM/U0hp6ERxv2ZL8US/pfjPxHB3VQk
qsMCxR1w3IaPNL6LrbtlEuRb1o//31Vwd6bVrL6mTJFbJd1E4aFP/ToEJ6BW2oMwfGfqyjskJ1vG
hxFgcBzbWoOwvojADzayfsAFE2E+9N50OyP3hkVza71PwK87bNPF+v/tJ+81YABcMNQh5MO89uTH
oPlBK6ouCLScknO1AOFznJoVZGSN5RrRndxZtiECAAt0nG/vqfVyVGQCIUroWp03mBtK9oYogbSq
G2guBhANGReT735R5TmKlAlSxuorKOx69obsIQtCxwBl7nUrtJIfxqN0IotT9UgZ48kYIIv4yqbf
x7flLcaqbaatsdjg8oDzcN9vjb+OnZlQdGJhs/BA8byikWa0yEFWMK/yDxUchPlvQ2TB2XdfqPyJ
COaQnViJJMw61QywLr3AVIyfk/KZWs5gPpkjJh9oAv1eyUedL4gp54m0IOoyJauxoAoMQLFN3otD
Yxs3kh+7lq/+un5m6+rx7+5xhtYYMExl1BDTNhIomuMew1smB/73SH+W9OW6rEsGL4R+p0fFPuZk
ZWk3tbSNIEyet7knO/GL5oSecTvsmy3mMD1LtuUNXreXfNVvHmO3ErlmooPkFLQNw0GuwYfrRA3d
AsAwTK8UEGFFfSfVzUD+Q8RxulzOLANrmDahBmmk0H5mxozhcETbzI2yu76vIo35Rrmd7CsalSqg
F7GvXeg1wQ9auAZgT0uynXq31LdljDc02gayqI2ILeDKveBRposyRbRi9O1Bk74MVrKzph80YDLR
228lIHxKnLoReCCCM1Q521wGSxuFKYT2IInPwVdVjw7IEkj7PualnY+C9OzqU/Dv3edhJ+iTqlOZ
mZeiRyMRWDWarnrMJEOwKtFWciaGSB1dhhxi5PKLJk7V7Y0+QA5wG43ObNmtKH4QLYszMmFWYQSP
CnnBjI6e27L8Qeqn62rJPvmadnCmZaizCqkkiFjGp2n+qQqnmF5CJs/MyQUE2QxCPRkgwJy6l2WW
HhUrsSslegBFoTfr9BAXd1WGXsFcF904kWjOkDQmqeUkhmhdK1/UvD8mGHRmGPM+0+J9Y8nOUhV2
qegenWTB+7Cu//DyMeMcLevfxuDkshcgCunVDo9RImlOJn/JSeRH+bJh8+TyJrkBd4kgJ7SqK3Ag
0BeFoBn8JOdmW0Wr4JQl7MbR0dPr0SsUDQRT/yU5CM6Vf8RwF1vrzcZKZuxpFw+b3DSdZozvhpi4
ufo7skScPCtlKGjPSZWXW5WOyC/WchREgw8pstmgAH1X3zTbENQ8O7xAe4ylVd6TnQgdsHp+J3K5
ZepNpw6gt4Db1yl2l6eO1fsdCN7lxSblK6ZtX7+Fqw/8iTj1/PA0miwY5ohidlC+SAAPm69tidkm
G0zsui5ozYKd5pG5KwHC+KKUC+jlRFI/Ct2xfOiXLTItniXZIeZETWgVvC5ybW2nItknnVwFLQ+r
OouRK2izP7l5kPo/U/cMjlAnklT3uqi1U2MBLxs9hV5yfv5U0w/dhJlaMGbpxghAevFBzGMwlxtC
XDOkAmnrBfQTcZyS5KWhVn0LcTW8FEPbZREGR5oPJlBGi3U0S6/Kf/8faV/SHLeuNPuLGMERJLfg
0INaUmuwBm8YlmxzBmdw+PVfUi/ecTea0Qz7Lm7chU+oGkShUKjKyuwIWTG79CI5XaToK1HWmuUs
gTMA0TRseIGMHYAVssaEtxRQTu3MN8fJvmkF5p5b1Jacov+eyo4cHdM15uL5T4iXz1wzVy1QCc+M
eOcm0D7pQlIhZhVWccfL4BF3+MolsGZCuN9YIZVW0da4ssvgADCEVzVrj7fFDzWPooLzdiaRERwc
hZ4qZrPkoQaKBCV6b+SBJmtkk4sH9z8jFwNYKE7FVjMgIJnj+H1qn2PIc8Yowg4fjfSUxMqDBc7C
66dp8dMBiYp2p2ljlkXYHQawgRU02J10/F7bR/3vaSzQ0zr5+8LWDDIbuTQnbTEhW8uO76MUvfSw
kLxgXKtHLB4aNDrRvQcWURPVhknE4x5EKNgj0D9QU22OY99taz3eVNFaW2vZH/6zJcprd+aQqdB3
nV0OmX75+v9mhlei6sqCxOseCqydGeMBChA+BukzaoF7p/sWrwlpL2ArsUmgA8ZOAXUCFoTzI4p2
sGpxIJKd8QE0GcGDO3wWe5CMB36+Y6/hZtizzeimu4Bm+zUQ8GI4P7EtxFcmNe1oaVjjOE/UhFnk
RHmM4bIhhsAgZHXSbNvjEXPd6xeuKzAaYkIa5OZA5l+AbJiRRJhxA+g682Lu6hz0XbQuXGlNNnTp
QQgQO0iAgMCdqSWE85WCDYzkxAYY0Og8fcw3Ujb5AQRvs3ratvovdMzvDNS1knGWSV+DACytE1gi
wI1nNgb8//nGkknuWZ8AUKN30FHTMpV5Sp/atEuL1sE5Yq4cgTby+sddOBpQqsOWquhUIOYL3sQg
vdcCagyvNaMdC8GDwlDM6P5+fFQ9MyM4DsQDx6kwkXIAZVmrOdW7kPZrE3aX8hPgqTldjHART6k9
heF8ERv3+V123/o2jb0j88HQN0GHaS6kNR/8FhQsxhrZ4kJoxnAfBi0Ac8Bk51eN7+RuVlnHxkBB
7y8LoOpiTx/9CMac63u1gMmFbAFkWdGFnSVyxC4Cn4yG5B0acWTUjzkH9gvW2hsoR7K9NI6oHgzS
EWU380ZBKueoU/ID5B5AiRGe0jiEGlPy92SI80/CXACYlkA0IfbZy1GV80HDurnxaVRPaZi6kAuC
946QiLVX7r8lZz01JtxPHbrccklgDApNwEdJxuiopDaoFI0f1z/1wuWOZaFRjIcbvrMYc1iFWozd
wF/rkadOFuF1k8Wx5CqjtKvG2PDrzFYoyPd+tUPxfN32QpA98+LZ1U5ciXFSkXjuFBjjUVEdlT+0
zaOaHqJ6x9YaOWu2hIiX8UqZhga2wqE/sI7QOmkcnTceT6Jjwm1I/PGVTVwIc+A2QN0ZmCCQdJvC
8rgNVtKOgJsI23cswTkeVZkP4M5TA0gDMdfmARZ8BqBrUHIBzQ42BVOICagKZ7o1zLxEXeQVdfOp
tYNDJHmlI7ZoBqIsOAmIohf4rblbioMASiKelG+MS9CerI/26uW/EGZQ7JwBDLPgAUyd+4YZk9zQ
I7DYQDHV8KwqBXlslr71bQ8leNBW5wHEyxPyWuCSpnwit0GYa1RuJ0hoBJW9SxtjLQ9e2s+vYWN8
XAPstcKhzI1SiacKzABcg+ImYAHpdGe0jpKCi3XlZCykWMgU0aidX5IyGvXnq2coHUVNmkDmpO+U
26QLA0h4tj2oYNKgB/eM1K4hli+Fu+ZXKybMALU2oHvypf19chgBa2NREkIiJK5p5ZkU5RuT8ve3
YpNTTCf8LDYmOu2ZA3c+TM7e+Dlu1+rUS3tugqNpBjNjNlfM+sG0XCi6hp9QT0BKdWpCky55vR5z
ltz31IawiSGEabluwEZgTfUGGDFlpzbRh5k3awWkJXeBzg6ZqT2BoxUjK+dq1fDZXWzw4vc2NJRZ
SyBjymrFwQAIOPrIP5mcH7So++F4iqW/aDBDTInnuTMMvt3tMa6I/30fwThSrrW8lioQmGz+Y0tI
dPSY8ITosDWiV5hHECdMwA7sQE28nVxNexhRHKgl7/ruXUqFzBzZJ1aFIEfACFg0A8R++zydXx+D
mdyqStF8DwJrvLXaWLtXAmL8CvrBKv2w7UDXkBE52IWywiELkzF3mlQFA4XSIO9shdccbNgN5ItL
rVPAICHZymfUhMTr4xDqf22fIN3PVK3cBmkcfouYPkL1WmojyP1y4/v15V0cABSrkPjDZ4A9AqPW
7FInZxCqxiCxCgusTtZezbF5aBDO/96ECu4oMH9CU5eIKDd56LsBXMG4jMqOYEIMc3FSuKYUceH6
WIeOXQIfMZ68YGo9X0cdm0UJ+C+0cDKZWv2zxlpQHT5KuuZM2krx+eutIlRyZsGdWbtcAzu2yOkD
ylluaB3gDJqPgnewU1w8LOjgfSouNOb87iH0tD2o0CSoYFk02Sc7zJB6+RaJzm64GT226WjnPamH
6ok5a0+6hbTj9MeJNECaUvSSNGMtJgPDlNpTZ+/wIyN905u3jK9Aq5di28mXEGuQIFk3bGn+EtAH
U1XaS7X8S+kr67GT4uz9uh9d3FDYYsxXYkgeZKB4UQmuGgc5t0fQrTq99USC35Li5tOxG17+3gpm
85BBqaA4BWHNuSOBlgkwolnySA6Hh0T70IvhtmQW4CPT2pNjjhxnbjQXiiH3DPAnwKaAtJ2bqnQM
cjITpuqmcoduzzWc+K1dbCX9RjGcYfIIwfBV/56YN/na7bv0NVHlwDVhwIfB93Vu3O4g2gAGVegF
MjCamBvT2s1M4TGKUtc/6NLL6swhhbBd5pNJ8tkhyUMdecqN6lkQKwSzIyjCfXYXeLL7+7rJNa8U
1jZiEUWVzuczfGz1XalsgjWC6wV+Hpz8PzFATLV1A3z8TQ8b5tNb7E077qbfVSe6PyjOcdoeAwjT
Uf0Q+5oX+tdXt/pBBRc1JhsOo8J099t8nt74/QfaQhs0UvbHfDOA825lB5c/Jx4WGOPEsRNjq1pq
KAx0SCsy4/fAjuBTXJ1eWzQBPvOZmcpEhi+c7c4ukrivkXvLxgjWZJmiCuCl5Rrv7gJVEXYNAw1w
fNSBQBR17vVq1qVq9+UZcUHHUf8I2WfeZQe1QUQes5+1YjqKnjhGnm4nDIiEaXxc2b3ZxNmpRz5x
mtMLu5dmcqvU2uycAP96GBN5lSFh5xtghUaym4CMztCf5NrKqCzHN4MRS+8mWKRzpSMensh/rTo4
/xwUxBDroJyBh9z5F5HBNZ9qc96faL9axevBMFtNW9I515d9EW4EM0IQgKZJ1SslzKTFXZC4ZXDb
JdgBY2XOa3mDMQIJwizIDUEr8nw5XZ+lcVOluROmZuJz4JUSOzkk4/hsd68Ry27rrHMq8Ld3RPJZ
Nu0M9e36Si81q+alnvyE+YI+TamUJApzHT/BDN3o2SppEtHs9+hV3r0q0dfeDZ+UkTY7e8d7mqxc
yBd50Gx8vr3AmgShZ3GchYdNjscGcuRWB1b5Bc5Gh2JTxz/zfuVVvmZpzixPlgn+BEy6zdl43Rqu
nb7JODqNWezjrt+VQb+ysRd56ryuWXsMdUBg58R1SeHIMYWELBzzogPN02F0605fk7RYCkP6fCGD
SwaVqYvDMMY6puQZvl7lJum3Aa0GeXJX/GMBqIFBDBkjRxZIMMDwf/7hqqk19UpCcQbqsn2xH8aX
zvLr6WChkwZ8tGK6ZvC4YnMpKTy1OR/Pk80K4wATADZsqnjmFhgMRpgpf3DtTgv8SnUnch9Vzogo
JL1VqgNOXVrIbpvvSLGzwQB6/dcs3p0oas71v7kQKB5SmzXz4NcsiVfchDY19F/B8ABknRTQXkVu
h4qyp2DOo7430hutcAOLRtW+67yyf88g75Os3KhLwUnH8wHZHnb9ovZrDwVKPlkH9Tz519S8lcRE
E8ZydGUNnaYvWoJmmD73WshFS8C0gzCqCSw1XuYWW32D1MFX3OzAVcq3hv/WU8U372Nq30m02XSc
ArPjvEee5uRg+xluFC/dsTsLUAa6bd9GJBj8ZdoE9KF0g9vIe7m+U0vnAS8qzI3M/DAXT7cubZrB
0Hukbni5wnOm+Gj9QwMR9z5y4JnDARmpcAE1sVV0cQVnYCOobwwI3RXKVlKalcC4UHWGDBXOG5h6
MR8nMhr1aVaEGej8MSXAwJUy9Yp8z9ET2tdylbta3coPvFO7fT62MnHGPGKv17/lUgeFGBjEwnsb
PwIVxvMzKE9NUBcjfkEZbVR5z2svsm+Z5OTVJsxcq8o2tbwnJZiX9c/A8iL9HVXpoDvGa0C7pTbn
2S8RIlCahHGYDPDC9AXMgpNbf1Qu6HadX90mBahjFx2MY+RZXrcld2soiKUTgBLVjBUzZ7leYbuN
agKvjQXbEnoNirEFwVEcvtjTSl1jyXOR0KB1N5f1lIsQ02fVqABlCgIrZVMPim81kTcGmreyqUvB
HCN8CtjMMR10wXESGoQ3/Ze652hn3Mv7yPgt8bpLQQiuJoFvx10AgtWqfcxQWDUR8aRYp0wxtTWA
wWJ5DLOlOEPz8OxF/RpJnFSjYowvuwV+rINQJbTLjdqXfGh/aytp7NL3Pa3dCvmckrSdGcxi1ZBd
trXvLAfd2lpjc+nSOrUhJOup3JVVNM1hOXQnlIch+JmhzVb4IA+HssT1nVxakAHJnZlYHnI4InIT
44vxRDqcTqnahfxdDjb5WvRfWs+pCSExrEptRNsBJiq8DaXgMBEvnlzgvzFIa6HrvuKbiys6iTfC
SdOqVGusejbHVUfP7dtoMLwxnlZyi8VVnZgRPKGrKlK1FXYJHVHg+My6pkx6Jc2zLe3KNSWMxfz+
NIgKPqGGsTrpPayhTNlmbxNEx6L8G9L7qHxtLa8oUP37JVc7wAlWspalfPe0jD//+0kKBQYJUwoZ
7sLsuSnuSHs/TLdych8/XffDpc95akZwktzqq6aUscAgfQobnYJSs9FdTDlO+gaJ/cqilm5FNGIB
ElKB5dLtOVqfLErnA1NDPiCJfwPFpRVR9T3ZB49jSIN/8EZ01hH4VaQ/F+PvtdESDJHAkmzcWMkm
UyGg9g9vzBMT4uC7Omp11VfzDvWvU/9TBU9n7eT15voGLb1ETq0Ix0qN1VTreiykBdmO2jV05Csv
hKWDi8IgKOtA7DDXzM83BaKOaOQYEHNm2sEYGM0nl2grq1ja+K9GMZ5leFCJI0r2AKxOoxIkoiO6
NZsJg5p51FEQ4tOh3LQsdZN+xQMWL6hTm0ICRFiqEFyYCLEhhq/YoQ1r2vIbOff70WnCO4BW6n7F
wedvJVRbQPsHnlgDqm0gsxR2S2rDpI4Y+gKqislDoOHs/FcyDnSqP7Rge90zvnqkl8a+5DLBMIWn
xPnGxVkadnEdoEHl6A5/6nWa53SE8vFLfNPuND8HDyl7tDM6QNj+aO/sTceo7RKaeHrjrJUCluqE
WPt/P4fMucvJ4SZFkLJawtrZwdoQhz2HXnobbMENGN1o+/hJfry+/lWDwscO+7EqiwTrjwm1djFo
AcMHML/B1PASONmu3PxcsTiH+ytfnKjnS5z6PNB4Cos9IPpUoqkz7BP/OKH/wjDyt6Y0u/RyPfuk
wvUTdX1v5RXstW570A4Td2ya0oKye92RfxR3IX0ltXuHLY5Ay4hw6q8seCH6nP0A4QwxjPKDcPbr
BzS3jerDx4j/Ge5f0WgKTKARQN67RqC54NfouKCcNstCISSJyAgjzDpmckATO2PGrwYusTgdU4+b
BIPdP60E3WbjrURVy4Zoq6746PbRFOyCyXSbo9DaNVt9ONjmUyvviPUYdgyEGplrNn6+xqdwed7n
nwrlU1AqoKMvxk45tsdyyvFTs8aL+0clf0eVhcsoJgy/rm/FxU4AvzQTa+B9ARKPi8JpY0sTaSKI
rHYFKNaqSW8pFGXX6Dsu7oLZim3MvUbcnBfxC8LKJWExsC9gI5v2TdF8G2wVs82MfPv75aCrpgLY
DWoFFGbOTxLX2gAQPzyY5Cj8kaPoPKnhyv18kdpgLTMAHigBgJOgYnxuAgpRWobSJJqF5fuoPbUT
kJfoXID0l8UvBlm5bpa+HPoSqOqA2VaFrsa5NY2VYzoZNdrOcf1iKOHBiuoXOyxXyqAX71k0JIEZ
hKF5lBlgz3MzedZaNgJQi3ztNxk9O34mzT5b6/lcOhusIHvCPYbCAeAq51YMs7HsaExa6E1EmqeX
JHT1MV77ZItrObEiZIPgD4R8Y5a24Om23LyzNuqs0iTN3ZCVOHbpCvN6ICsN/iDknqIrFFkeawqH
JZQBUdKd2TqD/EeLnr19L0VrbNZr1uZ/P7kIJ7ClAfGZQUSgbm+AkPmVmUA2llxpfeBaRqiFkZjm
tr32gF3+nn9WKbhgl0LU0g6xynp8KnOFxh0k+ybkvtrKybrI5uau+EwQDoAsWjmmcLJ0k3dQIwTk
gVkBJa2JdxDY2lTJSxGTUXgCvabt9Fq2vR4zlr4rKh8zQvXrZAu+X8V6mCo1fL8d7pBmRPVTqOzC
/CMqR4AdzZVFXuaPX6v8Y064+wrWqlzmMAc5WS817kyWoEy9DbSj0X+LYz/vHOSt/9sShYPHSzQK
sgw2w/Zr6onVyN6MOxJ6svlgrb0tvlqpZ/nM1xIBQZQhKQfiXMHcMIBiyTKASbfjb4aMFuGmkXYp
uHoT7aCoiJyAmViuiZB5fZmXJUHBsHj0+yogkBlrHR6wg1x/T6wfRfmtkhoHOH0UJ3E+NGk3tint
oGtrI8kpDPDp5tqmiQpq250flIkrM80nQJtc/3GXkXz27j8fRfDutmpAVyLBuyc8D9TgkZG3ZI1W
+yJvmNcPPnKg2GYQkVgvrOuaBPUIG1LU1hhyZii/Rz2nnGSdN3bsDk+otQ7aZadQMCrEJZ6bE2Tq
ytYZzeJbMvQbyBe5JetpHGOKD2hSjg5XUr2XaAQnxm8tnW515VsmS1QzucuM0dW16VAHbHP9gy+7
4cnXEAKXTMJuQNLUOtqAcrT0qnZbzjfZ+KkDU8R6LyxvzXzPu911u4sbDbpRSPACWYUO0XmcZkk1
RIkyf4+BbQ0T5PtWuAVSfG15F0Xbr+8OlAGiO+iwRJoTGzVFdBpxqHk9OgGUrycDHA8Am4IKEFyX
6rMeFS4304dxilZsL13ks0zb/zctxDC9B3uaPcewjvB9XFU7zVi7DJa/4h8TQgxhkL7syhSbZ7eD
P9Q6QgjEjHXln0LGyVKEkNETJqvJiKVUeMa76Rbtqt/xFv2MQ71lW2Y5R/UJCoI9RYq8HVfemmuL
FFylZG3YZwAoO3E6uA0IiDPSeP2Yr/BlLF6sJ2sUTqgZNJ3ZzBerFe+MybeKRxtXT3pIOkxHb7v0
4V8OwJ+tE89da2toEeGTZorb9LeEHMjw87qJFQcUiwJJEvR2qSAXkornQbtfzSEX/z6eRDMQE3g9
8a2oNSC/saZ5Cey+rZ8q+19yDqiMoekC2kTQUJ/HCJLzwswaxIhWTg99SqimJE9G+Uz0cluT7IYP
zcf1Lzb/xYs7+cSi4ANVTuTKVmGRjOiHO6N0rKStUfwM2hVnW/TpE0PC7ve2DDmjEYYi675rDMyq
0Xj4e6DsDKAESBYE0wBSihdd2k9SomsVAlCP6y3Php08ZgWN5Dd5rJx2klf2aykHBs5qRhfJoLgU
dY30rgiCIq/nRW0b/dVSXGL7LV+5OeY9uNgjC9oecAgw1V5ofKAiEloEny4kmVu3wNVkFe7uBkRW
W9RMqLQ2Br3oFH8M2kJtLQLbRZz3MFgVG0u9q2uvLX7JUI1Y4/VYMyTW1CSrCodqXplUIbV3ocyb
ph+q4tjTCsTm66kqfkRQaaDRDyZh1AAE/8vNMQzHqEXKx2jkoBe9JxChg9RmvI0pVHp3xm3v3yX7
92Pg2k739tTcdG52Y2wqn1F8cgc15JUjcTkjgqv65DeJ48Wl3Ne1RkC7Od2/SV6417btTfGQvWq3
JdSqktd4N3kPqUyNY3UTuuhbDGszOJdVzfknzMM3QMRCbkWkFErrkmm53TXOiNrWXtsMbuSCl5E7
rYeBnKNG1c2aoPZlnVGwqZ5HuTELeE0s2PwIJ0c5DK/ycTzKb5X7zhwo/TkY0nWjvX6Dr75dE0++
pCERjAvPut7WEttmHAvezxCVAhPqTrqRnN7vj8YGz9hDdmf51kqWv/gEOf3OQmoU4nkblCnMotfl
Vp5Bi32aUttpPg/Vs35vUcklt6Yru+pmbfb6C3tx4foneyzkTO1Y9fIIfmYHwxz+RF/M+8H/eCS0
g6YOSEyP8r3taBsd6k/p61PnI0Nf45xdfAycLl9Ipzhr654E+AnqrabAxVrvcaKDLzlfR4/5+Vu5
MfcapKCuX2/L3x1UAfOALUa/xGwYw0ljE3J8d5MmcK3GwyAU5W8alOFMP3bKm2QECimpnNwP0KZZ
SSOX8gUI0/xnXdz1JsPQogXrgapTnXuqPf6DBch/4gxjxAUTvoI7l1IWw52HxsnA2glQr5OsVuXn
yCi6jw78kqni80GFRnAfhWV9Essw0dRUcastgnT7Ac+5+WQvJf0V7sJnCHfvoKHwYq19wKUL9tS2
4Dd6o2iTEsC2nXIn7J2QuRFKB9JaJ23RTwB5g0Q84FMYGBC+I4FuV1photXROjp9ggBsHgX/AQlh
x3jIqFE7scOd4h0Fkp6Om9WotJQdnZoXHKWv4jgnw/yNIcH2Obylt0lNMS8Vcoqev5P+0PDQyO9/
rpyOpbciGHmxYlCDoCUr5JtJy5Og6jV8XuXFBPNE+ouYB54+p+pLAmbedM/XSDgX77xTk0LCacZa
H/EEJuuYpg98iwm+e+aym3KXbnsoampUuQP5CncSOnfWEg8UPNE39B+uL33BqQ28jTEfhhIt3qtC
5hHUTR4NkLx1BvKtgERffl/qG9QULcAEuureWstMFzYYhe0v+hXM+JmiZIKqjhYjSlU7AOTxzWAD
66MHCcdDKFsDfC4EHQuS2xqk1ObhUxHsA2rvmOtyUztoHPtWOf6YdHklm1pczYkJYRNZzJFqGzCh
NBVIgie37e/5mkTvwtkHDf/cFkJ2Pc/ynKcJpOoSLS5hZAJ3VhGmXoflpH4evF93haXSKwyhMAaq
KdSzxVddqORaI3VtDbWM/YD0EPwLYLnVAhpKALPtrOy2jJ6u21zaIwvE+KB8wEgIpjbO1xaC+CBJ
eVc7jZX7LCh3KNr7100s1bmwrD82hDRrMiLCshQ20hJIEdnD8xsE8yVtNb9u3Wmk4eRGLfiLV9iR
l5wDUFeISAMKigeLEEpLm5WxbQHvoI13QfArHp6K7vf1tS26BpjrFOyZgZEAwQT0DkcwDkFpuy2f
K/AphNqnmSW4YV+u21leyh87QliOWIyWXgs7IDpItTu9u1Na57qJS9AX9sgCeBdlcShvQ4v33BUk
cP8MgTx7X148TEkwT8YWL/WkdUBs6+F2DKcJ4NmSHQol2tW29m5j7tYFcfaaMsklgPvrp4DuQEWb
BTe98FkVnWmBkg61w7MhzGhjm81LX0Th0cyG8nPU2aA6SV+aOQXFVOryhll3URph7rWT0spBQGNb
/PFiw1IwJ9EKeclhsJrepLVNwoLG03QMbYzHxlI5bKBKXR3KKGy/QVCEQO27LzEbJYdGfKz6sHmI
JJI+WfbUeu2otjt5GM2X2MagjRvpcfcQB6kCL67poA6JE7Vqcl9AWB6i0+VoUbXisV+kY/G7jyS8
nKBsKXshcOtHhVV4PldKp+7VroMu5/X9/IJ0C+kSxg4BuAfiXjctESfTS+00WvVYO4xIjlV8w3f2
iiH3J3vaNpZCtVHbI6H6CI3fctU+WaNKIzV5xa3h5gagFYBPsvp7OsuvNz0QxApaanylr7vg14Ck
gwgBNeJZ7l3wuQxICLkysNFqG9/0gFkUUE4czNfrn2Lhjj2zMp/ik85kPFmsM2RYsZuyv9PBmR/R
yAJwk8oknnYya9LHVLY3oQnIRzn0x+vmF4KEDbYbXPKzvA/87ty8riiJzCTEvjaRaTFyR++fNMsb
mxU7C0WMMzvCqZECSxuHHFe7VYNcefIhOIuheLfqnzhfY2Bc2DgEC4hpoBgkX6apGGYoQtlCQAJq
45ApYFyQ2CEIw3+43+G+GDTD6AIOhZAXGkOYkzKZaifqzPtS5i7w3xFGWVZpSRYSUPtrGhnkqpZ5
MSU8VUrPTRASOUPCQ99UqsDnIwFgH4icpzpENjyFkERVM6WnxGqYp3YsfP7f/EQI8gyoAN6mNb5p
HlPIh1Jo1mQ52AVXyj2L/qgAs0YQHdFYFu78LrRbTW3gJ1obuVB6qY3bUreoqawUJZf8ETgKkNZA
q2Z+VJz7fRQMZZbMx64uUAPVnpISkq+2z/tvQzj6f//tTm2JZyyI8MAeYUuy93a9MaL2VoZqmynt
/sEOmmZ4paAGCrTQ+Zqg82OQKYSfxJFqPQBp3lJDapTfNgFL9EQM9u26vYX8zFbw8ITyOSYsZJGV
iw1pPGEOD6Erxxyb1j/m/Vr1b+Eon5kQoiNv9coebdwTPShHE03xbcgetrz5h1APCgyMTCIVwyis
8OXC2FKKcT7Kev1RYyJ+CJ4S6df1r6XMIe7izjsxIrhBHkZGA+Bp7VTmVzNJTqE+8MbknaJ807KN
YYHijzt9e9fZGyDnr1tfKI/jQ+IhB6574InFczWB1YgBnIZ3AmmgGrHtGyAmw7sUFd7IbfgamdrS
rQamWODvUBDBDT//+8mtlnOwlYz17PJlvwsSfaMMw3cARW6KkB90HZwDk74ztP7l+iqXPHKmo4Jw
JeB4CJXnZssglFLSYJXJ0GxatbjDlO7fR/15UO0/E0IgzHiSa2R2FUOOH7icPyYgQ28xxXF9JUuO
j91SEJ2QZBoiDyUKculkdgyPR4h9TMXkq+W0s/NxxYy55Bd41iG7MaDTjDHw8y9WmSgzq3pRO12k
VAXNbGwYrUEV5Mp5Whs+jwziW7wanqyu5HdllqVuplYB/iMJP5LGctyO0MWKGhUiwW1l0nYAe6Rs
1NLo1FGSHg0p024lVHW9vsiCe7VNooEGsjwcAm5Oex1o4ddhUhNMndtB9doGdu5ZkQK6C8wLxIe+
qacHW+/L5yaxpz0HD5bL23KyKIpBJkZZJ0iooQpUJgnITrXcoCEqNp+akYXcg9geuDSYYrvhEAVH
SGNUuCdVs/czfWCOUep8o1UDGNpVDMqgTxQda67Fvow7diexYJcWkrozJcObTKUAPbUVuFNf2oDe
2eM9SD0mTGRI+sGo8ISkUdYVudcplTXRpmfWZz7o2nacmullrImS095MyqM2oelPsyFqQaWfsMyz
jIg/D9mgbLoqT9+lMFYgvBwTAKmQNgUrqffSQx4gMSQUCHQYdRVf1aotNSwzkfHJ4D89xEFV3nV9
3e7AuKK/AK4XJLRm3eCW0mDdKVaXMDok45oc6/I9j5oSShaIEeLMZ8XHpGrL+UGHwhLvftdgbtIN
bwh+Xz9Ha3aEoFsXLC81TCQ5ipr5NqnAiRy8JJm17+0pcv43W8JZCvNqbDITtRjDDj4I3lE0BJKo
qTOL9oX5eN3YUqg73UZhYRm6eGVvYBuxkMOQmo8p6zbXTSwF8XkKBTUsyKuDAes8NvR4M0LpEd+O
WYozdSCfKzAcEoHjCvosHwWGX4LE2pVkrWG8lJuBaAS1ObxHIHguJNa23Utcm3NAphygOFxIIVVR
4EyyLZqBK8dhyT9ObQlFurxLhtzk+IylWYEApMtyXyLyc5tV9SMA3trK7bFkDsPf/7m9cHuMYCap
MC06p4KpC736mqReqT4H0dq6lvbu1JCwdwX0m7NOh6EU40NmNwCpX1PZfpk09Hfi9JjXJR2baqWq
dbk8cE/OPSQV5xrsBsIJkGNTNa0CjaLByl+tsuVbNbZqz+yJAeafYE114vKShDmwCECMFF0rcPid
Oyh4Q2OrslFUkRPcB12VMi9QVKRVrf73ZxtkejowJyiBol4nwpVj3CZ2JNeVo2jlJqqZxzjfDbG5
BdvbSjJ6ebJhyiBzcWkWUxRbSUBlmLxpYMoCnW9uDpvIbFau/aUPB+QH4Op4UQJlKuS7QSTJFdFY
BcLgTKGgDPlpRlLnqpP563oIWbhtUCYxAcA3Qf42v7bOtwhDbEpZ1j1myzlzdLm74RmKrDzYlbK5
QUHvLlWrvZKWvhJYP1dsz6s4T7gx9Y1bbJ6GxtaJwBOFF10SmVPlqMHotcHkFW22U3Luk6q+7Um0
m6tsOVQZ8tyAHniUrHzlyzgG+2D1wgVnoIAkCmjXHWu1SpMraHRPCR7MoJfWen4XDiDB0hMJA9Nm
p3jXF720syc2jbmWcJJ4dxKHU3KlcqLItTvzu0xSyjLUya6bWTroEF3BLB/qLBpGLM7NIGRCbShQ
K+gz2xu5Hz4rDPIbU71FFd+/bmqhRI9hEXSmIXA9PyZEZqi4tjN9MrQKwgyqw5iNCrbuhgzN1Rig
QzmiVle5OX9JQ9nhfE0p8TKQnlsXVmoNuRaGFaw33WB6eV4EVI+Bgyj16hDFSHJlrt2PQak7U6vI
Kx60eHwsZRaGRYsAT2zhoMagRjft3oALRcmRGElP+xo0m0H1QxnVfRJomw5YxC6yQfjdmysMCkub
PMvr4F2MdyOKMuebzFCghfqNiZq1Tm77Zngsw+lRCgFCmez365u85LYnpr6+w4nbjiBbSTHkBFNt
CamukeX3CSeRQ2o9WPmm+kJUsDAngaYfvis6Z+erUsfW0kKQbzqAgHtaVb73uvF5fTVfs7Ni5LEx
JmfixU0ApBK2LW+NeBpTFXKQ1q7SXbm6mcafXbrNMo2y5i1qyQ0Jv43lLhieKuVnYkNTJbuVSj+f
tibb6KNjTF4ZbozS79doDi53FePX6K6i5oWOCpoY5+sHnUuoFxzSxkrlqspEOxRvRvUzsVcS1EU7
ANQgwQeWGzf0uZ3B5hqvv/Sas4Aa40xj2NFM2+uM/HXejRVhSQj2mLlVRGGBCOXroJ/1gMeJ0XZ6
NPW3Mbgf8h/Xd/XScVR8MRRRLHQsLFU0Y888OFYAfvi2zwj0f1viBMEqreDSZ8NJAIeHgtagKqJb
m05Cy3hWYuLlkN3YKM7fFrVKXLWPXsKxXyPFuTx4IPXH5BruaFBeXdQMFTTVhglvQKeGgNDQdhsD
FCWkMDd//+1siKnPpQZ0fMSnRFS2WpoxaMYM5jYPfqrZ2/W/P0fh8wOHZYDtDGuZ50REBBNE7lER
zzngh4arlTTA1DXq8Ghj00Tf6d2v69aWPOHU2vzvJ9FKUYJYy1JYi3tUBlDLJZnpXjdxee1gQRZy
NBR/wEgintLK1tDSLAaIqnTanZRZnlK828Ojqb6omF2gRveBl/saLdd1oxeiO1pmVcRo/4+071qO
W+eafSJWMYdbME3UaJTlG5Ys2wxgzuTTn6b+U9szEGtQe3++VZV7FriwAKzQPUCWVdg0nRdp/oQ2
ojHzYz22ochDSp7mzor7yYqFjqyF2g2Tp0wwMjHtYfWQ/LNL9EhYsyfMokO54qUrKKBzQwkFmX60
IbPp3WAcigkjxxXoKzNHL0bbMAUbdzJbnpLXKdGf+uIFaSqHBme0xX5OYrmHLiyqyE4lc/Vol4c5
46pXP2b5+4XzNANEQYLl7m1ZZ2FGmG/dMIwdiiOQtOZr3hX7nlauNQtuOhzHceKEsZXFwKwe8tw4
/DC3zHYeoA6sRkkxopkvNJ/wXgtBYYHmO9qkvJvb9/sv9FZA8AQqHcsEpx5zAhSgro8FNURjwKSi
M0zAfH45i/eVEX5qeneChqXBqR6tNE7hPQjeBQxzgrEM0wfXiytZdW4OBtJK+UH+MYN+IHY/3xOn
hVIJtSOvdmWSg9TqeSAaOfOS3isNnKgDQv8KVVPQ2sPfrtFVU4g0eVgaVsDuWJPwLr+fAetobnjs
beVFweSgH91lTxtKBO92wFhpkcDnlC34OA4N5GyY1Q4HfRSUAtkn+VgeFGLuzC21X4u3Yks9HpXL
OhhkbRaZADztWPKQUQk6NW6xzsIjGrM3lr3QzmboxM7tYsOlsVjZMhoUg/5BY+JtlBrhrFswrXL1
XbgTSHRKnRjKtad3dZ/znm0rl26s5AUc40SGlVaS1MO46Vw7ZU+g7kAMkBX4kIHiXF1WikLXWMt1
4CIa6FKCrfrVVrXr3J/jnvrdW/Wmo6FR8MYT7+73XQwblbpL0xgPlVRogxiLae0bhho/jD3mG3cF
XuakJOFj69fPZ14Jb6WT/RqTeUHlqmIOEjTpbPOcbVBsQuP6ZEcHi3hKRip0Oave6IPgUPRy/4Wz
KZaEExNsUUUW8XAE5a/yrSA0oJ7RTDWwpU/rF/3wgqNsgyDDw8E674ot93OuhLwrPMZTtbgTabl8
TvWI9/1pgHJFgrWu7NCfkcU8DQ7Goo6mzZvXXDm5r3AZl22hh5QJFXA7u/SgjfbzQfNFke+u6/ah
aoYJNUwRsREuleQykiyUmJud7He/s6OCPnWBYCzZrt3+I95+RLtuD+4Pzndc1u37d/yLy/iQlStK
oiYLPdAb/UBKA+xUB5RqXcke3Twlz2ceW/EqIEakwBiE8iUKftf7UmsVLZcXxxmE+aAb4r7NK/e2
UcpqWLvAYJyln9FsnMc4LhayIOvQuCdpO9mnh7fACbzRgabWnbw9xs+/dTK9D05EQs+P9rGj3llP
z7zhi8VDvq0wCkMmSoELBSpzExtiLTYTWcZOKZ7K6SGFzB1vd6w8bZDuw20PA64oz7J32lkzaRVQ
rbZRfHOQll7G2dXgGPa8o3AVCGpZyNUuxVM2gyoUiVTQXEVDZ4QJlngDEdt3lWhnHeXCgTQOqkDE
cOb7jsdkunp04IqJ5zX6FTEHwOzDSK26qplEtOp4vbkp78G3ZLv6SfBjkWPkqo0XSMvfLw6OGH04
UjYCqXJ71QZzG8l5gmCrECCQRgITpC06uwfiLu0xYovvVfXPEYizAmVTxVuTd3NZhTFQfEa9FJcJ
9i5R50hU9xM8LxQOev4gV5s5tqd8c3u3rR5DSGNhN6OIufTxXy8YNTO1CQwdR9/n6AwYdaG+4UJk
aGseopTMbruLyN1Aik1wNLYyh3t2bXfh3YG2aREpIbCRXYNbU1SOlQGPNMzuftLNTddaXjzweBLW
jfyLozDp32yWsqobgTPt5MzpFbsEm6st+YiRD4NvubMGERoXVroR6vW2NbmyAw0dzlIvV002lqC8
rC8JDBTw2CdGl8eRRAs4jn5sPsD2hEfXIYbmw/RpePUm+lBmovyo3fBJ3KR2+Rl7Fk8GbdWn8OLA
0IalgdSeCd80VDM5mvALsnk7jGcjwOQkFL2gjXjbVB4OE8KnrDKnIgJOkCleBCpAeNhzl2TgbJ44
ZaG1Ix4pgX9MYkJLTDW0H3SAmoT6qEuBN2iWU6AtSpb6l1r/TOvSKyXOg2r1fnqJyuwaoc2Vua+B
OveQA8cwnvx7kkhV4b1YoI9oW0RoeHDbVrZNGaJW7u3lXTmFwRSJkS1tIR5Dz8L1tqlx58+TPIAj
GQl4iFrS8NohVj4gSIgx0oRGNmTc2G7uDGUnvJuEpdYckUkns/GepI/cdp61dUT6C7Nhy8EgQifr
2pJSDiVF6uLGzlLwe5cndRt42lH81bq9W9rRUeYO9X3vGkXZ6QKR+XKGPC0ai0D8Ihq35fvh3mpI
hzXc1P9anxP0WpdYzLOiX/gmigUrrsCBBo5jJBNve8JKAL1CYC6Act/MbRYCobS2Gkj5hcbJW+c2
xkql6doMJkpn5ah3tRU1tujr58jp3MQRUndwHiff+MXBWv080DKF9s5SvGZn6easScW6gB6k9Imv
IpA5IziIRlL7+nF+54Ct3DRxq8PAHqDQUMFWQsdYr8pQSzFZ6lsn0Z33oKW2wTMOBVOS+LhE3MZb
27aXcIzrVUqpDFqWY96yV5wm6W3J5H2q5XszR8yVRYzH0UDNZ0UGeaBROcNZ9UFBlHi1sajgOODY
al3lvDxJSlIc4j/a0237VgbC4SgX68l44xgOEIPKgd7ZGNhw6d3P3hNtNJg54mPxCx3hv28Drjy7
rvAYxxTGTgQDABZ0sO7j1MX4layQhAYk5ymbrSHpSMmChlpGj6O1fNqLa6Uyjoj2YoHJ72xfY6gk
QAr0VxE7LY8qdWWYdKE0/IvERERZkKtZkIGkHxMIeu50X3NP9yexJOVmJKGfkp1MxA40xFAzvr2c
qxv9Eptx0LmuDbm1gF2ceyJhwjw4Ub93/3QG4Q2WrznqJRTjqBChktMhKqH7+iM/RKd2IxyFc7O5
bRDvqzH+2HYZKA4L2GPhFBskkM6isuk0rTPMI2ftVkZ3vqgoUY2GvjwqOYxBrdHKsUSrxaDZa+w2
RK5KJdQdt/XmPfKKN+soP0UP0z5BkoD+pBMnuKzlsOA4xj8/gDE2qvKmtsCRbZvoQg3rtwpc3AKZ
ik+wYS3CLcOnqn7OzR0qx4qG/jsZ6iq8RVj/qn9/A7MhwcQJRUNxWYRjsp3Oui/tTX/c61vxV7bt
CYQdvB5ygIEn7WoSe4af25E/nizyYmx5nI1r0fZiPVg+nyqrO3Ga8FtmqwXjyVktOE1rX1kdNthC
6gwzmEiFQCuO+eS0jqs5FuvG7pGWwBUG6qzdXYQ7TBghK6puYqfbzPcil5RhLc2MId2/wMynzgVQ
iDYjgGcwdG1FvHVFe8Z2rZYYH5eEx821dhu8xGM+qyAWOa0z4LUSpAxRuagDIkugs7fc2xt2+Y9u
rCgr0WgKU9NRE99MnGxDsptgr8a7pUCO4rimekr0eRtv9cS6sIztSECLV5L0EGi2f4Q7lNp+4wTB
rp1tXHodEWwPJi9O8CxcriQXB0lRCFIf6rCwSzZ56dQq6j5eptmSQMrsD1hfbxu4dj+8tI958Jma
SDWtXTylI63ojPXPsL2/DbGW3Ln0RoM5GzWMwneaBIzkINrd7+Ap3Qs/EqLfKf+hLHqFxJyNTQsS
rVbC4rWYbx1fMukOyiIcazi+bjBnYKqrbfh/K+ZF28iWd7mT+egjauERdNt4NRk28qv6cBv2K5vz
3fMXfj90DWEElPlQWgV2Wd2AadajvjP2yquF7HFD7nvkYlQieqX9ishpp0jtihvRkd7/Q7oJa/v3
BzBfcagSGucxvqIkYQD20IVuBEafhLO8q0EZJUBIlqPNUvli2Llw/6YtDGFGLhAzeyLB04WAt/P2
Sq4+Kb+4EmANZrzZnofIGlOxM2GI7qMuZie/ogi0EPG94KRu6g/b0OEArqR1UF2EWNf/B2RWrkvM
JIigPGlrX6z2A3l9l0nzOG2KDa99ed1NLrDYHVAhlVeDgMIuXDFwdbdzKRHtkajbFhV7oi/imvfB
/Wf5ELotilf0oEBNjbPEKx8RJBGmtFCxyhgCZrJplNZBWskgRdNRvCYouzq9BvqR28u6cpWASBFo
0cDEhkwEmyxTDYoJFktFiaiqHUH3a/qGVty5z0jZnaKc8xHXTEJHFgryGKVfKsXXYblKVX2uI3S/
6ak4P+pt9Tzhk/77bCdamP6CMMd21/Z5UaRoHBxisOGo8q7VVTxX9M2/XjlLRMp46WJe2ouZ07pK
AinJ+winNJJ9XtUbkM+kVknyvDhVtWU+BGpVPcVppXGAV842NLThHoTGBnQ3sFwYbR8FnSlkGLQU
tyFEsqz7GjfA5FjRH01rU3q+befK7f4KjonUagjzDRVw9YSNAPZJoXQTjEdQyJvgS94GW3EQC/Rv
6AcDkR6acpiNh6mVssuWCt9cbfuMgjKJ1wGzcvBcITDmGGmqlRGmxOy6lIiUU7tJHtTsCIl1jq+v
rdulKYyvRwPCJk0ApIvnBnJ5eVi6c7WXioy0oJa5vW48qxifL/V6Ggtw1dndLFSnLKKj20GE+1zO
1hk8ujLHtuUzMMcoNtjSeQ2K6OWQud7HU9apJZSqwUJhnfNsC3lPbg59bfmQfEWUUBGYvhEi9xUd
s0nGpGNT3McaGbrNgJmV6bHPOXeCFbo59MxcIDFrNwaRBN0EIE0+RLf+zF67/zmjbmG42oP6GN6X
vopRGf/2B1v+U3YFL0GZFQzkAPNvFKBmsskQnsR7MCqrnTNFDxFv2m1tU/3FQg7u+muZXZ/kUQGs
dnyMh53JKyWvvYnRI77cAtCcCrUbJlEe5sYMUhIFu/ZUmLboZsfBH3GX0/CgwNmIaU6ozOCOX3Hq
A2tueIkrXxs2hdGInClwYyj5iMZrEqSOKHBA1tI1C5sDhEINlO9ADXCNMrRRNSM/hogROsHopE3m
hDppxBe5fWsxQDke8vI8W39uO8i6bf+gsm+0bKY9RKFhm1n8KlPtVa6hW97kb/8bCvPlMBMLUdYB
tuG56dMSl/C02CmmwIkXa94O/sqlJx0d6RjIuV7CYGFzDFUYY4h/inQzZA8zJi77GjKYWMift21a
e21icPkvGhPi5UiVWhoDDRMk+o+IDpMBBpo8/TViw923UqjZWt4UB2Nspy0mgxpXBEefPaZ9s42S
THeGGlJuLS1/3f5ha/VR9OWD7gnDJCIohJnVjgslnzIdfAIzld2+fe3w5O4i2UnA/TBUn6ChIlXf
2WOJQS+xP7bKpJKhQp6re5/N+xRynIKk7lArOmli4JRWzTlFVkPh5Q9kNhRmpw0UwvAD9ePoJfeD
H25SvMtUqIts1Mdsm+8ixCofLcC3V2YtQl3iMs+yITIw1J2gElDQ11Y9Zv8hDXq18Av+xXuoUBOV
qioioIxAoaBTsO0dI9olyX3QQ5GLUytd27qX1jDenpe9kMgYR7IraJvVS7b8RbNebq/Y2oF/icH4
uN6Z81CVWDEh9RL6pCBrQx2Zx3K+lnTAXAPopjDBZmGehPkwYTlkY/ZF3CC/DKFh19W2llpSII+o
+RCaUdFEUPFSHWu2XYIyX6uxlMoMtIV2o39O6ZOW4o181HlvkdVTC6fVwlyFWXS0uV87hYoOlnia
JcR1Bxtvdk6NHxsuvpZbHgMXU/SgjlcfeMXKNecAm6OBMhgm89DbdY0aG12fySacYyipG1eouzVQ
UM71u9v+sRZxL2GYnWxmZiDSCv4Rtf5cONjTpJ9nkH9AjwXUHypvtHjdUy7sYjxFqPVmEL8ccoLO
DcWcnJYc8D46ZEoCtWjRsFMlOhWg+raqnnOZ4q0p4zByFCihImJNA/Ecd++08+uRM1u8dh29XE/G
WQTZKGYRYjN2PKYPvSkTkEX6jVE/1VHvon+I8/lWz7BLPGZ/oy2gNQOwR9nKo6PuUs94UywneGy8
2Z62qCp6DY+MYy0GGxApRJIFpFLfBn9RDtPiJgCingq/p2T4maeqc9sp11L51iUGY1UxSyK1BHil
6DcPpj24/V5C2SIn6iY49HYHcmVxj/6nh9u4q/6h4JEOeSIV3WTMnhvCoM8GBbecuDJf4yDbSIV+
NCONZ97i4+ylHq/Wf3CYTSdphVnVKXCiLH5uqmfoLW11EAE28gSmRfCMCL7cd49NDAWToSFlG9vm
lD7/e2MxgbBMbOLKiu6j6wCjxKnaDhDIgeTu/UDvUuNJFDnrufodLzGW6HNxnkLad2z6HBiGbI97
jFA/CHbs6tshIfO52/a7zEv98V36FXD2xdqXxKgd3BQzqTJmu6+BezMNTZrhaqfNjRf0NCZFU5Is
CDg5pO/bHU3GGFLEnN2iL6UzBlLUuyOxghxRCp7h/qcIGqHiWMgjmUQeze3KYi5YeD7hdYFOFnay
j850nKMAWOEIXdru16zq+1b+QH7c1sHzLumDjebygkj0d6vHjjH1R0trnLlGl3digg3jfgzp020n
Wgnn1z+K2alqgzXtQX5o44XidrRxBXRZT9spdhT9ba42pnindBxQ9dv2ASZIHtG5KmMx2PEZsbam
AvRrrZ2Z4plm+iNfRPn7sXgNwZilRFQYpwpqEHKuuHUCOllfpI5QhttJ2EV5R24v43d3vYZj3LXp
rFaIGsApsUgGjOxFaUNmteLArHrrxcIx3jropTR2ARZOp9ImbLwiQelCWYbnMECy/Q8mgYECpI0g
bLTYzqFw6KOkL+EYC6+wVulEbV2Mpt8GWXU/CAGKIBdGwBZZdkMdMmftmMGiWvoToYsHaUBccePA
FjQQ5oFLVCeyvLkNuuZ+FroNMYaKjDtohq9jizGPemVq+FglOKfbWrlLh5oTvhb3uj4gIO11AcEc
EEIFgpIqhlkC+PsFzBElSAtCQqbknAFrDnGJw1zG4opiVUvg5AbFBfOEJ+6MlveocFsetRsPalnV
i6OgkguJNiqgqAzid5OUtYxWartuD2n8efsDragkXC/fst0usOqc6lMmQqVR2HQTaWViHsEc5Vq2
fMLMpJ05KcjgJXf2d+YpenhO7OfQ4R3yaxHkcmmZCIJ2h6ET28UzoSKb5e4wF96AfgBN2gshdNJ/
3baZt7zL3y9MrkCoMRUm4DBk9CTIkCxNMM1oJrgIJtTVjNi/jbfqoUuXBZoD4agsqY2EdIMidF1r
q5U3K4dSPZrhx8xzmtVFvEBhApZlxWmGuU+oZ2X+YPYbQdBIHOzHJnNL8z7svNtGrXR7wXEu8JgU
Xl5VJajmYFUxEfOPEZLsTXHEs/IKQfuwJ2VoCy/oRNjId5XXYkwrfLz9A9bOAYRKZL8wz4DGJcZx
e0UTxmiCvUICHZswtmPV1nnkpavx6wKE8cxw0iPha1EDdMyJ8mvc8c4ZaYlP3+LXQtmDdACermy/
8kzBCDIGWMdcOFXFfR6+16FvjJ+x+qvuT3qy08tjKPhUfPoP63eBywSZAEwRNFo2fjOHjgRda83A
xYhHrr14wS3rmK8k1H3WzwFQqvxOLX6r00FGpgvFw7DMCSaU3UL/1xwn8MsLu5hPNhZlBSr2xS+a
nZW8x/0xbN413pG9sqeXxttFhB4jEeBAuI4hPZ7lM6RLcbBBSzcxFC9FOYqap16KOZeDlZwKIC6g
mA8V0lQejHxABgB9jY9ST+ZNfIRc9FG9r2uSbUH2sbfeJU5vzEo4QaUNmUlkqFDI+epVuAiSJaQB
lHCAOnFbHs1gJFAHBWEcUaUCeW23Kzi5gJXdfAXHGNkqQ2oMFHClfMiEBynZSMLDbYdfGeZeZLD+
msT44qiXg1mJwKi1hwGSRDU4ho5d6vR5bgexK/V/WtWrzb1onut+r+X3TXxqQqdDYIs4q7sy1r78
li+ydIwOGGzBWWpETZgHyAiXTninnDp82eJDtR/iQ39oN9FD52UCCTb0kN/pZBc9NzxtopVD8OoH
MNskDwRUQCh+wBh4weiVkRNZ7711V0Y8jV+urcx5W1dinMYaoJTQqZKNCEJPov6KvN/08Jl4yWsh
OfE2vB9IfoA63lPpf/CaT3jGMmejaRajUVn48l3mDKqjgiWsztw4/KEkL7edjIfEnIqpUUxtrsNW
MP70wb5Kd1P60EyPQcw7OJYdwUTWyw/INomqYENSkxpItXyo1R8t5dyrV2p0mN1T0dMF0gVzoXu4
DnGNWsqBuihsT+NJC04YNRlTr1K8Od9PowPjlDCyZ1XjPLy+mMYYwzDbjU0B7loM67JvhihsmjId
UR8BcbhTI76NI+gA/QQ6rvLgpuBPTSg0xfVNVu7D/ihEe9CwTdpeV+4G7U0fzmgGI/IEAuvQp4GT
FL07N2QQ93T2hsIxZjyAFDKpW3C/7rsAUngmyBShzdjmgt2ML31UYvzpQ+78NNNtI5tISfdTfTJa
0Rsj28K7KZRJzIuAK54D0lT0voCzRwXFFHOiIGGCDstZwz0AERCNqoV1pNSGNGml1c5tJ12J7VdQ
TLAtBnVuU3mBig+x7jSRrSDLFAuOGTp6yYnsq2AYGkTBA/8wvHftRuE8gIJTAVjaW2TMZk8UdNJK
b8JwKLq7pGy928atnMwL0D94TGDrmgm0YxLwqPAiYpZEkZ/CRvfmzr2Nw7OLiWoSKF/KRl/s0gKS
NZlnyp+F5iuQFy4Nc2vOvC6bFUCQiUIyGzVz7A+2rUyQIzOAnkoHAmlXDMttPP+Y2qOQV6dYcv/9
ZDdyETIG25AURPKaPf6z3AAlXGh1tqwF9lQ+TwE6i3VvyDnesXLuX+EwrlhKSqQ2YE20c+s00mMq
PcU8NZuVQHkFwTigMitWjOpXZ7eBasvKYOsq54q2agQIPpFnRLhCMf7axeVZ0cM8wmKpUffa5rPT
l9FDnnDuDKt2XKAs/nFxI+slU9BjESjg1SMKGlDBhH3bpXl2MBE/ESILpORAqLLfZeUqE1JeyJb+
TyDsQLOqFUqIDYKSPPTOWm07mCoiL6dczFkrtjphZugdVAtYInbaKeplB2N0zm071nLMmPT756t/
kUFcfI9FOa/VQPWCyfb5GOsHbaLgvgZf3aQ4ZZwfsjYleTTgMS6Cw85wKwkyBBFkIPucaIPoB8Nj
S3k1yuUTMYfn1Y9iTpEcbUmtJWB1s+7ZLB6r6S4M92mz78OjRN2+O99ehJVgewW3fIeLNUgCsc8T
efHJePD72CJC/JrKfkA5Ayu878ns4a63zKa0lj1Mk/uurvZZ/nTbEh4Cc2wUVWiZowiEQX0Lcl9u
JY7fr+Vfr9aKiRJ6nM6YRcFapZr4ZCZJQtBvAJJja7ofe8G1qOmNcUHa5sEK6f8KzgSPKJzRuT8E
2BDiUxaA2R6bvDtl832j78bEAinKPhdkDuqqMyLrhaMfpYdvxYemNsGZLkS9nSFiBbkbqwl6b2xj
BG3kh/4gtr9vf8M1b1QgIA6NCjAyoLH92hvNUW3K0QJeZ/V/shpi6MiFdVLuiAp3QeWVjXaJxSzo
0IJ6oKIxJmEPaF6rIZl5KD+MY/D4LD/UnwWvYY5nGhOazUBNEwkChHb/Kd7FL8YjvZt+VxYp9wbq
oK6jbV+0M3c+YOliZKPJhZEs93BpyGnYpEDF69Qd/qCDXTuqW5BrRKTkkXRxLNSYUoEplYWYj8Ca
6tjJwTg+5zZNHkwed+DaIXdp0/JhL0JWpCWYV0mAkymoJKfqPhpie5h4CSIeDBOIOymqlaxdYDTR
NoddguwaL3m/MjCCMfO/Dq8x4XcyJ2PqFhAB/HOmX78lT/lBgqxo8aY+JjqJOWF49cy7BGTiMEhl
xJ4uH6nJX8IPg+g/WtB/CW7sQzpbI8Lvci8/oQfROqcvt/c2bz0X97n4bIibaR3XQFaUz8F8kZWG
VOLzbQyueUwA6ScqCeLiG/pRQX/eD4m0+3in5U43wKTibd6N99TRSsiDm7znNiegaExAwamtQ5oV
2CiPo4VJOqk2Jqd1zLuH7rtIct/g3JFW+mF0MKnL2kJ/+8URdb2kwZTFVtlKGHktY7ztT1m6o4mb
Kg6m8J04eZyqYx5sus6vJkeo7hLqc5Z72dLX4WX5AWgUR0c66tPsi2Ye59BKcxWTY0NNaI+2yFKz
J5Hg24KqKsEcbqS7c+BmpctBXlHJuYZmdk5hhmaMvgGwZOp79OC1dQYinw0dtjE9CtYpKw519VYo
fm28WBrp5ZgIhauIvyXpQ8cbRSPiSM/WQp8Siq7SuvFwNKtgM/fUNiDOqXiy8JYVtWOVCWnAONjW
P8ZItNv2FILSWC03igzBw3Dbq5jLQ/qiOTQzhCPMHyZYQoVWtcfJk+RNAjbRbKtVu0LI3WrY5oIf
JFs9n0mLjkvT1ye/7h/peAyUkwZFjTAJnSz/Fcb7EKpuOm4VGRrV5vs0OeWyo8seOgBLTOPnpyTb
JpMntriv5i8ZOsyDTWJsTOulKM9QarOVfJ9O5xRKQBJ1oKRjVI9m62VUgaTVQdN3SXjWi4MAHinj
1ULdfz7Qel8oKQZ2tkbxkFE/bz6C4Ql1k9x6NPpNoRNj8qlyyrF/xB48TfFno6KX7jTMXm/Ibgwe
9uxNbN4LI7ZREiG4FFH9GJm2Kj3nyaNQfChT41iYEceFpdVDLBd41ip11wiOFX/KhWar4bs43WXJ
SSjBb4tCitxjFsD04H52UjwHFbiKvbn900IowTqIwQlprL55NunPoR5IVB16UPC2+R5k3bk12rT3
QtVtxGYrdNWhDSGBLZ9SZSBiYfomfQPNjZfFbmbx6k4r1TVQjqGNEkNk4pcE+fXezLQwqLWoQ40S
tN5bY1tDub1zY5IeGkzDEvFeORrPtQsPe8SQHE9efQ0eo5ySCoYe9FSjOegavko1iIrKgE8OqSPb
g03t/FSDfpC8PuqH0Ml3nygcvTYub/xgZUwQKfoLZGZj6sWkGzUOta8uocCVdxWZX8OKZLi62g+G
axxLtzlMm2hrOKWT+MJIRCd0eCfBEm2Z0HT1M5bj6OK4ifqmaMMBP0NeGEEAHTi6j2A8gA7hOSc4
4RzjQMmb9et2ZPp+C7o2nznm+pKak2igXjaGTpT9KGW3KUvSKTz7lt9/yz7mpBNpNlSGhvpVRrI7
1Vb2kUdhZ+X0fusG+2bT2byU0koh69o25oTLIrDKtybWNHupSLTNvUoFrwLyj85He7yDXp49cK7N
PCuZW3Oq1KAoX9zYsHaK5gfjnSJsbn+wtVP0wlMwvsh4CliedVoDI9HDn6K2mcV8WyYN9MI+UHFy
rHT8aAeZgNCcksDERBQ0PYe4P1PKe2F+L7RA0AZZ/2V8bNm1IrNrjS5I9UzIB9v8EU6kwoPcyz2h
B48OpDVAYHyaQO4gbBPQOvwBZfaPcicceNS+y/68cqzlN2BQBPxbFn4H2+xQp2VjFkqC/rr0oEp/
TB5T+7qRFwCMF6GEPmRhG0Oib9TR1VaQSk3sRDQfIHGWk660UNhDzaJOSTKpeGtHJBiRzR+iTVgm
EPvRCBTRwExenQYoGVJTIdJQP5oaFBNLIeZF0i8Swqv1QOPv33iGQuq1e1hWKpfW0iaBC/oZEuuK
l28Th94Fzk/qj878gJsGQemLNJ5JIBbptfbg7LSEPN7202+BBd9FlUXQSC+syzrbmT8I0ZSKcoCr
7VR7MoZMKxx4jXHkzjd823OLAyyMxJhuwLHK5vutdE5LHYIqSIaCqVDPsaquInu3rfm+6xgUJk7K
vTKnI5p+7TomJmaecGcmReLnm+Cx2Cp2PpICBUUe8zHPNiZq5hjdMMIKzi0U5zZ5KjVvkOzbln07
eBjDGPdGFlloxA6GCYkoblNaZa+WlpgnKSupTqAAXxyNLkn/CNA54ySY11wE/PGg4tF18MWyL3AK
NVapn9MBdVpfBBmgiPmUei8rb7ct/D4R9WXiXxzmBT6rMsRK0A1vW7hwO9Lo6X64k98Fyw4P5mP+
UO61I91qdmMQDvISAK8244IMhiqESGjRQUnqejOGxmwNVkxB4rzF1tsaInnFDIer+M02cXF95nEO
f3+gM4DM1+zCqovrDoD6sT3ESNn7lq2djR8DCLKjnXnHzRN9y9gwgMyJJ2hTPhgYz7MrDcw+EGIE
2w2pcYX2crvhsSl876i4RvtKeV7ckro8LfpJBNroSCfT7z+LlDRgILWXh/Ps66cGN9bIbj/gTdOG
d6FY3Y14pEEdRFxoA5a/X6BPUlHk8pwN6HhDy3G/GZb0oqbznGZ1W0ASGXLCJkRc2OqO3ppGaWFZ
cQvu/nS+aOuucKh25c/g3nAh6jbfZfeh1w6cQLDuOxenOXNyYBqtC3UTuKj4fapnyUm9wEl/yk+z
rdnVqfvJ2RzLtvu2OS7wlr9fLKcmyGkbRQWIdGW0GLUtQX+wHfsNBkgGEArhWc5Z2e93/cV9Lo5y
xll7CvpoUV7Cqb7VfwwfMyl0L3osNw8lOC2hturNg5PslN1oS7oz2pPz+K/bYK5/gsXc3hRBHetU
Q7gFrWwl/hC6sxlD4+kVCmsca1cvRgvn35LqgOwZE3uSXqvipMFemVHwyufybhx56onrkRVzKpAZ
lhahpiX+XXzCMTfwRl12PziTNJDG3XV3nrZXMrCNtyR80nbQA0CjpFdzjuPVLXKByzzakqCmStwC
14rlrVrOB5Sq7bCY3IhHe7W+in8tZPZ8n0za3IZAMq3XOH5RY/f2Llg7ftHqgr4XdBDglsRsOqMp
o3AIK7hkqPkNMh/BPUR6htyX8vQu4/V8rFlzicZsuUwv56hJgTZZr13oFS2v8YkHwDiEbsTaKC0A
uvmoSr8g33l7uRanZWPGF5M47rjo1mFVwSV5UhS9rwe7N37itaH0ThN7mGyxQl40XLVk4Sz/PyST
2ajFCB5egwIpVsQe4nkR0s40OWbhrzCgXigr6DBNWyfvrdchzkEdlLcvYo/JBs0s7oK04Xj897Zd
BA5QxUAdZtHbRG/39VabQrVS+hy/h/4B54nltOgsakhxuEOnErIirch5yq5tMbAzYgAN9Ntoo2HC
hxorqhlBadYOAzBaGIdSgdy75BaNc/uLLjH36osu/ngxb8fYpRqZFA/iMg02oS0xiNBW3bhJqh4E
PdyBmdvV0EBXYNLuNuy3s5yBXT7/ReTqqayNWFFQ4NQKAVsaKSVoM+rb2yg845joocRI6vQWUOrU
NmHG+AxpcEWBuNxHSvcBJKJu4337aIxVy98vrBILnVaRseCpboQMUoQ2l1eRN1G+iqKpaNdRwEON
B941Sp5GYjYt9Du5chBHXwudoTv+P9K+a0luXNn2ixBBD+KVplxXtVcbvTDULYneO5Bffxd199mq
QvMUYuboYSJGiqjFBBJAApm5lq7KwvbVKTqDEaZomtHcly8wxml+o72jf4AIjdzGh+7V2ncP1aMV
OuovGc3FShkiHBKiD4tAyZLTFRw/DmkLTSuMYVy+NAYK7w7Nb2p5VLsbwFeeeXz4MckKYb5sa8u8
nWEKYXvYtTqdKmDicpImv7nZO+P0ypLbLpK1Kn45cAAFDQN06CENA3k4wbwy6ijoKdHfatqnpjj1
0akx7rrqRZ8fIIr6z93xHEswq9fIPPUlsIwscpBaqQLPKCuHjJJlJrNpWYZnbh+rRlxa0dKz26PA
n9tOXf6MkXxAbYpjYW8G04Lk2F5bAmeWiYnqeQz7ugmXUazuyvAXHb7FEOhlspqfNb/Abq9AmlLX
zC+0qU2RKSOh4M43lx6w7NYaDzOOmKC70art9blaW23nUMJccSPjJaSdsCEm6JP9odC9Gf76v0EI
01SUULwFSw9oE1TuaqAZrD5rUAxdB1mdmb9DJnLusNZI80BdfC7uDT9RigbNJohNY9D036kskAm2
rPoe4gQQkqGqHhRNl75ndZUNcc2lVZtrL3OShO5sca8ZpxslK5Bn01/xbCUJTlZtXMSw0ef/hxvy
EpMZkRo2I0QNloxfuhwkeICMvMx4+hdjCV4NSwf/NGqkBdvCUm0QINDGZcWIpyE3mUqXkdCtJonz
LT8kBgHYzdHbAvHVRbDy0iDImCRtO2MQ6+FHW0GzVHf0cstRQNZ4euGrXIK3uq7O8JYBPtsw8qoI
R40DT5t30PPRNS/s3ql6KipJc9BKYgvb7UJWB5I1yFCIXNeNFo/Y2TGE44ndjoWrvqa7Cv00zSH7
BtZe4oToRAj84Bfrd+mHjKl09TA7hxdWtd5GrcIW+GFT3vaZU6NZ9QOks9vYa3dR+Y/9EsGiqqKn
GOK2FF0ml8Oq5UTNOlw63VIFr4Y/dqdg9iZt/0+9Eii6ireRhWSQ2sKVKTdSU5tmSBGgt4ObR8gg
N9wjMnKer48FiG4MsK+ChEGxNFRAXxozjerM8wEZ+wlygTESg8RpQdKt32oHtgFnebltdbDNJkgt
HegemlqtC2UtWX7yq6fiK0BPyRRwbkAmURxSgyW52uO3s8aLZo/gkl1tovK+aiSeuvzQ5RK8BBKW
xGiHEbSHYC7XP0PosYFcqf24PnF/PvYaxmLs2bKzBsXuSApjlIfuCALRvb3RtwOGNXa7Xb8Jt5Fb
+Ujkg42VeIlv7pWt7RsnGZXISmIQiXINSStlodQDSd/ldxjTHIwKt1s3fGk+LV/tnfkOb8IoJ6J+
sUtezZN6kInvfH1egz+dgwpLMTYZj7UFtPuc0IVF8ebVHGPQ0bYb8r25nXbXB3ttPs/hBPdVbeja
kwFwyXRs1d/W8lYqCe9k4yhGQX2laXU7A+Ol2tsn6uQPxFGRtD++skP81J3U08P/ySjxtYSzPu20
BVCb9om515UtkUV2X4+ii2kytUvfmPKSBkEGCPqkvyJ89FBG9ywvhtK+PJxfuoPYfsPRzpn00zI/
+wa8IEcU8qibbGM8Yy345X7aQGPW9lFhAxmLIN7IxPq0r3HLpZ3C7Sq0wsBoF3cc0csRHY3bbpO8
o0ft0N3wx2G3MCJTrEVlH+9vf/N77U7zZj/+COCosqyFdCyETQ51mIkedPiW8KX3oQd5TDYo4C02
zE+PyUf7Vr2QbXL7FJ1GN9nK7l4rRXiXIyHsfMycTDNdZmI6WH6wtTOH3Uy+ulOdX0fQE3ym7+TB
3snUlZbxFfdCqM0vp4uJ7ivxmlmRGjQ0KvLzNFa2WQetlLCUEOCsbQHnEMKOE+qJwucJECMZdlUV
7mKslrqXtdSsHVE4nMCxA83CRY7ocsVQPeu6skM0muj5r1nHo0abU36CqNljhDSHjyYtWU/H2iKl
BhIxC7k2mteEzc2YAhtkg8uFD2olWXg7M2s7DH4076NIR+2bk8sYlL+G3Dh+/yKKXSRBbSpTPyzX
o/IlLGsflZPfhyI4ztYQSaKotZWJd3uFLYVQeBkWTiett9M4WG4UKJW6ScPu0crBkURq65mPwWOv
DF5pTd+ub6yri+AcVPCVVqnrJlcQKEIo+X6oRs/K7U87mV1Gv0+UuiA8QC0f1kY5ERTitbeUKVuF
flOywGPGcChMuqnS8PH6Z6168NlQCPNcQxAsCHJ8ldrNm6BvbvlYuWVUS6xfHXHEWEgN6bhSiUG6
Ycd9b3MslJx/tzrDMdDMqSQgfb6f+a6lRHJFXV0w0JAEh6qJq4FYotEpzawkNqzK8vdOLza2Wj/k
8+9i0G8qU7bRr9p2BiacZzWzQormJPDqgZjDLtJd2u4V5lrRTdvtVTuSxASrM3YGJ2wGTdjEZtNg
KOcgAFvS6CcoR+exjNBXZpVwevXEUsgQYI1wdOkS/UcUe0T5oSavg31DZfwtq2v/zKbF5rOwdeCs
YTF4At0SSToEcV7d/Qx5sc9QNn3d32VIwlHUkqKJleUebBW/yxT03xo4K54LqbTK+iwtOqboumTM
EGZJA70tTVSG+7ZuOCAPve04eizadHfdnNUzDhvY/8AIs1RjtYHkAydD1aWKB0oTdTeNoe5fR1n3
hb8owvQUsaG0dg9jrPZoK3Sj07dh3Ffd1iJubb9fB1ufIeTmUQNgIYQTLp8mL2YWEPh3ZxOX9Lgl
Wa2j19SJCpni66pd6By2F6rh5ap76Xa1xVU9sDB6Wpw4jfWo16+UQ+avfEwL1VVlZ+raroQnTXAQ
LeRZlqjwB5VOUD9HuLwXjemkzW0D9g3UZk/DW2NIeg/WBhEatjq6fZkGFQlhWy8MBL5JgRt8Garm
bmhCRJdaEm+LyrzPwqR7vj5na264sFZTE+wpCnSjLwdykZIw8i5sXb1J/FwLb6eQb65DrAweaIFg
jIaGeuPLQ21pho09JxCXZOQBDDAJivxo5Vl4erZlGeOVNx00j5p4A7HwWIaMoODvTYmTrETFpxsl
aFqYP1lFPHWA6F08bWI8QVO9VB1lnJDAmB8LU6ZLg6cWjJcQuqog87eYgUcJyxTpb5PSzidQeUA+
Da9bKB1MoncaTqmvdqMyO5mWps+g+xh9RQ/LPYn1/LMrbcsd9KB8qkyuPMdVPt+GExjN0oJ0UJuP
Tbzk2OQ46s1w23fqCGlvs4RHVHpaf3I7b9/SjOuu2arVGzSg7QjkNBVxAxBtfChgnnpsa5veNhkL
3LzOox2Uo/ivuLdy/ZYlEJm152AgTjYr1m+wsiKJqWeRtq9mDinjcM72sxLR3OtYakJHK42SYx20
IO5WWV8rDsqWtcmbOCrFQU1vFKOTWiWDEKalGZUTzLkR+Yla6aipVGiLe8QYgTdCsQYfV8nh9wCh
t9aJaBKh0iPpme4G41zsJ1XnN4lK8mOb5eOznc7VS0vqb5qu3wNq2PGyoBDXUuYZ7RyUldAi16D9
2gSavomHMfve0852Z7XKHnskSEEayFTIXmsoLC042FHBOh83lW9Y6Ygmt1yxtoaZ6b6VKMlezQrN
z1Q80lk6pwcsGuIXQ4O+g2aoD+Yw2PuJadqApAOP/G4gffeZBr0aHgzUW0KCK6/sQwMqy9KvjYbq
hzHiGpply5w5OmcjKmWzJq0c0J9XT0YTJ4hbU5zRQWS95FUD4jfC2IYPASjka2pBPQxd+d/5lCDP
12eoyfcMFnIoLCVBsgFxR1K5dTWET/3cdvZTlvEedCdmob2CpyjfVQavVNea8xT1ker0U6EhdCYa
tar8nKTDt4lhujy1CKxyO9cGMDU0O7waJK3tgxHW7BlBd76bur7VAic0rfhbxc1qdMDXCKXtQu27
I9cqWhxArmsY3oS/94tagWRoyUBz7ehFNw1OWTA6O31c4XVHH8th0xeF8RLnYRq4bVYUB5Iryq4K
0mbHa9V07WZGtw4qmA2koFONgqAqDJ7NQVe9gSvdqdc7vgGtunZoo6LeBaRjR/AWxRqwwzTxqNKF
uy4bk8fGDuY9FFORrpw52BnKoIu3BtqdnAbFwBNMMsfQqzI67IcmJegLj7nqgSZO/a3HQ4iWoSFG
EDVo6IKxQh4cdUKyJ4WW4y8297E/sTl9mMay24Vhw5/VLEuwAhN7vkmLJPDy0NQf6lYFgWyON3BH
h80bsx5SCFeRsPke5qjTcWhehe9akiCPVcWVPd4HRZEfIJBEkNtSuuzBGFv21Gl1eJ/rxfQ+Tu1E
N0qqs+08akGxmylpjxD6oDjmzTj0c7SzPwwVNKy80SaZeuyUrHo0oTh9oxEr+V2aCBGdcWZIARpG
O/p2WIDlz0rtAa3wY5Gh5avuDtZMJ8/M88RPUcM5SaKTrzVS4CrGH9wdGR4bFbFIfmQ0N+0WSq9T
XygemUuXczR/lZGLZ90NzvZvZv3LyMAxH2Hj7J308DGFpVeUJ1PhH9ePqa9VJMLHCBFZqyhVC4Iv
nLwZOJGG57zIvYR+51wH21b4u6w/69A8RgGCThTkxWBqkXzA2tlxPhrC4ZWpJLMLvjzej8khKXqv
rwsPPRNQYDIcEqg7A1ykVhZ5OVK5ts5e/xX+8lKBolxbN4XQg5A6gUQDzi6r+Ugjw4vaaKMX7fdK
/TmHc+ww5Kg7qwy9rIrwP1wSiqxEPqiUW5L95nL7E5/zIU2ic8haAb6rQXLUf2CpHIbiUCBbLbF0
5YHxAmr5lLNbS0n6mXY99M9IVXsx85Wk9vG26TSKOw0vVrzl0aGX8a+uxKwqSg1xh9Z0Cx2WwvCm
SmYESOUhiMQRaM7jC1rnd/Os2A4rKPSi00cy/bhu6FroBa3hP42duL9/pW8iZM56QMYt+qrByxtq
kUvIPsjcLtlex1qJJFXUPeFdHbyJ0GFfvuVsTIciao0KTYFupH+iXcuhnXcdYM0/zgGW8T0DwDao
1aUNgL6rY3CwGvltMQZvWQIRXKvIagncstrESA6F6dBPQCSJfJ0wXaD3x+kNGm63GJ6a8SVKXkNL
QrizOmR/IUTasGgiU0VGQHCdexZvvVYmwyQxQgzvi2A2RksDQt98gIe0p9/+RX5aR6OOiQB/2bvU
P69nZ9Oig1d/Qv8UbhBxBLWHHmd9jXpAVX0rtOo4RN3DDOnEqh5l1Qxr6wm6Fsh1ghRNM2xhglI9
m8D8qEE3t1WdIP9QchA1H0g0+232zGU1f6vHA84psKUvVxlLXL4k5xPROiTorO+F12lOdte8qreI
ovblzxqynv+0xhCnEdpNGQo5QUOGFXXp7UVf962+HI2p+lyXfjZ/EHrDZTvh2ppCgxAIoRn2B7xs
XKL0Ea61ig7/SIq7Fv1wIJesdYQQ/7z4Tod81l8cYe2aFevGOFVgDZQllZLu2jkD5djkZoUiSdau
LSproSU30fiGJ0vBLThpRjOJ4BYIN46ZPR+nVLaTr60qa6EIh7Dkn2vz5ahNg2IgVIArkB5cu4NV
UK/mIO8uNKTdr296fy6M4ja0NG/hhm5QA5TFAhbTamKiqRlSnfwNdx4r9286SJIa7nxTbWLXego2
6MT9htw7VLqd5lD880yJev4BwniOaKzPMrp8ALjdY34oil/pLNlr157Yz0DQFHdpJQTHkRuZAUJ2
CPtr/5T73UfrBttsY+3Lz+C5vR9fm++yjoO1xDNwTWxfuKojhy/4v0mNvikI8ltt43yfdzR34u+R
6ob7J9xttR0UGqVlJ8tPfp3Qv5DChOrhDK7RAKYq7rAHnX3vWfdD5zBI8pJ3a2c8JgftltwrO1n2
djXatlBxgxdMtIMyMRmlmdUU6V0AjoktP2rf8FCWePE22KGmYKs5KNaIn5rtePNy3YNX1+MZ6vLv
Z+fDpGY96D4JphZ8HeAbDTQJEcrigF8H9K9ZQtg82wPuxiEAmmMROcNN8rt4iTfIq6k/r1uyegSc
D6AQNhaF1aaxgQHMQZFx270Vx9gnKKrcmFuGdo709Tre6jZzNnKCc4ZRGA/dBLgQhXooxXeMenSy
8fk6ytf2TZw051YJDon7cUXVATCdl9+CTAM68G9gF1L2wZOy+dHuYolZK+Rbl4DCjmJYIK0ZKAD1
TxTz5qdZcbXR6d/a53D2dJl5a7E+nlFxrwAdoIXqqEv/A8edmtAa7gGhmu6t3aK58Rc92XfmwZT5
x9ppCgFAjOYS4OMScwnVJm3NZjREu9E+fNSfBg9Vjt0xebP30aNh+P2Nvel+JFsmOSNWF/Y5ruCX
cWHpaYhsKHrTUj96KbyYO3hU4I+ozTZd7db4nhBH2UYnWQ/uqu9Q0B5BaRD/QTHupcVWHNdRmVqL
Dr1S79oixZO82U3gqIkSskcDG8yfa6S7Kt3Msa/aRvI010r7rRyp6gW5ynelPhenqqmU0r/u2MbK
vnD+bYJfd7PdFOgtwr5QDBDG4/uSjJvrEKuujHdedD3iZrdUM17aDwbrWB9tirhmNvD8pz+p9fuo
Rbs0H9yqQGUByBsr5WEwI8lrxbpx/wUWe+Xg7nYbTxj4IFE36DLdFGq2lRi36s5/jWNCbiCy8PI3
ZTBuPFRH9WeL5xcck8o3O3LCX0dymn9kv9GJKEsBr+3nZ2PKhKxsN5eRWllmC9Ix5aWrtF0YtNuZ
ov6NQqg2rUPXrq37tjLer9u7tt2e4wobBQgqUPWjYEhzcl9nHzU5UJluyeqIguYJ4Ry6AvUvQX09
cZsGGFHITVO8X5p3FmrJlbfrhqz6xhmK4Ph9TIy0nJZ5i3/a1b6XlcOvRk1IXSq4nCy0tGKIDUK4
UYlDRE36HYxw69qht8p97Vmf9Ybt+x2X5d9WLcIVE3E93k8wdJfLbLYKhOElToxBewFXcapI1vHq
1INbG71WGmSrxZxvgz4CyjUY1DclCo/BAVU/DLMiyWCvo1Cq2Ax3OjylXVoxjhF2whFWTO1jOfr1
dN+kklvjKgTSXriXLJQfooOFqt0N3YjDrp7+3MVvoTrqJGP77bqHrfrxGYzgYfac43eXE7xO9qaR
QqBsZ1gvSi65eshghAFjmYKn+eU8nSYQjB9Tuu+Jl8ouAcvHivHjkir8z5gZwt0DJATFnIVA0ag7
J0el+Z5Rj6l7MJGDqOX6wK0fmLg2qguRE9j7lgk8i4ZJZg7GWEdgv/9h9349+PxgF46+zQ6xZ/sD
eEgHaCC4umRvW1+yZ7jLUJ/hqkWTqFaz4B7GLb0jj7jPnUpwuJ46H7oS7/3uuqGrU4cmKvxBoTga
Fy7xDKW3uN7GYOJRj/EMQeIk3SfNz5RUknz5alBO/yKJ02civfP/lSQgQthXG9u6MatXdXqNin1a
gDij3HfJQ44m9lBWz7Med51BC9uS3qgjBT8I2PE/kRBlr9GT+pif0tApdhzirm5K3Oik3JSeQiV+
tOqzZ8jCGTkgNxF2BQQH0sgtx8e8O+r9C+/BtnbktazTaq2WGe3EUM5UUFWISgfBaZUkasemhp0t
9dqTcgiQJDvM/nRPt9UOKceTDo3CO+3xugutJvMpw/voQk+CR3PBh/SyqFNzhs923vCKvd8JnsL9
e3Riu/leArU6nn+hRCdKRpuFwQwLq7fet7b1rfmR/ipP0x1vnGljbMz7dKN8D98jR/oesIQVX7af
M2jRiaZRL/vFysGDpoyTb7Mbelvs3r8FbnkjdZx1nz2DEzwHpDIdRI6WQd0wR93dD258Ghzq6o+Q
UnDpMTvlH7Ii5uUWcM1EMbJScKoX6K5ciOUbcpMq980IOiJUPfnX53FxxK9AeMlEE6qFBJbgqLgf
J3kSYBpjBlVSQ3VG9jFE++sgq8HI8lz6HxBhK02tputZAgETArEBlT8iS3kdYG24ltomVUOlEdrm
BI9IqyHP7RCLe0a2ppsg7BFmp5KDkqdqtwVtJFmIta36HE7wiLDT0aZXAa5PAiczwk3fnEi1yWWt
0auPfOdAghtoDU/CWMPA8Y2+T0AWtjMd7vGbEaw4NyghNL/3N2QH/q0HGZuSFHqZ07PjD0zUGV7U
AW1szU/UCJTQw0595ht3TeWyBwNyruF+9gO/kN1mZJMpuKRiN53e5xhdZv/IowPkaqcMxQ+7Ptlc
95o13z8fXcEtWT+aY9cByEQRJpgzy2irQUnkOsjqUQBKk4X0A/UdXzvA27y3uyWGrQs/JCVqYG7C
7LUx9lng9MmNEj0Sw+EVmAqOifacQswpkjz3rQ3o+RcsW/nZVCrBGNFxecXs8rtsekIFgYNaFiRd
HZbEEnPXxhSlPFjpS+LHFl9MKagZZ5sjNIynO438rPONLkubyiAEzyRNO2hkgZhK9aFI8ABmBZsO
UqqSiVs2DXFrPDdF8MN0KPKqL4DTsS3LfvTEbzQ/LH/r5gl11l40uTlUP2ScJCvnKtwELHdg2UEI
ITYlzXzMEHcDVW1qR1U/hr518hzKZU88QBGeTAhxZSu7gBO2sqGMUX2j4vqjhw2qJWsPDYK7AY2y
uNxJBnTlFLiAEjazGbdFe7SWm9aQ+02XHiBs41+fM5k1gms0A6H61AFiyO9m9XVSn+z5qfgXV0YY
Ylk6pOXQzSz2i9SjwaxyCQj4+IQiHDPeFzIZoLVnsnMMsUNEJV1QdBXO5cnOPHRJeyzMHfSVvnfQ
fdbC2u/i2Ztjvqvj6eH6IK7duC6whdN00jTOzBHYivGWVP6YHrJqV8Yvc+230bfQ3HU62LX3Y+UZ
yoMuYyxb2a0u0AWPTCGpY9Qco5uH4FdWfjagnUyj0AlKBezOg8RjZGiiU7IsytLl1tWze1X/ZQyJ
axeDo+Q3KOaUjOvy5cKGgjdPhG7QygRtuNikpSeVNtgBLDMnhMs1OSpI7Y5deF+j/g08A+9lgVrT
Tn1EtuvONkANmb5d/4Rly7r2BcJJUOY2YWoKaxM+lL5tjyoK3BrVpWotU8VdHdgzY4WrCIiA8l4p
YGwfmzcRCTeVYR50BrFTLXOj/Oe/MQzFJzhhdbQeC9OohHOUFSoMM+u9AXLEEkWL2+sQ6wb9hRD2
FuhI1AHhgFBRF8opZNVmvLce02GbpC/XodZXIPSY/secZR7PTmxVi0AooCL4mg5InAUnddOe7J/I
xNwXmWMejF32IDtVV6SUcegsZdhgqQJ5jCg6xFSeqkMMzO659xMPUi47lMGS0AGd+Y6CZTL3uJ9v
Kic6WLf4hyN890a/l9MyLp7x1Un/foiwAdQp3HLM8CHmXea+pDdge4GSndZ59hFl6e60+5F6Ve2Q
5+Kbvo8kof3q8Xs2CqIjoeI3bkzM8pTtQI+l6Ddd4BqgdwexpyUTQVyLDS/GXPCpkjcpG8tlzDeV
B3KD7VvL3WGXeOxRfez8aOGcl/FOrjsX6JXRXcBQeC8mKTC69agpUEbkluW0aKoqraUeegbj8HDK
zNYx0ZCngaDeikM3UzWn1FKvNz/RqyC5F64uqbMvEWY6ilTeQnMAewQ65caTwQrwWqFLuvHGaCNZ
UqtedYYlTGxsV2mlTrDaOBTHE7Iyw31y3+2sZ1ykUgeK6yAW7H8S7wGSxZKNX2amMMuKNrLOigBN
KKoWLHTbdKnXNL2TDL+i0XAklq6kb8GU/Hd+hc2jSqAgaFaAm8grj0ynr/cNhXIA+K2MZ2bdg1LD
iWuJjauRl63bKmj/kW4Q20jIrFl92QA06FNnwnO9bVUPYJZQISl23b7l879sD2dIy5ec7Y2mWYNv
ahH2DJF4ikFfgVYMhUq2gXUQsKyAkdxGU4pwesV226WmkoPNukMobFebpLU3kSKjq1sftf/CiFFe
2nIypxQw0CZNiFcE92nrjUyS4pChCPGcDW66iGcFRizdmdPvjt0nhReyWTIxMhhhNdvoaJhUULZA
BHno9kobf5KhqF+LNPmlDnokcbiVt040DGmLv6E52DTEKkropzc5TWNUyQwQXKFIot8r1IsHFIG3
XlRix6o2tHuJQ5n8ylffuAQWgigNTTyoL4twne63WnLDs18cbeLXnfzrMXSJIfgfGl1KNa+BwTS0
HLyN+T6ftzZEyBqqbWZLoqXzdW+8QPvDqHC+pKBZ1Q8caLntE+h09J5S/CSQapk19PowhMKSWGql
Ru8SUXDJygZZPfSQQESzRwGldkAnUnXsbpifOfGp3aCFRHcfp823bDscRsd0qHd9fJct93ITucQX
fNVkcxBVKSwmaeeH6Ejvis11hK+b/oKAnQNVLaC1Ehk2h54sWgcJ2trKlx5yH+ymq1+izKe6xBQZ
kHC6mJzUJZKLLXi0NhH/afDbgrvZ6PXog7pu0tcFfmnSsjDO3MQaxjzi4NZylfITPFcWdbOaQsdT
sveuz41N0cuJGEURr0lTgj7ZzEJTRYIq5dxOERPsrxuyvrr+IggreFIi0L5Y8L5ZTZwJ2tZjXLoB
NY5Diba+0PTakX6/Dvnn3earx/3FFFY0qoYjBilxHFnYE9GeVTp5VtS+wrJ8B95eQ4cWU66ZTozi
/HeQzeVu2ub1jZVRgvfdmOgfGtrVPnteEghm2/yojLz6bnRR9jiQxDjFMaq5HJsN8S6f285LKoRR
dd/Zv7NRCV76SZk+DE1HTUjNDS/UozjwGl5r+0irsk+7YumJDhCkptMU7mPF4i9J153aLsYz4VTi
TlUzPf4c7AnkPCmDUAhtjV+RUieoREtz0C8R0090/qRUNN+mtfmkc8J2RqmZfkPi+5LFRDKLq46v
g71t4funoK+4dEdSaLTptQLFfuo7GjUmEjtUd4z0yKnsrPkaUsHzz6CWTzn3/GZkNiE5tuNE21sk
cSJ7V7F3Au0Old6kESShDD+z3Os+s7Yt2yYKk1BUayjKH9KdM9S6HxNSGFgIE8+dps02U7FotPb7
xiy2UZjsJiidtZ3yeh12bVxtyAAvdfRIE4stZgUqDdFRjaaqoMUKpyjFStBSV7UfScBOiiordF87
Ts/hhP0riKhJlKWHK1Uexqz1W/tbgjvXdZvWVvw5iLB10cZmczkAJCx/IZURp96QPdSN6mTljRZY
ki15JcMOwlfs+3RphUGIIsBBK3VEAqVC50MKRpngB4RSq4Z5euCk43NPFo5gtDBNDps6J1A/rtu6
OqA2iguBjj4PUf0qI0aV2GUHzintp2lTN55fu1qyna2O5xmGMGl1bupNyhtMGmRS4nk7hppHE4QN
71r/05Dpia1bhNI9HWemhSvr5fKz9bQMzRErvdBBkhdR3/jgZikJgtaOHeTq/wdEpOhOR0NBC2+J
5+myfYkKc1M0zP83M/MXQoh6wJdOip7AjraK/cgmTj11rjX8vI6yun4ZqBNRzoQEjOh8TO9YHCeY
m0F96VJXsxK4QOLZFcIoqBReB1t1hDMwYRPWO33WyhRgbHgKrHvVrrzR/LCz0jPpHup419HWHAEb
Ppp7sC3ZqMK+dISgLyoaqD2yFWCsDWnjJNz0i1SygNbinHMUIThER7tZmi0WUMlugxTvEXSbavdJ
JoH5X24w/w0JRI+DKD1trBYhQRH6pFo6rJ086V1Tf6sVh5HjXH5DAzEbZJvh2igu0dV/AiyR8rKY
IlXrS8RxaHZDOp44EN5yU1nBjQxFGEVCs2IuF16HevJNE4JswyYKfl33h/UhBKUsNKHQvYSi4kuH
QLO9kRYTQPrkKZy3yvhtNrcpaLyCcJvHG9J+NNG3eHSuw645PV5n/4sqOL1BtLJtOFCD9kdcv8Rq
4hnDDRn2evqUmjIan9WBPEMTgo8MKgh48wYaIe+x/mmkzIEe+3WLpAO5mHwWa0y8TMJg6WROqoeg
v9PYLVdKpy8PYAJuw84pShc9/ylYMq4Dr21W55GVMIFVxLJs7hBZ0SbYzpy7eRzd9mN429DpB23z
zXW4tZDqfGkLr4D9CAo7Y8bSho7pLuuMbTv0TqPbYBvTnB6cCQW/U1RZH+7aDJ6jCqclS4OQQY0R
qNo7639r3UFjz9cNk+1ZwjjGlOmtpgKiX8iXJjahgdTW3nlh3LTq43WsVXOQml7UYMD/LrYwFDTL
u8EYUC2N3VdR7cNomO9NLCslWDUJlWx/jvxF4/fSJauuTCa1B4yJ+5rLbXbfV8ZvsMBsc/7PKZxR
c4keVZwrWEtglbjEapLYqCFvj4oae3enocJlHG71OJPsG8s8C3fACxRh3ygmA4X6JrpGs2ZXzZ3T
yMKyFfcGAIoOFQVyA9BTuDRjsqZ4SgMAmHhHzBOwwqrGpuyfZ5AwKQH5jNrcae1AUnS8sh2CwUdj
6LUEgzgk2C5RGWhYUD3Qgf+LImpSAodbxgMF40FSHLtjZSYP1/1vxTEu8MS9KkQmAvQlDV7+Njpe
0dtyl0FPuE0ldq1kSuAVZ4YJcWcRWVbWRgBS631l7E1w0lhb6MOk7IWOGw0lQ1m648nWnHun621c
AmVvqitL7fwLqFBpjYuROVYavmCaTtk0ORpUnovd9eFcqTW4MJMKUVUe9rgdLfOXkskPQCdiJAx9
qxB1ZniFoInfYzeJ1PGpxJVHsiT+F3Bmo+AZ7aRojbh0nnSm8zRqfePqCEZMkOkQe5PFr4Xx1KJY
KqB7CGs4aMa6bvPqQmF/UQWXJVWmjQod0FPSb1QIAmsuLocbpd6GpVOB+EdaMr8+kX8BBZ8dA73I
yQwzm/ZU23dQZ6655AKzOpQglFBRyYlmVUNsTZ8MGlRhNcJdlbi75SzinlJPoINXdeRuWVE5YObv
HRZpiWMas+UMRqlLzvOVLW65eKDcDRqupiq2B7cUu6jKDLSQKQStNLUXtpCYuD55axiagUJPkBUt
LfiCv/bp0HYTQ/YHJE7oWZ3MDQQtJHvM2nyBmwGs3tCStGDRpVvmVjeRdJwbdJJOCCY1cPvfRuWP
64asBD8LAcR/QQTfJxlUY+YBouZgYHJ5+pZpWwUEqNQdZawWK+WcIJo4gxIcvlNYA24k2GNxP7Rc
Xj3E5mtUPfFuy8CxO1Z+lp6i7AMk2HO/GzN31p049jT6ft3ktb37/DuEddDFoKZANTX27hzKD/pL
oUweYk9oonOJl6zOoAmiDTSqQ9xCfAZJ0YdlRv+PtO9ajhxJsv2VsX7HbCCAgLi2vQ9QmUnNIoui
XmBUBa1VAF9/D7i9XcggNnG7ro2N6GEVHaE8PNyPn1NRjFhhgAp6I5XssvBOD2cFHI55XViZ9+oi
bg7NMkzVFFZiljly4/Dx1SBnPTkPq53Pzns983x6ESWXsm7z7pklP/3pFSxBpz9jnjUxsFh+hbBb
x5KQoe1kONHI1UcsZ2F3FbPaUEcxHfnXduOUr84tunY18JOBu0Zs4tTQkpdKOuxNk1k6acNQnNLp
C2vZ1itSWTnsIB5CHgOtP3P3nHAHp3EVJmWICWYAIIMp2WEWyn3QI06uEgsVKlAfDOAZ72Ir/Vnv
wVl4ET9+gGPkml5FjrzDpfwIvNEFmNKc03O+Pgd/f5hYu9Xqoer4gA+rjLvEhzTydEiUjXzHmoOg
MzkiuvjmTI6wrpMyjGmaQ8kpqx8qAh8R79vxjE2uTLewKGvzvDQl+KJoBABoUjCctnEJii4J3app
blkQXFBWgVwumWChyKDmLVdWslUKW70Bl4MQvEsMLrRI7WEiQpddfR6q7pC9hGQfo5VcOvObC5lv
FKvWdgEF+wZamWfCZ/HOBRdGNsbyvAtUD+zkVXRhbplYIbRXZUCqkc0DeS76LYVd4KshXkAxdgEa
AM4ar9mZptO8RbvH0emAx8oc3/YhE25lOnRHC8i7nt7oay57aV7YGVKRsXSchxiVtU3gpxHh6+pZ
NP2OHbxZ5q5C9JWK0HFDG0jcRBjmyK8jUDbGr1pxzejd6dGsLtjCyrxLFw6bUGkw0TkFh40+T03a
a0FpN1uoanl+aIkOWQFfCAB1aMQCs+qxlYGmnd6D/gU9DNmVRHY155bx4EORYLIUVpwn5k0G+6rh
malrbp20NfOQZEMqG+0GKByJedJ01IJQLkYoW/DrRh0crt/q4SPjbzS/lyAxMzmNdmbgUCjXtNi4
d1fuInD+IlWPKxfVB1HqkQyyltQgsbJZaFhT5E6TatXGT/A+NmgNi4yNq29ldx6ZE468FoKLNJrB
2NIQe+BSvlTQjFz3iOkZ35/eOp8uXVhVENHNipngzNWQ+jhe1dBQ+9o3gXAZzgor9AbbB0ySAZ7s
dGfFDtBhSAC7r4ZTWexbbwO9Z8dW4LxlTnKh2MTSn7eUa9fmevFB4h0kmak6TDMWaurA6/wx6qED
VxfWqdUHYIgYf+NB/MnEx6DWCHVZMabqA1aoOoRKbXluvJPsTHUw6rfmKdybifU8QCJct0AutzHv
K6fpyKxwZmndoyTQwOwDCMuIFVRWt4N2mOUf1JvoYtqbXn+eWhyMQOYPpH4z68U8gIYFiDfFCrzm
9aqYnNYbbd89/WFr0R8+DKoRwFJix4uZ9KCNCGqV+DD/u+SVF4HTvnWVZTj+ReDKNURPRgt392Gr
p2jlJj0yS4/3oR+kkjxBKMMOGlBDK+DVfTw9sBW5KmABFgMT/JdCBtZXOizwt95R9qobXRVX8VPz
PbL9O4a6ixXcqU8lwjBgEJyz0E2sn/+fnyAselYmLEgDYONGu7E6kFvJF9A8/X6TXb49l5dsNzyC
ndl6kRzDYs54vtWtsgZROpoC4dY1aRCgtoopkPaX/Dr7adjFnml74/D2VOxIbPm5Jf1Q74w7c6ff
jtb76eGvPdiOzAu3Lq8BHlIjDJ9dXxs2BEleZYdbhRXcvsl2CVUfxa65tYEUXAEkY911iK7hv/CO
Fz2cmYBLN5tmRK7vNqXHaITseAqksIPCKEiEpeAMJSmoWRjoDvkRhS7fKr6t3l0KyAVAPETwb/Hl
DXm7UtMHzPvU4lGqtFZCVAtO2VarnaIcCvPaaKygAzQov5qMq3Lr3bh2oQDHqmL8bFYSFrILEqdT
oXawP7BzI3aC+JBDD3roH04v8JYZ4QwPaJCgzYww9SW4sKq4oLL2JtXhN7n1N2JUuvKMoAp63zU0
yM6yLMKQQrRhyGzeS+a1j9bwcOffGm564PfGvbxT9j00mqTL/Ocde0e+xsNV4jXOaHG7edw6Vese
c/EpwrDruNGHQMLsJiOOLfieGjzpYi8DLwYMcsgTWP2OeBNE8E7P99rbYM4WyUCPQRMSj/5jp8lH
mYSyCqy92Y72pPOdRE27rbG0PJusEP2KSLC+tK3iUuhUnza+5rCRGlexr/CC/VLKSKVaqaoRx4oG
lz756P1vp3//SlBLNbSiyaiDrvSYkpGZQzBfkDQcR24FZaEHHpeDNLabDM1ip62tbaelNSHkioOq
GSsOa5BqOuS15kFw2B0NsDdEqjWGGxmj1bnD0AAFBN0M8IDH69bocjB0IAuHy4kclHovOEk3Xh5r
iX4K/Q3dRAX5M4N6bCOIixHcl2VrF8VoRVBmnnzg8WrDTfzivAfXug8uVkmN9nqtWlPTQZIyRZJO
sUGQuHVY1xzDTAaMutfcLy/WcGifBUrf1Wj9h75WydGwYPrn2ZjuuM/3ckq9PE89fbibOfkzAh6U
bjzkVLYqo7RqFl8A0G6HUnHougFe/EecvyQoarGutPMkvRwjA0QCbQpQg76xyVdPGCTlER8r4IZX
xXdqolL0eRF8uVw96cOFbFq0fS6NXRfesNLi+blGtvSn15BWdGlzns3Fc07zWU1IA5tBk1gRECG5
ItnB4GaK5JHimpuXoJe3zA4oNq/7jbTbkXFha4apT3k8wng3SN/bBp0jxn0jtxCczyzuV1B+ej19
8lajguVwxaOXG6zh7TzcEpg85FDC/DlBwk9THS0AO33lKPWegIJfUfGsba2U7CLJztMPKAjr5sfG
16zF5cuvEd5DqJ+kAeH4Gj1uHJNftEC2Jcyh3J38BHIVN1X+RKTMypPHKv2QjLsN+yuwTPSZwxXB
oUO6WMwYsAQ90iHtMP/0vkY0pIYPeN1SemCaVeuemQCTtlXDXXtyLW0KYakayXLJ1R7MLuld2HtG
dDZKmmUqXs9Lqwg2PNOKqzUNHU9pVAHBJiO21TCdhDl66oHMb9JZ5eKuqg07YqllQDCu3Cp4zusl
vG+PrAmHqfblWguiGeaaB9g0l+Bc830dAnHfkgFcds2lqmzcyusWkRvWCZaRiDJBgEeqedIgttSj
1G1qpLLUxxjt7l2m3A3dz9QP7D7Zwi+suXsTTzY844ElA7R23tcLpxGrcd9qDDg8GcvIrih6GCnN
LbV2yXCgqQsKeFuVgHt5YR0IgpNDpexPb92VS+3oC4RdFILCRgpMzLSiF095U5YHs6VbNCWrm2cx
TCHiUaNBCooZNglRjkMQgPmY3dZaZKMC47Xqb4CiMCSUy0yQV81u8XhS9bjVMz5hKc2IuDqdbCN6
lKPoHmo93hhj18rlxuZZiXqWFkXBWIRtctx3M2ITeN6Spnu/Cewk/Y3MOMwAv6PicICxXfDyEvrd
0KMJMK+EJ5lVStMPQjYKgStO5ciE4NahwVMOdMaekjjfI6FoadybYQd54HDo/FDp6fT2W90ZJp0J
CSHvBNd5vFYKZOeKBKTztpRbvaR4jX9dR9AqtaGU4pw2tX7YFraErd7n5lg3A2zpU0Fuxra8NCPt
tpvMXdkDHa1Q6Y6qUWPJyMRavEnHGx/5HrdiEJRIs/i6NbLs+8Y3rVxcYB79NX7hZJiQpOzNCN/k
Z/GDUjQ/MlJepWny5g8PGQpnie87g+TvWBJbk5rjsR+8oSN26y5ZCfWOPkPwt0XButiYYeJNftWb
7ExuVOTxH/R/Ti2HrWui2xc0u6oOHqbj5Z6avEB9B3bQ0GuQHfSMDgWarTbRdWvhyZEhYa1V1vNI
6TCvvfFGwm6njS1Sor7+PQjzvZI+g1R5L0N/ECQdTtY8NrS/6Zj5WGKG5Ty5ikcCbZFsw02sHq7F
6IXFLlD45iTERxFmUf0C5ItRY+wy/cFvNA/Acuv05lr1SgtzwqJKktRJNcVkdyNy363DobAKPM1p
I+s7B6sJ+B36GsSy00B4Dm4owP2q0g710vPRZssAvkrkjefI+uT9MiR4piLW/H6EBoud5O8qm270
6LYzPJY73fim+MPGUm0NS7hD6iFsIsC7cSAUBS9Xi5jNTpLrK+jQnZ6/+Rd9iXSglvzX/IlXR5FB
6ZhlgK2H0XODrHlKnKzN7JY9VqGjG8k5H3anLa6l1nA1Il4FwSMFRZlwjSQ+kIuf4P8p41Ds4pYM
GEAelSAQK64ShduSBi5G9t51P1n+QZPKwkvQIrnpaF228TFre3T5LcKqToxWSZ7hvmmGOLdq1N2d
oVJCR43CLdXOtSVdmhKWtGRFasQqTCVDcEh72Qqi7hBPmT1xap+e4o1RiW2sY1dyygHNtpksXRYV
Mv4K3Wv67WkrqxfaYkSfieNF9Ihdk0L5CGZ8Kd11kfooFeiyYK0rBYqVthT6I0CyDdqOg6Ft7GNX
B1VPo6pWNGwJFKydTnh1OguIQgfqs+lw8SkGGTqpYtjGTTDYaVFbWqvbjckuhvY1kvndAJ7WDc+z
FjqANmLWC0EmTRFLiwOilDo04E2VUflu1l1kNUWcwmheOZUCZcMgkDcO6/q6/jJJj68vv/SBTU9h
UjcqHTJGk+HW0cCtsGdbBa45Eyr6BYgoo76l46CCh+vYVCYPUqQrmNCs1S6j4N1MuzNKuh0JEzdO
fuosRhRoWjrtDgXpN7zffDt+MT4rcUKdFeIvIuDZkGNFGSoYL8fYi2L2LemnjQT/6lQuTAgHn8Y8
JsUEB9tpiYdWmj1JU6cIt1rk11JBsxb930MRTr2SY5U+ZbTi9EIJvw/QM+LabUOdpDrTwthOyZOE
roLTJ3PV1YAifNYyhdqQmObOKxOqLw0uRa3DWyfzvTzudnpBASndotTbMiVsyY5paJNVYSo0NJfz
EdwpA6rO5jW02m5Oj2r1jKMmAx4K0HpQscUFSqUm6q5YMim1Ea2iUT0H4QFiqjp7ZUbwW3P4y9o8
8IVHqYOkUcG9A+cmX2oGSpjxwQwjZHU24opVN7IYlXAbgneP6OmIUY1BBu24wYrKnyZpznj42Evy
xsWwvlq/BiXs+iIsKprOHZFS60apeZnor60/XDdb234tqjAXgxJ2Pc2jNqER2tP6MTKdKvATFKPb
21YfngI6XHXjABU29J+cp1oMYv7T+2TVOFCxKJ3NHE6i+loPCA+RMxhn4G+QSofzN6k5mFlkFc1d
Wv4MtugzV2f1l0FRi60MFDS5QnMLyfDdUL10rWMmj9mmEJa8MTCR3BVV2MonzTCrreAIBG60950O
EFZLtdjuRbocneZ6cjMnuJMutqh7Vv3lYozCOe/NPh6hWwrbNNmxFOqx1Dxkytaluh4cLuwI987E
ZBBUd7CTvKiudkZd1XDZt9IdvfxbBcotXHY7cr7F0bZWjYNe+997RhPeawFInJlRzmYfIJgWOtLe
d9XL4UH9yHb5fkyhMmrXP8EXxDac2uq8wkvPqtMy4FZCRRINnlEBZv9Z9PnSlNEEXTmjXm/EDWvF
AaDyflkRVg/ic5EizzsnrnesuWYBKDsBrp4ah9ROGRRuMO4qvM1wIZn9/enjuHo6FraFFc0zvY8g
VYier1Y9H1MYIdUFWE92daTtT5ta9aULU8IqgkeCxGUAU7k07CQQxdARimAZAAtaasFdfD9tbmvt
5p8vrghe+mWX5jAnm8+lfFvMeOMtZ7Y1e/PPFzZYiqQRkqSYvTrC1XCbQStYPzN+o70GADUU/ogC
PNcXRsamVdrQSAhuofw8lZy6fAu31OnXQ6FZbpHObFKq2BFRgZk2MyiiOtY+ygbEBIYS/GbT8yQ1
lyB/cPupfMplEP8Wd6fXaTVwWBgWbr0I2kI5+piR9UGCz6zsYoIjaX1rAC5KA69nrLHfqFaYC4vC
/QdlYgjsGHOoQtBszqnuxcYz9/tbuZqxYmRDyGDe11/i5V/mxAsozEkY9nOsEreA9nfBSz+iEev0
JG7ZEBxVXkMFPpvzHypWDS8D3yIj2dK4WN3ti4EIfgqsdEztZp3brivBYEWY7VPDnXQZ4VexFQyt
AWzQ+TQzHQDFB5CocH6rppJHOmLaIL1YTLuouIn9Z2Cj1eC+VZCAHB8pO3TxTRkemq1i/lqf8ZFx
4WAPQ1vk0dwKq6YQyD5X6WWgPTJQmXArRUGtupAZBD02bpvVCGJWhFRBq4zIUhjxVJV6U0QwmksZ
KPHQFRBHzkCpWzLVahrNKvXYJtmmUMHqa3JhVxgsb0KDa3PcOQHiM0Yo02rgsTVGlxcP6G225fEh
DwEmMB5YspXhWp/phXEhwu6aVNFBBITQJemBXbgs8iudvY0xFAz1s07fVb4T1Ht/Kz2yupcXZgWv
IwVTYIY9zErUbWLjtuo0i/mVJ+sPp0/m6jW0MCQ4G8LIULchDIV6eBjxmDSk3Jub40+b2RjPp3tf
3ERxy2JestkMN32rGvhjqEzQFgc5d7el+rC1Zp8/XxgLExV1/QrGYvpTLl2u2H5w8FHOryTTHgeP
dB5vrB5n5PQg1wPBWdUTfcOQUBBBb0UGcRQ9QCzfQmciAONEwgMg8KWdoWSWUhd7mo74/+uDSmJX
xURLk36XonEsNR9G5aPMusPGF62fnV9fJPjEska75Fij+7sHj6TuDv11n6JPLjxjYwmep52EWonW
umawEUytgbxNczEVQuDWpCAqzg1MxVQ914GyazXoAnLtWhtVdK7obglKXDm+bbPxrDc4KnbkwMLs
oJA7JQ3PTObfV9rrYDzPMvSko9gm4Vmvo5AElbtdW8gfTVq7QZBYVSETq29Q+5hZeoZK/3Z6ClfD
wsVAhLAQgswJGxkGkvY3IGQM4rcKMCGVOAEfN1Zr3cH+WizBwdZ+2Zv+/Pas6HlL7xqf70h5K7fX
Kt4Uko6yy/3psa0f/l8GBc8a1CTV1AG7o1R9UH6Z+4bIaG3k7mkz/8uB/GVHdKI5OmR7UPDP0gmG
7lYGCKQyKyAAfx2SxM66zuknC3zFuw3D8y47jm0YARwCpCZo/0JuV5jR0gSajxIEwGV00fjQnFXP
NOx4PF+6+DVBWovHdp9f8MypoR+OsuWG/a8TDPuzMKcGuCQYy4WBS1qvNChKIwCvQFXVIL/lJeRc
jajjV4aTsdHWi5ua2HWa21MDFnHFScNrMv5zGsXj7xCuE4o2/y6s8B1hO5UekisDOH9C4qh5fe0X
kK8AC9zonR786tgZWEnQPMMQNAgeYJgotEGZgnDMvErVfVDdJ8WGl5k/+8vyzmpUDMLCaHkVpref
GpRBR7Qw++BeHvtgB7E+tzNUtDOH1DH9iwZ9LRtOfm1YgJ8qukJBaYum4+M3lQTBCTKoGBYfr7Q6
t7LRC/jH6an7Gi7jBlnYEM4l18wAuHkVD6rQNiRsm0381dYohJmLxir1+bw4WWj3yNGPV1X6dHoQ
80eKi7MchLDnOmQGTEmCCT2/lvQOBG6uFly0zUZz55YZIYAZsB7yfMxsXl0q/L1AQ0N2aygbJY31
FQHWAVkWUAOIypPZqA3BmGJFOjpYbeAl7caSrw/jbwMiRYUfjcZIEhgox7u6nuvqoX9He39j9369
YrCzqAb4DYRADQg1Hu/eQI8AsJ5ny+8DpbAAd4fjnUqfvWtxlz8GTEreJ7Vs7yc/Bul1kyb+xiti
hSEfnwCoIUDWBsj1RCTyFGvUGCdIs9RecYX27kPwgwVWw9Dh46YPzM5t7ep8elfudGd4MtD7E0Ng
G/Rap3fnSv1x/gzVmHkvcT+ITUdKpUyAyoCiXk0desad6If2jD7QvW9lF0lh5a55L/1zOdFjm/R4
9g2pV8PKRJcdriOtv6f/vHR7/PuF1a1bKZbjWRojVC7qcq+Z383YOT1vq45jMW3zQVnE1llkDpJq
wIRmXEnsEBiJtUlUuHoWTAiVotNgTvgIR7o3ooloMWxk1cwc8YLn5UxuAO7w02NZswNSA+iiAu4/
H4rjsZCk49jlc5tOr6U7Y0r6u9Q3wsEOS7wzLT8csTFPm5z9qugUkasFYpLI+DcTpg/5hERpawnw
vrRATPsz0CCTWmDb6z3IRPjjaWtrXgsAcoI6HmHgEREmErXFalA6OBWVg+7J0PDs2eKRXx0Q2hhR
UoNUFQB+x3OoTyRWMg1XsEy5k2vuyBKrRlcRGNbau9Oj+Vx3cfLQwoDMg4Iuwa/r1ZRxmjbtLHNu
7tsneqmA9MLiT8NVArkvi74Zh8GbrjTre36pXY834/UzoAN7c6+jgxFdCe7p71mb3eXnCKe5GiYy
hSU+Z15E7kPyc3w4bWGle46hev5rxMKBjopMoX4LE4rHrvxLdMzdtI6+16+ys+5Zcvqz8lKzwO6N
UWYXudv6GwHW2glZ2he2a0ubCvUw2FdBKZSmF0Z05ReSU+CldXqkK0WGeaQGeKqRTZvX93gfxSkq
0c0AQDhOzZOEcDgZc0fjaJDX/F2aaXu1a2OLAhQLDDxS2g4puq3K9+dzQNxg2FdQYmZoS/5SJB6Z
3o4aH4DEv9N2hSu/SdcoPqp2cIXi7Tg4spM60Y4cjM6aRkt9CnbTGSB6b+GD4UXO6Rmh8/b5+jHz
uUIDPPDAwtq3kR5oU4iOHbJjXrHzd4fM1mRL9+Srym7QOuqqTnOhfMgHICrzXbzTvmsbqeE1Z492
t78/QVh+PvngtGeQPOjiM+TYqXYwtih11nYY8MCgWYObAsO7EIhmEMusSDGPsnzv6p+m2oMI907r
f56ezTUzsqLBGcLtotdbcFN5rA6kUOEJaRCC1OWQEauBYEm2xYm+NmPAnGhENWc9CpEEjOtVNjYg
9Ubb/g+jR0uxDxpB7fb0YNZ87tKI4Hi0UJeqdjai4taKbqbhLu0f8NS1uq7ZuK/WfNzSlLAJi8CX
00mFKcO/0ECykHfZxsmfZ17c5ksLwh5D749WSj0sDOpTFu15dI3HiFx+b3Dk46di2IDurD0ZcePP
ws2I47/wGbW8qYuYmUjnFPe5Ap40qlh1+B6Wb6r+I8oPp1dqdfoW1sTBgeZgQNIRWJpxX6WvUrlR
KlqdPHAI4ISi+gax+GOvmShJMAQ9wgnWP7bBhUKukhIJPfNZh+bcaFfD2+nxrG7vRewueOm8J2Nm
zLF73KtuhcoKrmQ0iW2lK7bMzKd5EWTWemZmQwkzKTuoJvgHFDxFth7ya2uzjP6EUzRVSiAFGTpZ
8+GxL8+I+f30XK25nOXvF47OlMhl1s+qs3KzL/ufgxKBqHzXZ1u1tTVvAMFeBAlINKE7WbADsZgY
7azYA4Q78hBajO57XFFoNUq3woG1dVmaErazFOap6ldYl1JB/nxKHCV8rIytm2/LyvzzxepLvdYG
cQsroADL5N4GHkYDieHp1Vk3AjIobeY2A1Dx2MjUUVNrzXko9N2vbF0FK2W4xTCxugXQI/0/RoQU
SB0ABRmEMBKhVXRSIkcDE0CSyFbY3Z8ezqolHX2uaLCFqKZIF0NLlFNiGU8ZHcpfqn8d871P3D7f
cNYrZXjkDJA4mFUNNLTxCJuNJ2NEIxTE7F5X7YrpD7GqW6oy1VDkaqwJcduYgVTCDzyt2Wq3WTuw
S9vC7jPGVikGYJhsmk92x+qbyZQ30jxr/hSUO1AZBmMhLon554utF4RTmGO/zHg6dDQ0Xd47agNS
/oxJbOeTyHfb2k8catSg1hy63wi3kI7AhpmDITx+j633OvX1KcJtoceIHAJwRZfGhW+0GxmYtb2i
zOJ86C8D+YyoA9Clkqni1sWl5LsUbb1BXzgtaATNyju9KdfO2MKQyMxejcUQlvPbUCGNPFhy7bd3
UAMeCLJoGU7EaWvre/PXuMSMDmpAxZgViCS0iFtJRKw0JnuD45JP9cqKoxwSxGhL4NddOW3FSWth
BTLd6NtDphtKI8LSKbnsyxx6Z7aPRL9qfivLEKS61UWYUEeV31vwip0e7ZrXXyYSBIO62XG1zWev
z4baIm0Y2AGL8j2twLHfozxfPZ02uDq9OhouEKqDrRDFtOPdmfryVKmzxmucdGc+5HozzbDiuvM6
CpaLNLD68SYOQd8Yvp+2vLaNloYFLwqgRYX0HQzzILe6aJ+jO7nlG5Ha2qHQsX6yhtQ+SkbCpUNK
s040Dbe1pO8mH8w0O0N7ZdPWJM7LIka7QIxAdUE2oF0r0rIk3aCqHdiObDm40SB9CsYEO0rSfS83
B0g47iM23mnlM1qy7SnIQQEgn9E83EANr44VComggTDAayYmsyWJUgnA8lmWL7WBvI6LwMpqt9y6
/tYOhf7LjpjT5jlpDKCnsGPy+JsSxW4llz8mnzg9Dayyeh+jLSjmmv+GZiMhKlqEAF4X/Lc6ZeiN
4WCg8CMFagLKlO3rAk+wmPs3ilJc8qEPbVpIvk1luqW4tXYk0ewwiwwRvGhEHwB5oSauRzxlFfYa
Dzd99jENNm88Pmyc/bV5hWoMNNH0WVldfMyiJUUKEoqsjGY8ls0hjp+hEpiUzx1526JEWSndokVF
BY8RA/AbUZDgZ+Ih70Z4GMwoygVd742oVw6eHF7LzDNkz6CQwqKPdOtVuJqeX9oVLnueJIpEwFAM
9Wzvndu30r6pPePHN+nBqN2oceuHDS+zunoM3CVzLy/+Jbg3bUpRaZtZEIwUTdfsQiWWIr+Q+Hu4
xUS5dvyMhSXBn6VsKIxotoQQy4IyYUlehsRWt/jkVxBqWLqFHeEwBFxXuDHbyVugoKFHbyFPdKbc
tqi2ONVN5dvs/rSn3hjZ5xWyCJ/8If5rDqOZZwHd0MVjkUCEJft22s5KhyyGtkjUCZn7qdELsG5z
5CV3mi3v5XuvsKH9ZlzLP4K7yY531Q2IWgZrej5teO0qWtqlx3dgm4IwvzAG7MrmNegPoAcMTO+0
if8l7/crCSmcuJ6kSpFIsNF7KbXoQ3XmO/xgHBrHvyvu5cHJbQU0iMwJXlL7HL0l9u+8KJejFM5e
GuuSIqWY3YnSm2QiHsjMbA1gncm46av68Dng/3jj/yf4KG7++/Zr/us/8c9vRYmEYQA42fE//td1
+ZH/6yZ9efto/nP+i3//QeHP7T6Kq5fs6x86+jv45X8Zd17al6N/cPM2asfb7qMev300oB/7/P34
zPlP/r/+8F8fn7/lfiw//vzjrejydv5tQVTkf/z1o8P7n3+YmLX/WP76v342f/+ff+w+6uwlH8W/
8PHStH/+IbN/g3aUAOE5q0uDUQnnbPiYf8L+DcwBWhTR2YY7TsYr4Y9/5QUAevgR/hKudA0gbBUa
AGA6+eNfDXLg+JGq/xuEZTpyRHhYyJ8wmP/5sKPl+bVc/0Ie76aI8rb5849jR6mjbgWSp5kpBg9A
VE4/qaYXh3zS/axU2gkUhqMf6PAlWg7geqv6BJhIlbP6UjPBkSrzvPnvnXK0UZaWj++9T8uYFWog
OgMtPrqOj0+fPjRJLAVgcmiaLAN7bkjIa6W1vu4GSjl2jjloZnvojDb5aLIu20oZCBHwbF9BpwWK
E7MaKZgsyLH9Vm3KptRicGbqekGsKU5VBfFTU+yKhpvf21FOP1Q65tSRkknGo7+Ui13bEHW32Cp/
rchyHo690Od3zJK9aGTDx2B7CBdIT4oUPGhSDPLdiZ0TJQmfVKUbzrqQQ73xtK1jl/5pS4OaC2RJ
NOgjaZ/earHa5VAOExKMsZ1kvtrfG/5oOCzxY+myRZsqcFsF4xvv068bTIEkASA9UCfAY1sX3E/D
B94iRk7sdkqHyCobzpJD2vZmZrWRxHc1j8AzgSQEeT091rV5Rc8X1hlcSOaXGlSTa/pISzkBn4df
a1caj/34DAKcaW1JMzHWaWtfdzMCRaSeZhC5Cb0ccRXHKOt4UqfgWknZeZM17zFqXJ038dxSejnx
pBFplTgd8q2s9MoEw4Pg5Mr63OHJBMtl1yrGmChQJeEayPVjnrhBLxMnDeL3DLoTh2TeV6dHOy/a
r4fP5z5CaAUoDnqsocP55S0wkU5LlSqzS0COX5lcYKcCCbJl5usSzhKjAJx9MkYjQ3V8RHOlgdZS
yUErx+AeLAnixKAY7ab3KQ+zemMFhaLlPChMHzw0NJzge9HJfWxNl+Qkrygt7B5kSA96n2mBnclo
dJZl9C+6vNTUxGnTMATHfqdIozWglmvYo84ltypyRqwszIctpp2vc4DeXXhJIPVBA46u9uOvSgwS
FK0/QrwgrJTxnPjZiBDQTAao24bmP/ZFuHCgOgNfhJKXKhqbRgJV9CCFTyzB9NlWJNoxyOKGVqMO
5fM/3UPz5QbkEJgfcGDE3kz0IqsxzgjyYlFn7pQYXeZWVkKsxT5t5+vJ1PF+U8CHhow6bhthAluk
cnA3Iv9WD3l/GY8gKJiGgTnpVIHICj2jwRuReHaf+RJ4m0/b/upvUQyFSQMdQKhXinmINodMHC8x
xhA4w9eqi1BoppMGyhmNxjS57EqKq+e0za9nE0kdvPHw9EEfy5dDU8lGoOW+ltkQdOY3yAykD/C8
hnPayhevg6IoMCK4SeD2KP7n8bbs9HiKJ4zYymtZujHU2L8ECFY9S6LOt7lqlHcyDu8GOlB4BOGI
wreCgwCUpTiosDrP9+L+KmoJzEw97/CsM0PzHPQhBmSuQDKXNOFk7KV0GoNdnxjp4OYgFkGZP9WC
9yjPcoCh+8k8xERPlH3SxfK0sdTCGxffhoVGqh6wB8CcvsYzCPNBotpL4FFlZbEDc2fc79BOFoSW
THvD0nM9Pm95Ht74WYDGhXjKD02MN0cUTckHtOqq3macVYVrKF20da6/HALAopAdQmlk9nHoizye
OFAQTQagPZPdyrHxWLd99mOCMJPmamMa3U5xLpHLKJWwMREnIgyUp5pTd5yobiHHqzwyfUA2stN7
3TGDnp7puj8Mrlp3euAAu89Hp5xKuOSEUYjp1HHXg4/cHFTg+DFZ3BnLPHkvamwmu6egcPBGbrSD
N+QZLe1SUhEAqiVa3y0ScHI5aNz46DM55/vG1+LY40WVDl5JDfw5OoJN1qUkSc+C0ewiL5jPVk1i
tISUIcdHmF37jddydEMUP/doFoFSiww8fdPldLTJMGRIlPEMSVYVc+JbkdTzmyKZpA5NxYpxTgMI
31l92SMiaieorT/HWsyvIqLw1j19jMR1gVdHHI92S2NGUeI/j9eFpwkPs77Ibekq7b0Mj8EUQJBC
23oE4sUgnFjAMfD7ZxTeLBnDkI05NhVz8KeaNfQHwCymhS8SlczakvkI0hZKPvld6ya0+lyGPAF6
Z6GW3io3flSjO4v4YFdo2lq50HjArrQ8KHMn0MzwZmomL03CC4X/X+q+bDdyXcvyV/oHeKGJEvXY
GmIO2+Ep7XwR0s5MUQNFkZIoil/fK25VVxcK6CrUYwEH5+HkcdoOUZt7r72GgGRYgsTQva5tlONO
q55dJxzMN/Hi8ZILhwl0EP0+WEWQJVXl9G6dm58uMIRkwlXw5lybuJTj2peNvcMo03aQVrUfnu5q
DfJFt74gyWTABpltLIOlELZHfAxMNm0+wnxjpW73ktjslKyiA1waxyflAmYuTYPsspHJWO/b2QN6
PzOO2l8vVXhCPUgKPkSwyqySBLuovulWr6xWltygSqXXrgfI2BEvhlcqgUa6Soka96Qb4z3nm92B
Favv7D/f/QjrBpl4Y+h+4aH7eTTBVKVQHEHee4JsaujqcPPoHemFeUU9gVm/g4xiGpEzu8xbe/PN
GPJsxk+xlb6KSXxIHSMnTzhZtLSfbpW3jc8qSrqXIODiTzQtWKSn8PFKMr+nkw8L1Nbuq6V+XNJR
hXvdM40c9mlK/+rR1xKvGqEflRnsBocCB6eMJrRJPkPXgMjPxC5P2Iqpm09Nf4TDVnMZVEVPZA53
sU7ZToc2POPD9x4Q26ihMyHtvoEsKMyJT2coeAYVzQfAqX94tf0kLd8wSi5r+qFxop45geOtXBbV
ZbJZZdavfvg5e8o/IEneZUNfvdNhDaCg8O/76OC339ZD2TYM7rzMEX8Fvm62XQr1KfIOoiS4biJu
z0JQuAKkPhYnbqnjOTMtlkT4ZvqvhU8BFN8ErenesMXvHvpq/E54/NK0E8sWHazY4cMzMcwi18MW
COnK7+PaDfUe8WbBbmxH7wbL+TprPWoLUo/ITmjct14N+jHa1vlkGpeNXbg8J/04Iy8sBQc6hVt8
gfFN7iMJk8cYB3EuULXAigZJNTy3hMTlRMh88lM2i3Ko4K2XN41OXv26feUgCdYnDC39sdMeHKjE
0Ez7IEVoZOnmrf8Bt1vIlmVHe1SMusY1QiL40fdyeRIOwSq9Xb1i8SN3rZfYnjBmx5nTzacJ+ZDJ
Vr9UsPDPkDyUqSXccc+965a+t5gcM3yqNNNkOG5wVi5X3OMQ8qR+FvB1LGKCFMBeLT4tHaz5fgdt
6lQu5Oz3xRQiJXaUEzjujtdYIXUhfD3o6mAuYlXmEIxemqiOblzx+I1xJqHnrcPcUP42YJFzTNL6
ZVSzui2ban5zE4vjIPsLpMyvaUPrIhaI6dP012jdry7RPRjEQ2d+otP5nUa42CwxX9qqO1PGJTjL
UXS0EK3kxohnm9aPZJPD2VMR+dFW7pHaZM27uvn03W89NG+sTn/z1be5Y9tp8+orClSdJYspk3na
K+erIo3VUNop+qzr1IDLEjz6ZGpgjzbu2sG9hcmMoF7PnuvYXgd4M+EmlW818cM93bq/wN2LEeGz
KR2/PN68pXSFo2V896teoKCaavsLoickdnXj9o3e7tmG7pV5nbcjE7CPwCddRsdxyOUgsP6c6suI
89XzKjPaf1ZVDYNrXLoXcEzB2B3nLDA2zsGOqgse+499tOHpOGNz3tYXtJ49Aq4lIJ4xDopVbuRB
3N1PF7H2GWgpIb6DR082hqooYGuYCSEj+CqTXEFo8DD4aZslqoJ4IhwTzEHhgQwdgc90+1rD5Att
jkNzQBFNhndkaXpsb8f6JQjx/rBBPnbYk6XzCgYkAloY59ERnRtlhVZBBH2MT393aDrGrBXE/p57
On/Q2YfhON6xSwTJfg6D3J0/Qni1WpIeyGgeu8knuSGBfYkI9hu+GN68zZyRJo6st/Q+YMBjDY5k
KrOjO6KTuLrJdFmqANU5H3ltaxqVfSDO2N19DF11mnRf7Rs7INEiQtJGBKAIMF+aU2pDiIQR8zAa
Nj30Sf+WAE1EQKjv4cGI5FU5R4phWt7a2d8RWt969F5wQw4h56brrWvZdx1vJkd9rS+wKpshn+Tf
U1A3WKWhGg5DsmWJrgWk2RMtUiivru04fgdcnxD8xk4pqBPY0Q5/GVl4hu/d/MVoyEEgBEuEbZJj
Q+2Gs+6p2LEo7V8iOvdvrlJ4KAFP0dkQV3ojsi/nxecFhF0713l7dMz7ccX6F2fiTyBSh1MHQGOZ
tubaiIEd9bg9Iy7g4K/mRQzjZV7G52Gy7Ye16tbUDc0JT7Y8GNm3v/V1KXkfHp3RAbCsrS3jBvRb
X+my6hF6xOfmwaEyP2tlnqH04lm62n2IAYk4+4hoAHCfxuhNdhgsGFhjTNVPbcdPitCLs+YWcIUi
t5iHIELqXTK+Vs6g2wRicehW81e6WWYAsC+89lE3huFigoXClIPLLCLe33hKxw0PJQjPTTggsShY
z7BxizMpIOQI+vXCpnqvBDwk0WEkx2qytxCRlOHOxweZ9fcHLubPpDYTSAjRnqDgqIwMvHvwamT+
gNeTBekwvKWz+MZUw+GkPK0k6wK5FBqgH86ii5asTiDWmrbTrFNXhkv6ieJNoShxPyvT3B1ga1zg
YdyiRyH1xW8C7xrZfsyCnuZ0UH/rjgCwMH8FT1S+ChxQQBgi2zpok3kDGvtgKpNpN5OCy61CvH27
g81rqbxuzxnPw2jD/zM3z12QIipxqP+mwQz6JkHiZueG315D5gyoQLpjYGizaOCg2XKdTSZ8HNBP
5+tavcaDusR9C3AmiGUm0vFXvfpnU6f2sau65UDryC9aPq5FGOA19tSjGePm2osN0s2xepBSVKUP
sKEX3dHrX6ukPlTrVmxmLCPlnxuPXxPelh7TuJmHYcnXiniZ6hS4LlVYml79bgz/jpPmWN8/ax67
V+pBz7eB7npcqe7gnKnxFQKQnA56v+j4yDLl4v3Imz1Z4WJEdfDEfJw670XRqNpZNe3jkCCgjGdr
u+Qg7z+BkXcSY6whrx0LoBu/g96cpkaenUf22gt4Rhao7SdKdnW37UzCnoAwv3mi+t0O0Q5ZkCVQ
pDJC8JeUyctKxaOb4FzuRPeZaGQ5husb1oko5bhtJ+mXkYmiHVywu13I+idgqf3OLkaWgQjXXIV9
DDysqdB94pHACrGQQzs9tO2K5h0MroGj3sOR9JDeBQ3NEO45NdCsr/pFKWxdCYG7JrA1vHL4IYSs
f3gzi7PEepeeeM9BnTxEAtBTbMnZl3Nb9l43n+INXk8DxE+Z7OszEiCGvaQI2/JnMoiMxOnPBshP
WXWbvl8NFDG7UG9s7dmx4dLF1jyYQX4nGyV5srbtRTJ05+isfzChnhK2Do+Li/nhnrMTegxXOaJI
dECaQ7hV5K3BhPJas/QrRnrD2iRH46lnFpNXWpF8ngAWImn7b5Mwg5E0xBiXJD+9tEXKWjyKbE2U
ny2huzYsGPIAlwLabfMJqP3XMrMkq3QylvHAXuPVD5DvHOzk0Lu9dbY9MRG+djV74ZwgtzRSN+xy
bklt5QPiCcHwkO5ntJKTnscg5/HCCx0mz35X/U2mqipFPT6RroErZIUw+jZOjujX9ltLp11qEUWe
cNoXwM8fm8rAr1LGaofNy00qSJs1/CI2wh/l2KP1Qpg9gvMm9Tfy+5uYfNwFgJQyLx7fJw+7e7WN
v2W43vwxjY4jgyUl8WeRBetMc5jHb/niT/ZkVvc4JxT+YUFtdrRuBdT3G+ISGVe/WrFcgn68NrjP
TsqRqsD+Pi5wfYGIBViwu+LYubNtzOc89HGOwEeUPXQnDhX1kqQwsiqEHw+HistvMnf2NM8pVuS8
eVTYJA9Tc1rNsiBWuoXltZxxCW0JKUmE1bmvR7DLGA9y2flt5gVOl20YV0WrwbVMW/Gu3HRImEVF
Q3HJPJWUmyDDpaetywCBFG4Z3qQgfxxV7MmrJ371mNpOMlHBTjR4ylb6pOwhAr2GRu28rjryNdhj
R0Q+zYBvHPdkn4oELxBbq/3Qk6eWDTs2be+1md9l2qBAbvUxSfSebKTw5hSOnza8wNbkJpegz4JR
XUJXlSnd7qk+A8Vdhp6nE/x5SZNX2doop04/KY9+bAMcEpfwsAjPP2qGj4kwZot+Wcu2nt4iR978
RnlnxeRtZfWz8uWzWKBo61zz6RkEQA147RyNLqaXNpdTcNI0PTlnS6bGq/U0JhQMM7i5d3y2KFEy
2UWL3q+wBgCkcezd7OOegd82ozKAZQAbtkugqSmVSY+NqG5+hOwDk9gO4El1TEexCwVMwXvBirr3
S+tjvrUdw9Ds/51He391R9BiEQRZJn0yplkPIhpCA6rAw/gqTcgwrsLbvVDtusY7smq95B1d0zfM
jvNL6lW8z5VHOlEQO3IUlbatxh4UDs890B799HPcaNza25z204F2hl/VRLqbraX6O0mD2kc0tPqZ
CpvwIei1BLDVzBHyTi3gHxgW0OA3QB36Tgych4nH14c5jOt5v86LfVeSyscRscxV7vkN6XcNXYKn
aiQV7m7fVPFRhn1fzjToWIFXiqkCcqelHBf/VRq++JeFzslrPM78KQDAXCz19uiC6jVl280H2P9l
rY0KxX6h3I15u32F2j2uiUa+tAoQmQJ1Mq5+DqX4DvSk+dPiA8IJmxDAU8kYwy83NxqIZZcA2iIT
ZoeWXytSv9rIz9yAn9va/rnCHN275Smo0xswYbB59Yp7LKWPFjEtNttkew0s6aq8rqbqi/K2e+Qw
wZJt0uWt9PLKtazYVPSlNIweRABv6x77YpR2uUJHVTmaewRnN6cal4xe65ML27ocYisf5aDPZjE/
umaS2aS85VUnwefAxvckaYCJbjCVtp7Y8woOqGqQ3aG1lGAWqfwMqyt3btIZEwAiOnlHFRBJ7ZmD
QFHJEK383m+sfxFj/REIvLk4JBIG9fjlIiLDAhl9YYZuULkMHuAzA5jgYxitFQ8LbvRaiHo4JJM5
klA9N8j7nJ1sCm6D6oyV+5fsWrmvm82+8JEIc1nsMvzCvFZ/qUGzpx5uNDuwQ/vnegyA9jY2b7aZ
UOwX1meAlsVWsxNfY/dkzSRzouttL2Etm/staLNLy9uLN9T0BW/6r0nbpwZd/uOQ6lZmLJWw1B0s
eZM9rGeyCsuel23W7ojrUWdQBA+vo8Ds1zvXPiXJsp0Sl/5w3kBOzE+e6rD9EeGBnGU0yJInqXsn
scCJQAM3ldPEvLdeYspfeMfLlc/iLXUAFeJG0BcfHOlcxz53YICzo51VWlgar0+jS/k3Y0n8TQ01
70tP747O0bvyPXbmjegfW0gvMkZte+1ZZdBSYLOeNS20sAoRr+DZnr1VLMhXp/CxWhGlzH0s9if7
3SbTFY8FW7VV/8K2uy80HW+rkusvUOCXDK/OTljYtAVdxM9YmQylVqM4mmFejkz24tCYajzIkZq3
0G4VtOVp/BH4c1AqNNc5WiqQ2jaDNhGhRMg+kukNmBKDB83C/Hxuq+5lxGCx77fum8kRLAgC9kNL
QKGMk+5t5KTonIPHiR3rXAm0bg0P4eqBGNl2j783li+1hklWIYJYX+fRAaoKQ+O9RRQ8xSBAcmBW
p2D0IUMCSErs2Rybef8cNNbbQzMN4IzATpLPy9MWonXuadyDOVoNxUy9tM+UtmZnvHE6bCNNCivW
e4Jm0JOj3OL2QYt4PDV1RNZMcsS5yzis843V9QvycegVVr8XIgJRgKPef/Zzw2HA09K7y/q6YdeW
eL8C3ukd4gvCPwj7wCfih9ZkS93oX6xTmMOwO+85eMGT/z3e0WXMSaotZLWgI8G7UUe5DXiLA4e0
Naj70fOhLbTbGIe70S0GoBFLZtmjdkUkuUmvGYY0W5DhSA8b0oninACpxvu70gWmkG36y3lmiwEt
Op6is2b1WJ183mh5NNXMByDTwHNP/uw30Z95Xg3eznmBAV0s3KB/IndKrx9hqlH0IZ8I668U/rP2
4rk5bo44g1NdelglvE9i/ucmAqHt5TLh9cnagI1ejtsA+8cN3f2Mntrz90pVIT36NkHs8pAgCOjF
E1H8VYs6flIY9OtD8s8Vglbd1B7Rhm4ROodhOixeM7Jbb9DNneDRkIS7ap669SBnMf+AB6XPET0W
4z9YY8N2zjaLzT4AkIS0Jx7YTed8W8KQ51NgI3ta9daLh1BF9qnfllaDju6FB25MnOaa8gpzFLBG
YNhabN6XUMLLhfCY/DMHMIV63EwcibKlIqJYj1GvhhHvSuxOW7moA6B4YXLLoTsqsbAUyChjHgHC
Y8a0O4VNNbOyBZJaaAKrG2f2viO3LbqnzjL1JZJkHwbrPl3HZ7t26wdyYRBSALnt2gIcnB51N+6M
nmDzNo8oJ6mvDgaw8s0BYi3YxP0znvYnR/vKzfKHzZ4ruwRmkFPfFNCoIzB2YhLdDjA7TFbAGcpt
xYQz2zUuthZAy31457tIjglGyp+arwgw9GKCVVE9+TtM70i/NaHrYJz5u0HahiHrT7+e4wcZGy/r
UrurTa0e8SXRC2Dy7jVMF/ru+WN7WKj9YjNyw1rukoNCWw1vyp7D/0QFyUniZ83aLmF4xIAny0mH
A3C6zqRpv4+8Wca3te9ZUrRIV8lqq+NtP0WG8WwYN4tXJFYivCyJN3zV0VqrvGsbE53UtIoQGMN9
xbrz16BdDwgBx/Ae0U6zAsmVGABkEmIMwXy4LEB1+nQvJduiS6PaTZZqRAp1zvXYDCXs0+PkPDQE
LE45BIPY4cCwaQcPJ+udEzER+lgtJokPgWxIAicz0AqqwdHu6pvai8/r6IXyiMfbuIMPS2VXVHbG
z50kCsUSPBFsXsHgqNcd8gWC7obW2MI2sd/68NJZ6MR3sSH494YCxDLPk+lchOPk1ehUqotGlN+8
s0OK5AdOo9FDdWE1y6TuZHgRvtvCly5ctX9OZzr1B6/p3Xpggnajyv6lTBjWLuKniWPVPEVT2Ipr
p7DKKZAEMIEGH4715KBoEh65pvEYNAf8zRXACs37sz8zChRTq8c60hilgqTbTlQKXHlRNz3iDLt5
p004kzIEOWF9X9IhLUNtRwgACZ8OgmDc63vAGE+dN+oDuGPrfc/zDss6n2XVOKWFXrGxrNFgPkAG
0Byxf/ubJu4HrkxMU+i0z0qH2yPq9nxuovg8GNYfBE/jPSgKd7bHCtwmpPNeBNKVUDXJfCI6gp4g
Re8D6dKRT4Rn+r5w3yx2WTmNl/D3wlqyw568+qiGYPLvcBr/EFPD1920goiEaV7r9gDoGU2k0fN2
GfTI0b01OAt0CtW5T0KAPryP0wdhN3sIoInBdJW2FPPGUJWV7La2wFlGiy6mYXq9r1J2C/yHP6zu
UhzzkA3finRbuWh6gfd392Vrf7sRxOzezNSszX5lnc4T4uqj87yXJRjA86FeswMlIwZg0ycNsK6p
yjeVTjtSL8GpQYlQJ4vJax8s/Z++Jm3RpZV6CXSA8QVAXITfZHMr5jz9M8VDe+FYmfzsmmEtvD6d
inmIhrxPaO9nniT4TLdmRNu6Acpy2osObgqbE0RA9inBSPqU4NzlaRD+iAYXNHAQXoKvHmgBlmXJ
DEVQHW1vHZar77wL5a3zk49wBYCz+oKVwprqVlWI4Sg7tj0Rf6T7UIMOlwTDeGVaJwDpZ/bYpcta
AbbDc/K2vsNGcurMUaczROFxl36toL8iHGqVFx/pZQ9h5S1ZAmQSYzYNspjfq53i775XhedkXL50
h8w20PuOSVPZy2ZVXODGmB/SOQlPoBSN2Crp8VfSdE1V+CrYyk4Pd2y0DY3cYYMYlj1VVVNAHRV9
LYTXS06QZ+GXUydwwro13n4pWPjBe6wiAeb7tnlKsaz74NE2f6w9wzURejeCv+ka+i5+XEJsg9Bb
DO7kYVucFhvWZA8rupDdRAaDJB013QbHpyeil1PrJ8CH/HhNDkAOsJqjOgQg5Lc04nknXfjJlWPZ
vDFVhnIbHqao9g4aSiqglCBUutxf2m4vWq8vY5BzkBoDf4+fvIrZjnDpVdmMXTbWruOIusoWkLdG
C3yYBzN4ZsHZcWCDfgqfQ8ZFsEK8Rz1StGMUgRLA05dFL2GxgUC5x/4xxQ6PV8Ge9wHm8oT0HuI2
B7dzkaeuNTH6K9na8KHtzJ8F4TUK85A7YlypYRhXIcE1FMQ7InvGHlUM0Ix2KT37CJ3Gftij+0it
DclmV0U32Aevn+M0BmlRGbVdkYREn4d6RdOhxx7RSgN7AEjDsk5WB0PdATNas5u8BZnknn0GBYS8
bvEw3zQWYWhaG7nD0QcbIvXaneqb8MeEUGSwJSoaHmuKQwibR5k8Vw0W/gyZJscUgQ6HsV2qw9Im
AOHg6d8yT57wth67gbtPkOcAZNeAF7021jcSVVPB0dFjap3a7mUJV/9jpUH9QLvG4FoOOLCaOHgM
bPrexXcI1Rei3S/Ub+AKAioB2HccquFUYGybgkPXuHBf8W55crDcRofRVzj6PP0TrtX0W3TDn74d
1lyrZfll2iB5UDJSUzYuIJwm04LvgzUedttwqcQGPGdwoERP0/anLZl2rPfhCwsxTKTIwVaDQWpm
7QCI0lMQrCoPk2bMU7l9TkHbluCNvAnRfVOEJ6OOCAy10OvTwbtI+PNH6BRAD6wCGE95KobZpQ+d
5I6Ie2tDSF8M2zDmwE4sHKowCWXO8meg3cMZYb7PBk2zYaK5h4xjiCALNpBImE1P0no4p3TDNFwL
svHzpFWzS42pz6B1zHgQKIfpmuLuFcCpeuNenLdKhIykU2nW2s/7dQJzykvLeoleE6/9EqCH7Sjz
6wI7wBJtl/82+x1Sgpr2JNLt5zj5U8nw2fwhkOzCOnttojwOtzfHxhV+zM09ykRMDu58jWX8RJxI
4dtWCYCSydbgK/wWZdJAUVWwCjPBsuISyxQdCBzGMTFLs5JXO43zKVgQylrjZoaNw9IdUiBmwNnt
9DhBNZj5Sa9hcCf4mXXJkHPwMh9YPwImB7K8RYhxA26I+QPDVj6wEES/1Hh5q8T42ngE7CTU03Lo
BRxYcAHuIhe05UZEUozAV6411IQ76QnAfo0PC6QpSc/zoHEB0po+e1WywbB4UW+0wnwqgEZ+kJgc
t42c5LZ4QWFaKS8AqnNv1j+bhYqnBUFu57gVzQm56v5BaTK9VSzyz1p57CJrpX7b3njnhqj67PsD
TCvDZgE9ufUeQegiVYlShsUCNmO3FaBFTudWHMYNnMGU3dtF6Rq8oGFXbv2Q7oKAUOhVOzo/LfFA
HliDzUSNmf51JCN7qkAwLXsfeFdQO+sQyNHLZy8Yf7FwGi4IcCJyN21GHpJRxmUTbW0+223+Smcs
9XtwqDPMdajMIjjHFlPXdQOU/VyvHMtgh0RtPzeAc0/EAE68d4vwYZCmrJTfFZWX2D3gEP+EFHuS
8Qq/waDBt2pXoJe7rp+mE5xKU6Q1bxs7yW5u7ntt+XNDpbEHvNXpi5ZdX+ftKGzBk2nasLwkEh7Z
PmpA08/lBnbaQSTbXIKKgLetoVr/qDS6S8AaLNWF8Uw3ZUDnvLPVJDrVgEuCHLre5C2qA+8vZxuM
qDTaMbPxyHsbaTzd1igib3DnDq56SPTJze5Hq5i4WkxXt7Cl+iSqWD4TsQmejbUIj3GiFg2oPECe
14odWBEOBvO8Z7cr4Pu+pJgJ7x63XiCPfTygysem9oFR19pEBZlrncfx7MECm47D9xbCDbtMA1e9
cTV3f8OuSrE2IbgLGMM2YZ49HJsJmRw48o300myUTfsajNvdZ00DbCwaqSjaX386z9PU7VHQ0K71
1CHSGyPjCoZv4u8mWNAARXDgbcZAkbttkU+EY1B4FSuq3z20UAAdCdmjGnnSgi/ja/89Ao0CfVMb
1yc2DFWOYTwOD8EAeMEbRTNnlkusNSJrqEQ01ehvuR8t9R9vhia+C+AwDml1dwqguP4Kp1Wd5tSh
PlAkv/VV6C5jijVf3ZvhKhE9+SNw7otb4DeUYt3dUdSxtWkuXZfYh9B6SG9CugQM/eP7gBzJ3wgp
Pc7eCIvqtL3KZPlscMgBFNomyBvJDXhIlAHciTrMNOMoRA6S1fBIQZCqS3DOUPXQaB/8ChplOCWA
B7OErcrroJJ7vxaqyWJo1PE7xfDz5YRFmYmTbyB0zU6rYT9RupZ8GaZr3xoNW9jOw4YKigQwsOMM
HiA4/5qmO75pcQzuFteQ+H2nCSwKVnAn90L584+W+PUxlVU9Ff2s9GEJAiRcV+A+YM4lGULn6yd8
3qANgX537mxrQTVdpdk56G52Hd8AEDs8JMLnsXDYVJBz6jnxaiTGziIWK/Pxh8PVRb57QvBmCOR9
Q1LVCXUVa9gES2I0T4C6sAKNsPDJxN0ysLTN3B6nekB7jj/zyglFGntioby8X8BKwSxSH0wchrqA
Kbkpa3BJdkD2yAIlX/S8YpO4g2ICO6AkAufK0p8GzhsEl//99AU0OWC4mj/c0KwHPxx7NA4MEsBh
IuNHuFCsK0cZJR+aElADE72J61zR9rx6Fj8H+r0Key2MyvXimYIY7wmfNoozYtnwDAfpjg2w1f+C
eP0f/N0wV8CCAXpTONeGDGPvfwwRkNBvRUbLf2XPO6Y3i5U8dOgZwHfweCK0CKhZ94FzTqrjtrL5
F3byCXa986Shh0kxAB/WqupxYu0APiuqoX1KsXREN9baocvcHC5BMfYzJ3/EDPueoluk+Fen5f+W
iO9VCvzzn+r3rs23lpP8O/+n/9f/IJVfcJfZ/f9lfi94gPx//e+/uvn+9e+1fv/8sn8R+4XsH2BZ
h0iQiKEngcI6+L9iPz/+BwIuYeYC2QxM4P5N6UeC4B9+kATBXWUO12MEVf2b1I9E8T+QrwwHCmx5
EtDK8df9N7R+UBTeFTP/T7gD9gv0Scz3IESE9A6qQ/y+/55Aj0xhiACB4WAb7ougqD3oVSjm62QE
9W9ePgE2xltmyDAlFx56rkPPq2zyf9g7j+W4kbVN39DgBBLIRALbKpRjkRRJiaLZICRRgvceVz9P
qU/8RyxxxNFZzWKie9NBqZOZSPOZ10SY/aq2uj4lcvLSAbKGxnZF9RD8iDxx15B5X66lTHqX8r3t
hd5KLV0Y3KVSNsNlQRZGmmYiy7BfwGzuUiXD8MIaK4FwiCj6yPORsgVW5FDg5WDOBdwfqgLW0vth
V8/tl0wIPVqrLLdC4foTva7bom+XyVdeMzvPZpt2lbeGCm6FuzSZ8OReLXUwgyTybLpDlJpkMGzG
Jk+7+1FXjgYnI71pPaFem33IyzxrdtB/3OSjSRSV3lnxUuVfW6PVtyosHPNW9UCLLhwMoiffJicq
fEtMOZjtoarLfTY0g/upB2+qWtxK3DL1vWEssq94CFBG7FxvXKRvdUGZHxInHryroeway7eHRev5
ymbHJIvf5TBFMYmhwhVeC7fugYIwPfIN1XlcyeNUd9V32428Gkb2QGbwJYvKFGziknO3nh5lL6hI
DtDZ36cRkddtRRexeY6Ujtvr2DFcAzBRNRoH8HWJ+wPsbtfvRY/94fc51YK+B9FkTIuoHUabam9m
uiIL/czpCrumoDjF0eR3DliHfRLySX6QqzjKj4tFGBjuipLPVufclGCswR+EH7jsMfFbz3biOExw
CAw60C6/bMxCxFkA/rnOm6z9kAFrsXF8Lrzl0eg9XKroYcZouh6GjNjlWZIpBY+LFU01pbWxLG80
idyYAbhd2piSrZLHdLTTz7hFIOzPA7rqUv0oZ6d6EaDI8JIdhkeTjoIf0D/9uXFvozSFak4hAHDU
SHUir0PShDykgElcPWU3SUid9cEOZdA/1aAmx6OyyAiUacdgbFuyimTl9pXsXV/3Q6GmdYs3zqds
AoizgkZWbpNhWW4hmldbPqpBdhmZVP20odjGthfRGlE0t8gD4zTEJj5xnmg5CBwGVdx4Bd1aIBfX
KdRC8wZQVhDSrKXN0PimE8eg7cOqC2pqnDXKjt8wFgu6YKMmaBjXaeKVy4fMqlLrQQdu/wQkjL6Y
NMBBljwd9q704BxwuIIn/qi1S6qejnknrToF5sk/V14WNc4FLfDSW5tmM3R3RrWkDviqLrJA4Jol
ULuPXVpK4zEe5nb4OueeN764svXcg+nkhgKcCe3zCkxKaf1oTDMtt8Lo4+DCGWtS6MicCQGWyaa8
9aFpgYLs8YDK76QtT5TRuQ4Eu65O7fVCy22NI1BjbkzkqmikwdBLMZQ2yidjAFXsJ6lNtTfquTWu
q4DjgvJ3LFeLx3quRtcAVOGlqbsHXq/01pMATmSZ1w4E4K4kG3ZLtba8PqvXTW8kl4BUacmKtE3t
Y7B0+bLvREl3K6SnTIWkCl00NMcyf0QEbmxXc+OlR8Nuhht0i8ju7SSBxUHNlU5+Zqvisbfy5XtQ
Ut8VTkz21cfjS0k3axNSHLnLI/dxCdR8F7RK2oeYSYtVGgXGdrQI2vMUyHhgLoOFMjpXJ7+I4a4W
bZYHXcdit5BCb2InPsHzjLZ9mjzIoKs4N+JvYTAa6FsN4YeO/6efOm28yWZ7vsPRI9tV1Oexvekp
/lpZ/gkY0HgLsNq2QNu2P1Ba7ppVEINdq42leqIXXN4nenQpeHTC+jFYAixioxx7ZcwAa5olJiHI
3Q6Ilr1Qn1PFEP4wO1s/6sxywGb1Ev20eXI2TZdTdOkdCqBB7KrP0hmnBbEeQXSbZxPqsKWVXkJU
wol6sIL6Q+TRnHDGwE03wmxorxbEnN/7ZrjvGmeIVnocikdZmDUQZM+C2iKNoNnkuZFCInfli5sN
3nVMmdB3VRGSlVnzVda0wTPVi0Vc4oVJb6fPGsS6rDH5oOuEhiV0yIOTe+lzC7aD0lTp9tvBZVKr
IjRl44dFOMTrybQtfFiEqPYVjeCHkXc+9HFeduqdBsF3lxnA6jqho8fC1MNVOLjGzgyE/OREbfPU
0KjYwhB3tuOk47sKPwJ0cSdzP2jjYnZRq43s6pOZTvX1KL0x+DCDddk3ySzWdpWPw3ps1HzsMHPj
v1Edsjpk7c2gqff9XJgX9miqe+hQX2VdFRdiCi/TCKwg/AvVfRZVJdn1przSsgeY7WafqmVZ/FmQ
sfTNAkjjpOdKznrZlZazVn3X3PZZXx695RQF2JWVP8VBqymQOcYdnB26+UVZfjCDNPLhzYRPXjw0
IGn1AOhUGT+yxaIN7tVJTwxvlCSytGTTA1UNEClQ/px1Ow3h1jCTGJwDotpxgoNsfCjoxT4FwrrR
Y9p+lHVtwA1p5ENtoAVmx3DIs+6qETVO2lFFwdQoc/NHkA75qmmiI+hbk4aJjD4bhmkh+t/6U4Fg
LGw2IgXKD/Up1cxNEPLcPcBz66mhFkk6GnyavFJtefReLDuIh7WjSzDSeb/zAIocqxHz2aJJan9o
M1UBLW8A19eVSR897oC6yelIfOPuuVC9y3zBPyjPQ/WZCMhwnuuyGcKXyZmFtzKzor5LMxgfqyqr
F59UDfR5kATdQ4adYeA3VFtrX7llm/sDWKSq8nVISYt8h0Btn4cEJHeCap9+yjwxfI1c8AF+O0fz
PsYPwB87x8QFVfyowj6et9xy+XdER+Nrt3ceyIyTp7yJuJ9LqudAOPN1H7RhfbSrAXvRzhNUUOAq
riYVccH0ibUqtFlfZSCIaDjF1VZ7HRn/PKWXeTW7jxwNY94khq12pU3aAkYhC7clYeZnql6xcciq
07Xdi1A7YBLjvtuSyM3fpsjoYTUNcYlXDgqVOyDQ9Tc1FdamjBsQN2LMnmU5UMajIe1tk1a3m2SW
4JKq6gOFWRcxZVdT1o/K0DfqbJ6hRMj8klI7vwRqlOtyXC5VMNbASyqg4XMAKMKjHrsrraGs1qTz
IPeBuYN0Ql+LpNTKapTxuUVXoAbHLcwSur2DPV7agQtaAb6aXOETPL54SVp8LGg1PbmpSh9nTAIe
J0T84aCoEqN3vdQAOmb3wW3abj8MaQGgt3xZcm3u66TJfGp/7lUlivyqdMZ2q90lewHjZO/6VJr7
iL4L1Yy+4Xq08w8AySNfkZr7bdjGd8NIX6uNDLENxjy/t5S7XChLiYdIV/dZbAI0rimSlskyfIcK
QfU5099LtsBuAEe39pRnQKEEeDSkwx3BQcsTGksQpbWn1g4l2BurCCKc6nV41XiajepOIS+sGVyB
nf8eg8A0oHt0nq9Aw981fEL7om2d3G/7Pn+Q9DlAKJtInJdZ9HUkdNxHM6JTVAtEet+qgq55mxfX
5djL5xHk7ac2yeW0IvUAM2tMqLlBpyYe1cUcfZAjoLhMJPg7BLpTKY3SFIYV2VpBMDYN41phGVaA
3QPiSFQBCMXENEvnVrNOYy1CGi1AYq10zPqNVY3OoUoXQoWiKYgUDEseGjtvkk2RuwDp6rAJQFm5
C4W2YHL7XdsF1n2O44DHjoTgVbrwCVGOt+SjQU/3h3Lm7KtV9+MVSDbCw0U2z7OFnMiStwFs9ARX
hFXXFtUXG17rxeCMZeaDVzfRPwkqvzYgRtzmmY4iHzBZSAzX3mTWKK9BLDY7YabeBgRmd6eFpa47
U7Ct22JWlMvKoUA1NAZsZvVg4LK+iC8cazGbFR1fNqHdQEb2py7p06s6sXow+Dn17mkE9ndiWJ9a
XqnyQRVkfqCj5RIDT21ilgd8ma6FBQZBzwKpZRPbjWvJZh2vvV6nn6Zl5JqiKRFUx0kleh/Vrn1X
GyZ6yWUqk4uhiXUAtkm296AKSDPGZBLruZWzWvcam59VG6VieoBzctVYRQmy3TjxL9vMjPZzVNgb
YhZ1YweDsatDCSTNGk3gaCnUN5d79yDnNMEAagm/6jZ320NohpbepGXZQGajaLhKZ4dLKo1LKoAe
WhmUQLNmOapSxfXKbuNhCwsrfTISl6gvc5pP4dRyCmEoEJdoZf6QJ8aeEwTJAaih/RD2Kv46JJBm
wccPj9RLgK+DBlkJp6lXlu3kvD9Ua8C0w8p0udIlLaHSe0Cy5BSyjsCCZ3KBDwYqD36UaAVMJyrp
bNI9vY7tVF97pRy/CGLIzVw78ttQlnG5LhJFDzNLguZDZjp0ioNaXrrSKT4Vrlc8aTckfq5kB3cM
Bb0KCUvP3NZFlh1nszOfnTRsN0UCkpVmBQ0q3pvgRVZd7Ys8GD+6djPemksm0cv3vLnzJ0uFHEsV
b/oOBZxygXjE7e3dp0NJ9m8M4152un+Qqdts2RHVszJ78zDLIP02w3y/rKFxXnRtOe4qMFKr0SzU
Re24y0x5UD5EQgQHWOmgHQMj+e50CTbLnt0fAQsbq97sgm8qBNQLAiS6dvIpvRPciTw2J+8rj+zo
NrK8jE02tV9Kr/JuKbEHW1qK7QZNCJp4Zn+ZOTmsSk8BIndZgnVRZPVHF+b5c9fV+ZVVNSTYYx9f
RnnM421E6XwNsqoyLLXPggLASIsMIWDPXNnPivLh0THa6jKxQ7Gp7fJjuxCprCYhyq1nJ7Gz5fqG
pgweB5BDFsQXIuwhBfb0JQhjm+yzXNrRXocLj7IustLXOTkg13cubnGMah+KWrfO2innkai9D1Na
oUG48DdGx7sNQ6fErpZ8DDsM1FAOyHxZRNJQ0VYTuoZ7dC+sAnQJPUNfAyP8UjelfOyndryvxJIr
irlKWRvaNu5nUSxyYEtN3qHrVeUd56WOk69LqT1vT7sDip+Xp/ZByrSeQCQ7ebsjPn7JWvQATj7k
N0Mh1bgaaveH6SYDCoaZ2R6nxe2TD6VAvIWUf1oAuwAKWuk5+NrBbp4/5XQ71slkxcUqBUv0YDRF
dZESx95Q6Ah2dTw5xnq0QlMdbFWnem0Cpt2P0CXkysxVjIGuadMYtsLZ2big/4oLQ0koW2PtjZdF
jwf0ZqHilu6axba3XtD+0w15cUITni5tVzD21sBD6HU5PX4dgPeke//dQUcClKdpbSZP85NWDCkU
HJlQSW9yAvdD5WBv4aPIN4P6h/JB066moMpriSOjGgDEzqagH2BW9f3UyNjlGqY/tUwKV9eOXurn
vhPqok/yZA34BGxdPxrfzBYHLxBP5P2LDf44ieUlIantU4yCc5Jb5rWRxBDFs6WASG9Dp6QtddUb
cvqouyK9ZpqkXvB0nxzu+hZDb5CEDQJbyObGnXUE7BLuwMcHPm9qAmoXat1mUfN8BfW21CuPmmKw
xkMu3qqySe6cMojWuCZn3iaapYXH31BkN44Rp1h0BaUyr4QOKAOmIp/BXJuTrS96sBPmHSxteCx1
DWH5SGmDGaYxUNF1PPWqBzVmGzZgu7YMbwy8s8nU2FYjHWMrjaTzHUZvX3ztUXSnh6Gausv8zgXO
tmqceik/xy53x75PU7CnJ2GAKXjsVO/C8KIZEYALykHhe35Fpg64Fzi7umlJv+Uh0Amy2skwkrp0
dMmDY2ThkLxxTYBX36NO6Us1Ve6PMQGM+jy5bUCnwey4mTZlazvN5RDk+oZcQSb3KQpltFvnJG4P
snQTd4uoQOBeBWSywa0K7KDcZuQJ42GBL55sly5l1DjM1UtBdlz70EKTVUnXeYGGX+TJsBaaXHbC
4VjSN5yVFYgNogT8nOaIad9GeVJl+0QMRr9h7G7rAP8W9PGH7ijBc8dbMK5Lf1ePGomNOLVytG85
SupqaN1uOTYp+FzoEoEd7akI5foIHFz0O3taTtyZpV9EcGe4isFbwzRc32Wi4Y6y4DxArAM1ezMb
XT4jwEBjaZe42jRoMZlFvu9aVGhvkrjy8t1CAGPTGmutcu/JyQkuM3MqCJBJnMx7B5UX7lzAyTah
VgLrONXkhTfeMjEuDVaqsv+r1QB7zEkDiVpa2azCVIeHILI0yCOwlB/UXMM0DWYnNeCWS/fz6Crt
bcFeTJdUsZLn0nQHQOhiHvyWYB04mUNzNcv0ndeXmjYyJ4bAL6ICq8G3lBO0OHuKaQsOJ1s46zpM
2lur1J+pUY5UNkOorsRUq6l1wX/3p/BvrnaaQ91sxAIhqcdcA8CK291lkGW37LNHd5G4zKgQOpgZ
Dnt3sZunQgFdpwzsfM7btl97ZMkThNSEKggVlW0mpVhPXfFSB9P95ObdZmjcRzYhTa0k43R0mJUP
TkrV3oMGSBQGTCQCUw0ny2IlrAQwOSWtKIsemoUIhL6wBoePtPTYGc22k0u+qaMw2kVTa+w15Fwq
foRkSEqhZT/uWiTAN517kvZSCxPPMfYWXtdvKIqLG9WiMzrIVC5+PoURUXMzewfVDhA0oKamlFZS
myxeehsXIZEvrR2BLGHN/BRk20znOhps82pplmQfZfpoDG24T+wyP6FO521tZXetq77ETqbxYuTO
vw3dQOwGM0wPzijbQzRX1qcudaofs+tE1y1JGrIPVZ7dQLLmMavx+HKrsr/CiLh+kqY4iXta2YGY
30QehuGeR2mSR6nC9nPO2TGM6+mHW3iwYFXLYXfidNgFlXC+RslwOSxT9jkbuhAwg+GAOa70NztI
9FczjylcsrqPuiUQGdoo/jjP0AnFJIZrgdDMpqFHtKZqVuCpMVBwGgZv7dKuhIfgyq1ZRQ9O6c3J
rhPobK2aGrg0IhHhndE71b514u8yLZxDXM8f6KLSLh/0vSiiyhepUW1UHZuUQzGlgdv5Qw5jchBR
7n4tlXtCXZc3tZW/zJXtUGSWNH4X9UBrHgwS7dZT59gFaVAHx0E31Y3Opy/E+ca6yNC1OBVpVqVK
w5sYmRXfERRlfbgmtwRlXxE4gBAdeLxIUwIVRnQrohYkhJHaf1xKMISbTAoY7XFVfwTFMRYQQaAi
LSXEp34JSOJ6c7PQpT/kfWj4MiuAMgcmrBlgR6Bc04+ojhuroPYapFaMUewQfau+DKl5R+/zbu7m
+zkFm1SA1ZVd+WjopjwmubOPhRnu65R9ldjjUyEmOJ7wY4JpWDaoNQUrGVVyF4iiOw5TU15BaJ8u
hKLoMxLsHmrLIBlCP2glYiV23lKE1/HYbcPaFd9rryO+Qwn8VAh2m5VTO/1B2823uKF/VVPqutA1
/Gt3KvdlRqPEgpe2NWsCsER6u4Gumh8OYvIHUNJrq3UeuVeHp74aL2Q2BIc4bQaAKIkzbHrUXWgP
JC2wx/JizizDV1GVUWPEmIVSrFDjurMgX7tap9KP7E6ROzayuCCdKyJfcF7GXRY48dEOAufadti2
FSSlvWfns78M2UNlgkiCjCfuTdBANPvm3Ke/VFzoKCdsySGjAs26b0LnEXILPMO4g45oF1zpWjzk
1iLXfKxTGpfQa4+zmZpY3Lrxhoz2QWTiW+lEtZ/mDnmbdPId8UG+GeICFeaiN168APtHuvHxuhp1
uQbNfF+lfNKpp9+1FlTzQP1CYnSGxKXmUocPS4oUQz317TbWKB8sKRiMOHLyJ/glAhbzPLG6ubuu
ErptZJOJurXbdtyhL9ksKztEMmSdz+EL2SnxB+xv1Em4ILkMK/YxV/sFeDSBCX1x2adB/Vk0FTDi
kPJ1EmApzEsEXUzEIcJD2oAzGSqH677fDXETkyt3ncQrz5wBWYzxZZ+DkaJE+GHqsLGfClR78JdX
R75h8V0uCWLlaUHWYsbRPdj99nJMsvQTiNRTqwK+VYMhxvjtVCH+YXSE12Xbl/fWbMZ+T3JFDYXW
kZ9n+BouJujs9SyMUV41FTv2oKV6nigkHwwPdMQaWnvbbLoJRa3BK+ET0zcELzx9jYDfLn5vNEGy
CYYxtv0egSNEBQrplLsRz4CLKWm6B/wUK6g9eD7EblTd0tjGyc2INdE6RbW1GY/eyo5i4wulDOJp
I0UqsRRXlv1TbgJ7ZHsBitnV8YuL+aJPeepWFN5tZ6QnLF8A/UcuQG8g6oU+QoEUslPpAUGOOiQL
kOEhIqkt30RPIk46RKJoRwSbNnbqkNgJWsmqlllir60Kuk4DaGWTOCpaK5poGylRqA+kKP2B3iv1
INluh7inSDTZwwpmhkOXGabxFo0zrqAks4ZtNc/zNjIzc1/Ik4s5dLsf5hzHlN7N+RijMPKBq9rZ
zTPvMrGr4TuFE11QlzD8uhrU7S/ggpt/uvL/Z2FY5SiiGc/GVwANenQSzxXo6xyKDrwxB6DUsCdb
2wLKAsU/z/od4MprxUBXIHUJIkAIcbKWlKjhvgYFBKMaUzgysOfsQtYXuRNb03FWCyKif57Ra7Uz
l2mgaayFVLYwFZqep5//It8XuBB3KtSMNjadVL0pB40LIO2V4OmERjJ8QMwwNULlRQghOWp4RwXv
TD7w5/gWdRULnA7CiAgyvh5/rN0TfRb1CziXEgUcKrLgdWNACzLS+F65hvaqR7ATyXBl9pm4MZeK
qoOsVeDTTDeiy9CrTO9KdD1aTj/X5v9jbj79WVkb1Msvm+ik3P1KWvvqCx4LJ/vlf2S6T1rcP//G
P3Abqf7FB8WdwcFB9ORkxtb9R1ubn5gCAqUJvIDv/ROI829tbUNY/3JsjhdQHAsBW1sB0vm3uPbp
Zyh1I3VlInDJT031N4ib08n5D9zmNDDbzKPijF+84Pc+U8k0avhSdjrBZqLVv0uUgO3lROmWKPkb
rLp8/8vSvHFjnB1khkNQHKsK2xUoh5nOSUv2l/MFPG9UtIU8ysqBBYbTqdjjcfOe0uVJlPD1rBhG
SYVCHcxQ59w0PcqMpTYyEgYISDD8Cf4v0oCenmnE8UXWh+M+aGEDrVRvONdTLH6Uk7TeuUp+Klae
/xKOkmi6Wg6zlWfKic0EpXyqeIDyqim/JpkZ3i7pjvc1+VGWpXpp+0HSA8xa7jPisEVEwzYxCuSg
Cl6OG+i91rPiTl/Rg6Hfasmk+ki/An2XcJKPNd2lu25AmGQpu/QybkFoA3fIxFEY5K9rjYA0MJzA
3fZUdw7hQJGG2jm10DoiHCQUQssRVyTzxcViSvpwqvglRqfdlqHVP0dFMT4vzXwjPeRvnCoTKJrS
evPcfPxEIQ+vGKNJ/BwGAEQWPTbRf3Hb/N/B905i/h+75vv37upLdQ70+39QqR+V318OzW/3yaH5
8krY/+cf/+cycex/2TZ2xODtLLQjqQv+z2UiTxL+gPA4XYhWCM2F8e/LxPb+RdwvFXq06IPw17nN
/n2XWFxBCoaQx/v9z1/7m6vkTL4T5Req1JYraKMjFQpA+PXZLpYEDhHaTps8hWt4MbRWfIySVgT7
yR1s71mV8F+BXoed+Z67+una+M9R0z+HxgZLUvsjvPTOjUCKekFAE0eADbpFiW8UyfxplKcyCd3H
v3Og5k32ACmZDnyIn0K1p6v51ysMjohQaeTM5Kg5PMXWfonHZtouWUhuAfrtOgqT8R3fzfOl/Tmm
4EGwHev0YpwtrTJSSE4wB3xXUsTU9lR/N7DgejCq1LhO6+rOaVz5zpivX4Z/5mlp7MWQarale27m
DYxCm630Zl9WIYLiQZfYoC/Q70VDbELaognLd8LJt0ZE+V9gZSvx+7POLswRJ9uGO4aGy1inR9us
kyPlQ4s01R4/m0bbvxNtvTEepnQga3B5sEGxno3Xogfmops4I4MUHqMhXbtDFF03cOgPtgmj7pdT
/MbT98Y3BLMiTJOGhsTt7yy0bFqvjePJmn0zrcM15bwPwsiQresNwNdqD2by458HfP3W/vyAHnuU
wPxk7fGbNzDA7NBFNmL2Y8u5bweILwoC1Dtr+NYgjol+MVrMAgOsszW0jAknh7Yhb6dwgdIySo2g
5UrXPfx5Mr+vHmUfLjgWDsM7ymKvT10Nl9p0bDH74dgs3c5BDyD+gCCFFW57lOA83MQAbxyXpM2n
91y+zsfmWgXVg046t+cpeDmtwS9Bi5UneVFHiJ8Nw4yEI4DGe95qcxu0QMFCkKUXS8FC/1XOczIV
MLnSPO5mGoB8vrP9QtpJxSuMFh+JxyD3pROgOhHBgVu2f17a80+I+LzD3Y3usmCvYMTzenqd4TQl
jWOwr5p+C1iz4tbKzfodZfS3RiEOxj4Eo0l2/+kw/rKI2iXXNxRqnWAV5megn5RckR4nUvnzbH77
WDTrLMVcLE70aaDX4wy1U4VJGSy+QtHmBS0Ta2MqkaOdkPdHOOpU1t0QS6o/j3ru1cKuwDrEMpGN
41k2nfPA1u2D7MQeHbBc3VWgXsEA6nbaOZa9R75gPyYe2J9+h3nKOyP/Nl8JOZhgl4wAOX3OyOv5
yh6onZG2s19rO7wcUxuOpHuCf4EBlJtQlvHg4xTT3fx5wucvLom/hayujcM5yQh0gtfD6gLwOAm7
6YMuorUpG8TEIAsFcw0xqsBt4x2n1N+2D+MR0FtSg/QjUzmjBeRlM5o1kooImwIRzZyy3Aeg2945
Cr/NSkmNt/Wp3qBJiOTZrMYicidaekhKIX57gfZ5/zmHc3czNuo9p7u3hsLyhXxIk8hxwl8vIOoI
JQ3nCIh1BAZgaTwA3ToaY2QAO16Kd3bJb8vHxIgKTZJKYjThnF3TvZxy8Oqe9lt0d8AxuCcR5Kl5
x3TlrTk5FsvGNYkBgkOk+esZr+IkUsaCmogO6EIUqBl9k8kpz6JIbPh/uQFPM7Js73TcNMyTs0/V
TXqqVOZoIH9BtqnHNr5SiPVeoCA8v7PX31w8i3tfEgYRR59NK9TpkjgLi2eFSQWxV7brBVWSv70g
TxPiPAmHGOjkOfJ68axWeSOCAK4PDrX8NBQV1OYwKd75ROcxjz4b5WwuDrItrQ1p0ifnNI5QthC+
tFGCRBLbBlkQZfd//kxnFS2esZ8DUv6wTjnGbzau0FgDpH1YvMbpAHZUSfxxDEv7mMYzCslIeq/4
qbV109a8aGyj99MB3QIaoiiEpmpLWzJ9x470tDN+TRZ+/kaEYJbkedBEuK8XOkorCC05OweBtRwQ
pWgu81LobcvxXzdm/2KOjfX5z8twOs2/jUnx5JRsUeWzTifnl9evz4ulnHIBpo3aH1YPatl5EMt3
me6NzwhW34UBMDxUc/T+zwO/eSSV5NU9Mbh4K14PHDUBspU5ylx2Pdh7UWXInffDyUPA1O8kDKcr
+Pc5/meosyvaLZYsHhfm2EfjdBlF4s7qY3TuC0T1hZ3v3dZcPtaxAYXdLt8zQ33zjCoX7wgmCb/x
bPDSA2o/GnzUJjlJtnhIMMwtMMv/ZjX/Z5RzM4waFE800o73FzxejrLHwb3w3GoNieK9GtabEzpd
2dwIpyLW2YQgWBk1QRMfzvKGXYE65bMu+/dyhDf3JXpuPKk4c1P5fr094LmECKuybJNyigvPXvTF
EIBzAlQkv4CLKi5I5dXOrd8tj709MpgHKIecSPfsIorcAsk9ipPomqcCJei6FHsHLeet6ilxIZPf
+A4slO3YDOm3P3/Ft5aWaJf4kCOBaNnZY7jEJiRsY2BoO9Yf4d2VF/QTwnduvrdO3q+jnC0tYh2j
abeLPuHZk20Aj2BdC0xl48l7z8j9vQmdPR3ooeXajTh5hR7w562TYAtrTr4TQ7z1dMDuw5OXcgQQ
t9PPf7nDNPbKZWUxobkuPF9YAPJaj2BM6AFY4QLo/784bb8OePbEm3ZjKgDx2q+dLPtWwAL10yCL
PyNkaq//fktQuUIk0kRRz7bOPlbthrKfPJ7FoWnsb7oZ5kODLeA7T/xbW4JCiqYQxysvTxzbX1ew
bmVUh4ozTRNxWpPpBkcLOBKMAzfa/HlCbw5l2ZSdycktYZ9tiQY8T1Th7YFwKfp00KzKF43gx74H
6X/756He2n0uVRs8Oollf9sXGZhD4Nq88B1mamvghNUGWl36zmZ4exRaISYAI5sg9vXauV7q2FYD
SM8JKrUVtltdzqDwD//NXP4zytmthLoVKYzBF5obBO0X+CGbGPDPfzWKCwWbhJts+HwfBID5JoQY
fHgsKAbOEwQOhPXe2QJvrRjqSjSeqBra5MOvVywdggUsFXMhSZYYP4fAMAKEU/+8Ym9sNOqtvLo0
kXBJPTd3by3V9wkoB99LkpM6yiT6CVkv1WxBIGMj9rejcSoI+tkCPwsWZ3cQGtIpAAhk5OtKFaDW
GqBUfp47dnZpQmwu3glpfl9CwMcU4PHnFvSTzhMagZzcbJoRBqtNDmVl1g3yYHiP/PWkFBhKwlGa
zqfa+esP1bq9hfcG+jxlB2phVevKRmKrCXGLqF2AJ3+9L2gc2pQoqKPR5z6v0w95TUiRWogaxaZ6
obY1A5cp0Kp851v9/L1fB4TY4J3K8bhDIoMpz2LPSljITcHmB9Mzp+PXoKgdlNCFhm1xSMHszzUi
8dJOH+Sspd6Zgw22ZAAIlyN2GpBLkAvwkzvq3Va8Ld3MrbeeSFGQAcTqAXuhHIJYJNI9kbUJWmQv
18MgGnv3t5+HFqlrYj6M/SbRylm4EKKFB4AaDy7dc2a3WqsByxhbImo1pUV59+fRzl9ZrI61Qz0V
EAIgRHo9rzcDX2wh76Gdf/Icwg4AduhTX0cwb4SxyGzTBLas/nIDMiY2x4hz2YDrKCOd3UeIzsZl
VgDD91o89yAMgtGmimSfZAt7rAnfGe78VCH0DGiEvqx9ajkjIvx6isqLp9pLx4BaTgR+djEd+QRB
1nrnZvp9JbGsI1xh83lU5H66qf4Srxgu2N2yi6D7ZFABfCer9Pc5hxQYqgD2R9rjbf7nb/f7xLDR
PP3LG09Nwjs7yBSBR8rEVsBBHpt91RbJoRqx8frzKKeGGiv068kineN/L4Vw6QSyjGcD/W/uzmzJ
UmPbsr9yfoBj9E09wu6i7yMj8gWLyIygBwccHOfrayCpbinzqFKm+1b35ZjsSJnszQb35WvNOeY4
qLFlANTtlV231Rv+GqM/ESgxDPeFjWkDUaC5BWrodHrJifTd5ZNd3dRDE95ks7MA8MpXBw6gjhAG
ZV0uH/qySt9WvMgFQ2KyGFgNu5e1yi6izHokm5RMHRuPPtKnFE2/QhFzbTVU5qiU1C2Fbh3Eks7L
c772m7ZyLR/s0BzvcT8SVMhoe8guSrQq4kJBiN0REyKxS2GBGxHmW/oacpUHXgbO96MnJ3XExuqS
s8Lyty+C0vsCpWpAM9jra8PuPwRZGwKqAX6NIc2t703Zk3VrjeVXFLzjhRiDGhSBxbZqdEP+6ExF
c0A9M4HRwyI9hJjXsFq9VxBsCljPWj4sUb3l+8xbmPZSAtZEpm8ECD8JiCw2XnomjpgnfejMK64t
sK4zGtQauhztOnc9YQwIL3pp4KWqnaBOcsO10SjK9bqB6LMPvGmA7gAWEUlXjx+M048m2mGCbohl
xQIEkZIh4rgNfhB3rEMSH9PxSkPrKiELtuZrkM7Lcwk57VCRZb2RpZCFijJCN57nzodrzzaAZMMA
nJXj24+Hjo1xzmx5KhEO2c9SBEaWAA7c7hSRbMF1XiqFFE3BwksaiFvhgUhW5P5hkXvBF8fBfB13
UW8+qw1jpHLlEc0GFrXZidDq3mAY9vx4I3k8NdFXFyM/8fRoWLjUI/z2YUigQYd6yQZUHo4+KgYi
Y9RHswa5dTtm/MGdM9j+DT69CIJ21Iw0JxHK0zBYfBtEOxRpoNdK1tZVjzd3hiA3iFOa1e6A91yK
PHZQ/cc4CCz/IjMxJ5xbELPEDS53zzsGuG/M7/PUYPsFaBl8qZyc6BObJPn9FGbNF3jr9xZM8p3u
pvGFzM6giUdDBRMxM6VwoOGy3CbL3EXfVktWt1pM6wH7fW4ltpVVV8qwSSgISjC3rllLfTeMph+w
mmG82dH0RI7Rt0gyF3BSGzJKFqivT3bpK2+E4O73HggsTJ4gTfvK1eLMhRXcHNoiqq+zjrgrEJl4
oRLVg7XBvAAfRPngwOKe/J16R2KgrJKOfVeTvVUQr33fcYyh17JAsV2enGlBZusoEu+SsiYTHNx2
r/N7NsipPMCKXL19EJUCB423NrzZ+BNCAr4y9L7dDeZ3o7nO5Pgbi6MUtkwWLxsn3A+hgNVWIe0F
UzWMz70KSYcLxsjIvrZm1TqnIGur4ODD3Ic7GEoQxb6OjJ3FujSincw0TknK9wbqollsuYfBuM67
qIPfHRuBRBQz2alOMRaPJTyFMCPAxGGN51Wr+miOSb2wDxDLyT7FpAfApNWhuA1n3qQDSZbrbQbv
ud2l/twyYlo0Ry2nz/zvTUrgRmIEpILuMBY61qEhbYSpb68IoMKHtKGozQm6G2xxO9znY0U6QWYA
hjOcSDt7aJMZnI56yW8KQaLeZm0Sb25l2jfeAucNfm1v6F1nISrGSsJEPrdWpKuhUhAeqtFfLkSk
IzTL7H47YMhruFt1uRTUM1kdxWVbqs0Kl67vqqxMJxFtOL/Oq10FR7e0mK8Y3Zi9+WOu3B1ZSAB2
1xyJAw6+ouTzWhWC/cHoTWArShl7pvtGcdCOuxyJUDJy5LCm48Zy6ZCWDqvZSxwlvb6AnDe3yZAx
oNpsT9W8FyZWokRkTmMve/IpFnL4iKcPzgJlKf+KvZ0eLc9AY4HBrcbwZHmwBXaRNMiEIT9mUTvX
XewvOUSB4iidYln3uGxKUh7bWX+aSCTyszkU1XKY88y/jGD8dvHsCfxsTrhYt3YvdJFYwzoSHyfz
4JNozOiaqslxTznkylcAhCvgCJInGHUtZVSeXDFumZddyxICldX6EKpAWe82nni1A2rPZIp02xNH
RW7KYQks+WXF9ow+GmSAOEl2jbuKxD72BsyjQOvX2lGxlwZRikA4DS9TRjbfjaoLfBwFSrmYVuRI
3CYMYoEDSQMWwmzjf+P5kiA82IItjDcW30A4GlbFit7AjTuJIvhIyAdmqQ7Z9SHvDVj4veqW7x2U
Vdxi+JKADtTBIA8ucWbwqzOczwkGOyShzIYihM32qBgyusQzk8xoTl8d/kbyiJa0VokTLI7c58No
vJqD63xVdUEDeG4a56V08U1zR8cKJTRj5dPobZkuVr9sD1OjAiAPsHsvLaJDa7IXh/Sjx7pXxYGn
NvPdAAM56aG4joeKHoeN4rmYbiAw+X0cdAZtDJp2Y7d3tVtDlqUpGyY43PAHjoaunmSx1uZuaBy8
ioGj+unguWp5X1PW6WvfzqendCWf+xBVufrqBmt1WaFQs2O3EDwfss2aD+LLWEyFlHl0B39gLZPN
skz6ih6bmnhIwEuJMy5w3DszZ2ubjZ4fMIJSBA15rgLj2Om0mUFwlgAQNXzS7jBxs4m0qzRfUVmZ
IBdkqQHnD0zOv3nh4jgXfdDBlATFAEYBZvganQMGyjfKdB12CW9XUSRwJiaQNxVLLFRbJx9ZBCB4
whixuut8TvE/VTQXAGCuRRZxkCB86QQ8yzx0Q9cg6I/gBbyAbiy8s1kQLbXTIyDiN9g3pbVfXTA7
1127MqYHVJELjUh4Vu0uzzB03K09iI1p74xdXr4HNmDV73Ix/JTOY1BM9ZE9EIrqE3x0p12/tgU5
SeZu1l3HuH9Uq7LTw+xJPBf7dBmU4CRvWHhwfCjdHmF6UzO0Jy+z3LI84vR2/M8O3wbvvCTqsPhe
1LldvQQWiB4zXiZAH1ATyTWIG+KM8BzjgWkPovGRr9dtMWDulBWxCFgNpbhJITWdO6hi/G2Fx+aX
jm79wXIts33QD2JKBAAcqGMNXah4jvrOjgeQvh9jSYpp3NlLv4VeuM7B9Vbv2DJoqA/we1lYMQuv
3o6X2L5qmOqwp878qDgu2BGSVlAHXQ0uKbEH3WTDq8vfbewxEhhHp5ezOhqNlN0uHKhJ42bytgCp
ZlF3dSmBJBElYbzMxDSMBzeDTLbD8or7VjXVYEWHnhgTjK1mJh/gYJTTHrlYqZPGCKf5UK9lBuO8
t9qzqcP88TQMc05MY+iKcOOcDBs8MijeZlSAyCsrjKBQouY1OlT8EE6iJpqjiVp1+LDUssXOU5ee
SPJpqdJDtuQT9DAb/2TsFK1V7kN7ju6zXvfXtvBxehhwoS/Qy2DkZOSYv+rKcV7Lsu3yx5IY9P7o
5mt5g/9uY4L2hTwfNL7zGLGt4+6NqC6pGOnSvAb1QpqbTbsiOwwYK6BFTAQwHuAOhbetHutPq9oS
FDcjIcbXYPWonB1bgVoug+We4K32nVXRfmxaixgy3KSkJxLQVAYxegufeevqK2zwMv/c9BXwRit7
+q6NETivkeNnhYmqxUmXUqSY2dz6EwypP8f0afDSDZWcbyGnhqDZOyv9KG1fcnQRPpV7r4m0X0J2
MzJA+wEL86rbBDAXG3MnofmT8WAN522bUxXOWA7FoWZXOBgV7aId9DOMalXkCHdfceLBK7PqlEoy
ENDmU6IjeGZaYivTsf1mQd9Pykx/4gyqziUWhJtVqPUO9MUtiY8VBLsJzj6jM0qbcQgzYnTTbrzN
ec8fhVqKz7Tw7OmMwD4I58GES6bJB0J22tBqE7bB8ahp+x+YpRiHssqAlTj92rxP9dzDZnUfQJcB
TFeSoij2pgKvfL+Q+TvPfbsrzXHdmUPRhzBpbcjuU4bZnzKcI8wM2hs2X3rfQIvS7Km9dRmmxtla
hgA/wBo/uma2XK7VIJIBzP1VSMLnwdZR9BwxdwTi2lnJGJDkDR8BfDZRH8Zrg2XwQYnJOBT24D4O
tprv0BDbZZxGxVcwATR/PNx3pOCWHFq3n2vAHQYmJqesPxYpEOOMp+dLFo7qgaSwFVjFOl+73mZr
77E7dQaOMN9rHtelBRwoGiQqcr20Z3/DUPFGx/mqoZuZ3ZRQ8UwJ4RzulwK2/MnqmvJlZffYkwgY
Ja7qAVqDUrnyjY1awDkq9WIj5WsRK/EwBuyFeT+550oX8iyncR0v0rwkC+AiaN2jDMD6oEqVcZu6
8DByOnyRX0/EgFl1jGDB/kLMFjDrbqnIRlns19X1fRp/dfncthUxR0AAghu86jMxOOEF8VHtkzb8
ls9eFeQR+sNFCm/dYAjzqeexP1Nz8RI1bn7tmAb2WJf0eVEQor3UnvElN53+Ug9e+xh6rrzHJq39
w+ymNQdVZZsntwZMberyylln5wDW43XmlBmv2jxjutR9GSa6uWvdlntbQnYjW2q84OxZaKatZvRK
rEtAxM2Skg06Ag92myE8rRnpzlp1xRkSPf+iHpv1MwwN54Q9i0q6sotdxOkZ29tXXwDnqqMqhf0t
jYuyyItTIehCgC0uStgv2W0HXOPWra3iEbDg2CczdJh8WQxyk6LlxMvHGjbrDzBE44F9BycSgLsX
2lDNXkyVxD43Vt/SKlvPO6aNpDF2by11FwcKBweyIDhhnHVxofD/vBlZ0z0i9LXPW3L69n1KoyHW
vs89Dk140aJHrM/uWSepa9QOGLmhPJSc5eHDlOkZ4qu7NRqiC3dG6JpAPcEEvLY8wG2l7H3uz3ge
mceemy3JaMK3zuea4ELMbdXFVMGaSx3jdg2tBYacKy48Mzd5Htel++LnIrhGGXMP8zP4aHBvHio/
c24DYjylOwKmmfUbp45uSBqv7r4u5KvUsRviOPOqcnwA+i3P67UYTo6pbut2AqcMepkftE+B39MD
v0WFQcnlSvVakPBLdicH32VKC504DgcQ9iOHcKhGoH2OOd/DwKmAlLxYjgaohmw9BJgzjYL8aFv6
Udy61nqqRc9WXSyVpDovBvhAgzmCMqN2m+7ztvN3nEGt+znrzGXPxyeuNGppJuymdKo0BqfaACVN
y4EEJ4I2OHrVQN47+rWxUK7zIrymW0Fc+PY7GuzmkLvRmB4qtwuMZJ1IIsO6304xXSHQxSHZUgRM
8WuB92aJgM5W95K8ZIWRz2KJrXj1fO+oI6Iyj/W8bEnreM85VI6VyQIytfAEC5eo4gSowXoN+a+J
8BELEpYrQ5nuwW1y+sPewPEohtwKkqkQzmSRQBESArh63DyAhIvBDpzPYRZXZj53O3wWAbSJwg+T
fjUCQOCho0H92MDEoTWm4GWNzPnSGRnmYkYShKqCRwIXhEtIXREjAXKgtJro+9AZ4zv8BXlbzw3s
xxRKwmZv1Mu31ijCChSc0zgHOUQ9DybquiwJy8AeITR27lMrDJY2VJRFtVNGiLW7oK4UVxPdE51U
Um15WRyHgDDoui/35eiPD+3cFX4My1YFMbsuialuFdhf6WlNG+dxCJxYKrmkKGalRx9MtRXtJysL
vTsJhecK7nhJHg+zJhhVRQmwyRMkppNoDYG18nvxFEhNu7hdx/QLOVOLALaii2znUoJ9TkPllUkH
6/atq+a+OVvAGaPsVqkdXBnOdlbWgQzXBGRTh37YrdhobPZoO54o+6edTvv+Vcwh36HRNEsjTDeE
DpkVd8/OCCaKw85uyA5fhOg3r114BWgkvF/7ORoODUF9Pk0dgNq7YOEIvgvcgsiUfl6zFZ3BoA6g
nBhQ6EGW5cGaZpbIokXIv0PjsQTHqA394ZwcUAInOxPwAcS3V8dr7HzvETZZQQVjG0OBXOs+0XqY
1xNVtpSY2Wv97PdO+gE2bruA37f35CqM+aVNMVfCx2JAQ6unDr8LJpLQPION3b9meXrfpXMYJACg
15VeHyKdvVE46Zq4HLWe8H3TwOYBxMxMZ8nP9wi8Ojgy9Id7csqrGS6EdAfeTls71SFMo/lq7QYO
YxHJSVTtYROApSe8bmHPCEWYjMIk16tqgsl+7EKSdz7LsqrkfoKaPJ5Z9NquWp2J6cFcO1ccDYIC
tpNIj/5137rcjEPIwUXQGAGut4s8kw3EdGYPvu8q/A4zc1SECXnSxkUQMPIumduoJFihmsXWULbm
TqMKue6rtnyzlqhsk77INYkrmgVwgsEERnpt2x5frievpzxoSd10aqKLlryxHucpyAC8TZoYBJR8
bhnXAk1u4mZpDpN64Dh23kOVQKba50pIP7ZSd2L3IXLWfZIMfipybca2vyrR8/huAqOW7GYd1Ax/
Q+JhPntdc+hZo6YrYnJMTTJpGkJktj72pJ9CWRv1vmWto02LP4zzDQPr226qTQpigJxOTOCW6ncy
m8hJiXyoToBtvcCK6YZ6qGxSPxqPraiAYMaI520EWWJUU08JsJJoocspAlssWUdjl3SeEMpPgxdN
V9ZgXZm6bcj1mGXHaaQZJpOWuFNNRxA8K8dQ1XOfUidrgrMFSrJAS0Gl8AXAJ7LoSVEdQuxBfLYR
I3vbfF5K4hu8w7IwB7iIdFAu5/QvZ3k7jqLQe5Z8e37wxpDz1H6yofEoWpg4p49dATn0saw9EgOn
2lDqLtWOmX0ORKMY5zlaMHEeLpgDDyws/fCgIvgGl7ko8+i9A1SK7b/FzTI1JO66hke8hJe2ZyNV
LoGWreWLNubNK/rrglZfB+hR5LPVJSapPzbOfDEpkmdJZBXgTUGA+J9ydJd3P5UMUyI6HJ7eRTQU
zOEwRb4JbsQhzDd/ptNlKpayxlgNojCi1O/nmEOgQYu8Hq3Rf4qWylnIW8fke1/UsIh2VlEQtnma
3FxnzITh+4N1YNOLzl1VGv4NffNa7Y3cHSH391YZUmyXxupV14amjhr2DgcEoKe6tsbLzqZVlGQG
4L4ER/VMJvQaQbql0GuZMsU0rUnwjYPWwysv8i7QezMYjOAc4L8Bgs3RDmCNHTVg1jw3/aImGFsL
yM3YYC/nKnaREy6IhccADdPIEsgCJAfZGAkQFsBqsIq66LYppdYXKSHV2YXP6b6IM5yQFfgRJhcM
9uehrNncIlWdjHqQ4p6pVGpDzqm8+br27Y4BfDQRIIinEyEtiV1jG7Y3QnZB/9ZaDLkedG32jcd+
txhC/D4O/kc26P+ZxkR7EyT9IlygaOW/9tMo32QxjX/2O//2B3+3KBo+9mTMhozLI5sZKP6q/+NR
JEFxix4wmTHbHj4aaxtb/mFStIJ/e/yfiGMxoSDxiPgkf5gU+Ve4NIgXsPgv0MxE1j8xKdo/jk43
n4TvhmhVnCBk4o288sfhc1PQh2TAZ+0oSAMkBEBYlzdo6vLURhOKNo9W97l2huJLrWDQ1Yb/AFlw
ZzOa25XlAmpUuS+WCpH0rcF7VmfNETj8raVgx00d9NAucOkVBbSuMMiBcSXEl77Pbzf+Hz2D/7/Z
XhGh/frp+hiGt39dfnTtxw/P1vbH/ni2LPPfqJhB+iHKCX8zzf/Xs2VhjTVt02ZBjXzm/hsi4o9n
K8IvjxkhchEp/ZFs8cejRXYFNk4G9iizAyS27j+y0m8qif87lPdwxIQ8pR4afs/bPt/25P1JbzBo
2TbpGp5NoI3fdONiwqnkJN8tKL9/I234UWjw26V4RZwQvQZyZ+RqP15qtKyy7/vlDMwg2CzUwzFK
yb/TGfz1RZCwMhHDZLGRC/78fWxh9wxLlzNhkYvg2QX7zDZn/9OPfPv77fkFQmS7adgGPbx7mGoD
/2dn6zLRS+8bdcZ/J7/7HmSTznbU3eL26fWvr/Tz1/HQ0uAQDqn70T+hqf7x6/jojfNUdWcliiQm
ellNmoEACrz771wG1oPNScVEevfjZaSvIhFkgvge6TxO9MES02zl6dcX2f6SPz9q3C+2emydiLj4
LsFPIqESsvmiFaC8RunjpCTAGGf0QRAi64Jp6oj+bzwT/3nzNhcGamnkYuB5ftYS2iOwqylwTr6f
NolsQcIaYgj3//xb8Woz9wi2zcD7SWhFxoHKx8Y5zYVbJdCfU4wSwPdcGnr0U6u/+6X+6iayXGAW
oEbH0P3TS1S3qWfq1DpVoelcFT1EpSIXwzVumPLg+1V7/+tvZ//FPURyZ/uQPcjXQZD045Ox+qM/
dfQkUQm1XzuIau8oCrIygT7XkkMgWsKyqiasbhe6Q+w4KVHxG41seDLRnwC8d70ZzmBbB6+isTTc
tGwBx8rZJb0tenek/6+35EaytWmzjyT/Tl1lzm8V4z/jblhsm2uPIwGpv/5i23368WGE2oThi29m
b9Z41us/rxMyalK36CdA2SOyC2ZYV40duieNhudv5Jj/+YsFrHas8ZQJ/GjbGv/nK5GMOpi1Hk8b
QmDPoZ5M8UHPH7ThvGSWq1j+4eKEPQhJc7AZ5kKEdz8/9XWvrVFkw6ktgnG3qlkfw3BRJ1iR1eOv
7+F/PhtcKcL/xZMfeN7PNp2lHEmoI+jcJ9kASDZ1BGOy+feq4dvyv7KP7i/W2r+4yLaMk9TDtsGm
8NMPNQHr02XanZyFKajL+TguFLLWX3+Tv3gacLljw8EU6vnuz0uT7RSGNQXNiVOiSGjSgCjLMiJ4
e6//GyvbX16JC1AuUhyipf7xaYABikIRnl0ZDsVlaUnj0HWt2Ncqd/5Gt/9XN842kX6CYPA2Y+OP
V+q1aS+W0Zy0bbgcyCtockH+d9Lzv/o60DOCDeDBpuj99HUKr+rNMahOisNMrDx/POYEFJ0V7eT+
Iz8juyDFOVYHVjzTDiiGf/o65HTS69X1yYho3nfKKXaDC7z318/BtgX9tCrwTfCKUGzzups/bVH+
1sFxZHmC0PzmiVpfiYAx12b5uW/tWX+3xCK+/jcuiZOJKgKbAFSlH38mLA+eTc7gqVp72qVZziBS
Wc2Jplx70lrSSTKMpvub74kD+T++KQUpemqKUrYtqPI/XhbwpMzcoT4icsvC/ewr89tIK5TMAF42
tUur2Y458kqbU6uQr445lO8EsyOn07TTQW1TVl4DAlY3WlXIWUjrHMga9YcXWum0qEKWIJNAI7yT
MYRR5vS1BUo0r0aEIATGgk9CDR8Gd2Nuu4QWB8N0W87dXBwsxKHjPZk7jEBlb5o4ntZBdnGUkvML
oLWa8zevtFqTMDHX0DD0eMsSv7fTG3uwys/Ci/rxHIYtZHeyBbpHAg4ErV97NMEEV+pkrtJmiu+n
rk60MrGQtkq6x7HnliSB1ahzB8NQH1ugfLP92BBwZgFDL0jMGsPrzirTV1J60xJBDfJfQlHpgLne
6B6ZE+iXeiLxbQd8MCTSpC+zD8AuWwt+MrOtnxVUhywDe70rkGJchp0kOACN6lwnXbtM/i5rlr4/
RaKvUHf1QzQkWR6gxuElY0LBOJylvGdgpHYVCG6Oei78mqQkkgkhTeipHLLx6r6AkEEoXOEV/cxp
m10PLGpMfRyZPvS9TmmoFKk4oO0jiQ4yivXdzeYMbejoz69mZol1jwhyuRprSb+wJcPju6HFAMyR
sOEynvImNWKzrPsLXPpmxW3sGDKmfSv9U6aRM+26SJZt3AJPqLfei76fXH96pT0i31Nes3HXESxO
5sY6zI8l+W73uUgVSUBTSSl90hSkxY68HZAVMRlc4eUcIBc7IZep7la365yrNUcs5jNf7Y5DuEB6
Wv0gPA6if/TBU6WnULPzCcYq8Pk95auNUjsd83QJZjLqlL4HDUImrEMC27nEsPCsifX4ysnYugqX
JfvCAWCp4OeWFUZ3+jI6HlCVP2a+NBicrX3w0uiwm2DMZ7IgL4sxViJoPDUHlBmRyWMpx3edZsG8
W3KrJo289Is3yjQYWqgqLRjFGRNdV3SigbRa8aI3HrlJsaWW+jMTI4vbWNcYyUrZ5G9QnDsLgY2X
Fk/CoCe1US3h4CspGau6DGsePNU4kjT5iOiaimwodGUsLGNMA681kzDPDGwanrleZYFdo/NsNMek
rO0XxlXWQjaHOxhHqiL4sdOcG89OgCJml6IOQ7K50NiMMybmKzg/lOg5jTheJ3PSx5yVbdzntE5q
MuIL07oDq0I3OWc48MW3eqgH/tIhn9G6Dp/rvllE3OZEchwYo06Ir+YqeibqeRH4fQubUVtmuthT
oRPLrZHdPImAPxUTlTOS/hZM7gJrOW++VYsuHuoCgcZeK173azzSTb0L/Mb9rDW5GiQQ0Tam7Svo
9zup13e7iN8CcW8TAmCfnYoFhYS39BvpXRlxepDh6W7Krq4Pwh8xPddoVAg493Oo9C6anW8EWMjl
IApI4PQHyaVPhjQbQGbmXq2el1nQZtqJZu48BzmVLNNL2rzo43SW2+grLcvKr3x7lL+frf9Rb+V/
Zn/PpaT4f7f3dh9N922gt/ftX/cfYnqv+Yfu818y//gXC2bW/bkps/1Nv/dkHIu+i+fTPbGxT+Kz
YNP9nW8Ip5AXm2YNrb7f4Yf/1ZHx/k33DbYN1dRGpfgNfvFHS8agkbO1D3HKMyfmMAFf658EitJe
/GF7xtQJcobamsfBImcGetCP2/OWhWZAKUJHyoKf7qJMVwi9iZcS3SeTNkY+oxY12nanIUJJR8pK
UcTY9iuCBBh6FnFKbDd1VP4Wqlilu3TwEa+CIx5jjLc1EOhmXYsjR83g1gXW/eZPU/aQk8tkghEt
yIRT6TKtJCnXBKUNoKSdeHaEeeYxkA9Y3fx+jEt04D4oPzoKu8yH0usyzgOOTk8yY0KJltZwW+be
Ay/U00hrMdt3jkkymk9WJGvvvKzGQRvrkJ9N5D7IbWOx1yTzV/9bzlL9yk2X4UVXbTz6pe3q7+kQ
VPJAVkt+NZFkljFL8ustT4wQ8c4pV+Zu2megOISq00Roj0SOqKFPnwpEZd9gtazTafZCrL+a9EUr
NkdJGlKn2M4MF2Jpokaj/Tq5KyfVZbTsoykZH8eLFi1yFhkMceRJ9QDaTJCULiPKhDZQ/ZfeAbKK
6LhEx2yNpsf/Soe0a+JClCaVDbzssWtWs4ZhzSyGyVWkXlRrByTBkKtKON5a1F9DF0UlsXwD1wnq
2f3UZrXeNLbemL0ZmBcC1mxGM6nVBY+yiMRnQPQo+WpVMS9nvViN9mSkpIkdIt2Ta7+aU0iUguuS
AcdU0bMPEBdBqLd2ybRyaU0RY8IxHwXmra8saYQOkuMQPnvo+uaj3ZXOcwdz8lsFgEnGZrCYF8DO
yg+kc/Mzlhz2nxLhNxB9VLUog10Xv+5MwmJRbLNrKFsMxwdvtuRuQk5MashM+kVsTxO5fdbMiewu
J2dzHGK3JVbwDM2WJypSpFQhryrSiSwUOVkQoRvvTapULKjoyEyBDqzxjK+9XPS1CQhgTY+WaPOW
qhlFfFyDfQPLkW3T6tkkmOcqzAykUCOdCyKc6ilFOWNn9CXmAHYNxNoWlv4daXs9KapovQbzkl2K
4I9kYedPrwdp9+l+Nunv7cOo18VzS2XmHOrZq9QZAJeKzCWmTNojiorkij1b6RZdVPFIQveKovnS
zIt0PaM7gnCWHqUx8Yn7qdpHcIe2PI/K7s5FiNuGFA3fCRNZGRzf/ZRw8yuD/Cn7BYiwmz2sDslb
SepPrpegu1sVm3dem09zXfvow1o7T7/WNnvz89T7tro2c+0L1DlG6b20HTaNi1Yx07djwTAqeqeV
g5mCWIA5Pyz4Sd17E/U8CjElSIgzl0WpayGmYL4QjNv63VJNDOWRvRlUQfMUKmevRoroB7d3qGFJ
iUMJi09huCn5EbkMwpSSqbB0vFeGnmu2n4hfH3ctuOn3xm1Ezih8bf3XrC6IqSpLVT/jUUFAaUSk
4sYYGdCgD5Ral9ofOZEH0jOTRtWWPLPaUX64M92nKyK2dMshFxoOh4tuMW6IHQwpV1ls5AEVlDO9
IXxeH9KyCGTC6otBCpGRKK4scnVTahD6T/dm61cqqckRuAtUF1YHUKTznU8TquZ3z1magB2iDE6l
py4LAknUZ2av8mCnM+90gbsIu4fDTxpHKLonKLGG/cAuVTYPHtkv9wDpbWLY2zU7KW1i9UuIKZxx
d0lvTQ8mbf87htzjt7UIpxe3ysU3fGTmdFDeot7DwNAT80xzYKWNaxRM74RoNeXJqSgodgCaB6LJ
ODepOJN1YOwHVUBJj1AuC1wvC94cIsskvgBdcJsM5I39gXQNfHNuSxoCvz5nmGJyM+K8ere5yu1I
FzvDz9cgaTPcCDtSXLsbGZL8wyIk+kh/2oJMs2NJEiiqqAzVIcLEuqkPnCVDcZxnsz6vBJr1mDvp
ptcVWXJPPva/AWeFzaIbpaZ/W1eA3eMWJUCRkAHjcDrJi+JFAn95rQNt8+98S7y6PhzyvdIooOPO
r8f+vjdzcemt9JATy2p8IF4drHWSflaSr0nZap9B6U56b805bcqJacAr8e/BgyF9Qnxyp7T0lSWy
6rrA2PNJ7rMXxC1dy8cOfbQ69haP3Ml35oaEAOpnM/asqXmkpseVR+DOMsQDe06ESMdagsS1Zpx1
rTN3CLGJWsZmtX3Uqh7JGchLiv4D4BzynAwliG5isAiQliSset4THVPX+xls1501eOZrV6NM3GNe
FBAXZo3pSKTzN467ZnbeL9qhklyiaEwyZ/HGJM+n4GlxsKolNqraIkZ2IPOE59Y5IamK2KIXVjNk
DpNq9nmpiVrLjc4kT9KUAe5I0qGT1i6IxZL2OvinSi3IhQphzu2ugeliJe48knm5DHVwXHDmg00o
RfhoEwDNfVU6uq9d0sRiJCHle73J89F5lyxmzJa629G20jTBDuA8zWJ1QrSkJFPzXJhf6bCN6I6R
TqzxyB15p6rxCOcN5PJaY0F7pykd5OzKNkhi7fSY9afWMR5zqBQ4Pfvoe436mUAuSgTMYk7Gh8At
SLRqEDUmW2ceniFw4vNUNbzxS3Po/zd7Z7IcN5Nl6XfpPcowOKZtAIiJoyhKorSBSRQFwDEDDrgD
T99fZJdZdarasiz3vchc6ScZCIe733vP+Q5f4+IslNdQNdDlxpHeWfumNcQlxi6pIpVj+Z9Je6t0
andOeRPoDVOZzmac2/vwpiNIULFZH2S9Bf1xUFqKI+rP4bIXkSYJE2lXkKDSjt/WWPZPyNv9NgEV
VbG3x/305DLFiRLJYV1l+PmW5zzMR3Uyg0d4g1FcsEDSFV2cuVWDyaYu2JlogOREvZf94qHVc9qR
Eq2zq0wMHv88r3a6DV0PievATIC7CujVElE9eQz3GusvwSf1wiVNBzxogoT2vHvcGSp/x9HTrid/
Xfc/xBeiKBVzFZnMx13W3s8mCigLVb/fB5M3/PZNZX2rc7d4LdA7BYdI6fgXqiZcdeyQ20drhzlm
u3kYvxNGASJE75Z3PxFGTjTAJibA0XFbnVcz7z+9aYn8g9tYBBfjDrdYo5FNx2De7OHr4oR8P5s7
h4/NumClqAwbSqJxdy4HZOTyDg2aInW7GvOr7a+jl43Tqj51XGl/a8RHzmGv5vbzPDXjj3g18neh
TFyn9hq268GsXvWDXDTdHNpq6r4sZbd9oIsZnqEw5SqJdjt+ncK4vo4YCH5yhWV8FDl6eudMnj71
Q4BHYgW+tXL7GeTXyofF7U7b/pk0iP2sadfxF6OQ+bGiaH5ZLAcdrdM3YjtsJQWMmFXPrWwu4l9j
sxbfUFL5P0OEynz7qEJ+Dfs0NQkC0vheeQG3q7zMyzrhhhl9b1kpDyZcHJFgmSErXHoaDWin6JEd
jO0i1I73IbrXwMJ2ik6JVi/uLd0iBAqHX8E4QivYgImha5yWgUwz+kkteuSa5GUTPU9C0BvT7oS6
Sux7/HnrGr/CKblvF5pgdXGQUa2/sa+BQy5MQ12NohfXrLV7xFwaDztbJgXum2y4rRa3XqPyMAZV
A1qyJWn3MEeTr4/TNqiPwZ2nH3RYZhwBNJBkpgEqSYR5CLBy0+r3oA/sV8mOwZRIKas6VFz0v2yy
ntRh3iVG5Jj84PO+5/jCCeiMi8QrZitPcmWCLfN9hZmnHkp813lORueZ8CWSMOj+FEVSOVPdZZ2F
T+WsJBkNyT5K1JM7ErWVHNE6YL9H0CfJwxIRhopmsF7zOVcairgYrvwn+Vfy/Kzm4HLLstKou7kn
0FgWNx/uuIkHQ8Bhe57indDw0aLHfxBMyeiJCADpnr8O+PhW7uvMgVpc1nXUtcNhbWX/YSCtAN/U
3HZTN5oEF9Yt5nRBriJ/KlZJiyfFcAANarV/GDCllF3lMJNqYbWzT3gbutFksPmlWaWN98b3PDw7
deV/n5Cyg4JYJv2Irat5y+mGugcSz1SUKRGVX4mrGaNjuGO3v6O+7ImxiZVAhFrn+mO3ZS74kxwy
X4Z5VMWR12U5I4xa/AxPlN5wS/pDj/zUdvGSUe7hRTKCIhImF3aVtiHuhGDMJrgJ7zXhOWs+UlzO
botK21KNO5wjm8TkpPcVsmVmmqF1EAt7zZEgKUn6Z1UYvhr6WWXagJsYTsBo6E06joqOUgqSAP1A
GWqOYotvfkNrRILs7sv0aPlqHk9NPLcPoZGre5QFtnBCqfFH0H5jK0sRSmKhRz7tVMelQ/aThKvT
zFkd5GhEhyaogs+NR7BJ6lkFZWmo8cWdgcNxTJk8UMNB92TsnNq9vuWa4SZHU+i1QXchnpCgF3zG
FAh0cPFp2rtPV23Y83hJfU4WGoue6boTF5r51QpqrDc0S+mDe82AFQDP/RCkzTCwy66F7z/Ge+tF
GC219WJaLranGZs0AIVgqeMHFMKbSeju89FqHce/JYmk9D7DW03s2O6QHwdqDTwzjG02ZGnOWJ0b
odYvIwhR6zQEA75ldImue3VR8hdf7HhkhIltW4/E0DUN19fSl9MBnV41p7wvZUzHjVwf1MQT0/C4
4Bg6zGMV96exYWkdp4CAah5uJLl6eg3rV3hl6aRz4zRWSkE45ukK6EIk0wIVJVnLZolOrTM3+bX0
5pKap23wvTZjiBfXBTUcngsO5v4x17RAzzvIAzJH27yqzpz/VcH7rdAAE1mxqctgNz1BzhBxSI1n
lE15bkyHPJdsKpvZvTWr5yKyNYk9QTy6v3McVAONQIL4HotC7F1io8AYH00JWvbgNKSOEz6h2/I8
rHSisTGWdX+sp2LyCH9sKfbV4iNnrOc5H9KC8vCPtIENnsLb8Z6q3oq9a8mfth8QZvoRCbeibx6x
Pqo9Nfs40PNENY0Pxd/Ekt6a/1Vm7RtcGUFgJJYal9X/aV5dtAZ1A2LoOCCId1IrtvP+JOw8RyMe
d1wGiZEbp+i4esusL9r0IXObYbORJqp+ae/IGjPNp7gfpuo1D8dmwPhPgtH31S9Yj4eKKL7wZd0p
Ne9jDwkrQvh6xga9scVvN+3jVbOqm0S7A+JYL67y/HUh39yJuE8vkuN4GTuC6ChwJ4p0uicZC2qM
b36p2CVFqtwXXLMjuXKAfvY+a4woooQKfpDp2AZwN1wpSKVyYSjIQ9zsqDTJhnNmrLtdLH/VQ2+9
RSG0gCvsACzq9P16AyXhdg2J0Aiq+8mbN8WJWm3WSW2Ft9HWxzd/wmlDjRmRIUVHali7GykhjOmP
S905GRb2aEvd3ZVlNis0vgx1TMCEs26X+cIBv7DS/GkKXkZPlPJlCTv42p6/D+0prL3ROfq6Wkyy
OhWUDmdf8dX1Ho/y5MXGu7dA926pqhQ68AGGO4Js15teZNDInxAvMP0N89AsWFMmrr7TvFvtoV/o
ONxcF/NjFHThs22KltSltVl+RMqZTjsWyOjk8kYFmZn2qU87/uI+6zufK2HZs9Z1J7bPlWNDUMh3
SYza5jYj38weDa+B3QMfKLWjkGcbRj/E4SJmyaY67CKCHJ0IpzSC4WeaAyCp/cYEF9pvvU62Hj3A
LSis/c4IBYeNpWP1WO19ux0tyty3aorir/HabcNhB51jJzmhkT/QM9e/NmfbcTjKqKfWsjbmjGTZ
A8cQDnBhwsethd2SPiLHeUs9i1uUNj4DzG1I3TaOfzSWwrSyMwvHgc9li6NEYrfCzNzPv3n5rSmN
w2ncrus6O9u3qaI+uGxxYb4uC1R2Hv4EE4MbPPbjpF41Dlc0APUiH3iZiC7n+RqlHxuUv/iSq36a
uUj1NtWzlxAQVwRpYLVIrw/WENBeO+WLY3AruUG3yZdVrNOoLnjtonabkgU/4XCs43ZQRztYfJq0
FpyK4TPh4zu+T3pI+J5yUqzfl2h3HXWAuDp5H5YlyJQMx7Gz7srJtri45xX5hoduMXb3ihHQH1Hk
m2BJx6AWYDEiukXDsd8mO98Os1hQ6mP1cgdhHUGz0+4sVxyTR/LDreUmTCY5vgm9vEnXsQ+GK7Xg
DUZQU8Dhz1zojJ9EhzZxOkkV7s5PfB3x+tLAMYnOosx9wZcdFOFLR7CX+ZhvPj0crc1CVXmnq9Dv
TzQHbEqYFqIgJw9Fcsl2UQ86Wt7LuFz1gz1MVHaTF9orbuweVBJ+FgZRzGK0dt2a4SODq/FXLqeN
uFM3qJdXMDSK1mVl51QJh6Un/5o6vJ+V3NCFk8DxxoW6nF99sudInmHyX/52K0uXPkwgwC2fe7o/
S0rkvIBnLVRcuXQwxSqfCpZG/8KBxOzoQGj9MKQckyoTezNeiajevkylY+RpjTxyyoH7hI82ah/6
YCGie2FhE6T8H4OUHMTFT/piai95vwfjdbEWzEaqJEfxoE3ZfKDqghHUV85X5UiMwJUebdAeo+B6
WAEvGNhcjQToo2pZpjHZ0tZF1FXXpaCPwvtwUJNzbYbY9NhPoxyFpSPgrhiPQMZT5FVEchXFwD3Z
oQ5nF7MGzKBWVEHrmketrt6+NBOWLHSfkBVq+ACsM6dNoxjsGmWZM7vJENNRokVkj2+xM5S/LewM
Mf2k2vqM8j7uGQgMrZttdJl2CEC82IzH+/J5dflJCQYX9UCrCGGNHrXF//eqymhnGv+5cwlFODAC
wFU2kXNrDsAUmt991Jmv8x5rK63gFkWH1SpvICg9D4AOwrz6g91/5yMQs4llbfLJvqN/ObspE4yC
YPM+Wt9HTwm2c9djFBjlynEyuenpre+8gQ/crO4LwB6zpg6z7HfKtALATVO/1J0pAdlEJVG4Khi/
RIAv2mTZfSa6SrkztYN7m684hIRGtzS94qhnheGS1Uw1bjz4FMlOkPiPHvffcAgLd/pYwyVQ6Wiv
9acttHHNRHson8i78OqkZHTqHvI69J/yDo5MttFmfxGUKT16All+KC6KLzRFeEarmvRnFW8L7nXy
BmsezOw/W1WBLXDZTc7eK3mf0Vi0sjqielw2AjsqIlEaq9ffWrSaVBqD2B/isGK2Opmda6Y13Iy1
+yqpHZnqLKSQN7mtKb4k8aYQR7xfVhVrw8Y3tH/6olEfqwd+B5YIJiVm+cG9BedQJdXSUc+s2ER4
A62YagsvhiKavc5h/vcFHX9tbfo1ZwhTXoBKF0hO2spEqetw7ibCCvWDia0AfoYU8oNqqvJ5xn10
TzBiBHy0cDqati72LFexQC9oQaIxaeKm+kNacVAlkuzdHYGiT5dFeJLbstSOTSriYOMs4gsWaOZF
MMIGoFdC3iV7YHnFL4wBa7rFAfd13LAxq5Ap3I7yiUcyWqSAFw3wGqK8bXWMoWrlB1LlAdQMVsF9
n6lYV9/6NAyGEP5ReA6TRfuD0jf4nGvP/hqpPN6P5JCXn0DFjqwluSOpaOg3/a7Z7WmK6EhhtelX
inKaGQLEOO6999iMhqRa0xN/njvz47C07piEQW99avYCy6sMbzEmxXwz1C2Nm79OAvwOrVvPwQQ7
WTfDVMwg5JGLYfRpMP0iUkOn8daeh4l7KOgAh+c9IA8SkMtYvsWjKciCX73gvOfYTI+AHZwZjMuI
B0gFW1snapVLe6ECdD9Tv4XXvOCinM0CjkRq58BfWFlM6A7uKp09kUG3B3CNvEl+n0kA+yMJBKsP
dtusv0Own/VLoGYVpy6B57R7kKgAOkJk8aKGPbbI1em8RxX7BhiAUPItaBv7k6YKUycxCPR0M3/f
/RjJGCLKku9f0Z46Q8KB58H3AE7/B7XFviS2drlrEMU9mQOOD/BS8M5+IiAY63SzR/BQcV8YmDJN
//6P4fT/H9P/L3h//2pOf/05/BUQdvv3/2ca7/jef8CXR0X6X1N4/Dh4EVGJY6D5h8j5P20R5A8y
YmEd4oMhXjOMGJz/5xDetf9DwIuHs3qTicJOFP/ODP6fhY0hLhtuM7ec0PiGIw6jv2TdiyugNAXz
8rxuqk+suUD5RVGVsF7Cf0vjz6/C+eaDHEVGebMs/A2jRbsV7Avc1E9TJT8Zb/vWhfPL//Ww/x8i
2v/2af75V4R/fRrfLBV18CI/cfh/W2R8QUT5fV/+J0bm378GLyiZkIQ4MUhHu/e3qHCDB1JqNcln
jy6EY32xS2yk8Dj/vQ/Db8FY4SJthj5LztBf2ogtciPjjGH1DKCs8c9x/0gUwb/+Fbcf8V86UIg1
//gVaD3Ibw09+28QNZ3EyYObKJ+7e99KYHD86x//d/AOPx/tiWP7sEtv2WHhX+rL0Ub8pvxifK5g
/HBFvS5U9j6FOLOLJ+F1X1SR/7ABxvTDmv3r3/3fPxrSVpIzQX66SN//XtgNU399Ox2ebNM81DHn
j7X+D2pq7BW3D/DPD/Af6lLMRcRBhYBw/1m/ImlT2ng2wyfyIBeydW5VNX3Vs3KlOfcG1gzt8PrN
lXOZKDsWJz1Lxz64jAlvRCnGcDdaIXnoxTquGa06iKsozhBele/+7AXPcin9y4SjLz8G2v1uIwZJ
FkKavXTk6n6Z+jW/D61pulSUDY92JU0CDmq7CUPGtJj96K6A/YHiZJl79+Lb9Em7xtGPa6/a1zIG
jrbREimS0iv+cPC2p51sE30NvaHMUDSIcywjc5xgGiVGe3VaWNOX3QBEOsz0MbsDHBrohXG/62sN
kvHoQFs4CdfbuRYM3wcT+6d1gENE7i0/wTXxY8XbktbFVCG2C3Bm2/SjaNyp/JtXAgmTSDpOXihK
RJkj+SOMGZ8oVseXsLb7rOvm6Ae10Lwl4UCXhhJo/CJGMz6Uog2uYVBgR55pOtWdbqDYlOJXFQfu
NfIZZQZ6rU9+E4W//9HdNnNIYtGg7cxQryQb6V04ciP7EkWNdwHlQPs+2t7bimJs7tbvIcIPsAmL
QszgBkmzleNpqoCKuUX5Qp/xDVFzjdXHBMebt58rtTR3xYzMkAlv7aeuZ9ZjPzY8qVwMDzYKnEwx
kE9MxARRFT3duraMH7ia749jtXZH5Y/Uge10C1baxnPZND7EAFmfTEiKsy6m5dyvdZk5A/brssNY
Tluev8EW2nsYRd1cUDMyzqYh+4nmocWvUrd8nE59peuBMpnL83H2KnrNls3FaIxQG7QyvnNQ9947
pDrdM4QHdNH4+5WLZ0whXlbHgBEBo1b7xq+PLXm05iESH3LxH2LASsgQKesau+5fyMnFOozd/SPc
OGmyMpqWDzAzb2ie84uJJn3dfE/c7/kMoG2N9xeCbsc7AlkQHCzRr7UF1mbXU3Cc47hNvHIw9Kqd
mel2bT/W0GqTG/rg7HRxndEHI9Y+MA7faeg9bXTeLzKcvSPaLSRcIcjPoBgRQTN4BDlXfI1NsR63
mV2vV6Y8Yudr/+BaoFHta5ngEtUZ2ixQYrxul92ZGPHbQOWKFhwoNC6+YInwI1DCP85SrBf4SM0L
0/KWKbiYvU/TugYJyiQYYRaT0SBf84RUbkwQu8+dmvyQQ1PPN8S8v9C/dn9yj6XY8pDZKniJ58Wm
h+IUFmAiS7anlj7ZB9qlCcc64xufFsshrJc83VG1RRtTjc63oe7h9veZ61/KYukfLbOOl1qUawap
0z/XhJlcvGreHgIIxInWdGucoCv4x1yGnZ5+LMUNqotuR5TCCGM6caPRdyBaaX8jWj6iJWa3Rkuk
+4HBxtC33HZveDzUFtdxFgE6ne2aW0A8f7bBF53zN6iKuogS6B4hb3Ffe/R7a9H1R4xTDFcl4+Lu
NdJ+GrdBVhhmu8uoqwzV6m+wl5+ZDSqLzbIXP9zCTCnBQF90wASq63LnQhkPTm6O5NNelfkZlAnv
ANqSK1J7dNOa9vm0Ltu57fPhBJ5DMS8YSNjRXp9CB4zo/bkU0Mxj1k/Y3d+31qlSnStGhCMgiYhp
bjp4KkxRDXgPm2XkxVMcWMJb5Bm+QZxpJCoHmzjABKHLSvoZ+eMwUmj9RjqkIpwU+xYGGPunFfjz
3R6ZmTxEmhVTqUaUDRidZYkxgn2/vPTB2GZN0w5Hty36o+3P3QESZ4+FOSa7tfKac0dq/MMK/wE4
5fh7l0N8H9O5vHqVDQahYhJket8/r2hE6H/ufRJUNBRQZkO8AYh36Ez37q43yIjLsEujCT/5NNV/
ma2dz6Zr+0/OqFcGYCUIGG8RbkLvbn1dBxI/2f3Giwd/447VFdwRb4eGpadPrklIONFyeOkXzUh0
bwzTRAuptrNiCCvCY71201mTMniYvRvMrZTxiWY4MC/UWscF0dzjTmVKucyDXEYLZtWGeqaXxa19
CUdOBKb47iBNzMAwwXFzF/msAyvKkIyMiQfxDKV4sTxuem0TMwhazKNbWkmBLAd9/hC+ahrPKGfy
+Ty7tyMPqahO/Ejn+Mhb9eZstU8/jChEtnbOgsOmzLsX8NgapEhn2nk1g29J+8BvtupYObl93UFz
PqrmuY8PtQRiGOp39Oz2a70z6ZrkKE5MopHv9PvRc7eV05Hy2in1R9czFtMdN6JJ4noxgWM/iGVl
+IHcKMFgt+JMLz+GWLKmaVdDnevss1XSW2+tdk04NKtnE3q/+moufrsrjSNvzuenKJSkWc+7L0HG
WaiaIOI8htJz2ar95tR6RNBspesAm9byzkQ2j27hzrD08n0xovWyaSbdgQCyuf6EsJ0UgE7L4lQz
AmFwW0xAI9RSnWDCFc80RcUKA8vejz33iceea0FG7doks4puRfgUnhoI20e7Ld+LAveMMKN7BXv3
TU+989D3xS+bD5EyYrDp7EvGVkhCppbhfseIV+Ve/5lWcAkIBnKq6YZ+BPkWIIAIUQZPSOQenUo1
dxF5KhlZdOg05x3Wky0WpBFhq8TVKkOCT/HUPQMfBCq02vMn0yxYNfNxeJw7zvAIzUpagss7Yl6Z
wWjlbRbi0HnTkSUvbWyFIEBB0My++8PeVHFnBz0IqM4ifgTcHDlpoOTWtdTpuC5Tts7yjxT59LP0
nQ99+x9MrJSFo65rWQOK9u0luPcL/RMAmmY1oJpvIrc5m2lsPqj6GJnPEW+sZxPQV/7EA2b9XDGN
HRcRLZkF0fh1C/IoWfyOPkiDzOmRpOE97ZhkpU3sFedVwKBhMK6TKi6ZglTDjJKZeNR5dPuMuWhz
QyBytQBH9rw09s8CuK0+lMX0y/H2D+F31mVYHNQHwjLwbIuwujN4HrOgBTqpg/UXSHk+Mw5gCAol
ODtXLRyP1qofg6YA4blx0G7uajoClvroFK/Bky62R68VZ2WLbBJfp+ItKuKM0dlKnzMsDnoV5kls
ZYAVY/hjtfvHRC/tCmCK6HRCZxJeZ33HLaM/thQ0B54ioCpSZlKwXyuDjRB9bjCtiYjVmPmhtB4k
tXc6koiElSisH3p2nkebNwmdM8Wu8Bv7OI0D9L+J78Dr7FsL0OfMW6ZCn9Y4Z/pkg5eAH7UdFzJa
LrgqncSv7R+dUzegLZc6WSq63F7tLSdraOPrqJBTbE5xowBHLojPLTo2hkQ5sdO9NA0x8lUTvHtS
LYlndwgjJBtpn2v/5Phj+cWKOwxRHnd1YGzLpZ5QU9mwWg5kHMb3pRU+TkwF8QTsRNM1m8iQyDhf
K6dBGNGRvAbiTGgiOjpZXlEfQw+ut4A/zZgrlh9YUaOIXrZIwM3Cn/nQNAYSvFDv3Trn93rZxUPV
iJ/IEM2xaiHckSDPfaAiT/pcRahuuBX16T6IAQFBWGemW/zzZnXqlUVS3xs3Gu/LbdCJizjpZRLc
X51+gcvolhdpema4m0jtOY6eZLTWz83MlRXTzBdTTqyaeYIpKa3pgpj+2xApkSm8nZnddH827kVZ
EAPPL2P2n4hqE1XiXC5p34rtqRkDmYTA+elmVSs41xwdT29KqM/l6ELJR5QY9x6y57hiCc9Wn98B
xS0Nr9kC9Mpbp1SvU/4cNAxnEB0UD+xz23kFbXfOGf4fxbg2YKqa/ugM1cLybSpgkTJXD7MeIcLK
novWNroxmoOuQ2Cm4vEFCJ//3na1zFogZRQlw/LabkBGi35cTyiVoteetZJFzsqBJHzUtR0dgUs/
2yhXqY6uihSSE+SfLRkdoa5gDX53bhFkYwf/pIcneprxCKWS/vSRKwIkLsMwNSfSLRGiitNtd7lZ
IOWDiORlPr7fB1mpKa0n7HT+eItJGQlbQEmKKHnYzngXPvw2ol8+s95VX8aXsvLLx82gv6MmwSQ0
cVX0xGodS4ITD6Z2CyizjCLAa5QF+Ci4Vaaqxqc8XxkR75g20nUR9nmhK/vu7UYdPU8Np3FHregP
ucRz76y/qs7bH5jJFplbI7QZ8dI9R165fZVd5V7HfSXr3NqZieOPfbByi6p4E+PdsK3xG4Br+cWy
HCShCCoJ1CB091QB6MxwKlbXKvZefMIEitQEBjpW7tcvnjOcUQgdIDkfSPHAWzDZOOyUXV79yGu/
SnvkGjd3+dsaMilhy+xOvjdrFN25l9zGjYlLax8VGu1mVULEHwhQpNoKDt20+UxkSjxTOXc6YHF5
k+yVo392cxdkC9Ktp71DGicDGuKGuTJt6HpKfJ/hV1z5/V2uawaUNPMfVsJRXgIWzyXIx+IkZs4r
bqLyUfjCPI67L0jbMt9bJCIHplblESzrhtsFk8a+U+szjQYGqZlyUTQjsyCU9cqcfr4R4+fM3kLv
YVLOn0AO7UXz3p4CImJTXTkt0jXoyhTinyqn0JcyQtnUNHq6CzDYHxkug1QuV/eejAWVUOWW0K+D
6ROMae/qdJ2foc7pErcPCASem+48DXx5o6QAPZSg3w9dgOsGe2HFNLuPvyNe+0CqO9MJ4vIKiBlu
pRX/AGa3Jo0jvgWb1ZzHrcPKUpMigpO9pLCMv1JKEdGwcnNaVYmUlGEs3wnBd/na9QmCOZEh9SX5
GWLaRbqwvRD+sSswPj44Fc+lExVhSyGJIFFBYnJZBu90M16tyuUe5nMuFNOuH2S8DklECuwVR0bw
RVSaoXThgQyNdwiiY6/P+RIMCS7K+GTiGzEXjlgWoYP+YlTrpl21F9Rbzu/cYgQ2YFq+b2WDcdKf
Lmu9rQkRzeZJjYU5QTX8WMIlftwGa0wlKCc2xd5cihbhVDmxu5cW0bO9F8Zn8ph0VmxckeYtHE5R
LimYShFdoeGJN40lLzWV63934yW6bAyQX3hwQIx3U7+jBrsti/aHwOLCBuU98pIE9z1K46Nt2Qos
oO+TmOKhRe4DL0WVMB3IrRMIAdw2XRg8H3FGVNk4NDDD+0plK1EpSUEOx8FaShCjmgLZKMtKwMXP
yMYWsLmr+sj7iRbQgA14tlkPQP1cptIU8rleijMz35umLZDXvtCQCyuZCpT1FtENF3vs3DMvRlJp
cRHAWJ+g1bevVsS8BZDf1zqe8kzc5OhDvgO8LCt5HN2OT+A0OB79XmehNYvLIJ03cUvV1W2us5tW
7LAPNezvtgwSLAT6YSBQj6PJfaunycogpc1HUCSa3pbjHl2QySVje9ec1pJIFdF3jBx3yuGLtmuV
bLnVnTwHce+icjdbXbY6dFTcTEsgtGT+tKQw76xAbfuP1azYsXuXP4FQDHajwrqE/fLHm/2ZRJql
TpGjz9nskKhTR21A8JaoX0gjgHvKGO5U6m28WHqbTxi8unO79MU5GFdUUCKesjZe1QMfoctGI5oH
geDl3uRG/ZTS+b4ODDEjo2Tmi25LC93acHIXrgllKE5ybKjNse+e6VBRnlckqrKM2/t4Lge8A4i+
yZD602Mwvo3SlyRAx3YgXUk+4YjqzvydcQIV/OYdq3kKup9gnNON98N4fq6mub7TYvlFWlPI9kZ3
pMFh9ETdsiUd2NVHNNw1NyBrE5exRnHWobM518Pc3xVqYmaogCKWOY8b6YG8hm4bvsWoMX+qHdHT
ZBigo9JDiTt64XmQvJgSPC+7dTha93mRQxgy6KxHduWDGNYvkSNdiKZyTWeMUOjttvYS8pSebO3x
HkRyOtlydD4NCoWfu882F8qcONtA9pnl2AEmkyU+rooEImYHfJpRDCe5L8s5YJZ6HKvo+4jm94TL
yXtm0GuyuBq9o3FZu0Yt5ZP0q/XUw0Y+Fc7tnKKWO4bV5GRkN6A4BOiBnjR4I0iqP7srTu2WWiUh
Iq78VAinv3hWFDx0Qs9pTnzDZTdukEbV2hwjZYqTWwIfz1E1XjBb0XNA4JwuSHDSoqhws9/kpH27
DBlrkl1RwR4ZNpoMJFROv3U+lp8RhXc4tYCyEk7BKYpUyqf803iY8IjtJQ0NfSotFIDkiiQz6u90
aZGzzItAN9q49/XajEmHhySzhiLn+lZ03R0jevdYLM5bXY40EyRSLbo0uIz03jObhlqJ7YP+tBt3
h8Ceuns4Y+Yall57ynFUZkPYD/cuJnTUcqI79TN8YB9U8wNhFjpVN1M3IiHnuSyi/qyL25Db6j72
om4vbLTLEbWYOu7tsl0JcKJfq5huhxiLTnyR+XklCykt/Rmv8+5bbx6STiLA0XSUXmCuWs+k086W
+zqW7M07I9oj8k/7qNv5F41x3JENE9gi1NQE7bAXB/R1/hEKP551q3ZOyz8gx6vfZWtHQ2Sspq9c
domWoH7KNiORNxDofim82AETSdKDA3JpsxBI11yfDo4YCC2IIE1QNir6d5TrAC6jb+3umvsB/0gQ
0vqbQ0AIQ6FtzofFTQs7bA8mmmlD7eM7GnZ5U1VghLVxNHZyn55dNrUkniOOaTfcPvS8ej/c1V1I
4pq3Q7XUxRlZYJOOYkTBToVw7060HasaJDTXaSJuDJTliV7ci6yf7e6ulsL6FbUM+i0xc0oHc3DG
yls906MsD73Ddys8a3sgJadGQhfJ0xwvkErbcHn1y9xj77GXO1PZ4Cvwvhxz060Y4EY41HZzmyso
fO9RNaSxh1ZgnUMWR7BAC4cwna7YZQ5SgOyo6k3cTXQ1PyPTROr+v0k7s6bGkW0L/yJFKJUaX215
wGYyUEDxoqCg0DzP+vX3U8W9t8EQOKr75cQ5cbpJS0qlMvde61ttjZ2rQAV8AQNUIQokJoJIybV7
OixglfGksXTlpU/nIDPcTKYhERP5zkcBRPQJykClfsDZRoG/n8plHOQdD7ivzi2HOgks6eo1Rlt8
5QGEu9JyTq9WqvUbLLD30eQ1+84LqgXZfkhUKDTnFOBDck2tErNhhpIIMbif/yBkRnvTPdVulk2P
XHPwlJbWglWsGiNXL7PBeR7FZG6QkwjqUAm7QhXTF9FK9l700+RqrHebSIu6dc85fklZVUUTQL67
tDNObJH2EpiJRC9nSIwbXUD8CqpHdAGm4xdXwCD8n6S6KJetwSarGSa5VL0KIjEqy2vJEXENS0K7
NTzREi1mUR6jZuC7PsRsxKaDsW9Cs780TFGvKxSrDzUz96pBVxNwKLTRufTFQ9llZPKIqrj7AywW
7YtXCJNWBN8aaYTJsx2p2pnwgv7KZL8F4iDutl4wKa5Rh+LJRgL9xrHwp4FyH9y3pz45wxTdR2be
KnyxOmdn+naIeccKbkpKbxso4HcoLlFLETLNEmKvBRnll0y8e1jadu+KHgOc2hbFQg8K6DHtNCFI
LSZC4UsM9W5UWaQZOKOe/+6pJq0aHDZ3miLbCwdvpTsIp9loeJYWUErSfe1hZluW+NF6CkU56sm0
mvAA2pTPQH2QjFMhhuI8+spK2l7h8hDLbGhuaCwG24RPCDVg9hvIy9DE5NTRTElYxghB3w0mSkV9
ijkzI3Do0IbGLxU/5J4zKMjr0uuuKjXk4FoiJ4bfli+9QPfwNPa/DJrDq8BIg00rRYeAJxHK+Ugz
wkWWM7g10wujELWGrjbY7Mp5k+IDmm1TkVO+UsZfYu6s42zSflq++WKZHkEUVtoNV2FlKqtCBtoO
tCOVkARnXapQ2a4poIK+D/heEAaovhFqJJYoo5MbLU6iW7z7wRUCAl4FdiIo1Wqn+UnU5UqzwlXy
pIhhYkU2lL1jpwYVowEgbhh5AV+0sP3ViEQ/ow4NOF+1mcuYdp0dq1iyjK0qeHDCuJjVfw0SzUos
ibJBbhbYygVqoms88M1WMydYdvS/VpzeKgpYCuczI8/GJdHacl90Rb1BeN4sC0nKQG6R/JWSLLBs
fQ2yuIMn5Ecr7Ah+SEkRt7KC4szRHETvdiPgIrO3w9bWuFC47d/K2DVr2Mzzd51zmjb/RxbmysYJ
c65X0kcr4uIJko0g3DF6HWQ87egYPg7OdG9HiLcknyLUo/fYC3GytoEtW2zcCXZcain5D7t1bsmt
UNEMiTDZIG0WS4Id62GpUly4R+Klv0J6xvmK1578rDiQ7D2odkFHQkrexP55neTyMCZTSuOrtHZ4
2ce+vQhtrdioePAv+HHTohwimWy0tIyXimUHGxnnYltPHg5BzkuIW6PIlw3BS8O4ARMSbGAidD8D
MlrOx7IoL+OaBk4myP4KUzNxJc1D2EP+VOBE6fwMnW9YurFDzHNkOcpDbTnmKhyDgSSKnLx22srr
TmT0FgNEb+R5BCub4Is99eVsR1knOzOYit0Gk2x7hh8fazdsomXeC2VBYYZ5Se/kAIVo2EYUnld4
teMbjnM+67De4RU3+y1u2Jg/rTk4vnRrnTaevwZmP9G0Zwlpk4lUMtWma0dg1RYZmefavcaZgbS+
Zefb8RKBvFwQjWy6XS+nWQv9FEadsfGJzV2Bj6ZMJ8uIg7pTvYUKxjYk2TpU9EhT6eTPOz0YCwn+
k+lZLyv1lXK4Cm6eHcEtXHN7BdICu3WeNOsA/j9nDkjggxpUF42X0JsayfRR7D5bW6Si7K3BGpa6
2WBH4Nu2HOrwlVO65mJkjTHosr2rnbRyQ5+Kh2wtQP4F3Sm1GZ9tEXBAT6fBQgDo+CEGV1llmD/G
X72YTVAVpKOw82/5ZOr33jiSROSY8QN3XLw4JeEuKYiKtRnLkBJHhKpOp1bFV+ElgZd+LWlKrdIh
QZfuiORmbB3jMW7S4R7JZ1O63ZAQsOZjSKrJ6lykRVcv8GUZNEHNR6POJRpozt2O6QfIkDttP+F5
WyShQp3LtuhTcpTCDNsga63JZFSXKq2fZ2XMy2Ad5YqluQ0JiTj/h6fe4zVfTATUnjm12aVscjGC
Y52NL0dfEGqB6YCatFmtNbtvQFFMmKCzttumfu/vQJFB/sgs7RHDEISMKEDbnTtYUVpQYK40x2BP
KIj6pCQ6+yyj9nL42YO2ZK5Jd5AzRZxTzx2RscYy8MkuHVtgJMAn8ge8kXNJYBzd0fzjKFU9l6NH
zfvfRzuQERr9SHPYTmPbLyE4QVlHm7NSkCBv+DXDZiQFbW2qnvpQZeQKqaqn76JRL24Tcojv/DTg
jBC12NEQOHLIhmI1EAVWm1m6jAu1cFOYJ/ugqLN1hCcgosAWHyzfnj2iGnsti1425MK2MhrXKsbk
ThmT6JUmov0r8PSIrcPQvRUFsW4c//tNOoj4Nho9ZyvUMvw1zMZLAo+6DTW6nqNn2qwmxJF3GRSs
G5ZWPPydUhI74+QCgFLcqVfEUaKLVjtYAXIKxwM/iA4u6BiyI7BHUQfoOUx0FU8N8iGby9HeGEZB
WHUr1ZVNxaRdCUUStKiXk9sFFq29Vh/XhkwuZZR1V4NSGEuiCl5Ti4gCR2beZS+zZi+nNCJuiQQh
hy0FchzFeFFbFMVDYalUEo1f6MXVlRX0WFaLVP0dcFpY9CNJr1LLiapO88WkQgzo+mUXGuaiw8XN
GXeglEdWLYHjvhfdIje3buKkj16p57VE8hFPd03rEZ85r8oGcRq+bdvx3YTpHSxJkyAMSlbBZULr
j2r9pJ5hYJMPWEWcLXe7PmRlp6VI+LVrAidpYxbmFXya6GBw3CvR5CQdpg5eU/wD2bx3Vlfwusuz
PE6qlai2mmLs/RAretyPvCRBWoyuKVXgYUmTUk+1REnd1BbTISEjbpGWQbqTrZe/6hbV9mFUJMkw
mvkzwK68HP0EGursrtXZpqzpF9DWs6jbQql0do1odI6o9jPh7LC09JZ0DeBsL07hAKKCIbjMWu83
HC9KKvwDWzWzMc6knNYMt5rY9JM0iCEeGD/rgBFC4jHtfrwviqbeakKnVmGqobdJA5Aei0ool6Qb
os2ygoqIqdqg0VWXd+BLuRmeHJuNUTXJWyd079EjHvQQRaF5TyYSxS7iVClXFnQoEuumlxEiG7as
9eKvJG3sFSCEogak1ydN3Zg1oe8Jq8b8tU5QRv2wlP2DNp7gt34kJVqf/jq61fd/vSsJCDBVGfyg
o3ozDhQWUK97gbrKncOoxCfEjUfyPFSB0kaWh7RVIF6TM4j+/WhKLxtn8tT0JlXPlBW97b+7VQTQ
aaqK1hbVDvRqex7+He7bMAZdCemE3HTwFMIDUpG/fBYz3NsmRk9H3gZF81jMGqYRHF1PGDfIYxbd
CLkhOCGePBKZcoc+jHCsZbXrNsfOxQisSAEf6h4cI4vc9/fp0yAa0kipwu03Zg6HcySYDdjsSWto
qoPFNRA/06HSE6ekmDOy9J1IkjM3k1bwRCCNSdv4xM8t8amqWl8cVKNfYYUpOxUlwn1KP/77q/k0
qYgtn+XMiFlVR9OtoxckaiHRdvQYbkbyZ1TqSycEn6f+/vEr0kZ2KQP+fjmdjeyK6Yx+fwGf7pTU
1VkqK1HMguXQj9+KrCA62y6j214dnyu6lbF4STErhIZ94lI+Pngk2HRIoTVbcA4E2u9jErCqeJgw
BuSY5KwCjyeTs4lPKHA/Xsw8BBNLm0XGUOohrx6Jf7OW8O+x6ZxLyDHDazUBB10Rr/k3d+zzIEcv
+pQmOXFsDALkNIHlQv5juCQm4r+NMt/Nd8sJx4EkitOekGNrOfWXnrbUUMO0J5jJH6cX1wKhRON2
4RHgdml/YHnvRkGtMI16F4S3eUjMrj/05WU0dv7m764FfDG+SkvqOOphxR8/+ToWdaGq5XRNx8F3
22mMNzF4kLVKr2ynaEl8Yk7Pc/aft9+G5a+ps8Lc5OXThWke3Tv8fcLHsy+uU2hdKcS22L+01SK7
KDTb/9FaZvari/s70VsndfrieJbPYwNR5kPAdxPTwZE828tRqOmmFNeZtY3JRTRUzpL9s5dck0Se
kgE8RT961FWx33DcplDDDqzS76I4PPEuEJ5ydBMoW1iaA4lYGtyN+f9/92hF7xs2FcD0kAcPQp5N
/aNTc6C+1upHLwQ+hJzp+6d8JL2fb/uHEY8/H3TSo6DXsvTgaMQc4FQ6n4n1hMy/xn1NV67gOEYv
Z0dq+Z4Uq8OJ4eel9uNTn4dHF2+z5muWevTURxmSNour6xCV1c4byscWQ5KkBE1oYeh2nWcuWgKO
F2Nh7jBs3Cmcnk78hK/uOXsL1jm2AQ5eio/3PIwrKRpOagfqcpcDnswuiaifatObnU+PJrgd0wme
gYtc5AMxxLhSFqYCgESPniPF3OKCpX8rlkNqL4VW7emV/4tJ4RCswfeRlx6zz8cfCDwSuTSqmkOS
yoMJ+RbJnLNoSO4rCKuSZk5Entm8IF06sdB8OTk4hQq+/eDz+SZ/HLkuaoEvMEkPMUpGYgIXVcYa
jTcjNX4UxqPsnuz6XBlO5FSI+ft4PCneDzt/Md69BSMHmAByYXrw9GGZKduy+zX0T6N/MOCYhcOj
B2waYhZVbOTXp/ZTfzJEvhv96HareQh7ok/TAzHxNGui8drAcL0MUkSFZvqrM9GqNz7gUIIucPLJ
7IXqxe+kM2+NxFrysVuXk3VeoGfEbXkGVB3sicDfLsuXHu4amlb12lDGOUAwWxU9Y1RTes2OAYaN
x1HNIVFR0+z12LVvoAJGYkmhCNAlY+VzRYZKDpABKLUA9kV1GQw69uvpEQHY3o4px9t9gZ65hhEZ
rEmzcaVkwvgAk/BLb1uvoHcpkx+J59+ZmXrtxQUbeP41NHiU9kcXcOTOJl4iM8sHYYJazSmeDpmN
LTs1Y0pkiE/wS6x11PNLz0gFKjaYFLm2qUztd1fqz8gekX33zYqI+CXJ6PuQli21XfQIvn9XhnW7
jGrtQdT+3rJ/x1SxEt25N3VsoaLtNsXE697Tk1z6vaAX0Z2PuX4H0uecsPdVTidy2VnNqqj9mxML
wfFGZF4KyQVgnTfZ6bA5/DjtWAcmau5mciB+4Zo6Ccl8DhBm0Su7wdc2wYhcMEXrZ04bMHd7MXg/
ghD6EXW32tOes1Y5oPY6tUJ+fhnoAmsCaDvfRqqWR8uTzKm6hHpeHOLy1eBLwHPSqc4q4kcZrcmf
c5XxuenuZBsjAticuCWfP8pU9/FjGew1zPm/fbwlKp2mzoSPdVA7JdtPNErWUtGqVQgAiR7uoL5V
tjb8ApaEKMqqiivAW7+oHga7SajEeyTS3LVQL65ATaDfDP1mpwe2DtM/bl+//63zWvTxtTWE6vAA
ITtKXT/eFY1W34qoa2p6G7xARb1WLeB12omvxecbYoAgJnuDTxZ+Mf3o6BA4qKKgFNSHAqRXnbbP
FvpoQp4OsotXUVOf05E/sXU93u7NyVaC5y8wjjEJ5sC196uhMlZEtAuGjKdeO0OGpezVUukfvr99
cj7Cfbx/PGqIG7pJ5UCn0fZxGDJTB3q/Rn6onLOwew3zB3vCcuZE1CSvdarYUXvhq090xRd5ecmx
5FcVGZDfs/NquPJ6FH1e50r7OYtpHmZvA5WYRAHCRshtluDmw5Dmy/MBfMOgxtdOdMI1+vnx63MG
qm3MrwoniaNPVRgBczDtsQCH3+y9Mb6OwzLE+6TEJ87bX3wUdWyQHFsEH2WD0/3HG9WDfKk02pGH
LEH+EVO5eqWqn2wbxXodsiG9Ch19uMDyN+4RuyBgCgf9xJT4PAv5Cdh6eSHJWRLa0U8wrTDtwQgW
h7C8H3vjJksnqvRwdqytk7zoanJi1n/eIjEe2w9OAQZnTvt4Cqp+rhoxN9fPHPNF73HUswAkcwpt
sDVIPf9BvieBm4NAS9VQ/vx+bn55uRJ/pmOBfNCOQ54UtaW3WGYFL5mKJ6TjY+Tn2U3YwPnpiDbX
/cxtHfPE4vf5veOi/9g15zeCc8HH51yrAYmZ0BsPYUBURJ24ZPz+/Qbrwxh/Xsp3O53Q8gpl6pri
oGsbh3IrWMhlYdyjkECbO7idsyKJ9mxssxMT6Iu3hSO35FynS8zWx9vuQgr8G57NHRXOXWcLOlHd
j4kG3fcP7ouDlcHpkborPnAcyseHyDJEuKFlVnWohXFVe9kPJQcFgonBD+pbFIQuMTp3TTOeNXq1
nnMWax0UrkTrDw3opo/FiZk0f68+LnIff888097d76Qv0pFOeMWG9sqgbjkwc1ByLJS6Wvfx3fdX
/3k/MQ9mQcnny40C9mhJGqjSgt00ELuG4Zmao5xpm7PJTrcNht6/HoqPH6v2/DSpvh7VUMKR9W+k
08XHL7o1DUqxsPGctR9pbz58txN38fObwRfJ0TkzUzy1Px3aIHUpKfL5+iCL7JB1+q2UwYkVR8xL
2NGTov6gSZTqkhr28ZEcwYWOQnKqD3b6Vmn5UngvjvY22JwAC4wFg6tnhwkxZeQE/+Lq3o98NEdI
cC59+M184utiC4KNjlqHru77B/b5BUSPS7iqw4LKjTz+iGQFCkM0HMa11XUltmNpXmDcSPdg76cT
X8bP05CNm2pwbmTbYn56WkrUocYyo/DQGtbEHgXxQgBqxR37ICdANZ5OvPRH7xhdHt3hobGTVjXt
87SPfWGKNu/GQwfZkjQdgJRTq2qrGDjZylH9FodFLf+qK0H5hs45NUTHkNhlZlrBxxcbTk+CGrC1
DqCe2rUHm3XZB2O874zeWg/c313cK/GpSXr0XZxHpVRjw+TAEKvK42VUllROkkFVDhpChjO1EvG6
IUD6rM0FLo/aF1fAC/sHzpO4hdkp72y/jsEld3H8CFcVwbIWTNHSafvkEBZYxtKk1q6h1/ClBRS1
y21x4uEcTQZ+sWC2OezzKLaynzzaOYB81Fq/gZEzBc/x6ELcH6rreDzxXTs1ynymebfMQpaeYmfI
lEPv2LdqUeS3ZoCWsfcD5VxVc7n+/mU6Wo+oG3I5SO/5xoA60fWj1S9WFRg6oVUeWtJah8X4d02c
uS758e/P47+7nLJOsERB+zyUT5CI9OA//vyj70QxTLmVKvx8fVxZCeqaEwuamK//3Vr66ffPj+vd
74fkaamI/8uDM13b9444cKimRQTiG/tPh4A7xzi/0B8IGf9vD2ZeKt4N3GA+yYtWLw/YcMTgFu2J
Kzv14I+W6qJIe3qRBg+GhQ1F4anq6Km/f7SqjJDzFXXiyWTTpa7fqP6Jr8CJv28ctdUsp22sHN3l
gW0SKt3LQjnxuh99Zv73yZN+yYlICvv47Fj7c7qKqZQH274t882gb0T98v0z/rTc/3k5/n+IP8el
d89YjbsugXhdHfBlrqJZTgFHUbcfFI1Yq/xU6+7EBf3ZNrwbzcbZROYWryJlYgehdn2G8f77Czo1
xNHihQTdkeP8tuO4Jz1BE+ftdGKIr5/7P/fsaMESUeXDomAInOaIgR3lX82rf/7+PP67u+QJ38jg
eJeHPt5W6aq9/W936GjBAvcdinjikXMODFsXhnzf/McrOFqy+jiFLJ3Y5aG60wZWpxMPYP7XP62I
xMEiZ2CDic7/4w0qOGyC2Kirw5DWGzwvQRSBsH+EhXz4/lZ9+aTfDXS0Ato1yAANlurBsa4Uc44t
OrEH+XK2zqA5g7YZCVlHUwmxEUESdVQd1DR2rY7eRHmVWhffX8WpQY7mE+KnAa4wD9wM/TUOh9u4
szBMZycK/18uJY5u25ag2GAaR5sTRFGdPiIiOtgbm5ALc3ktx7PJuP7+Yr589jOghbMF6o/jmqbR
gfnMTKaWLnaRt5dvU+Oaj9+P8dVjR8zA7tcBz2Y4R4891UqQibKrDop1gcMK78C/eD/eD3D05UPY
3cBjYwBST9ryKSyrEwN8dZcoouoqdR8QAsfnLxjQPndwKg7pc92v8mGDybvIT+zav5pXuqD1p6Hu
oax0dJu8BDBq51P+MNtzJXkcqstGnNiKzjfi+E3XNQBsOkoielhHa5XtJLYPVJFq3WDcaU55rqj2
pWHMaCl/R8jStNDnkvrfP/73gx4tL0HRdqWvULM3rJeF5vz6/q9/+WjeXdLRXRv9VPYpbKXDaLum
fwZ+ACFb057IS/5yFJ1tg474isbj0cKS+XbEztQvD+MqCK/s4EXnzKKd+JJ89Z7QWKfMZhP2y0nq
4zrMWbLBPCGYAPGuWEvzxMP/cn69+/Paxz8/2XAEsKjy8P0W4emBj1Wrrr9/Gl9OMBNxF7OYk/zx
yXNK6fRp+sCJjQCXYao2tvBIBRlI5t1o8daQ/+qW/f94x3vGuqjMZIQYf0jYlqTT7ViK5fdXdFzh
/rNr5AxvSQ7S8xp59M5YDb6wBi3mobK2OPDx9qMrqsE74FPFKfqL/LrvR/zyOb0b8Oh9CYMckVfF
gOQrg5mGRZLm2++H+HI6E86uOgbfFxiTH6eCYVQ05jOGIB9QDARglK8l8VbW2ffDfDkb3g1zNON4
7Y3JShnGywKMNBu/2pTaZpSRC++FhBjtxErz1SeT0o4KYJLnhIjh42WRBZAbWRKQepBdx95r6q1i
6xyoSnJKJvHVm/puoONKtWV2fezbDGS/QeiS+oki1VczwFApS0A/Bff2pyn/bseqGmmKPZgV05Zr
28ScvPDliRnw9RX8M8TRrRqi0Kl8g4AIMjEWZrDpTi1mX02xf66B/ubHZ6FDJLA7kzaFj1NPA+Sr
h/io9AorlH7isX95uwQ9oBmZaVF++jgUVfKgo0ufH/IJh9ILZ98UENv3U/nLy/lnjGOVZFcTcMAn
NT9g5dP1B4AswKE9HConhrH/LJHH32i2r/93NcftJUsdzNFLZX5QRZpjpXDsS2KGW3coUeXWWA3P
eiptlzGojH3UoSkHbIfryxroP5ZV5BZQ9tDj8G8AzLTPKhAogPnqWfGfKEm41SXBDCCRlQUedtjn
o58xi0VmbvPe+gkEZg53m34T9modIoPsgmgsS8NtAwsEZCiNBuiQ5myzNGmv+8qPSYtDn1ERvbek
fDobbgLidgZhLXyDk1CFaxQj8o+kIqgCkKeLD7/YYER4sRtyfApaoiSXh085fq0ez9CKVKoGaFsN
+a7G6hdOvfnbsVKuU4uBkeDA26QxKEuDdiT8rig4TMO4y6aU828zR1mT64G1CJwIJARismFOw7Pp
QQIlUR6YWxAlIey6Ske1Pg6gWUK9IQEFKpAWm87CEWXmWgakForVDlQoYFWxNnhb04iKay1PXmQK
xRp/j/XTwqe+gRyfb7IyaK98oNFbumflUifj2u3UpndrG+a9CYBpRzJFB8bdjFaK2Rg3tezqvVrg
685aOuUAs4qzOMNSqIWlvhXCy39ajV9vjL4tV5bGoc8hnGNhB9LaZdhGCU5PiHHEn+6iFAfGXnVP
tU64XGa04s1IgnEZtJSzR7XX4TqaGkK+cWhB6fnqkrw1+gbT7BypCg+znC3jVdi1oTuVvlgM+kiK
T6sMuK0I3XpxnKz5kTem7sZp5hFiBKnvnMQq7Vzz07dSUApCLWKfdW2XL/BUmOtqAn7fZnAusKZp
c+4u/1ZoD09h54ARA5KwUm3PJA0glNtCxyiMvaS6CGPb3qV91WwNh8xO7GkJD9QUkPPKX8wOa51o
o/zpTyZONw3aWdf61lmpYuf0mzFZkfvwqvX73gOCn413pUUYUhWgGiqCoLv0iGrYGJEXLW1nMraE
q7xiFFFw19s8FDsrXROGS+IGCYjFQmuzjSVEtLLrrDmrzaZYkXt6JcLzLt6F5ULpCLLCu2KRQkUW
MF4Jf5vVvU7cVQvbD9oNPppE4rPsiTuScftW9cTSkl6yxLnqbTyr0i5rPUX2VBeEf4Wj9QhYajQX
VFhhBpDeQP22mjZ1UlkLVdYCT70PsiUMlOusz+29VuTNujGiYZFpuJTaNhz2PbSrtVkAx2yC0r+o
Lf03GSWYWuzGWILPb5ZdgsNWj62nQUSI9BCGLDkA9uuEcGBg72I4E2E60DCQ4UUVB91Z7QnvxvOn
8Kwmj35B2nt+5YzY7J0JKi6eZkCsWRo+KxroDV0HxxRjZl6lSSjw3kv7MmwCAjjwzXGQNV5MiLnY
cHH4xaX9C2aquS6xCBKCqOFSSz06hEQN7UFRUPZX/Yse/M1Z5gHwN7CJI2IIrm21G9yA/Id7PzWt
heR/rqXeGu4AsXLdRZOFQTSf0GcpeHIjD5uk0mvrIp/xTUVWuGVLHH3ogGsItdnLTHrLDO4EYpmi
zInF6J+b/E94D1O8IGMlXwVTVbz4CjZ9IIBgVXVLQV7QluOyMazfAQWBGa5fb3BnB0Q9+8lSNkSZ
NVE8YPIxe6IkbZ854+du0Kgm7rpmBvKk7CONqXN7v2xvfRRC62a25bfFlO8Cm/1zl4GEMfOpXNTl
hLQxLr0F/4R3LSawXkSc/ozaUC5jzkFuW4f6MqwrOrgSsB4cmwagJOksQRBg5nc8b1XlpbOC6yXd
CdrgOlXiEp1Zpv9KvUFdljgkl2FpPVU4xJd6GL/2Wf27wMKHuDJ67QzlQRYt3NVBvpB76K0JRR4B
+RS4nO3yxTBQXViaVyxF24JqllHkTi3K1RSB/i19YcIoLXBTWaPcEfPEzyzJeSEnXBDjpE6LOATj
5+MKx/lVYdW2M7kxIcyQCML+oSPhGNEpALSsGwF2gjipf/AP8iYmISBLPayIJWHF+BFaNQ5Bo0zu
u7p8UcYJYpD3jFwyu21bJd33sVruxin39z7dIbIMBby5NuTNt2YWC+ZT5YWEKZKlMyzLWIvJnHB8
uesdBfMijXsXYLO5y3zrt24j0Z+w+p/XRB9vBxLCF7QDCS8yauJ+VHRRftXJZWgW0UbrdX1FfgZM
Hd6XNTQV8yZqRb/hxFlfAERsiFPWSadOWYPn1t45PcPYjYkawcFuvLEYERdHhg7LnpLy34hTx5EQ
rYvOGTfgn4Z1QG2MKd63yEDwhGIRxb6ty9lqE007rWt7d6pr7TaMFfFkSs8n8LHto02o4AntVSe6
172aT7zGRvpFIREmWMD+I7Bdr7inau8fomGmcmsdtlwHsa+T289OlDWLshBggpxJv8Q+G4M9Syxz
QZY1FkJDj8/pVz1atfHTaNv7ETPKopJJeAPfNoZ5xY7Q6Ng/mOboLMBwVfukVfxrIwRL4mDlXza1
RMY2xBjdSJ5PiKOsUnyHodDllhghnsHoG9UuK3Q0qLYBasDw/SuNh4bm0gnWFnkt9PZ8Y034sboh
uBUbXMIaQMOZYFrUtUvLaoEkBVmySJps2g2WPqw1EnzPaky4l12sI7n2dYDUnv47LVH91riPd2rT
NKteJPajB40O5CZHtWRGkllEla1toCwuBH/tsYaviMMPhwH+usm4m8Y5mabVI7xyvuhu0gGyht+o
2YUgyG/RK8lbASd1EUS0pmrVJE6KiMurKQfNkxpdvEUhOl0VecvLUsvaP9fNHpBWbir7cdY/wafz
XT583i0Z9vrGN0hvbtR0WCVALLAetsV9VqI8IXDbnlPVxFrB/rBpMqzSy1xpKtjsnXMFr4JpPJbO
i01W1sKuFOHCbnSuwWjbK13t8RYODS9twkYKZnuAnb2418jVezaxGWPEjMcUDOuUUg1QJ9Z8LW6h
nOi9ehBl6d15rQ+OqC2HTZwJjxg8EsVMH3Gxk00szp7tQOxU0nYzNaN/p4I6utEDvoRjw2Yqtgnm
KfzOW9FSL+702YYdY6ZaNQprENg2hNGDjNZm1NmbkARZNyrJDewdNGpRa9+aWQ2QzmMvGfR2nxNz
Wf6WsPc3I1gCAu/AciTC/K3qqIDLjK1tXSF0VvkK+wSQxfkvIM3GGjGvusAapK/DaErdYpyqK7Xp
FEgSDte6CJI83UehaO7IxH42a7VmE9S+wgb0L8ZBVhddpalurIrXwZgf2oBGxiw0bLK9TdQ7ABxw
P2OwHYgjhPrGFzchFRVnd9ZcBmhSF0rGmmo34bQuKgOVH174tT6K4dYbxmKpBLyMQNB/9KWIXZRp
b7YW0ctBuL7DhncFmcLVsDOl65dCDe7wNmOhH9AqWGzBNn1J7nMPsmahDn27Scih3Q7RGKNoNcW6
rPxhpcsp2Y+hl6wsnXlq1j7sKpv98H40BGeJKGl2YZiUN0ZJHrmSFamryGwiO6Funrnx40brYiys
/TjSt7T+qAbKmlswJPsSKBxIg9i7AygxbXpsyZuM4hl0VRtGNTsRQdc2qGDlZOJHl4IcxTATu06R
2RdKReqSMbGDkoXZXMPS42Cgku37VEccQshiHPtDAeemYs/alT+tpDofBuMJ212BN90m+dfcNQVY
93PIhapyYZAS+4Shfp6ONPoWaS0lMAujW5Vm09FwrQ2+7mVeiT3R67Z5VcNOu8B/SF/ZJKU1heNx
ZjR4xImYmcF2KObJRJtD38l0c+wi38ZTaC4MofxM6gb/bVXmZ3aB+DwuBQcaOw3QjbbwK8jZzaFp
BOyyvcQOq2XSyPgM1cRIUHgUXIuii9DJe5V1G4QOdO9Kv+2IDkL7joaVxd6+NkNrBuNTXCgr8u2X
JAdYzU9haOgGUC3au4Id4JnslHBdgp85ixL8Bwpba9doATUjOmbXP6jGcgzqaeGQIb3wdYjEKC5S
eO9sflQzdjC0F/IsKqwHx7R4WezKB61YYaefI3uzwPuZeE221GNdgyCtRTiN5pUQ+/iiMMkyA+pr
AN4bg4uS8FB4BF6Q3aWA7CLXAUnJ9t5W+KkiYTMD1ogF04jGCzhRBvyWyJgubFFcx2XyswUavu1N
rNeLVmKqVhKn2vToVW+tQa3cAPDISkid9CgVMOCM38b+zMTENR/csw9AQwOt+NUM/OHFUr2O7JfI
2Bgiz0BqNcElxFbcoP5E5uzSsTqPdUHkj02KMV3LbAkUbbC22hTIheKBBGTP0ZFL1VpXsVfxrmcz
hrUj/RL+X5m6VT1C6bI95woJD4BFo/7pW9ZvJUF7pXEU2Q19pjw4mq1sqlHJn53Rg+qCIJXnIv8E
IjNOGjTkh3gKCmaJT5x1YWkopbIFjoEMCN3uQiWNwi3ZBZybPSwSVdpyYVMaJKasw6wX5Wz2AJwS
TtETpURImB5eq/VgL2h7aSvhlerS8KNpkcYwUe3aQvEjrWnOMNTcSJW/HR/cUJGTHSAyX19kbOFc
2JOvwwBsCgwMlGlnkq466nBLVTmsUw4Y/8PReTU3iwRR9BdRRRgGeBWgLDnHF8r+bJPTkPn1e7Sv
W7tbsgQz3bdv30Mi9zjGgQ68voMrr63l/NSbyBtt2o97ZWOKJPQ1PqvOJmyjtF1yQtPhLi/tYcda
7fAJNsE9yTnTriRLkuQ82d22BPrxnnDcnIgkyYNszomR5tky7yl1CTupE5IyvXp4MtX0O06wQZJ+
9PgsxXo2k6eh2EYuqTU0RPwuZm58UNKOnDOUQCuIadzc1nBVfeOEUBPTwIxhdRl9QyOoDPbA0ySB
ML643ruoJbEUAMGrb3uN/y2pOb3EZlUfelsDDaKXS50esCoWzdVujYZ4yqSXf0luz6T6zVYQzVkR
FjrOcVC/rJEYsGLCcunqa9ebP8pI9WdP0etR5dGWJQTO5dHIAbA2hOjks/wEyd3vraJGN3GEgcKs
yJWoLUzDVYbflkCCV09f3px0vfWaC8mgXUOdpxXazhlE5Ocluu1UUbaymUZ+Wl7XvgJZspVMRjeO
6jtSUdYHBI3xpMcsz0RuPN+RAdyRjQg3JC31ZJ+KKN67baUeE9N1nvhTrI10eDJTlxWqbvokulAL
ZkEwg04VBaG5IByoH4eQYbh4G9ImDZe+sD4zY+jP1i1katPCYWJ8WXRBzzF6GgULSEXfkTGmR28m
caqc0FpFXiJRVT3JpkFVKHPfeTxrJI58ryofQzKyyG9wYWDjq5i2wMKicFLN9zwq9YLYROZVvMRb
7IqkOgp+2GVZxGPlJC9rNs0BChBhbpZbk0PBOjUypLURcvidTKfwGwM4cTLcSPcFv5lO6uyhXuzu
0R5hdhI/5JzIV0+ujihgwOVuHq6koiPhNvwZxq371z6IY67vcmemVO0Bx9M3I2HEEW+m/Y+L5dez
IVQM2MN8ZsdIZkQ17WNpRqG87U0BgnO4Om94CekOdyno0rNTcddVRAXx+aBuN6nZhrHufWEDb7fa
UPFOanb31UztM270hKKrm7amqMsrZeH4Nlck7FkKsiHNI9mDPFJbwC3wXnJJV7A2Mv8AnR5vq2qk
0FjsMqSdAVyiL4RYNH2R7fu69o6xY/61zcKqYbOuftPaBF4K969p9JY89iI/LnBfLyxSVYHoJ7bD
4thSj5A5Z/p4UHwJaFDCsNk53rpjPADlirptU0Lgs7LyG0sQWEwyGZOZhClCTQzrKCse/GE1/t2C
PDZs89RbN4pkvulgwPzCS679urONu5IZfEi0PsqcGK1g6L2nnBzIs7OSFo56oI7mME/E/7rDPeRA
l0Qaomzwso8bS0u01wLew8NoGcmD6qzq4uWu8w7pAJXKwbHPl9vcxXjetqRD2XvhdEtATLcFV1dY
oTQ1ui4z6wMtHkwC9Oqu/Oh7GZ1ILVX7JDHafWR0yT2hrl1QGSs5uvws/pBN5ska+WliGXOO660d
1hMJfGWUrbs688yTSeAJeZ9Gs7Es0BCeZ9S7/3lCKu62a7V+acngIME2szz0EzY/FnExlVGvbY2O
TJau0aY9lmQC+NyEn6OYMA7ATDxMs9i7TfrcSuJZkrobQrjhdGR6kh0wubdXD0zC0USsPa0EJHOr
KEP8YZtqPqTbv0dNkZwMYgN3eUcC2pxmP3E3M3SfkIDF2loVItVgb+e0i0iLknPACgxyVUtDIJxc
vwNIwfttk2+yAC0My9rq97yc1hbgETzHymyOmpqrJzPKnPd5db+dauZ50TlvCPrst7VD9NusVe5B
2G3NWdJWz5gkusAk+57O3et9I9fSj9F0+nOadYVvpxrp6cPc+tq6zkAkC4/Qf615WdMe9grqBFAJ
2UfREz+GQdsHidWvOvJYHCLjQyXZgzQ6aX8sqz0e8ecMZJvO5s2Nqk8vXHDiJvGaB9Yz9LukQZgw
nWjcL6Nzi3vNiY8qwRtngrynsqEDsFHff9hJTzzCEdvyXxKTt1QNRfmH+spynKuEt1mGWV6srhm3
VQkNuG6t2k9I/Mc6I8hXFfb4mJFgFOhjBLLIy50t6QdEvgge8TvimJMjHmSwA3EPHzsCPg4IdLQv
g0SaW00yUOvOeM/Uzew/t79mm097oF8ELNl4FA9mXpX4OwkbCUGqV1vLsJKLCSeaeF+HHHUPFoNq
TfEmF/GOp1inaGs+7TzpQJO1KABEV/UH0bL+qk1zaEbR8GOVnhEj7S60Ilnf9EfXI5WuuiXA9nqv
3k2MKMGoSnonGwpv9X7LAJ26J7MW3BF9Zf+5nP5np5w+2GNtjoC94HQgPKFnfqQlHrs5hvWFgND7
s8JcVLQaIbaawUFMDfyROcTkmSU5fBgZs6fRqIFmo0JxJ1bONsqqZD81hunXmPYO0JrKYyfxnfPu
2QkroQM8U9McvFMDPvcDRriKQDN05nYR6cvgJXQp1vSRNDdOgJh1y+cqEE8umgGJ60MB5F0kK/n4
ZSkIiy+taKNn0eNMW3G13ZWIN8TptntJ2S8ftlmv+hecCPAuu9QjSK0Dj9ImFjjR25M/kx39Fim9
C3h/MWbLLjrEC1WF6SWvEYN/v3JjyEjgnneRqWl7mpzoQHa5EdhZPIHD7Sd/xVvta3FX7LJhQs7z
xvqWk20Hrdt8l3r1ndel4VtsVFfh7CitPY30kyosouG+cImvHVxS8oE6ZXROiRm2pL2h9ebfg8H5
ODZlgeYgGK9oY2t9k9hd/nFODeuNfxN62SciWh2dq2ogr53E+4mN2rFP053CGX9dNbmwxyTSHZty
qe+SuLWpcoXcVRrwQaQmf9ac1PCKzJ2jJup/URHfJMpX9VZmJ9lujafbH8AeeMDFIeVJkJ0IHIR4
PTHfoKfEzWZ4w9pW8IGipQgMqzV20iBMu2e8RPIcEf+xNKgv5opUWTPzdg4L/ms8apsly18Mg+Gc
UMrYZoVrP8Kw+17M2ySExLFasBENpwgIEgJ9AYCi9sqLmBZjv4KW8Ts9/SXZvfJL5+SM9yWOK5tE
XBRPs5SU72URvWMv8y5mydDHdxYt+WvENDxn0u0+DZIoA2/pLWPjidW45pnyrDBq+/qOamk4u2b6
6Vrda9zokCQK0oF7Y0QLczT4EHOt+IGr1PdEw1lTe2xvCYIq74ZGn06iJrIRnXja1KlG/rmGOl2l
KBRDVcdIwb3aZrcOlRQ2ZiYW4b/WCDEjTswJvhZwscJA5kc1KnZ2Ld5py1gdSFo/WlfKiVRqNLjk
teoT+XNiIuV2bMwRnMqQbonrY6G7K4E5LdgRSgstB2IRt54gMLebmbm0aeKcYMN8cN6bO4exiG8B
LrmD7ZDB9p4pqCuajrArMILo7KrcGmBByJbFW64p86YQcTdtinLsfkuHPsqClR3WHbVcZEh4dVP8
OztzEkLtW2EUE/HQciz5DGFsPqVJLKarU6mQK781NUGzmDaz/mNoXXdqep1cSAhdm7JkY+Z26/Dc
ptaPEKvL1EM3rEfivCvq5LVp/aWaPi2OqqAAU+ATjfblauATlCnbJRRLgXAYr1F5Z8aucWGSU19s
zhPmRPZ3TW98ymK5kE9tkzRve2yrd0YCLMdgYltGOa168aHHcbsnOcg7IkJ/98kwoQbD9nSzqo34
LfGPBkU/9k+tp6PcRrki45AQ3LQgQMB24gQ8VjzcVaX6gp1hhqL1WCvMuLip6opNThb2SNq3oxbG
MsObKEkOmlynvGiDKptTaeblRWe25LB038+Eg48ZxCx+Di1b4brFenm15sK8a1D1fV4yKkd96F8m
o6NGz7Q5TD041FZqvvI6Mbc2pzEcbDs7ro6XH6V+K74VPwFzVpppM263bZwngfL6fqtGR+0Z4cDX
a6sEk8ZcHLTaMzn+Kn3jIbQHUWa/G1Xxypa0e3SiLgnXNDL3cP/svTebVHNRP7tbhpfL42ixKN07
k3WQt4jzqevKcz0rUoM7dw1YMFoINybJcRZCC1d2ccOuGyWRB557cmL+C9f2PuvuRsbIwbKPuhmH
GHqBSGkOw39FXrSF3PSQGCpRsJelInZYz+OLAszAtMYB7A2haFt00T0nioCbFxlHaRT5fuxFur8l
h9PqrAz2M492AV5RmM/k3hMTAHt+QdISgGK4WDEgEGKgmEg65X60wSelkgiDGVF328dI5GMGXYJQ
GzrPvCkpoHs4y2ac+2Bbu9OMD+uk26n5NZXAlRQw692kSDQky7neu2IsHgwqtV2cDQ85WNxdJlsA
OaIwLn12W8YW1hgQzbyeWIsWRynt5iAgwge1G4E3VKn6TNK0CWPAXr6gJvVXrzS5X7gIoOXk4LP0
8ckaGc84E8gMoCh42EBgh3a13kxMBuvahl0zH157RZYxbDkvX9e958UyHEeR7KZiYvC8vq3tqPag
jOrQGcXwyEb5wvCInLCsHYq9RZD3uTFVc1qMhhBZa2wfGjsjlrhdBsq9lRltG2d3HSh3QQm612YL
hazXBLDR28xa6F+2p7rLIkicqJxeHrrFXJ6acUB6osLwHaqaikREsrfKO5VIN9S86SfN5fQeT5VM
NotcOIJyDoVmin/KcZHb3E0j+ugpZ9St8x+MtxDUahIPtBbxV29b1Q7cJVy2PmfUG7eZn2fOeK1M
qBSJuYJAq6KW3bbYO0K+8476ApMpzrOGPd7yaRmaHHwK9/La5csOmVUFVPvtvcqb6VIZZb53XHe4
1YkamwAMDs2O2ZSz5MVthkqlvNRk8E9LspGZ/VI0g7dj4qOOjexunMlWpw8eyaaQPanBkXfonDry
tXSar80c16ACbqwCy6uBmXl/WmH8U3QnTK3/2ZgxDtLVirfJEvnDuCyTr6t4CC1u4bsKuTjMRwa+
ph1Xx8zL7SNhk+kuK/OXTDgFLamhnzrbnPkCekhuVS42DgMcpk/s+smJVUOGWcvBtKP4LY+Xn6pv
P0gaSXyDsxx/X4d8NjbUAkLQBGpwnW6QE9wujn4XR6wie07ebWt7NTcQs8wg5RS6VEVH2NmyMDaX
8wsR2bj3vaQgGj4xrpOMSvL7De0V2t2BBdXrUhvplunAFdauu11H+3M0+ySwF65a1+ARJ+4yOXv8
qjs6NuPqkWL6QPxD7osZkY79HG8bDYX7g55jEGbs1IyPcg+fiKsOSwdMzVrsT0V1tyeiAZOJF5FL
P8zWpgKLuE082+BVsD7djHlfY6uWEOtbl9bq76uY0rNXRcOR9oakAkbk6YaUjQl7GjpByi69b4iK
x6XJrAcIkvnFaAgPXhNyU9YkaUMjbSDIIr3fsRiXb72KPpF9q2RjS7irxShK1kukS2DX9Dahm255
yJIA8Qtcm9HZMOw9hvJSE3+R7vz/IvDf03P4kZeRe+NoP/QtDlOX5sObB+I+pmG45Bzb+0zjz4kt
tKCmE6/YC5JbVsu6Xwkt9+VaPrjT2r9JPlrgZUzIDN2MThpM2CDvkw/cPQTIC9zYY+oERpxMz1Ht
OHdtwhtq58hMGZu/h6Z31m0nV0xT42sdMVvMJghyhhrSzcj2aYAOFvmuGsvQS4z+YA5Ffz/oUb/r
8rR69sbECiBwmT7LMEBYyQyt/Kid5Kdt6t1+dBfrPSZ37kVr3NjnqIWwyvjEJSanQNjDPOR3NFeh
m6AYLu3QbjI5uje8Wv6oGOY8juNI7gqyFKyWW5a2kV8s2XZfbWVXZxQqweTfiZ4XlLKNbCcyc+MK
YTaNmHUyGrvAoNP/5Z1Lz0OizPfaR+17Ybjrfk4yZ2slNKeKSWStCb8mpNAkgI+K/bevp7dEi5+h
FIL1udl25gJlULmRi0FNTq+K3QqG2U61bTsGijRITC5ICr2zs0l96307vho6vU9GvwtPYBlCWhW8
BTNjgryT6R3tYgxZZHD8IZ/ifUKgXeA5gxHGHp6E0nV/vKnuno3B+mXzIWNtv3d2s2llvmG0ETuG
XJeMhYyHjMps00umGZBn4H6ZVDzs5BLszuxib1gNo30Nu68VTaMPoJRE6VJlw2YEEvGOOcrcpqPz
4nbSfLREY+5pvfDsyLzlgG+4WVw7OkdZu9IXlBmUqegpJbH4xPiwfOltzBbV4hZnQx7xSqmYljZ7
gyjk+A1fDtYy2h/h4jNjWqE/WvknG8QIOw9Rf0cp4CteVh3xOc3NS44HYHrNyq2ByYiZ4qWt/o1G
do3WhQT0+7Q4k4ypmycEm02NYJDHP/AruCrJFC3I47+N+F2Asi+4HLe2VHshn2FiwTM0gtx+aoyT
baNK3sXJ0U33RMinjH10wrU9d2+3VHhnoDtwo6iSK/ofsSnTdwErztL4evdrsZflj+c80HdtUp3W
oTvbames9EL6qUcErYYwVXtDu2hoWuDFnIdaf7Hy57W6S9Jd56Dz2Yel7his/ZbTvkCO6jTfxPFd
1ecFfSlle/P+Nn8emDQWY8+EBGWOq031fwP8lcT47bQAWIAaznP5MxANZUZXtH6jVJDzQHB5eFgS
tY3r51i8a+3ZaLKDzfBaigen9bZy0M51dPPc1GHDN08sfACi+KQP27n7WRAw7ByLI42VPr0uaFRd
HE4jbgM6I4vSC427mPZGdhTLyU2yfSuKwBZ7vXiomueKN0fRaV/cHrWfcOCxL4LGOjPx893eDerx
5/aryeRvZa2pygh8W2H2hLZ7V6s3nfMybvJjbu4m4wRH7FAWxCTTRXMwDPq/LIFGi0PV6GgqPX+c
nqKYSJIBgXX+4QDalMbRGVDlRHNUE/cOxI6cPHi9eq3lQSJFANjdpNEEZOKY4D/iieEeCfjUebJt
jXsNurb4iOv7wjj0yc8NR0FoiD/ZfIEXzYRDd/HK2yjsA5Flch48YIod5kvnnzCel/mVaJMNs45O
XCJ31zDTYu1fw5rT7zLcNKUd9sZPwVS15FYFc5CuGvDDSx1dUwFyDwdXfnG5xyXIO9Hp7bam3wXZ
gSOsrDXFEHcULwlsmgM675eZm/nVdXmvVjqr/DJBj3fBd3K092rGICXuXVvzSwuWewHQG5MXLAV5
jsz2lIxAb4t94VSbCXZj0qT70YAERuIkxl2GS7cNt/liAagTnHjey9hy8HoM2Qok1WgjxhfwBAGx
lX5LNQj/PGW0PJEWg8F1v8Qp8URPM2O38iKBcc2ZCO3uPdPe2LRXTHtd65ITo+nli9/1d/b8onuP
bbTLsGWuzR9K5U5Tr/r6aHov2PrX4m8CWsMAq4aHQxrfXh8zPGq7Gw3JtOFVLB9p+5LCgR31fRTP
Bznpfk4yaFsTJOZB50C+p1hglnBYMOEIfYQ3jt+neuqM184Kal3bU9seavOG4AE3lP4K4CkFY5aa
z4TQsGnGalPK71ny82XnlV9rSA9NjKazRD6LATTX2j0eo8CcXmeWnjzvB54nt++9I3+wBPoxptlb
Qp0BzHY1dwPxqBnH7cJY/nDzRgq4mcnFWwwqEg5EngEapkArqjDttNcRUxp00o0bPeT2/Zzk+9z6
NHG8LxUR5Dgc4uazHlkZHJ8ndXe7CWdERNxZQaFhC2g2HqvnWUFFWhrYVZ5hV+t0iYBvquUiIM9a
REbM0ZsN+CdLomNEsLoTbfr0h2jruLdCLTu1AAddm+ic8d4A1DwqxuKMjihZOffbYKrXk4K9t0BP
Tewgtl6r+kPX+UZmGh7sAbWEN7Fl6MkP9izjDoHjSkC5INEsdj9782ZOna/50gelFn13YxOgMoO2
u8jloJVvw/TP1vdLuTMomnLvWHlftX1PPpqfEieeWzVH9FHRI1b2roItN8H3yw1C0R64VtN8h8JY
TJo/O/9Wztyp/afyZ8c+J5he7OYjHj5wloUs41H4MEUzrmuGv30/aRd33hO417u8D/cDNL/yXas/
WlSbRtDfOl9a9xTzpvTptix3Zvbajf+cqtktGG9xHlAhPAnSrltch5U2gEHPOLKrjSq/RHzvdI3P
fJZJDSGHT13zBiSohACL4ECKPP68FVoJRMZo/G7s+xto1dP2tnws5j/GIHX3g+t2D6+A3rnc6OZP
uUCV9XZLe85aLk9O8Z44fAfzopXt1vJ5cHHLrnfSvud221JP+0Q+Rn8tcsmfwLwt0fa0XRW/ZuOD
vryXGEWM/qRRY8WO14MDFDlmjZQTSRLCnmFmCmHk9ccC1tuOX7/34Z7VYWXJ5NRaxf1Eagw/fLKl
fvHl9DBO+AgHRMLyanhIkBlJU6/pBDLY/ufMvx0elAx6uz2TAr/GN8pcyMPgL9mvxgTCBQXX47ie
EhHgK11sbYe6CNroDYdZKKP1Cq1sV+q0VeAqmWuHRk50H86nQg4fi2Ftu/hQuu8MDGili21pvyXR
r7z2HqD2ct99uYe2v5MN/+BEr7wZy13PbI7NycOUHCTslKbWN8l6vvl6xuXF4lTNS86M2wEhfkru
qQh4aJTcOyW5HwAq60cXaE+T8yN/cIh5AEpJRK7yIpBQ3jlbYNz53voR20/dcM68X9gqxXiM5zOk
043sL7c3jdk0L9EBglFnXtPmMTIZyNtOCLSR/9tvXYQLVR46ydR9e6hhTFG4epSvYkLw068svzR4
D0iDXGU4kBdgX03zbjEOqqOV1fdidrYj14blHg2NgUS3FdlVMiSZ1gesqrjVr4t6XKYvx+CJ+SjS
Ty2xMcNhs4cx1miXoQ2wAIQKV5A+fkzOaa3vpfZTMyJsEvIvYPN+ofto1byvi0PZPusWJswv3TlJ
8RhNL0DP6viw2luVnEoC6Ned5zJkLq8eymw93RXZvcB/m/afRdrzEJxs9wVYy8wtlsZssbzY5nOc
3Q/jWY+Py80y1b9n8khS5rC61CthSvAUT+gml4+eeZ3NhwZZfbR5H99X484bQho5vCP/uI+YehNY
DWgy+p0lSK7q7MJQtwsAK3pB0ObOo88X/UOSG2FqwkHLBDaJrWzZn8ElFXE56zeE4aUE3xfXh8F5
zPTpPJqf8RDtCtNDq4ZzqK40NL50FG1PtRkZYcz6jrAl2K5NSJlOwYx4XVETSB1aO11JcoVstHG4
gN3qkSQzvKgv1nI77bLjDCij6P6leKnLCohDdSiN32R0Nq35lnEAmHpGhGLmoz6XFPAzc8V4+h2W
JNDShWiu5S7rSsJRkXANrjn+fNSzvD4W8TuT0d3g3bNpQVUQb9cbS5OiY3ZCp8FLLZ9MWWzTqXsc
Ypghq+CgiQMVfcw2bv7pJWouRWT7Wsv4HrVqtf/GrgzW5GlqvqKE7FZMnhlHQo2CqbQg1ZkC2Pe0
fue+gZ8suLTichNpOKf53ido5Z6JXVFy6A3mS1vwQNcFOIv4n7CYWmW/7Vgxj8DLj6OGS1EFznAc
yfthzs2xC+kDvbnif1lhb4mghTvoR5l6Gsd30exkfwcXAycGh3a0VdWPxbRdeSnzz7/aDeVAqkcU
vWCToRdvD4kzbEfjp2UlPPJAmt4SjIdSHRoUUJ2tnY15c/hq71o2H2poR/hObqp+/KciGPd7A7ub
BgVtmbnLkufFXAEGqhDt79z1bRbOnOBTFPTSejXz9mvV5abQO19YP235l9jOyYaOE5NGWhbvk0pp
zjG+MQJk4ryOAEfvG41LN3lNvZfENMIBPlq5fs+4Q6LnavnzWqCF7N8YHwPU6IGPmuzFeqjYfFno
EAv5GcN/VkG26vvRGc+DfJ7arWScSw0MFHxjMBim29HVD/Dbof2yrYe2pkizGNSc2npbGHeDsxvl
wXbY/weQY7shHgq/pz6UVbobIPhO2PtM/aFXp0GcFMNxmfyUlu3PSMe9djAZkzaIuJnx4rDfrxk7
zJ8bnT6K1Eg/w/xIm3nzB/jprRtDtBleZwtYztBvrOJhdn8gFH6vcHVEKfxSXGvrGePqJq1nNJ9f
zncRXZV2MpxDme2GHMIwn43hub0+evbfABMe9b9Q2zJ5m5yIqHlOIhaTjhqPD5MCUEdnhs+W/VvF
DW7RZ+YkKYY3nGZk12bFnz5f9PbZxq9anQkjYX7Bk6xfZYPla69uwCT31HT0PfZ5LP8sKYMYsJFC
q0qf5cBMCa5M095H8iWfbH9crn0bMfSnJHszcH0tZH06COw0fDwAXXRxUl676qkcX7X2yVWP07Ib
CYypXKz4hLmpo13wLzT3qvsw6V6Ed+pS/VAjleQL1Q8LiGXxCsv7bk7JyDmxKrjp1sfCOZXyPYMP
sy6970hg0ZD/kumogzxbyRtaWcuzEFZL2umEmk7P/kZcqM2wj8Gbg9lNa1pcbu6q+vHA6xSMwFJj
B4TVwvbTZlecT0GbgYKNm/2Qvo71woKDYnL9L52+PJaVE7wHmvVemd+tGneJtQSWfgAUg7OL53h1
h4dBA1JOTL+ssW0USdgr0ka0cbuCDpMtmxgCZHE+fQtMfYueEzo9nNnzOiI1RBtW/F5BDfkrpzTe
6vwYeej6mntlkdBf8+pc1AvDcrYfkXqAQKVLaI7dsSPNnO/DUTQ8OStVQt1bBLgOhvYXiTYsI4Jx
W+Hnsf7nKoxJ5hxqQv/wYtaJ0GErb/BHDljsFUenX/Y9uUr6jbMGVRCbfN91u9zUMUqv/4zIvGNi
4VdYYcXo7ayuD1PjRhAag7YS+3bhZXeW6eDW8fsw1+9Mc/beOoau1M91DbW5WX2UsI1cinu0zNAa
5yP6/odNcSi98Qgk5wHeajBNyzZtknZjOjVZ1zJ0I/3Qu9q5zONTYmnbitH/hknGr9Lkdijnx3jR
meIzqJpMf7W7Q8dbk3pEE5XWB/4X6ggIV9zEasNmiE+A8VNiWYGh9EtltZ9z7srQrAnc9QrvaHDZ
4vn29cHatJoVrp7m+faUs/D3t5QPffckxUh5vFYb07t1csU7Y6H7Kc23xszWgLMcV5Jf8MTdFx7z
IcvbVcpgRAkyy+guVclYr2JCP6j9HEX3ZjqSo0oI/bB21wEwZKWNQc40L9LhryEsA1k/uZzMt3nm
Pb7Cy0w4bxXbb2bTb0YuzD432f3DnWPGJysuoCNlLwZJ4bO5vnRrF3r8Ozr2yGGJfW/OQsHB0UJ/
XZcVmw58rtjDXLHuNNs4d3W5tzreUzyVxG35ynWwauUfrebu83q6KGP2a3t66cBpMs0E+L540yvu
/r1U8yOcqLdpHI4ijwJrhV9ggBUn85SW59bToiRuyXTCYM0Udanx8oo7ffgZInvnmRpAE+eU6HZo
M1gu6RUl8Q242skT4+6VvL2EQZ2Sgso9Zyuul8a9pY+h/J/dBsVAdAEeMz9J1L7telh1/W7QZ3hl
YCyZ7EHEPjhmHUgWAq389v7w2bmRMTb/euAvJ8M5dsYaEF59lTXV2mhOTyMCUu8021hDj9NRfWZ7
DgoEeGSpX33xHlNSiH17TPijZPGran5vtwwbmysKe21rYj2zKB/hvtvIBtESAiHCWYPxY+qzQz4V
gaeKg65X7Htmu3auPpgmF0G0JjiEG22rFGOYm/PQrJYzcwlEkWkGjhBtGReLcCCJMMliHe0OTGLE
bSDpSU2ZnnJ3AkQW76JxXgJB6FSHEFHMzamOOcvd9UVgfR17iuFW8xSES0Zf442O7qEE6ro6YS46
5AsYJpb7Ii+hGVG3/vqAbWigpYPaLa0nGJoBmLo7EHHFJmMVoVTxW8vDuyykyhvDQ2U5kAtE2Ww1
I3uy+td8pMPr2JU3JLuCfJ0cGW3zZPf5R7bIUGBbwRy5n8sYliEl1dBQz7Eiig2ywnpWBjMDpcgo
zopJWNNzJFP28Hhk3B/t0NwteCeJDcOyUfkuXgdsrCxz4wVfOeWjFMAhb0LTUmDQ3NgqOVZRv8mi
JqhqZtqsOYCixBjZ+KrmIiLtHcs1unwTJsrdm4irECzCbJyB3DkbM7d2jlsGpl1dqS+P7P3SZVEQ
95ofk4Xtmuy0K8naELuXsH38tEILEzCJmQ1gMshq3y7Yzerbo5eNm/rWryWA00uj2wvKXTWUf3bH
zl1pre/GxKhtXC4jXeGKJNs42J5dCE34jd0eakvFiSlZI6qGHFXPZN/PTHCdeS5u2xZlpT51NIOg
NX1Dm7acDAcLc93SqcDEoedNxWszZMdhznQf1+zdmkRwHEX5WNuYFXFP0BWyxJaJ6r1jMY1ejRmL
hTM2M/QLnthL6/JBC8xT3CWMZinJbN6+ZMeGVjhlTH1XfkVEUVaVgiiafeLEt1bkbAbp4iKAyFpI
tslAhU/Ywh3k+Lyx0Es69jt7KKP/kXRezY3jWBj9RawCCBIkXxUoyZJz7heW7XYz5wTy1+/RzsvW
1NbUtNuiwIsvnEtXfsYzJ+XFh2MRZ1+jfQNyu1jncqstF00jK3earnLTCV67VEQTf0dcaxub6129
3aqqugif3rHkZKn7iqSSvQkS/VdRMtkuubNNHIx/4ZOf5lUq2ARaaEr8ff9bM4E3/LzWimuvm7PR
3T5axV4h7TVS3Upk/5byxiaeena9dva5ctYXlakjGe9DY/fPrDh5xBG+bfjlTEYfRmtvgho9NJuP
Cdvs40EfKE7tqJTtMeUexcCoigfpUxIETPoINfKzmUmK+rh+UqzcNOhj6ATXONj5PUM5M1wyWk+B
4uo2V6eBiZ1NuGyhdc14U3TXFfaUn23vEJhvh7fX1PBX0xO/UY+LSD2VzPm0Hvh/JdiFdGAUduKV
8LvzswDeJnH/xbPHAUub2CGDPHjDR+G6oSqy+xlxbjAJhnBF1ys+p117oN6PvTNstcnvHac+yZFm
XD0dbJ090QZHC8WZxbQ/CW2fpBP8a3XKmvCcGk5SPdesW7na60ogwOnxCyLaZWxYixM5DzVQGvr0
/JB9yaZikoaK88j1PhYLDX7oPQCO1udMjHAbwUMsRmNwhPjvVTaeUvCeN9FlHSmqzQOJyiR+CSpz
OxQjHULC/24zVJuRBgPhrPqAuoyjkVIYZN11muEu8G5wqCiSvr56KRZgAdL5Zq7ZPr182lnOXpCJ
LI/rQcSnym1v02Jkgh7ETZX0uABRA5/BJdTd4a3uk8GwSZDQWsTllM3Ax2tsc/H6W7bbH0D/n71x
GY+4a399o0I3zS4GgZEGyr6J9buIp3CMOudunmuUQx+2RR1wpWENMHZypD25ndgR4rX+Lr5eGcuF
azztVMFtQnf9nXDdbef6G5JmJ9Wk/2rl/wb+etux96RhIabjUGtwqpu5A4QBQNTYyY0bF8drEIax
d7f4JM+uGhCSkkaHkXaHZGLWjXJjNhajv9cWL22ksAF9Mr6+Dy2aNylXVadbyB0N3D/yhGmOjZyZ
BqJRtvGeTENo7IAOCPtmce3DqcB27WmYV6arT04CqRHEQmtc5m4HdQWGwqqQxIfp4BUVGcuR7HlW
OeAQAdA8WQuFfVYi+3d1o9mxkuWczUo8Ev97aYqyYwG2f3WJJvtR+nXjh+w3Hg5lmlDunAr/J+v9
b9GJgF9XiwUhIYu/rQoXy3YvnLgqeteBnZ8BRhWHmRrXbqZDtteaoJBi18sx8qqy3bR1/pWxGPm+
1iTAiBCxg+cwJf5w6myJXeAsFhce92OcnPZsuuRnzfvxQNMwpUVeaRZldjlrTZPo3peStme8JjzX
KrFJ3qHj2eArhP/WNJ39QcPff7CdpczxwDAC6R0qLvpsWpYVakM+RdnNZLs3TQAiw+loVrOjnuYl
i3GPdF3K2xZCyKFfHfpuTcu+cZ0P+zb3SDX1xPQMO7l5NaiV7FDlbSiq9bel/ctaR1K2Gbuxle/Z
X2wbJrA1EY6PGxADTRZHN33Kvb7MR0MzNbBxnqhUPxFKS05Zp4gr2RFbDlgPlr3Q2Cfv5bMNF+5k
gHQsAwXZxaau85jB5fCBmsTzw9yk3o8uXdgly1g+dsaPXvkZmot0nci5zrcuUaflGdM/jGNW7XqL
B/OhDzpa3gofG8ZM+cNq0jVkk1+5EwU8D4pJX6Ox5phYVI+oM0EfoEm5ywqXFDwTVc/puSSP3jrU
//J14Iqb1hWXUMfWASFsD/LIdqDFd18XXXOcR/Hc+ew2drREaHHlbekW0cHxJ+xxWCTvYG543w4+
fWMX5spDkDYe3bshCNdulh9Yz8HLWEWYH26dk4Wkz3nu+m4KY7txziLQ4+vQ21jAQbmeuEPS7NFm
ecxya/1X9UXxIQhIHtrVTMcKt5QNBzrl+5FFODqg/5jMZ2X91T3h/cAaX1RsY7MEbGWUOc3cMeVy
QcPg/w9+BaaCwy3PWkrMreAPbuafXFCWvDKgj2pRz6nf2gd3JkHCANPk1g1pFYE63aNYu3HJUSVR
hREEizfKtAQ+47VyQzJz6YVcjL2zbTyKhnYqQ1k1mBOraYl96HHEA6xd9vwynfBKrF9FLZhRJ4uT
OqflIjZF5nQHJ6MET4yxd4iEuMOhvvo8zRx430HasVqbGti0IdxKPzFnqQl/63RXNK5BzYgZq9PE
30q2LqPYcgBV4Lyf+SM4oGws8FqU4509AljewMzBjNYxNTvUhUM/pb8s5UoJOM9oQ1Ue0FtoMcAS
sF34HQ2LZIuan0aq3mcvDmuTi3LhvdsDgFgSArY+emiWjcu91d1h0tEJGtP5PpXdlS3FHrLMY7zw
gubY1PmPitaXMjdUWm6nVD/4CXR8CppQOgKzEPUjWnOMu5rD3G6eM4apeTMkHKbltRPtRm71mBvl
81qqGvL1rK89sTP5ipqQ7qtlRjRNNhmHboTWmkcBNZFeLw+DVzanvp58grroDDtjW59TwD12ZAj+
yBdZU7u0p9P8Ck0gmUJ+9O6U9mvLAYD6ylg41rsy8xr2UxfxXxXEfxhS1ltpqvqjQB1ylte4AA3I
aJ7A2ojgG1A3j7cUUDniyij614m2eBKjH/0Oi5YxrniUnrzIv494Ez7Ps9OdHYtcYWmx3BnyfcCJ
cj01ilXujZtu+wg+G3Ot49NHLbp+OsGSxNqPHfQQRp/M3YpkDiR7qBg69n1XwDWg+tocFd2iLUtu
EFiXeMEiyVrR0cdFaM2MTdgR9WpbrXES8rHGJyttcYXERKm8ymn4rZZ0zzN4B2JPXBcuRfdRdh8h
DZLdDD7utnUIEtsMaYSdcWgnFlJZ2ohNPlhMzrpdP6wVv9uZLcUz4f5ZDE/LYKf7CbwSsVhuLiyx
itDyLbmpOnSuRvV/5iutBGxcv51YwXwcAgsH0s7acE5K2pAiacXXLEvGb2JXQypnNtsVjHeUKBjU
afqxdE3As0oiTTGXxA9ffJGH5GP5Co0lvSK8bkLXKW8jNmuTimZp/Mhfe1OXTMqx5X2tHhftQowx
k62bb2KJ2qD8iE7IOBTVtkkXyEWCjkUU0MYla9du+6SLCS/ox5jqCMvYGjITYzdEGwSurGYvaRR1
u2ltbpt5+BWs3JmeNKMZMYQoe+hmVZz6jp5eR2/JQUZP7oK0NyzSs4LoNbbs+V/JCx0cmLK/K9/7
i54V7Ju55J7F2J9vgwj7L4inm8n7dn1NyKBs4VsLy7aI2LJjiPd6+V61rv1I02H8ABBEC/calJ99
+88w1Jnap8UsOa0HqGQxxLMTtsFwwnbJ+X1m3V17TT9mNmqVxyVn7w15GRYx72K6WtSWnT54aAub
JGMvz0Vu+msjqSFjmbaoN9qibdMUH/5agOzxmy+usCPhpDhv+Pozn0wdu6i32AMgmvwsyW8BFzCJ
iIKsg+ss982q/0Vjep1yXfNDyPdvs5CCMq13H2jL3EZJRLOXpSDt1hPtNOyh3Tm80Brd84DQvEKv
QuE3RtcHe5Wzf0o6Gs6RiZob+C1shlqC8oFapXspRx+6yxzMCUYoJee3kjDsHgIAIgKb0K1bOyEA
6c+puIKG8InpTWwzAb/gUmudBY9pHGBaO5bhW6dR+y2cEg2nJTbBZzuQ2wRcoUPXTe9jJO52lNvY
/ogG7hQoLlHNOs/ZBPZvXrhPnTs/tc6IUthMD2q2LlWXt29R5GZkH1rUgXFSvPuyER+kn/6Wdi8w
j53XeUgwwrzyje2Lya2TxOOrawLIJ8Kg2ioq6yyrf1ya+omS1Uvh06RyqFHyLuc03axt+z6AVL4r
M2ZAR1tQjlJAO7lTz5/C9ktBW5lO5WGlN1jei6Z4a+NrZWzxsLWq2ZIe8feMiH/cltt2XPEJfN4Z
PkLFppyGf0VV/gonq9CmSAppFze6hVDFVyaLx2nbKAs2g+BBjQ4yjca99j2HXL9i6J4Hh2WAzKbb
trWqg07HP/ZUst2tz/3bZYivyyYDcgxOBtatS9ARF25LWzBeMNV6ZR9HVZPiT6egljuTlUpitzqS
pYJZ/89SXrkvcmacYiV7XazeT4owF1Z1+tk0FTWShYtQU1jrJoPash0Xj9wlHU9cDCAY+2pJyp+m
FOUXALVrnjtHpNw7Hc6ZF3uk8bXTcHLbC0akGr3mSdqZ5JLPobZCX8teUDe4gPIeI5nQ6xgDIJna
47WOk4dRYiGvZr6RpzqrZr7/kSRw2C0RiJ2YrPgb9xB96poG4sQgiQ+a2lR7qafkkFNPh/W4OuuD
jOfxp+DLne8t33qfF/1d5pi+UOWqkIVZsKS8yf2dVDHW28qe7+epn95cGRCA1j1RqSuTuMxZQsN1
sX/ByX0RFCd3RWR5myqzh7AtcPQZvxO6DuJNJSxrPZIhcfaL4/9OPq8JLj0eVAwu0oRAPa5x7kot
uPCX8r5fkOJaL+j5l1xuUSCeMVii7DbJ+8e1o+rHNGczmuWt81gmFfZEuQj8UqanTV7Bf23oZeBG
8ZkkE1GktB885JT2ddGz/2ixoDWckqk8R3q094w2LbIn2+F8lzWCG89JgrCNgu43v1LbSKAwMk6e
9TACmvrbZfyL1spDbHEu7Miq+vveRzowo4dMHPnVt3ZWZ2eVYuBiIsYL37R6Wzg8cJCz5qMmpHQ7
Bbo9pX7qn4quQyt3Mnqt80DXk2Q7xoep7ruZE6acENyQLtVVRKZ21MEqQd6zCHtezw8QUNMHoBu9
zb3Rvasru/3MRd/ftF2QP/Ymi25tNWXvwnMDur3WuJ3zdAkDcNZiH41OQgmlW24cV/ys5NQssHAb
UbMbrcwC6zTRPz86sT3uXTSybeap5ohQQmTBFpzlPj9QlCj7Zq5S/TUKGL+Lm860AwZ2ZlnZa/5f
uIuQIP0FOnysAx33JrVQ2gIZhXKSv+s4fOiFFr7IxPLHR8A5K0OdGy++vmF/Xf68ClJ1ojDmQpZb
D1tKKdjOffmyuik0GI1S6VgEySydfTdOx4jE1LXpg8H55w0uX0fm6G2ipuWJ+pa9NdhVG5plcoOd
j9Ja3qTBcgUKWc3W5KkOHSn8cbMKe9j3I4duYpjNhoj6UB83MvRNIHdCYLCO/dIATEDJckm2lO6w
54sP/CNqvHPHFph/s03juTcjt6MhtdYwZQD/m0NnelgAjUOJaZn/AflcRiMfCuH8Qi/rN10y4FMx
5AaMDbmGwTZVUWg8cJmmaa3nxsvdXa4NRZlIVaydn23tf+mxSd4YNYKP2eYFnonU7Y6UJOf3rnSy
Q02Zhsof7WIEobZ+Xz3KYhVBiV0PsDQcJ6n/pfrJqfNjpN35sS1ASYZljEnYBDEvCnvpblplZaAC
hEX7knEbxlrx4cwt6Iia3gQy45K+s8B44QZCK3JLRrXZ4DZ1uytW9SwWuZw9e633DNzctxFNbiqr
+gS9l+9mu38peutdcB/YZ/0iL6Crulfyz/0dhrSihxgjYck8OgcU+KgJtvEP+o3L/EI9xW+i7qdd
0im0xzzajKgMn3W9ChSsGZFl7dwLz1cTZq36LdrOpT0wlsekdFb77NpxPfw1nqVTGqp+DzEultu8
sdNzR3jrJvVIPJWTnskzZTBuBhqlXrGYbZctiE2cOMlya2ZHPvWROzsnykzRtvXtIgvtyM7MljYK
gY7M66YizNIRgExB8gwMqivVuXWoOy4Ako5rHMlnB9+U5H1fhCyCZpstvYMLWyywNjNdAyCwJJsM
A5CoQOH3xdpYu9XzZg+JSeTILEujNp6v4TXlwiVwu/jvQ4oen9sqzneVWt/UqrCRoEkpRNMoJvm5
EEhqoiY/DlJ+5Qnvp6VZ8B/6dlmxP7Om+1jzdIzhvNYECEqTsDC+GYE5oc08+LKbkN5t5y7JEKYi
kaqdmQjJmBFHDszXumc1eXfg0Lz+CcGrNxTDt0yK9OCSotzZpM522AbldhidYF+uefF3DaLukjdZ
BFAuKma97RVuYOdpeb86jU+/u3PDZsj8fcH97aZskgH/D1uq1xUDQiLdO1YJB4+tcMddoAf22VlI
djNxvSVN7ItZi/UVJm99XOtZPkhl6W3gZ8MDde0qbOwVnFEvzREfABlKO9F3MTF0IFcyMqxKHKjD
EuHoOd/TLIXDVQ0pSpwoDoVfy207o69TIyex5fuSbcauINGp/zpMN5esKt0foALQ3FwE/RL448qP
jN+3mtY6JL2XbDVTw64z2KnayPJ2bRbiCyqfyBMmvNBwolKOe+yRapEpffaYoIun41eV4cnxxrDU
m+is8uQGTX8e3OsTxXvhgGrHcp1elGFqKvnAd+HqQSFslgmiKDg0Ng1OZQBIaPzjxXzU/VrNV1W3
2EuRJu/GW8RNKcbupRx5QshdlAQsdc7lx8IpLRxhkd9MGsCowJB9kCfQZ7HF8qr7I5O0/TsvEINQ
5Mcj1ZL83MZlc1dN5kdoHd8xTJQ8V2Sag65tqUmt1THQzfywNpU+0wKGoIcRudODC3ZGxRX9QSpy
k8/p3nS4HjVtc24/OHRBivSVDrHcAbehntNCBybUt84kkiEpQyneDGu1bBYwD2Hc82WTCPdXV53J
Mo+vDzDH2bIgZgy0bNaPPB6d1z5hXpsTqhnVNGjoj34QFq5THgUS1obO24cukuuSli6F06EFwgXb
T3dsBGtejcl5QTGtYAlBhUlrZQ4OFMV/CUGyTVHP0VGU9EjdkhTeBPMDL4CLjUznhck7p5BugjTE
H1OHcQbaCiCpvr+eXhuP1uWm4q27Z1UPnt1UQ64auz8LmCsQptFdpGm2R0uV7Tq4U+RXkn+cQcBx
pflYJuLFXRepYzIXrwxLw9YX1nOhmNs25ey077EW5i5oY3FZq/Svww5Nfkg/ju9qPxehMTPPd5DM
D9wanZCluv1H2xQI1Y4iJtdIDK8k/S1XH5s4Hca3hvfIzmbB5Qm0lHWKI6ent5zgBQkHnJ7nlTdQ
/IiSJGtsX19vvLZc44tv7rDIScoir8L0vGI+scA30cxtrSP1wa+5Cc9KTm9xVkV3fj92lzqtpj03
I3J9c5k+42/QGu/IB6fAjJPNSi1qs3bpd1Cm9Xmqu+JMOIMfHaISAkBMULoeB3kp8gadxR9cJo8Y
qCHJTqd4BkimjuNayUf8IBLefUUYbaKqQG7n+jnEMmMIWQdYWZNp1R93FtUdzxz0hST5BaeBnJqq
+t6LFAGJtLbXf2k6qF2vEFA7B7FlHqjWuI1lIyVXDOiApiO/VHtDHfswtSzXjtsOt9Wr0dftqt3y
6bJHfeyh08S2fV4FORsFlWBDgpNA2FBTuiCktDHgtLj9Dk/FyHxpy/LZjM5DMcbNXkDmPkD9FF/e
NVJeX5uFfHsYGh23I6Lrils9Wd+ymLsw7R3TAn9tun2WyekGEsnMjsDsi7p1tC1LQZbXZkEOyzlE
yBap5ZyskHNiG4uwEflnWvREgh2Iud6YfAG8KcOYjAXos9xc6qrmejEEpJosLgC7xGmY5gVxikDb
5SFde28fL0U3hGTTcKjXwGyVtrg62oS4/M7gZ5rhHFCRXS7+UkH2ipwguZ78+UOC6v/NBoRXBCv5
OBVr3p0VbTnxkBcDjHM8VNL9eG/90R6G7lf2Q/KYat9/iBKixB2bku/ZFn+lVUVdxOsozybaw0td
k1sntEv9iFpNck2Wj1nLbMm9prmJKpPcS59KYIWgDNcEMpfdFL8iwWdFy6bTh7uNUQ45EgiB89ay
9f6YADE5UI2l469jAYIkQLFpYKPqeOUqxYB+sGz6QL1EuyU9q3eOir8KYpWnVcvuAvow3kHflnQ4
2nQ7cypvcxPo81Sx79kz1Xtc9CqMA4q++VLPdIUSfz/IRb109UoxbmbEktZQhPYyX5OYfKylU39m
sU8s2Ld4nie+Ukr2f7nUYq2uNq0a6MyhBbTk2Z6GgO+2uNYSSOLz/YBhNPcTLQ7GHtdBPS4i6Kfl
oAboHm7PEg9EdfJugaCbHEcsp7EyTXai9OhWOPmLoi8/7fs1XT7oefTboKf2nFbBtIn0lW0uF+a/
zidnoRCtdnORUwIZ5uwmUAYkcjU+z16VHxX4+K03W7jDEKWOtjf5l9mhI7Bx6hZzrq17nqEstg2m
dyf0ci5TLgTzZLKXqCn/chzDPK/01Seqs6dxicyzW441Z1RGm9P3SIzrxP5YoLJdHLPkTPvkfwJG
+AnVPH2t2gx2/0q+I/JMEiYCbd/RkSD3sar6QD6Bcd8PfmOv/BqANfMrkulhZZvCuTFtvmM7L1Nf
08GdTeaO9teUEhhAfxSvMWyKjbeQ9xXgtWnerPFOGS39TYblsIvbNUVittSwvQIm5VYofmXD6tnP
9DzlkyozwiCK/06W/kFACLhal9OumCPmA0MbCMEoOq5UDAgAk6ozDUKeFWF/ZBM+r2Ah3Yofx3aM
LvlTWBoTAdHsaFumuwlYwrcjg0GuuoL4eMPKyoGXrDUYPhoG3Hmy84uxQLonU++G/JKScHGDX0sn
BMPbODgXqpvOim8QnPFmvQBBsBB0g6JjCIggiMcRvVWE7Wk5F1MLdT+t44PkNhYuy0R50MRXGgj4
CTzmrIXgHfd7R/X1IfMz93lWunhe0hjQgtdkV36F2rg9xct4xvgZmVc8m0t+0tmfU++59wvI2XBU
kgJy5PAWU07IDSCyf0GITjtEdA2ST8fyOTZJ/yb9nJQmBR+k9J4LADVxzGGLWIQYxu6mc6zsxfGZ
mO1BaWSTcdx3FZEzCxbPb2Rl+WM9xHA9eZt/+SkF1nzivghTHFLpTGQgd3ob5O4C+don+ldNWh2w
BhiTOxCTUH8MhmBmHiFLyxtLu8NX1Lr4UjiW3cMk4YRQm+m3smj+ojKo32mUHO64cnttZ1ykfUAO
q5UT6aBLgJvl6E3UcmOWY1J+6SJX+3E2w0c1csUATsLEPfs/FH1JdieRChkoSL34bodk35vxMWm9
9FyPiKeS+JpR07XiouaEM0jmnz4uP7d4AgzD0loPbeKX94Wv20cbVQth9SoMS4fGj15JZppFk5TP
U/Y0wNenFsK3PPQVF0KcuJElF7O3S4S93gUugwXtQUQf3BViTmwNmzMGNghYo43kl5lfoubV0bcG
j3ZY+0dZonqZWhYOCAJbX4U9zytZbKc/1hwYO2flPWY5Jr8sNJRJx8po22fA66OWZdpFgZ6pSHzc
coGGKjtTyIFYxVFYy1/mICY2t7i+k7uORRQd/SRfQhXofds8RT5JXPBryYOkbw6zH5TbaVSZfxi9
uTyuk24PUbsOgDi85atja0RIW56TAlYgrwFKrdgFwxsbJ6BqOaXGDri2TBgTjhK/6cUMBMnFLNZb
07IxNi1ZTg8LFkiw4D08S9u6s31nCrmC2ce5G5LvqpHWSUUYwmttvidXah7nMv1XweIj/Wj6UGZz
E84yd2gQpwq0VaxCuRLdxS7m7siigNBhYQcZVRJqSS1751AsqI1Zah8MqO7NouhpT7GL+5NFw35V
vUfalI0a9TDpj66ZUequx+xCu+80KSu68Q0i+CY13Z/ccvw/ztJhKda6qU8ggbudtl0+ChgCcfxZ
juQQydBVe3yI6OhltG8ilqjsK1FncCI865gncbZP49HiWI2rvVoIKbe2/29wLNhQVyoYYg8UnySH
ZyKh6gxri2QId4N/RGjA8uytp1jUzrlaUv/JbstkD5o9x9siK+uMrjxFOUberG3/UQ0Ti3d8/cmI
YV/YE2CdNbhBphVwU1sFanlHZfgXm+4apmJX8jYVHhimvmarR56PcCHzIDsVLlnuApyaDkAzowTA
Xi8+vMoCz1jzDq0mOjhJsMqzlTfNuzsCn9FUz/Yjj9O9Yha6yYABbDtNOKXIsvjWw5e6zDz1vJ6G
mQgE3YAqZ5XXVIMTTNxvDCL1QP38h+gf8txq4sM062HXctM9BFwDb9hOIc++vfQhb97mUKwce1lX
BTQ/yxlylJOGad4Hn3hyLO1bMrFh2SWxUs1CC9ZF9tu0QzbhAdwCMtN7di/FkBygnePBZN/K7iEj
UQm4ZVbkeVSC/pmFX2jqmgSmBdQSWLbzyEjnvUAIoCcBPQgKHVREui3JtZ6+JIdEzyVzO2ufM239
8HpPHUhjHElztjphFnnxhcwrqcAVqZRzmJitrJ3QFuU78le8b9EVt8tkW0yeVnpGyEv2i+UxOJWN
+LcmwWtH8+VVFxZfKb8bPZoMtvdEy7gLgyJltqL0RqVeeduIKBNAC9J9rGP3d90aV5ekNO4xtkmZ
xBAVOhgfHkbsHTak/y5jeNLcTibiOzwda702uyRbAXwl9AYrET9BJDmui0dVRbcYdpUpmcWWAimM
JqNtVcUhL+lYMxTQGOgtAT8LSHDiiXlbi0qc0HuhUxRpcxYe59A2uC7jUfPi3VuCcNCAMgQTjB5P
XnuHXhXtY9kUgICKXlygca/bVCITBDqtjwFGxpHQLYQDySATljbIAJNWb32FX85Rm5wUaEWPuP/C
9NwAu9wYf/B2M6tr9qpq03enWlgQgnRIehMl/8a3XPVO0skN++s8AemiOQw2GjSKmHNeKZQfs24K
wtKQqE3TCe7GTIzYOGX9lqde9WS5NG+5Oi9Et9DA86J5CRZjh5wSUOHwX45DLrzHVPRtmMJmfiPe
CdCj8PGjSChgedaSAis2jSlGUPNAmUMWDSOZsiu73/lXb0ivgVrhu+YEmSvZEvXoA6Rnf+C1MLPm
iDltTm7VnDVgrZPu1SoNnCy8wjvw0fyKh6Z8hOsOnMOBLNmvTb9DZGzggwtU+LwrLlHRrC81o9fF
TdKHBWrFLqvGXw6VeWMCNgrS918OEQtPAIsw37qEfjaaEZEFGojNYNfQJlikMRTTqYEZeIlK1Juu
RZvkl0n82ChJpngQB4DbH4nPa2FTjQnkY6JgUTE1Yue5+T9YoDWPK6AC6qItOSWivOA55KOJ5y8q
Jn96OBeneU2WtwHJfIcvO4Uk0BApqiFgFkj0Lb5afeijiSsKfWnQCqzR6S2btGheN/SkYbEFaBdb
4DLBJs+xFstG11vV6xb8MK+gzpT+Tw4M8tL6KQ7ixCQrxJrc1jZ68RY7oXxq/Lw8+FPg7KIFmSjw
c/YKtGzSAL1W3JP6m7czZxuzMtGfqfYN2E40zb5KCYfXkXcxdkNAIr+s7WMvYJ/A9hefbjO636l9
JWp5tIQ018ltBgr1Vkazt9VjvoTVGunQF0H3ns09uoLHNVkvuUClScyF7Ln84QSgepoVHrtpcvZy
cCu4hefIy9SOe0o7eNFFFZQXoqQlM1XN4MGOlx+OYWYtgCT0NURwSGCkn/H68r1tVP8TJWPy16oB
U2Z5lIayTadN3F75l/lENpoMHIxrhaw1NeNbKjrMIsY1ErlUTr0J5WoTRCwqypoxecUYjhjIi/xp
ZtXIYwCmnsz9MkCumqOwdlv9TztEb/if7G2Go3B0iUic2hHdcptbsyYTXxQEY1MQ+pc2r1qkk7Y8
cVqtr7ZqrBsbD/9QtCNHDMOKHBmaCMdwS8w8GniR+IJX896L+HGE7g6qHJ2pCF6b+bX20PckYs59
azz/HJM8J6ixck11JptuGVHBnOfoNtPetUE+VASO11qc7HJkpwJy7UHZefpiX2thwpPJBcks/y0V
TjRN/QmK91Vek6PZB4Mpzlww6ofVlE5osQktBNDCngKdv6WWauttf8xq1rzAjAtQan0Edpak7NwY
pvKx9PeKxKNzSspb+quAScYIe6QZbHoema3PPsCfKyJleEunK2bDh3XazSXJEsKeGAHk+YxK163t
dfWegyTdD2yN4I9g6QVPgdgt1tiEVac68vZ1tP5EdeHw4V9zHVXa3sR9nJF1tSC1i6tVlPnOo7uu
CmfW1LvAGYKDr/ikdAeRQEA9wj2r31CYxRe7jtyjzuon0XIoovj+F5+jrA2neSNNwOqj3Hz6s9/c
0nVKfkaZTLdyRZrDlCGl1+qAaQLWKYinsXxAFl7ep5qjAAuWRemF99q2ptt0nvmUeEF/oyISOEsB
lx02rznnchAfC3fvjSrX9AC3z79i2yjSwUzloRp4Wviend1kZqdBmzP20EgZ+XY4UA2va1dQo5pz
TLB+k2pGrAD+6giwuKI9O9vXTTEDDOAASXM7eA9TnrSvtQOTZ5PESXwOTO7cEOhrdnpZMECFWm7b
rPR5dw/+nayQy1jwVxziMQDbOnkBsSAceFxBlnAsQXdpEZ8f8DVSILHVN7meeO9wPX/QSSuPZgIi
l+Ejki2yyxtUVhq4pV0fJgViLhq7+N60+gdMfXUj6+l/pJ1Zb9zIkoX/ymDeCXBJMsnXUkmlzXJJ
5f2F8Mp93/nr56N7cG8VRZCw2zD6xQ1G5RYZGXHiHNp7jc6Gbd8ddwPvtSeUp3DNIMtxFzzTtT5z
XywL0KQnc5IrKeyOEQXNU1qUFJB47Bx7SaNBoJF0MDqYiOowt5/KtuIKdcQUotEAEvZqRPKQpRtU
OpmiaEArZHo/oSEZ3AY28CrebPrEAJ3eNhxHSG/xVV3tBHs/oCXFrPPqxRxgwsShQAXjIccEnlGh
J0cjAdsMAbepnX/zpuA5LYr2pw1L4/fEaryb2EEEZYyhZPEVtz2Qw0xPajt4yMSImhoXDLRhCExH
GupA1hr+QReYyUMt6bp2NXrcNB2GAYECcaCX9UMlaRowHTF8QB9LJ8noinsgOTSIW9pnG1KJMJQ8
hw29NuFwq30ovH2HMpWaPUHjFdCdBZoD2btuj75XA/4iJ6MWgyhW6KfWXDrN7DhHaiF1e8ifoPKp
nVhFN1ET9znY/BvLaJ27Ihnzg6IBpGlGpbzl9BFQV+Tb61AGe09P7IcYdOyeyA6XVDefcpCFtxXQ
mZfCHtFqbRBTDGyaw6yY0M4VqLOQfVJuoP/k9MqK4H1Q7feupr7I2Oz2YTaIx1Gan/TWhGo+5o6t
UyoWwC/tl4Yeu8eo5ubLanZKYYLWjpUGxJ1ANKAFh3AYHEGHbAEoi6Irx4UcKhGYYkBpSxHqDVJY
/r6LDBpyIOPmgUN3djVUA56/yh40h+4Boyl4oLk6VfU2TW+h2FJBgjfhbWqaxVeiV2IeoKnQw0Rx
g0cUan0H5RZbGLogBQATD9nkmxClCnugX9yaoRK8YYcZd6i4jbc8Z5q3uq/Set9kKS4jp2lW1vln
pJJoJm6VRu40nqngF3W6T0rgIKT1eKVLQ8N1Ajvqo5IWpYheGgU8+ovBMcMjamJvjTSytKKk8ypw
q49lWVbPaoX6o1fY0cEbem0P9Zq5B677FTQANUIoOB8zbqBrq/ZgZM8ryBho2r4C4yNv4xBeAaNx
8P2D/qXpZfFYUc6n74h6UKWBavYKEv4dYOF9p3VfEVVTD3Te2zd2IpqfaBlZ95oTUkpy1O9Q9iU3
JSysL07nfPWlDcStpD5BNe0HaF/tmlIOr1Xy7KSSYHyz8w5UiGgQ2GotUn9qdjAF8ZpGazi5VdO9
kQNNggJdr71AF/wgHbS6sl7POPu5kdw2iuEddbNOXgSPR4Dkdd/eEDkF92yq70VN0SJPMl4Rts+9
5Lbqdaer4EsrTd1JqaT7nr7enRhS6AoJ5q76kT5N8IHZdeNxEdYu5Sck/Hw65oL+0Cu+Tl8Q+RiS
OUONkBaciA5Qu/sQKYw9S8F73FeHaztOf+loLO6hfIq/1UPePZuyUb4WHXmiRDdqmhLFS0GY+US1
DUoq1e2/EPt9BnFmkXOlTQZR1H5fNuSNuhb4QhhmPxgch5vc0I78XHybhZSm7Nyv7vtYCOiEi/LZ
xwHd+jmcmaD/qFdQZNVTutoB46C4QllDp0MuMsMncwx4UCT01IqAZ5TsnYbOfXdw74AHIALVyAGM
MWlLdYSJpkENBOAU6KZKluO947QQHft29LF2AVDaOiWIKuKSMNWOOSQRdlVnikLqrSxh0S8rsDrd
ZwQpySxHsYRrRIXjn66Svs9uqdkoV1FER2SrGUimxyn3p0pjhdohRjSmNFM6vQU0oK0NdMErGtbL
AeUECo8P9KK8DaMIz2Klw01lRqRUfU5aDMkHPV2Nf2VHg0pJh7pakDXEBODvaaVRwSFLpXo0a6ug
FgH8huqB4N3RDLl3bbfyl+c0rUfhtO+n178CvxWtVPTWmPusGygrFi4IZrhyIaMLraG5t8CvewSF
ZlOXCGB5+LsrdDN8Xt2V9hEw0sfiEZXJBiwAUj8VxOGgGRyzpQJrws2oTKm/wKmiz11Twx1qKTCh
Q2wIks0z76vcI8EChuOHPyjmr7DWqBYLGICVOP9pk6I9AM3JDwjFDdPPS37RfCD2rUGR39c56FBI
wDE4MZqq+GI8NfzeiQ8bkPqugFJzl5UWzeSx6PaFpUL+RVPuAykl8vgd8dyu4g6mI05GtyWSUJCd
Qn0W2LSzNI4ObXBklY9Ut8YPFvoJJ/5fBA5qX7lOmkC5Fo0/0OQHPgmAovpDaQBmkqArfkSWEfBy
iHTerAVzY0zMCKKlWG0ZNpd/apgP0gLRV9HacscrtaXvIKzuIoRq9xDN29c6pTxoRAwJZ0ho3uta
FCAf2t8YBU3KOVXTrnvTtor+gdI2TZNCJ0lpSeteuISZXBa0O2mGd50nQ/kGbnHzuhyTAuoIxANk
GdDxVtIg1xvwBZl8xC2JLvNsogQhVQ0qLQiuRNlAaGOZIDs9uItsrYUxvo0pJ9AETytm2b0LO7f+
rEPeBdUqmabnwgBzlqFEdDXmLlzMBvuvDGB4QZLyg02B/Ea6bx0aHIj1JuUSdQT2Wigga0zeo48k
CyEkpmkMHOhUQU0b8cUjZvhUpBTKxjZWHzs/NY8g0qcMsGe+qHlO/1rvOPTegw8EHlmSmTep9VIP
pyMLJLg0Ne3B6uilVNzm89hMAEodklo1oM+c92RzXdfBZ8GluItbEhck2MWBDU9yTnQCehogbBCM
hwdY7gBOqBC1TWStikIsEqoOJVjiZhIvqvPGrCByhAGk/MCLWDu0NI3TJo2Wyn2haZyVEHk6Vwv7
W53rC2ys0j9JktzqbV+AS0aNLJL5c9bT3+sCssIbkS/T9dLe2XEMLURus2wJDTeBY0KPb6bJRzDm
H2Rt4XDaBPnjANVhy4nKnzD4AoDiEVxBLWtF+zEZ4BlDs3jnFLTMDj6+XOkhL6v5oVdhoZgvI5BU
YHpB+REFGf1g53F3inzT4k5h21U6xVXKaONVVYTWtY/20r2ug3Dn5tYAsBgNVVayWkLIAg64NDuM
tWF/zzjNVyaEvjvPBUS1LhG+qNxu2LagE1VI/vzv/+Rn4vCA4VBYDiAxhjIN8kLr459+3jR0w9FN
gxIQ7K/a5ecb4Qke3kP2TH/0O2/MrzJt+LJu4rWWOiZMh5jd0C1TqDO9dnJukoJ1mz1r4+Ngf6Bz
zopoXqYhct3ONBOXSuoMQpOOzlQZKiLYl0MJ/HI0h8RJn/PwLekLkSM+hmNugs8FjYfrtqbfvGbL
vrRV0uwUTNqJz0P/OfV+OZDIOhTCNTLwcfKmqh4Ai61bXJpF25CapjsG/zGmfXK2D0TD9VWAsHoG
x0snWp09ERuDu1i3Mv3u2biEKqVlcJIdcMzGpZVGo/RrBkr6LIx7k8sdBhsexrexflt0P9ZNadO3
1mzNRuSh2MmGx1bWQcVAM0AzPtNfC6TxJ6Dhq0Yh8Uy5o/vhOKc+IuFabQz29dFiN9rSMRxV1/CG
05SfTSnCWIkDnJCjdS+JKtPb9QEurNjF52f70aGcXBpDlD2r+WNQkGE5KB7c5cd1K+bSLJ4NYrYT
bcfWbLvDSpHce/5+FHeN+PrvTMwOcN0m6EwEmND1G+3L1NYV7tctLEwV1xHbWwjNoL43sxD3pPLA
R6TP3+LsS0tfZOoQi20Y0fTXU0UvmU5+UAMaDEvr5XqHnjmIim635+ir3P3kzRTIox3f89xvlHvR
PIHk8J0P6yNbcErnNk310iboESOB6yl9ltDLg5uNcgewkriKs5PrPKzbWtgKF7Zmvjx0HX00kIF5
tsnCdjSSCuhatOHTupXFEVGiEQDOhKOasw2XjpJUrMmx1Z0PE3Fct1daKAlM4Cnjt3VT+uKIOJ+W
yd5wuD0uZw9gtOzUmhERUCPV8gz73431y0Tl5OpdId6ZhnvdNu998w5dOmq1FB0ErWZvnewNoUTg
kvJ4G8Ok19+hV7n+0175DqmrUp0Q5oZmTn8vf1kfF7Wi+I7+YrbVp1J/D2T+17+zMP2CM+9U/8eC
kT2nzvFffn02s+RzHdrR+f2lBv4o2itEl+u/3+L3Xbj32QxN/372+0vXIqutYkFSlciQJtvF5kO0
daYXrYBv063JgfOuuLTSarQlIcpmvJB6AQkFVY7uQoLUGiigdd8VHaShVz3rffxFo6TYm8VpwpV6
YXywbF7+LeqUO96Bh/Wxv94dFp2ddL/YXKWO7sxcf5S5vaaqOUKizkfLeh/e/7vPzwYtoHyMOupF
pxKK1eSm+dN7UTKZ04VoqDqBmz7zI0UU5IB/TNK8423TH8J+Y2cszA7ft0HyOFLlUM9mBx1KRLwV
zX0h4Z7uLPsvfr5uWZILBW5/YU/XwNnGA7Sq5VKt5AtyKSXExxtedunXC00I+gJ1lUBzdnIiYYRo
J/Qu9Jr3w03Z//na6uYUk5jCEni+2SWl5ZmZh0rsnSyI/nQOzh8ffKAptm6DYjJwXsbs+4YvgKkp
UnkJYAOEkr5Q3vzx5jw3IGY3Hs3y2pAi0wwJHUjHQ5ptBMLT/F76FYvEOdwZmiYtS9VmuwekHQ0i
deadnIbedZpcdoP5FxsUSJKlEivg4e1pC5ztoFzNQyQZANxU3g/njU7D/PoUvXZasKwYFnuTgF5X
548uU6lrZaCwdsIDIS8LfM9AUkj/8416YWV2DjRlKOvSMIJTALMTNGLpxigWDsLF92dXIPT49EEg
NX2qy7s6uCMrvD5LW9+frQK/nOA5EMFp+CChMiw2fPTCInBdODY9ccIhUJ850cBE5wkUQnzK0j2o
9PiBNxwSa+tjmDbjbLNyAVBIs4ROrXAeclZFGQMHwIjaIN1OkjN9BIxVwgofbszWwrHgRMCYIqWq
gdeeuaUkQHgC5Fl1SuwnXqLgJITzdn0wk2uYDebCxDSjZ8eiQH8er15Upwh86w0yhglN9kOBKtuo
Hp2oOVWVCUcqZFCkoRPy2X9unveBSppCs4Q9DwapFPs05OglJTl6OcoR/mkLafunXJf12zBHDlwd
gxBMEIKjFVH347r5he3onJufjT711VEVilaebor+U6R8Wv/6tNvmcyv4wwPfUcnIzA6TCXfTAD63
PPXah3I8FXA6I0wJH4djN9eKd7dubWmzCMS14JnRycv8fpqfraQNYAqghV0idA5clWptYf408mRj
wRY2vyNskzt+CoOs+eaP65ROtcwsT/Tdeam4ctvnERkLyL3JQ68PaGlxTBPIg81Rc4x5lgz8QVHY
XV+eaGN6KS3vvjONjXttac5MS1D0JRFnafM5K9OgH+2wRNUQLowXKCD1Y6TVEEmGirpxxS1tBqnr
DAdIiKaKWQDmUTpRQyOrTyBRM8rQn8DB33YWLEs1aMVYam97aGzXZ1BbmkJJGE3c99shzgMDL21A
o2I0AXFAot668SkLxr8girzxsN827ccubI4djRGtAy9ecJs44qao5cv6L1ma6LMfos0CiLroSp/U
eH2qIa+z2uchgz6l+LhuZMmXnRuZTTHUmBWtoGV9aur9qLyNhntTUj+n81w9IfRdbZ3vxdk1pvPm
8FbRxDTosxMHyYIZ5QODUsHelPVz6LobV82WhZl/kqnbagI9uhMgO4/EOeQyvbtxzH7P/dxNsfsB
6tjknLhsLofhSEfthDlUp0o5AojJgPIE2tEpPmtGeivcW/jMdghubjiSxcU6szqdl7PJc2WVpOkw
Vqe4B+Hc3qXigwvT9QhhLMW4Jt4VYEPW94c2bYBXIzUNSWBgmJYxf+C7YJ2hfvXrE7J7e1W7S7rP
vnvM3QN8fIl/1wZg15SfIKY3xrq4jGd2p38/G6sXQBWbewF2ffGWWulHF73p9bEtHjCLzI0qbbak
PTvpflZXnZK71cng/WK9SaAk1W/WTbxO7krLIRJB7UiqAoXS2X0GXQVtE3gUtFlaipcO1AzPVnXU
m0fNkVda9SuT3zTvrdK+9/OnxN8wvzSJtqqBGhXcBuY8GPJg/xiRjq9PsH2qtI8VGzO49f3ZWbPD
oaObh+8D9QS2IpqNR+DSBXD++2fHDIBJFEf0ep6agdw4nRHZvhAelIlSq6+SCTzpx4N/UkbqeesL
tzWy2VETPlyDsc3IMmRuRlTykuxu3cI0N/ODxcLw7iHvDtX5bPdpA11sCazDJ+TbHOuDXRHioLHx
Y93K63FIVeUFJ4VJ9C3neSFqkg5SHKI6aTcKGrG01+zXDbw+RJMBx9TUfy7pmUMfIc4ALt5ioAdC
cdAhPyPu/QsbU1ILYB3hmpgGeeYLULTuI933qlMHG3V0HU8qbBu3xuvVYBi8owk6yfo483vJ8Xq3
hSGuOmX2nj4L1eM2vI6ijdhpcTXOrMzOSwJiuGzQOT0l4lNovHWS6/WJen1BMArHwNf8M1OzxWh6
g/A5N7kgik/UAYleEGUENB0/JtXtUDzZ2la4tLT8U2QmbY3Js+c+lIJLMoJeqE4DsHnFgFOTUna7
sTgbRpxZJKS1Rl8NsaxOfv4WBTYHymLtZX3mXnsanotsAI2UlmqTebrcYm4YFiAbOO8Q7Cg1lLlX
LQXyEKZ9qHM3vNrycP5ra+Zb1N72YSVKiFDqg9QpVd2E9sapnH7upXO5HM7MuYSh2o90G3F7oooR
IrLWSApJpr7TEb0ry60n6UKUcGHPmq1QH7S6R9NxffK9FxdvGSj3au7tKm1f28holzBIPhT9fa9t
HKilY3u2bNYsfA3doucP4aShPbYRqu574RzqZmM2t6zol5ujNZsShCdWiPb68LMXPvrlC3fR+hbc
2BbWLFQAoR40DmQ5Jx9q1IkMEWHKDUe65H/Op2v69zNH2lsFTTkD28KmyQrOdH1jCFvfn4Z49v2y
6evRrQqG0H/sXZpDjutTtPj9Cdqgqxa5gflyZ5nIVGjV6hO6I1d+9jRWP/7CgC4kiTAKE+q8YKGE
tNV3hUH2KPwIPXL+4S8+b+ApuTAlr4fZEpe9GjZtp1Un+PWQUtQ3nNji9Jx9fvr3s+kXlD3tsefz
qg79+J3SJDfrv3/xIIDjpZbObfnqQQ7I2BhazS1PEvqwdPxQknsi23Dd0C68bmnRgU0ZeocEgP7q
ndjYaqHQo0dY0QGasrwbzYJlptRRXaobYOrxeLtucOFJNyUMGRYYMZ2IbOYyoxoGq9ASCG7FCOGK
7iocWhjeD4a8jyQaphOhu7Kjh3Xd7uKUUt4g9zo9RX6Xfs/WTILihCKVbF4XQYMMi4BAWD75bJt3
63aWvMtUGiQJa1LLmu9sDxbYAf4mkpYRL33hXiNqfBf1YsPM0hbUpT4BSgAWvKqZKbbZACk36pMF
awis1d0hDkbnLzbHuRH9cp/nNAvXCmLtp4KkYANQFnx/VXzO2pu83Ag9Fh5wBFNnA5ofWVnQGhJK
bKVH330H8wCg75sBwVNFPanykfQP8ppDrEIp6e6DZOOCW55PByjXlNF7VSOEfARAHbXpkwnucKya
NzQqfl7fGUsm4FDQVdsUgtBx5rRhZ9Aio0qaE2m93REG3o3VWtrh59+f/v1sh/vInYtK8H1p+Fcx
Cl1K8SQbhDgP6+NY2uGg3XgkEADbr5K5cSFtMOFZcxI6gti0tyVohsVNd7NuZnE4Jo+Qqejp8IC7
HI46VNCuKjCd8I7YeRYanlc6quXk6NbtLESk+CHqMgjA6DB/zjYecqSG58FcdspEfmXRJT5qd11x
J4MnvdwXWzHpwiaAKoL3IYlqnTB+5v3QAaRJNqmHk+X9qK/K9Ov6YBYmTQMqo5sWFwdppNlgSoDl
renLHse9b7ubMbmrRzqjN6bsd9ptFvZihpSLThMy7XEzxwB7moyVdmTO0NgwvPchfbip+aJEz0I+
6d6NmfkTh+YuD+UVoo97GjqvBGBbWBDR1gR7+xejFmLKlhOxyHkJOBNqZhV1MJya5ABiHi440MHh
l3Ujiyt3ZmS+HyPRap0aDjioZPc+G//i8a0ZZ9+fzSlUTGFkeulwArHeQQaXIF+4cXIXd8eZidnu
oFGhNmm3YQiIPsIa+ggdeUDP8L+bqGkiz/xQ2CvDiJTMcPKrWxROg+p5/ftbo5j5UVH3mldbMROF
RiKdv+2b0Xl05PW/szL9irNR0NJsyDCIhlNgPli+cmW29G8592Kr9rK8rTithAwmqPbZaDK9dQfV
zwZYi/aavNL/HDgGPEH89/uzcYBp0GizY1tp401v3IbxxlNh4Ta4+P4UYJ7NE8pNCaCDcjh547Wr
0UhFI8XN+lIsmjDBj1ikPgClz6bIsL0k9huoqdCOMfLrDiFe7XrdxOIqnJmYzRItFn1SJd5wSson
5JbH4uXffX82S36J5J3fMQTkHhHM49ytf39pisCxGhZYU4MrefZ9tadW2Nb6eDItxIa/D3lLS+kG
vmP6xtzpm2wmQAzckgCpLld6oK0u7YNcPQFqhTT65KUwoYS3Ut4Hbb+x5EvrYU79B4KQnRHNPJVW
5X6SdbXKs+ShUpWrqh02vNTSO4QHogT2RBFSGvrsJi4he8k83ignT8B4xylPI03dmTUEAxJ24RBB
Rr361gTm/RhuAeqWYg7GRZMCPDfmK/AEfM41zKShdnKqCQduh/cIysbixqHTzN0Y6NJU0tROZGgS
ELzCtCaQb45kXPVTI9R9A1YRltT1zTct/HxjnFuYbYxqrFvIorHQwfD5FN70v7zkL/Y3NX1pUhhT
2eez/dANaUJrvtBOarJHhBfqu9DbeCAuzZPNg5QSHEUqnsSX21u6rugh9xlPGdQgCUysUK2vz9Oi
BfYy5W5TmHK+45RQyf0xycZTDcumX4e7H+vfX3ICVJ9MEgeEQYzicgRwPBk1TccDao7hNYy7bqhc
K+1fTNO5kWmQZ/4+oCFbaHU+nEY0eYydrv+FJz7//mwZ6ngYw8JhEIZ3oEUcavr1SVrarOffn23W
eNARnECg5eTwPNKgGERGpDbRDDU23OXSalMiIFfPo8Imz3U5UYaOJmwXtcMpCiGy1itO9p8PheQc
uEFNo6z1KpNCjNVLWAs60lBo32bqGwPpmLg3r4GmbDyPl57n9AAJYdCpA+plfjqSxDeg5yq6U+9W
6V51em2XZTSvitSGJVpPgivU26orNPfQTBC589xUffFOt9Ck6smHQy6l9u2GZ1tYyovfNFvKwVTB
wtT8piINrurkR6u8FPqTrW68qZZuigs7s8s16JWkULWyOxm0+vXRsxpCThns+vxY2M+tct3V7wUE
9uv79HX3iJQ6r2ySsDZF5Vc1ZVMj91pGqCpFKH+h4hrrJUy8ezoB8/4gvXg3hjTWpu+QwSiNfMP6
wl2vUwYkA2nzoLLlzJUoTtw5ii2bk+Z8DZF9AXVHj3WaPbjmRpFmcRHp7KA0S1xBeHF5TCpom+h2
SNvTqP+KYV6YMDE5xM5IyK1P6MJ5BBCpTkhYLiue/JeGwrgaYa1rUKkqb1Bg9scNx7XgfQHYcj3Z
IAZfp0WkUSh2BpX0qUFFkZD5MGrlVWlslbOXzJjsBqIH0i+vQge4WpKsEEV/CpJ9EtAK/6IZp/WZ
2jIxO1doHkd0D2GidyDwQTz3Xm5lELZMzI6UEUKo14+YQE18CB5otdO2tvDSelOQZ1OR8DWoMVyu
N+TDGZRhVX+CjUaFxuxqfZI2Pv/baZzdg74u01w1+Hz3wRZPdbTxrJp+3VlMJVS2qc5NTlKD+gUI
1MtfT392GCSGYx8FckYwm+0CCNqU8XNSPzfipanC/dB/Xx/RbE3+MUma06JbjRfE/IB0NDrLwjft
o50+iOhglXcoe/4rE8asfFkABEK8RLVpiAm/wSB3oi1o3Pmu3Ji9mfv6/6FM2fcpzfaqvGQmgch5
v9uowuffDTO/S+FAupKG9VMLJ47lXKiH9ZHNIvp/LNq8IwxBPA/55+V65SQxdXtsIdeW9Og7LXQc
jmsHUJeHyZVa1+o16I18Pwi32JjTpbHicEB7gxxju8x2ihsX7qD3wn92R4RMr3p/X5uHMrqT8Z8F
NL+HiLgCWBpL0tE4z1QElGaNAD7p5zL80mi/aIRYn8LZifr9fUB3Ot6ZNxmBzeUUjm2tum1e+s86
JOLGgzD/7AL45/s86Kg6Ti248zsNTSvkBFHOeBbZgzIxdG78/tlNNn1fkt7n1NqA718V7UK1M7y2
8OSxbfuD16q7XoOStX+ut1p2Fg3ZJv2QkqvM1GZ7jZpMqRVtZx1dSv+ZFt4BQqALF7LK/R+vCDHI
BIEnhWNY8xkLzILMqlqbxya0djlcycO4MWfTT525OUkZ2CZxy1sc+rrLNYcDI+vGUDePwuyOhRG9
65TyXR1nG+HrwtaitPS7tiOQVJ5v3V5EcOhRkDyG3UNpQJb3Z5fB76XnaIBt5+Gl8d/LYQSFlqRV
H5hHJJ+i4QC2YH0hFrwLJYP/ft+4/H6ItKAO/Y55VLvr7EtSRddVGV7bNtzIEN7Y1Z+fdEkbocZZ
twCFz7MvtW5F1KgccRQH17tNow1f+XuDzlcdXgYySdNrmzfF5XCUMUvyHOqbozYm6lPvjs5nG9gr
BDVFe+9luDDZwRBjp5F9JOaGKIwuhgPkRMHBbqBCLOClPBSO1T86HSJf63O9tCV5oBN7EwA7JNQu
fxw9foU6ylocvc4+KYV6a3pZtpeKu5WzW3DcErFejeebIM81h8IlMbB7SIjEEU0chHmznRkXV2XQ
7mHIl/ofJml+b1GgiVNuAxChZc+uiTF2BmhrEnHUlaMOTY2RoRMn3o/6X2xVOiNUqtJALl8BvGDE
qoRHc/1Rd04+nGe6+mZU30fiMVMeGuXzn6+ViV/ijUS5/RVOJfcjCj9ObB5Nr4N7RU2KvRmgHmEV
SOutm1pyIeemZkfcdkkZZUhgHUMiyvzFgShy3cDidkBGhyIWV+yrmAVW7NbuSg5dF9vIjNrDJIus
DtAXw9netqZ89P3S3jiKi0ZpmrH59dOlNbtKrCRukLV38L/IMbqxdx3R0C7sxzp98cPv6wNccmIW
I+N6JwdG69jlwTL1vEojirrHVE9/CT+/SiXc56X2Qdj116FL37mF7m2s2tJhntAtOBmQ4a/6BxS9
HuBiYzdmUGEWMHXqt4ZMNzzG0taw6J6d2nMBaM5zI6mbpF5XmOJYpU85bETWVtF4cRTCsU16vAnw
5v64IU9u9J4UxxxBwuym0CErullfnIX3hqRj6j8mZl4v1IJSjuAWjtCg0OOq0JqIGkT1q5VPbfq1
HT0Y1T6tm9SnaH9+DUyHlxezThAwbz3Og6ZqEodrwHaM+i3q6P594EfWQWiF2Js5ikAoakGuGaKA
N6IR8VDaTfVUZoN+5Ufhz1zm/THy9tBZ3mRlhpqi58qDWzXlTvVpmkZUy67/EC/1241yFA1apbkb
XhVaBPXTUnbTb+7Jre5q45b2Al+iIPQ3m4ryAMEqeKlXIYsAJNtFPv7aK6AHTaBOExbwm/UlWDr+
FtEqlQgG9CrNo6vkumXRiOOofhx0vA6U723xTS/hudLaDV+zeEw4hMirTqdk3mWmx7KBk30UR3V8
C50cXL/rg1n6viRhRbOQatCuOQ327EU+ybWhLk2QBInY+zLqnmL1DzOOv1f/3MQsXPX9HsXMyhVH
mDbHndMq9KzhLAlhr7022dgB87zjP9YkCX1eXL+pai4HZBhKDGmmKY9QHVvgKOK9odQPfphed43x
RYmNN0FSXOtp8AEJr43e26U3hsRt8mwlPGG9Lm3nY6JoXanKo2KiA2nXhn0NvT1+VGjdDQRexcbl
sOTi6ECZejTwMmS2Zvbg8KyhgMeeOsnBG4dugCbR6f9iD041N7oc4WCiXefSDAqfhlZZlTxaxdFV
3sTPf74FwWzCBOHo9NvPS6R9YUg/lqyYGA6Q8m+10eoGP2/uMc+/P5slbYRRUYR8P07M2NyJMkyO
xThYb+1QE+gNBK5xKBQVsWNTFZ8qVw155ibIAUoQDAXafIdYp/lJTiJnkdYbe1Rc209WWYbPA5hi
oL5udA9gx7lF7LrdGQ7seFnsu3fr0zT9zPkwnIkRguSWpC14uozOTipiUJmHUfvYOMlVBKlYGT/n
frzrbe9ehM7GOVrayrDBTY8ZRPQIBi6tGXqolpU32MccFWDnw/AQxM+6cbs+pIX9C8aC5zjJM+6z
OezTyUtNy/XUPibxKU67HSzFtDVsHMotI7ORqF7UtDECgEfdTw5iPCB8eJM4GyNZcKM2yXhuZHL/
7OPZ4iRWautV7sijo7bvB6fam7H/hxChybOd25jnAV1v1PpytOWxT+EyrxG3i8b36wsyzcV8j/H7
eWDxYgNyNxsGSgO6E/iFfay664SK1V3ySSl2XXW12Qi7tL/OLM0HEyqh7SMWYtOWqjz7rnVyzfzW
G423JLl/rA9qy9TsEScNV/GjJLePnKBdHJsoZOUorZEdHr6tW1rYBdzR/5k+Q788NFqq9wrso/Zx
gBYaLY8t4r/FkfBkI+jg8abO86VD2hZG4XJeGnhYC+RwVDhZISzvPWWjwLS4Ec4sTb/kzNn0CDip
KEuyEeqvqFPsWue7LXoYCMadUf0It1LcixN3Zm7mom3XR7FTxPYR7uPdJDezCVRY8AL00f536mZe
AGm6hMIGXgCV68Giv+RjvHXRbA1idni8cAjLrsJE0r3IGs7yjWt4YwhyVgfA7bTS95mk3Hnfm1/U
gApnvJVPnldQf8dPZxMlZ6cFORy7rIaMHFLV80LI3wsxfgrt8rHNAJLY9UnYxc/cVQ6GGVyLSqKv
0l6vH6PlgU6JeboR4VeaLvSzzRcjvlXbei+P0DE/hYU8eI73Oe/UjdB3y8y0nmdmPPSuRaUM8lg7
zWPk6N+F5twAe9o4SotmQK4g0QUa7xVtoub0uW7DQ38MvI9Z8CX3fsXBRupx0S/AKoi8Nw9dsvSX
I0GmD9Xo1rOPvvLGzIodKms7O3ynx+/WF2beSffP5jgzNDtFUd7UncgVeXQHYN7o0No2XPrtW4iT
d/rw0Uueawj3qyy9G5JP67YXp5HSJCkQCjfUjC7HaPla1ORBYB9T9w0I7QBVk61GwcUDfGZitiH0
SEOuqsZERbNLe/CLDcaQ5e+TsySb47CxZ0fLiMcwRZ+HneDKz3nYftShRlyfpeUVghBrsmKqrwhQ
zMrPERHUraOnfgah3++UHJoaFIxihJ+q60g1CFDr5yRT7tqxvunH6MP6L1jci0R1jG8KI+ZcmrEe
EMOaoTw2dMKbe+tTnMGjebVuZHKlr+KUMyOzmXRzNZWKwEinQ+C3V9v8W60glZzVsntBIKH5mo5e
hy5vhZpO6I4bIeViLn6inKCTGWygPmfYiMuIXHOSy6PWW8Cpo4NEcw7Jb6QeyndQLkBrPXzPvfAH
vcF3lgyew7i9t5P2udXb+6Sxf61Px/Kc0z0FYmrCUUxn58yTdZ03IpXmWmR0k/jIW81+q4bV8FL5
jjh4OnitdXtLTxEouXhe8xeg1uygKEMQqWjDyImYNTAekFKjUCzE7RjfrhtaWmfcmWkK+mYgF50d
+jBK05gfYR11IitUe/JJdb3ZhWn7Mrajej3o2Y2nNbd+v9VyvTREgOU4U1YXKqvZDvMcO1Bp8eNy
SL/U4ntevbGa4sZyboctLM+SVzi3NAsaw9EtrGJQrCPaZIaLgt1+fQ61pd3hwIVI1WSCys+DetWN
RxStNesoUUfJd6gxA5ofyuK6DKr86+gXH7juYQMrVHC1vhrfo8oeP3ZmlT83Xdve1aE/3BaBkV8N
ymBdF7H1vP4Ll1z72Q+cvwUsP1QsvWGVByO8rzPe4QhE59ZfeN9zK7MV9SMtUkCPUQCm36XeQyT3
F6Pgfse5w0lozBOzcSVU1ze450PX/lIJ9961sk8uciXrZhY3JnwZ9C8CWoVx/vKsx3YjLcUiOHIQ
ikmq/MrPh6fScr9raffJKPM/5N/+feVzmfzH3mx7ytoxawWRlKM3qns3yZ7c4i9gIAC6TZKPtpTq
q5oe5YF66nm1wNBche4e/YfOukaHXUebfesJtbjXzmxNh+XMVbYDhIVmiqvMI3tnZV8tjU7nrUh9
8cSRNNEdMra0Us/WSES2m3gBCTMlv0O1aNen5W0RKjujje/Wd8PicGjYZu7I1lAjuhxOMqLomJid
PGZG/z0fqFCOku5W7fCvzMwvdSD5YV+UmNHEcCxEcEsu+Rq97HfrZhZdIZ2JIDRABGjzeyVIo74M
DPBAKKP+hLjyUY/FBqhh8ficmZhdlUWdIuHwf6Rd2XLburL9IlaR4PxKipI8JbJpOcMLaic74QDO
JDh9/V30PmdHgniFkk9V3lxhC0B3o9HDWvUioveICdqaQFHAquJXspLuig4gW4MwD52/gLl1hVDZ
AnUCNxq8BrP4SApQ6IVd8ZaEN28Y0mYoTqPdDUUuMSGgWA1PF6C9A9qEie6T210m0GfthWwARngx
TRqBMA8TMg0c8+gVoLyxJE+jlev97PuCbwGh/VChCcQ69FW5BdfXQ98OL2ORg1LHelKc+S+HsG9E
l924a0dDkExD9IK+FsCjnxtNH0/jgKqYdbDSBMxlyGiAuzqojeP1w1lRNZi/QQDBhsgFJYdzMYkG
DpgWU/vIB6h3yOkYnoXsuTbxrR53e32uJP17axf94m9sDa5URxuyqNsxUznaaZcbjrwY5EsV/4we
rWze1EDlfKFqFN93GShqZ5erfpprhzxnWwpKxyA2MvUvztT8DoOQsrzlio9CeRfmjDwyNtxdrP7E
5RKQa1UETSMH8Fsq9NsISGMdxb8PbPYC2YdoFAYnjgjHKbpj0X9iHTQTXeYRpkBnNTvOhf2GU7jH
gNLtkanzDhH4Lg/ARueLqmqnBPow7qyIIbDfOECOrUDmZvsT5tTBP9vMEk+/4hvx6nUAVIvCEpoG
BX+SIzecdPaIMNHe6K1XvFzfP9nnhYtk7JhdqCo+b/Kv470qg4tc/TxqFkDmRN8J6v7n2+UUJcDs
FXw+tx/c8hMKsx/4+SffF2xtQCQ7taDTPmR3BPOUsnnQNUel4xGCPnXUfS8mqabaVFK8N8xDm+Wd
h/fVJpnbb0BUDYqhR4e/8ktzmOkrvSxoXXNVp4IF2wG7H9JwZEL7RwWCOsb93qx8g/wcHNlczNoJ
veOZI2zB+IIYSbBiMCz0tZgIwt5S9dnd3X5AJ58XI4ihzouB1Ph8Ck7RJrE89fZGVYDkLul3OD64
duGpaLWk6yc+6AfDbhy/RVPpzpxYJ5Gydh7wr+pSrcLrX8xCdXGER2Gl6AeSg9V+O9R7AuyyVJLe
WJUC2HGCqidmjcW1aA6Yz7K+JIfKpN6o23dOTkCbobQb1LFk7nlxHEIuBeUEdM7jJlxAFgTTSdFr
jeHzjhzaSQcTdjncYzb5S83Lbw3awcFG6EZeg3TGdX1Ys6gFqAftE5qqoSfk3CHkDMB8Bht1NLVX
DzU6NJ0q30Z6+tfUg4WbJ+VX3UX9hGcg5LsueU3R0WeH+BKgBxai9HPJczyzyWoj/aBy/goSwwc2
55KbeO3GQxUIQNGA1cRDTVgcQIjrLHZi/VC0e2WaPKpsePzt+jLWjm3pMkXVfIF4FV/1fQIcbN0t
0d4URSDn1Yb8Z+7W1COFBU7MbmT7bIijDQXhX3Bd8urqcJVDX3DvXVRti7I19UqFDWjt2H+vnGZ8
cyor21RkmCWGsCrqvcUKpWggvAq3UjZbE7GV2jiA3/YpcfI90+J7WsqGtFdV4o8YsbKC2v3YVHED
MfmuLnwmm6pZXwb0AFwCLjrRBBPTUrstRwvfn5unerrn9C9HO37gUFy0m8OggEMpDu44CsifS7wF
Dn3ZvJnGAJ5l+nfNnf9NjDjAM6P6SIfG0nGP6/WmJLG7BXS+i3xSbEleaqub9mdF75nuk7AxtlQ+
x4WjH0ANGwP3J7ESz7YkCrbsvOj80Cj33217r4adCGlRVEjUKUJTdWLVxENyQNnndmkEU8uZr4LO
LBh0adPV2tKQPsWL3UK5AYV2wQW1NFs6042DmgeKsY+jp5RJnm6rItCsAwm40NEOdS6iAre2MeYq
Opfn7OtA6096lgdmKpujkYkR4jpLA7+pCdrPw4Rxz1cGIoiNmefKt2HWeCDR8CVrIp4VeAORXINL
VZGUPV8SyHpyXY8j84ABPwMU1ka/bdOk9WvbzLiXRGn5mM/TtC2Lutw4LbX8qlJGv6U9g2FPaHUG
I8++s5U8GCPN5N6gqtmu5WPpk1Jt751Jq0Eyi3HgGcBn91ZZP6dVaSGV3oDYOzfpPsIgE3hYdcyR
lRzj7pgkmSwN7r0BNTsAQ0AtO3XqC2KRzHOHgfsDaGF/KTkgmJJS/W4qqvIVj0USKPHUPrbTiDgY
VV1jS8EAHKCioXnMVPXQpBFomZM42RhF3901Zpls1Z7KUolrYQZ8EpLC6MK9HE8uwVTYGp1roGkF
iI5gQQUzuafgQRwxGSjaqp6ciBL0JI5io3aH2DxELlC2nho8OWVo1mumjNwh2sgA5bRAuJ+rB5DA
5zSz4WTLvntc8rxVSaOgL83PRQ9EycJ0JFWgtVsDJoxCmwrMQXjdc4Ec3N4tVwz9gAanv2x72qLl
51mi82sqfyJC2DY3iWjfZzoCCQ3Evpr5ghHyfVOMd9fFrMUSwPJyHAs0N5fjxHPJRmCG2fphHPK3
Tqvu52beWbmBruy42nQRZx4o6SXJn9Xtg7Yjcwm8kgvWlRnoGgwA7frByl8mELRzyd6tfB+AiWgo
XFDKECYJx5NNANfnVqUfJgujcQCPaGgiCSVXDAhx5FJnBeLaJZ5gOVKulCOuKExp/4xIp4Zcz6sg
rxQjMAbNkjw+VleEiiOaCRCuX+C7DF3bj7zHkI2tpwEl5qbuJYHr6oJOJCy/4OQ6HJRsdocMEnhM
XwrT3XMlfmj47Nu8kAVFq6sB8ZeL8h6IosTYzlVKPi/B0sHuAZmuBNTUttfVesXp4Cb4V4IY1jEL
jMkpQaA6pfSvyELv5zhUX5wRXu4DgjADjC5cxF8XQ5KAlRuajFL9MHTVL4VqseeA4xEE9I1M0uLE
hDsQvb5/JAkHVGHwcCYTNE75CrgS4w20mLXt83RTFcE8SSx0df+guvBtS+OvyNfi2CWGKGYER0bb
vRkpCxxwxA+Ts7++e++PZnFRmg5868Vro69NuNiBDNt0iTWQQzeqmTepObpNDXCfO07LDwlwfzZF
yVXPbWf9BcO0/NVUR4BaIUTrPADzjB617Fr3xjxq/s7RI4dOB9pvidmNXzNntPwxbZ1HvWraO5BR
l6+YIWe+FtEqxLmxh3yGbzWS1vQnvY73gOXRMo9Oeb4l1CgeKEOxzbOrwvbt2LD2edM1n02lyR7c
iIIZjO3njt81GMRzoo2TbTB2vovGbDNq4Or2x4huCst5SKPaeMIVjpRkXjUbtTO6lxjEcn6pqM2D
5vTms9k60W9ELU5gumm7bVJwuDSTk2yLvmwxT6cOfjUgVuEWmKMWYoffU2knnlumxCMVVzag5R0D
nTrZVs+4cURevbp3Ad666XpVBki7ZryoOCw1SHhvNDedOwqlKqe+b1OYFrknza+oqCSBuUyAoBPA
UdY7cL/glT5s6L01SVzD6ueRyEPWAw3OF0O6vWVUeURKHf2N9W+u9595KZsDXolHMKypqhhT1EBy
IYYHc51ro1tpBOEq3U/OplLtfVkcp+ZZUWWtbGtTDxAGdCyg9CyTacJ2lSB4H9Qsx2OJdAECoVdw
Q26t1N2hIr7XeP85NaIAeCuRj46V1+v2+/5cEe0XvTDgQAC07tI7eK4MY9cyNE4hStFr1vhtYzx0
sbMjcIPpUAVzy0xPYxUmpBzlGxlBGB+70Q7x+ujlESa+Jb9mUb2LX4NpQLSUG8CCEJvKScx5PMMf
HCx236D1hZq1V0U/XL3bUDpviMY2cfWUqD+uy11zlhjwB24GIprlDX6+CUqZm1qtTeSQOw9kvou6
+7aX+OM1pT0VsdzeJ7dz1WvVbA4jOajlsXvKEsnlL/u8kKWYccXXugs3HPOvuv1V0qMo+/oSg578
eLOutB4DeeRA3syx21iRvrl+ADIBQvyvGzybpg4C8nFvgXIF8aXEJ61FRwYKVS46r1EJELu+tJK5
hoIOZdQNueUNSW7suknrfVNVFK92ukyiyqsqhfce4HeQ4sNY8PmW1bk9NwUILJBGNDfxPMFcVL9n
wfV9E6QAqQhT/n8gX8Q8i2F1OeJYYLKYXZAqD7jnikFywwsbdyGCnC9ELWHmKtgQwuit6by59Dj3
ChnLsHD+F0IELzTPXeG2cTOG3N4MaYoJyF/XN0omYPn7iQYnWtz29gIiZIzflR9Z8fsDn0eRHeEj
EuMXnZtxVxkO0oRDqBRexlsvpbJM/+oCTiQICyBGHaltAQlJ5ZM7XaZI659fBsUwOLJAyJzvTz4R
o5jjdgirufbVJPdlAP/CjfrPCWO+7j8CbMHCayfDQ54CUsyxP2WZP4IyKJrzjTJ6pextL95p77Iw
ZrUgkyCgv4ASKsd0dudu4mHWhEAkifo7PT261a4nj52tBx3ZRQnm5s1gyJE0st+u64LwIF+kI3uP
OxU4PNpl3ruK9KJsSFKHJJswMYkRnIz7C7ZUHOMuA9Sq7OxWthZoIiglOMA5wPSi4PutKUWfl+ZW
oYYZmZbujfhJaUavqWOPWbIeLOER8766U2HCVVA7Oo1y3alCA2CoZXHf863SPkfZ3yw+2ig5WaMu
8dxr+3kqUdCcDLhwPE4Q8dMi+9p2cEBIP3XtdK8bllcrk0fmIbx+hCvWANDdhQIV8ARA3xQisqR1
a3dUtSosiDf9XUq+vuJRz74u2JreKwQJG3y9/5yNb5N9p7GdWxyvL0FsJv/noE7WILjUdnALo9Eh
ZZr2A0s9I/nSRsmGu78bEE+6rqeMGB2/bw3ZzSfbPMFTmc3o5NYIwRX3Oer5H8AhO9u+5U48ceVK
29b5DAbyEEwtXe5FMnj8lTsVhT+AAeJehbcS+7JonPcdqEjK0HS+JfUjce4b9uP64axtEYb0UO1W
Uf6zxabZrOvtRI+zKswelXljjhKLkX1eUF/VTlELmfIqVCev77/2SAF+4PdjQgCVZ7R8ohB7fgR8
wKSHouhlOBmf3PZAGxmy1JpLQ2nHRXCz9OiIT6JiavXeBP5jmJTlw5ik2y5tkV6vvKh1AlINkvh2
zSIXghYXdUR0AYseFIDeRdfFILftnRelpH6OByVXQ1uSA1zRrGXqwACJAOAYURU937YsUaoIkCB1
mPyOGq/9KW1jXnGVJsZH3hPbGtq2BJsHLPGsdHNWh5iZZV6jGPflwIKU8+3gapsGxTim3NhjvPiZ
M5mCubMFtos6eR3W+S+qKJs4+gCe85kEYdtyzaYFGbCqaqKek2+ZIyNaX1G3MwmCPueDU/K0xhpY
03pxsuW9pzY7sKza1pfrlrOmAoCkBqgcKogoiAmXWeso9jjQqA7NMXS6J9T8ubm7LkLMJ/xzIn9k
iO06o9LXQ2rgwkTSrGtj31SOGUCz0MRn0M95f0jrA6qOt/sc9JkjtY3OOgcD4cLC1LIHhJZNEBc4
G+rs8GC/vqoVn3b6fbHvM+kIHFqD72fOk6Fv2vHX9e+vuICz7ws+M+6TRrMiowrjbkH1J86GsUds
1v8mRbj6o7gvhwjTGGGc+218ZwCCqPOprDVXtleCG2BEqdENhrX0ffe11stHWqX76wuRiVj+fnIJ
g/Ki/me7qjhA9jXpJOokOw7B5hPFag1kpapwbgG2Hyj1faR4s8waZasQ7J5S2qm1Cil2tMszn1Sb
/22XFr9zsku85EQtoiUUwtPTc3nEH0fcZG/Xpax6rz+mJ3arN201W32OVbDa79VHorwk6jZND6mM
B0kcnfvHs5xIEoy8BAkPSs0wQheQ+kgC7oY5yzxH6zZET4wAoxNIGTKyoyq7w9isR9z2S5ao+1op
H4ceOZ0+tr9dX/x1RdHEXt601ChNC2xxmQdx4XftI/sGzvjrQsTBamHhaHo7P0jkgxM1Y7AoylFw
QPCDKkMV8Q1rk8GLq2wGspz5wnDYQRLPjeckzuhxF9nLyIkmiYNf11pwRaCauMyKClqlxZZbDzXe
e7TZsnKryEgp197P8IV/BAhvPLeqtBkxfBWmevNisw4AacrOSWyvbrXAIOleMdxtP5r3A1a5tBEB
+HnX1Orz9V1fP9o/P0PQtlll6AgxcY+V/NHuUZKrUCfqZjygb2xA/8/x/itJJBktYn2wzAaSZuNt
jh9K9VDE+zJ6kNJar17/f3ZWfFi6Nm0477GzPdmwGtxenjTRuX79n8gQ7hhG2VAAZwLvo3LyLO1o
lZ/q/FOiPhnVY6PuhugHBlyD60e1GnieyBRuHK2zckWPoJIjLV5NdwAeGfMVHt21rAwAH/o6kFhi
BbKtFG6giDhdhZwSAg73UW8/5Q7yAR+6rf+ohXAJ2V1tkWYRoehaoDX82bSiu6lEfW+wt9c38P/x
MH9kLcZwclXM0QRKm9pEZBB/6sjfuXG07beBAtmtY55b/ezJ0Z2+Z+YOjZ0S7yaxM0vwJzb6rTMM
7VRhq+3abqu6x4IGjEtWuHpeJnjtUI3GsKCIFAXwrmouuhnnZbc+hqo59yW37eIPTopH/1jxiQRh
HQ41Mdcd4XYymzuX7w3MolavTNnWcRBpD1Mr6XFcdcMn4gQvqfeNyy17wLVreVMFFDnJsci+L7i/
KmNRlVjYsJrtvnSyS0SyWWIKAiQ5TJ00bFaMArrlNUC4+IUeG7t8jPyPMPKgA/jfs9eF6zMD0DrQ
lrEUk2CgMou8WHJVSJRLBO+pM81oLT7BUrMtj0JT/Tz2d9ctVHIcYl8/y/oxTjk2rGwm76VHAfT6
99eXYCBpia5wTHsLLrQieTpOLkIMvdmjcczjzi5C2ei6kPVF/BGy/P3Ey5hj6epZt4TVDSYfDoP5
kWeB+ef7gsfstbzlRYnvT+bWTO5y7SPPgpPvC16yBSs8wgJsktY+M+Xejr+RaGfnN4J0/8eT/FmG
4ElsF+UJhy3bFAWpuSsshHGSk1g+cemsgAW3jCQBFo6cnwRF6W4YalQJFljN4Tcrdmjw9Yn9vcRL
4fqhr/p31LX/K0rQrB4MGslgIucQpfvJ+NL1X3mJQoEtqXCvK/AfMYJuFbYWD3aOIKqNvlqlr1gP
jEnuENmmCepFeAFUCQthxtA91k4AClbPwExB6/iW+yGP8mc1gqZNdYHp4PdEjetlNSpFvjJ85FzQ
wGKixwTIjGKzQz6gwxkvKjj4mm0iHejfT2UNqApJN/mazS9IJ6hjgJPpgjh5BHJaxdMRzjcO+LhT
Zee+GnCeChBU2XZnN0spLkLePLL8By93AD7FHOVLZ6Mx6qfdZ5uylyxqTadPZQo6XRs6GROnr0LL
3BaFR9mW2EHefLluOWv6dipFUGkUloA8wbEyonypp12ag3tzm2ibWdb/LFuOoNh5Z6VNm7VIFLg0
zLvhvq6bbabFhseKSRLVrsXqp4sSNNu2uZmXHRZllh6idOBfzmNAxs2gHhxyvL6BsnUtG3xy32hj
BNKbHuvSyGZKQDS5n8cnNn4gr366IiESK7ja6lMGDQeFtl1t9Ek+a7K+EEwBAe8SyOBielOr1dFl
Dm4EblmPZlW9aM6wSxBZAuzzRszd99sHrSr/lSWmOktOo1FboqXmLgJYg6ek3iQpeKz7hD8ihIBM
KaaZ5BxZEyffad0nx/hAHHC6BMEl8CjJ5ildsjJZ7Kn1X20jwzmXrUBwAPPYjTyNIcEO9dnTvl3X
W9nXBcPn6KpFswXiybzcWS04TT7g+k/3R7B3nkcsQhcV1EndK/zNYoem+pHEkiGH5StijHEqRbB0
M7Z4Siy1CqPykLM3NXlRZHB/so0SDDyZbBvUgjC9ccIEqC8rxK9mHE+XIJg2oB9Z71IcM2dsU6fJ
JmJvMUACiupByQ+YktpifMpz7B/GeN+Tp9j9pevb3JQ9kWXLFN5iZQu8aDuCSXI0cXTRVm3C6wp3
3b+g8/TcUUZVxfVoecAQ7Xk09km+HePPWvp2Xcr1ZYBX9FwKRXgGJhJI0fHS0/e6rOlc9n3B7AHB
N2RNhTcSqYEseJfJGO1WFVoHmBhw0t7xEs9/v4o2VierGjzzAMemprrnjM0PWhGJda4u40SMsIwy
0chk6bi12ubQJF+oeSPiwT8e/kSA4LySiaR1jJ0Khwp3VfcLYFMfOOgTAcsKT+7d2emGrh+xgnzc
aLPHZT0Yq+qqYzbCBTuDfdHd2Gsp+q8mxBBa7qcN5sx3mhJkgyQGl0lZ/n6yCqI4SK+3y0WICaBR
CwbzW4mQP7NlxUuZIMGLuX2R9DHFdkVgX2ijV6N47Q3Dm4a3DxwLwgf0NsMtgVDhfEHTAKSOOYXb
nxXwPRrQX3RsXRexaiL/ikB/xrmIkqlZQmf4fBVsNJo30y+NrD6wah4nIgQvktsYhUCnIgLIn3Pu
db+uL0D2dcH4qK044zjhid9FL+jOYxJHK/u8YHqN0hg1KXAEir0r9L001bWqSiebI1ge7XTSJDZ0
trB2zrb89qzLilGyE17+fmIVUdXntbVUws3Mn9JPKCCXsttofZNsTQObIBoKxeSgOnULjA0WgWI4
A3C+rBl7/VpfAJ3BwqGCp0a41msEoHnGauSJQPKIUVbPGh4S69MQa1stcTHKDU6o8gVAzLN5z+hj
1eqgRnhEu+VHrOXkdwgGqQ9dnbV9hd9BD1O3tdqvaDG5XZ9BK4FuLyCXAblKsJYipV1h9kOO3iJt
72bFxmglFrOmEKcSBIsp6ZyPLu/zcNZ/R8Dnqe90VdYhcyEDqCxoMjWBHAGeP7TFnSudmVEy9FNb
HlmlJPsYbAYPyPbYd9Vkuf71DdOWwz8LW99lARcPEjFQJhbJRmZjtrucy2PeEj9NAWU/+kXebni+
5+0jz3SvVJjfTpVfduwlmz4nWbXXkuLRAPgDtYnfJgwN8bLhlItkAH4WsAbQu4O5a/B1CFvQZHye
lKqvj1Fre7rVBUr6WqKXWEt/dY7kRXvhRQRZghfJ+sap7Xysj47zJXYxwauXfoxZsWSWjcGuHezp
qpa/n3iTSbVYXaOcfLQiGkxx6kFVg0FK7ry6eQ5AL/EeXgixBEODS89NXtb1US1+qWPl59rnJMIE
/qxgPjDaXNegC/eF3QMRKtQUVAiXVLK1TdOE6FN1ZFb5ZnbJw8KF+r+JEGyOEHQSKij+HGlX/mCK
s+eUSvI0K6sw0MSHIWhTXxD8hJMxph7IVXlRHTum+hh9LVrJGlaU7EzA8veTo0fBgWhKWlZHklKP
DffwGttxcANTdudeFjcxYn26FCG+ilB0AMMyw4HMn00tftTczktHRHJNu5nLuzTStmkHWNcs3nFg
BrHm1lKdsxC+gTcUKGP4J8IL1GZp9+BDK4/6XNzFWCxXJcnvFf1eeuwB6Ypc/oKUdr6Xdl5p5tTE
1XEc6a5PCUbXhtnrFQVtCy2AoMqWSSSuqIeLSSYNwE9gE0V6/1yiozhRnFJILBSCG/rHKIu+1wQs
YLjvU9gYZBL0z+4BOpWaZnnk3fcproPeNe+uG9GKArqYu8ZAPPjQ0GsvbFrH+q6k1CiPJp676rMH
Hsi36xIWtyJcJZAA9i08RywAOgmXLwCnezaWGLlLzNw36gHTxT8Ls33ostHXBsvXnGCcJG+v9VX9
kSm4BjZ2egYgFFyVY+J3xkunviZa4ZsyZqdVOfpCsmAunHLO8vcT8837ijt9x6HU6LYaxrkJAMcV
B0Nl936eSqtIKxcFEHExUKCjddm4AKiMW55l9ZSx4zzUKLdkAQAHvFrtbg2XgLmFmBO2+j5TLl7+
CmeF4lI3PcbmHVBLZWTya0p9+nnhcEgUzxzQf+mxypric2Ma1b1tSdN7l3v13ucNsPxlfuACe7WZ
cqJgwCA+dkO8VeIiABdl0GDa8Lp2XwZKoFQAPinw1QEcCmyBcw1o9LEEIM3YHTFytkn1/cS+2/G9
aT6o7rbIflwXdrlzcAYYaATM89LALuJgtVbOZytCBDhNkc/R5p1IVnPpQt+ZYVWkLQBmckEo3gOx
gA+zUqHPxdiaw1uZPabA2NHn7/bw7ea1IKxcWJ7/ESWYzgiS9K4Bm+Ixtzw392rZCMnKXmlohdQW
aj4U3MRoGQimTG/RgHtMcxDZO4qVeW1TSPbr0v6hNYAkg2t2ECCIk9tQqxSARR0/diBRqLZWsx8j
32kkUlaWgsmIJeoFYgCiGiFwa9HNqCXDHB8pHcinBgC/gekklSRTfSkF2OFL/zWCHRUjukLWwsQj
bG5oTV+jpjM3Lpqt2hvpJQmGec5ECFeBo8bKoMWcvprxSz6G7f5WlTr/vOBYqMKmGmA79LV619qM
3TxWhfcjJlSAEoD+KVSMBWM3CjPvx652XjVeBT0YEo3g5hWcCRCMwtJT3jdR47y2Y+HNHTJut9Zs
hRUIEUsDOAcDrw3ndSzbDbp1vMxjYPJCSnpzfSWX7neJJ/DYAEm2ZoH9/NwvJmxQgR7j5MdiepiK
mAFuBAlvcrvSnosRNApA1OUEvtT8SHZ1PIJZ0JSs49Iq0CaHUSFkWBf6VUM/X4c+EXVuBpcdMXDs
OftelXUgrGwUBCypSJg4Ij3xyE1Kmc4VdjSzzxgUS7XvCQ+vn8Wll8KFAT5NsN0vgyHifV60Gjik
nZ7hLDqM3Pql4XdxULnsZj91Lkewv1Sj2eRGkENN16v+SlIZCtrKYZwtRDgMh9lt1U4QUI14KI+G
r8mYoC4kgD8cBElwgpqtIx4WToNFtQ5EAmt41asAb+WNM2sSE784b0gwAX6g6cuNAWSCc4XKHReI
V9kwvhocyGCbyA6GZnf9vNcWcSJCtD08tdLCSiFCQ2Xus8skj+ILdTpfgSnYXNpRO3IGfJ5q9/w3
TTF9UN2XN89tLFIWDgMXA+uAVRM8VWay3EonSEnuFaAaDZjov75La8tY3qEobcJTXUwCjurctok+
96/Tc2/d9fRIpy88lhT5L0eAcVXARS3Q10uVRmxaKCAekEQDAehBHUyD+ZD3tW+w7jDzLrCMwVcU
ujUm43eJ8TBVkd24l1ned/mgNAJeJrD6xUGFop6j1KlzEo5u5lWmttH1PXA+fNTw/MG4r+KnfnpM
OuDaTDtq4sJJ9lb3wmV++nKzl23AbgPsD1j+IhRHVsd4AaY9Ce0y8rup37RxtrEx41eMtwYBy4IB
h6YS8DpgflXwETXmINS4nkhoflH7vWremsYQPr/Y3smLbx40Y8gqfF4fxgCt/HFXS6x3XWWgLzoo
opDvFXvSzFppHac2sYIBL7yh9EqMjlOQBbqYhwjQK1xZ22KwgZcvK7Ff+ibs3Ynk5bFzsjg6Dwwk
awYJW/W+mZ+G6MFJnq9b3aVvggg8lLE8AmA0cXEY8AQydkxImLReb4OHd3P9+yuKBvB1WLWGdeCR
LLhXAKXQqELMjqpG0NX77KGt97Ys87iyT4hlkdzEEgDaJHbrG1TR40QvjFBphrtE6R8TfXyq63l7
fS3Lbz3LnLgYTsdsN1C+kV+6YERiTax2mtoY6BL7xo07U//dYQSHup9bss1A0D6pNw+VQyLCW8xG
w0wx2SQ43bqbi8ItdDMsk9hvyPNY33x34FgMYNShvfqd1eNcw+bGbsaaxlbYxs9DP3vl9wY9nZX5
en3nVrQM/hY4pvB4LrDDhHWYYPGxy0wxwx6MlIqvS1Yh+7xgJ4y4NbK2+HyrPptIv7BZUntYEwC6
tqVh38RmiQWrpnaTRqXUDK2m9P62maz5YUWBl5QfWArUpZoinjNzad8UPLNCNh4bUK0vE3WuLbn7
VhYB+muoMEBlgSIgInq5+YxCFXC7QxWt9C5YDKO/bz5lsDbh7Y1aL7gERLqjCST02jjUdmhoWx5v
jEziiVcWgCQIdh80dgvOguBLCqIOeoxcXphjGAd1xSANbl0AGAcxLAQnAiEXnBEWd+tsdE031MHa
Vfh1dvNldfb9i0CQ4qLKkE8IVe2h+5WVEv906Wt1IBsj87nc6DqgM8+NuXCH1u4sjYZDnni1O39y
x/aT3X+3ZcSil+p6Lmj5+8m9ZDRO3FsEgtIoKO+VMZBxGqytBDyMIP2xgPV9kcUbiQ361zpD14lb
+Fr6zTKOUe9prXrrC2nB04AMPDEAqHEBE9RhYFtLjSp6nQ2/oA+xEd6sUIsHt3AcGF+5ILLMqpHU
QPWMXpEZZP0+lQGRXVoEUHPfszhIhFySnAChu85KPYlelaF4AT7oPdNKWY1XIkNU2gK4PFE7QMaE
Gd5B3bq2TG8vJaA1He95xwbc4BIWn6uTm6euUriaE3YbNF93Mm1dvP/5tX3++UXZTrRVJ0kRIyni
hBMLBjL6eq76Ov/U6bZPdc2Pbn/uQR6iEV0zEO9exNZdlFR1TxI3jApna3XuVuLHL63v/PvCeix3
ztqiolgPyMvrDeVP6u333bkI8b6eAL0Jui8nJNZWARMUubtuF8v/F48EWKuIooAOZ13cp3Qe22i2
mRKSefTLCXFnuXei/UA/uVSGOb6mXaeyhCzImLCsGSfIctoXpIXdQtYusCIALSwEdXw8HlF3FN7f
1O5tt1JMGjpvaR9hzLeSvIzXBLy/1tDLifhArAmqkdEDo7OjYXtfGm4w60Nw/ThWLMQ4FbD8gBML
adBV0Ta0paGWsl3E7fuy35r5piEbi3R7qjvb6/JWNPhMnmDwljJmmcWwoMxU/44Z3ydxvp+y7Nd1
MWv7BrpK1J8NcOMAm+l8WXysiybJsaw0ewbih4zLavXzLvwWakAoNokV9BR48mgWqGgYt98KDPwX
N9f98NZAdxHQngDIjqhKUKwh0dracgoaNj06pbY1uTmqBaMPAaQ88sIrqa/E4BO3WtcM9WbTa34m
QwxeO2a8lJaEs4X7T8xz9iUaD6LKMsIsKj4xI3skOt9FtXtr1X95kp2IEQ08bsqB43kIbJ+N+lOV
TSUuWiL4qrPPCwkM0wT6Lu54IywAA1knDIzGqR+ZuKhkoIWr+wXEAHgrBxVSEQurA0JVWqapiaHE
+YfK3KcWk0Fdmt4cRmO/LORVQd+DhIZYteyrjtv1wKxQ68GkXm6HTEbRvLoQcJos5EB4jYtleGBl
JBUgnaBYM8gaqxr4pcEkcyJr5geAx3+FCHeUoeaZMfQQYliu1zrPeXJrAW7RqxMBwquySguHRREE
8Am0JnbqfSBQOBMgvGfUtsT0xrJNQC/buE+2e/t7xoAegfF0KU8ja7uc04lfV8ssNWJq66FezndD
ogRSjs6Vkz6TILhYYvScLiRsIVW+TG3QZPvNdR++JgCzDfBSgAYEEaiwR7DUiqhA0w8jOt4pNvXL
sfZIL7mQVnTJRHoCUxRoZAR2m6BLpE2AuadSK6ziR+OzIZvMXPs8MqAghgAKGKoNQvEtt0Dl2IPI
LBzSN+ezon+5vkern0cPIfI4S/eweE/EpVYWA4ceIV2sf0+mH9c/v+IAbQ1Rh7v0C7kX4Ueku3k2
V4oSWt8ts/e1DERE5uSXrqyufjk1iy4xcDzhCQ7GQzRwCftUajao3U2uhGoyB+DQK4oHtf6UjDtw
z/q2vlGREHdKyfWxomFov0QPJkACbRM1gXMjmQmIPGs2u+EQfaktMzCqap9FNz8EwdtxIkS4yiNd
ndNoEVKYn8ttdnNvLPCJsXFoiVzYbi70d9JVJZ6B8BvajD8ZvHlisRq0ff4EEFnJk3lFG5AHB1+r
YSFr7DiLMp74lLRRXLOaMxq69UbnnvJrsncgrbqucou9CXcuOiwWQsqlvwIsJOdC2NCwOeHUDWdM
5dvuD8t6odmd/pZqsrb7/yPtypbjRLbtFxHBPLwCNUmyyqZly/ZLhoc2ZJJAksx8/V3onDityiKK
qL4vHd2haHblvIe111pZ/eXMgDIKBPvXosa6S1uJFwzRQT8dJII1Q6JZrjEPtwd0fURBu+wu7Kag
7oQLv/yMd7MG0VPI8ZGpfcncJkwGfUtHZe37tgFtIOBrgH9UU2Oj5jhz1RftS2n9Lg6O+HX/z3dM
ZD4xCCjXv8HT3/38rkq9cSz95iUYP/pZZFT/z+8rtzwRc2XJBt9P/cj7LL7c++tdiI4u847fjwBt
2dLvfv0QzOM8kiD9POnQHts3d/sJEGjD1COFscBd1bkPCgLclEflS3/03GIXyC0mqevFfYsBEApA
LQHZJOXy0MyJIKcOPTrg+INsp5O705KX31cc6FZPXWI7HHp3Wv6hCGlZbxi4PmSYedA2ICeIFLqp
1gD93Ehnv2zFSxWIH203RUG/dCTY32+v8/XVhFdjuQWBxkSdRo2TM/Qq6GXPm5dm+JbbVjQBaUyA
SijqrarW9Yq8vU+uB9o7SJaqme5AymxwRIvj3B/qIKy3qB63vq9cF7TpNWq1+L6VxlDrob9vT9TW
55UDMTp+5/GhaV80FJqd75Oz1cu9YgCwSBtoCgf1gCtlL3doRE18vX0pwIguTxBzvTsl4uMiRXCP
HYUToRZkqrK36Tw1/IUVX9td2X+7e4IgVoxqzKK/h5q1Mv+z609uIQR76fy4gYzExmuwch4uPq/M
P001uFkVPh9z53t9Krv/589Xnk9eNBbRBnzfBN3MD+Fn+9vTs/b7HWhTgw4c4ERkuC8v1GkyzHnW
cvbCs509HQyyG82NJOd1SgrIOIjc4Xzp6KdVkytdUPjprDMGYNyLT6uolVnUMhA4Q6N8Ahhv2Grf
XdmyQKcCzI1bCgIlavBt9xWXs5+xF33QwzI7yf7l9qRdGwhAaYPyNOIhVEBVbOrQEPTAag7aaPNP
JLTbjRro9Zpcfn4x/+6Rm2jOkE3C52c27h3oiVVGG1Ld3Vj6rVEoJwMnvqmQvShf6rBi8bxFabzs
/EvH73IUysmYQdSIaAmf5/YUOvYXbTd1X4Eovvv6QKoWZXwEZHD5UXC9nCwADEGUQfn4IisRehxa
ihtP0co0LYVENIoi7XgNZqo4VJU6c+xe3MjuPnHzr7v3EtolUGeF5DfCFjWwb7TZ8vtCH14M+lQV
QZSl5f3rvEQsgIXo+KlXOCWUTOQ0NcH0QulDesiCu1OPS8Tyz+eV3ErGxjRLe3zedF+74sXd3Z6f
lcMAkBduJ8gFI8RRnwcpplpz3Ep/ASu/9lDpRhEin+YD6tTKTQJTda1RKTYBgwRQF9LECFsU59Xm
CO6K2ppfauP0kRvH20NRT8Tb1xe5NRvJWmCcLWWrGtMwM1HPL34x+Wcw8ovE0HhzcGu91yBjSuro
tsHr4WAoi/7rUsQHNkg5G53vzegGoUOSfa38XVpvhNvX47n8vPJ2ZMDnMybxeWsKQtp+NW20Ne+z
rQrT1iiUacv1TBqpAzO9HQk/nIONHbb1/eXv765bBBxp0FB8vwxQa58eG74RVahbGJ4l8ME4e4A6
o0dPBU4ZBCF8Pw59YtQvRhD7Og75p7tX+r0JNd2SWpmWS+RQE8MMZR1tsdGuTNEih4GmnmA5hmrH
B8Tbuzq3ij7p9INfPgVbdd217wMsgcrIgkYAdPRyCTpNGlVLsz5BGhV8dCy8f3oAA3nrJLRwGgzl
XJsgbPItqB8kS+siRcdx8ev2/C9u2PvHDkuM2hGCdTz8UK02lT3a0r6hDjAaiSNOGkGvaUj8E966
XHu5bWhlptCruLDdwZtdhJguZwroY44TTdqEuiFJY2PD9dj6/PL3d2ch9/wpmAQ+P/BXbfhu30u9
8DZP737+clTef3+ifTkM+L6ufzNkwpLbs7NyIwFDgcQv0uxLj7TiLWsulEqnvOwS0MN8r0Wz9wYt
1DpvD3GFDb9j5VBfmFKevcIqLFQsii6h9d7of3O+q7p0w8bWcJRtWzl95bojhmNkMWGxxncBxAPp
Rgij+udva/LPpKl3B+RHqEQ7fpeMcoAYvBaCGyicnSZi9I9Rn1q6Nay1wwJHb1kotE5c9Q9Ormjm
LpUsEalHvhv+OHlgmc/tU8bJ9DiyenrgxsC3SB6uANsY6EKGAeTff3julOnUBAPIQ3gskTK3z4ac
XILXpPRAzzFAsMYL/gxt1u0Jd+snganPwlJrpyYcfXfYa7KDQCBhcwmFlqbYS8dLN96JN2ygcovA
X4WIMpokFuC88l4HvC44y4o8qVtRHzx0pELmvDXcB1EO1m4ywQTb+jaoE+uxO9Y+mn65YaR7KMh8
W4Tn/+75DK0tTWgfSoTsIeNBDihoUf99+5StbP2Ln6nc1gZ6j0iNvpekmbLnzi7/1qD0Yfbe6baZ
lbsI4lG4tV00MwKGo5hhrB2DycQtYX7yjN3dQlvYDR6EapZGXCBkIJZ+eRXNUG92R2nKpN1r5CUQ
yf2/HqVZtDWhOeG6ApyZRlHbTS0TDhVOHjtDdP/3UTGFR4FHE3GPctUVQ+/pdZ83iU0f2bEr/sXk
v/+8cr0R1jiV1eDzk/PiFK/1Rk5gZW0XTpelLgA0xFXf5VRQraWa3iTSin22S72NNOXG99VKUN1o
Jc0Ivj/ksU3CYcOfWDkB73++p+ydsqWiGkAYk9hNc+IdRBiDNppm7+6AwYC3qHuIO5GThs7q5RZl
tZzaSnck9O6PM3XCWSbUkVHAft7eS29ZHuXiQSXItUEp4qJPUS2alhZx69RoywS/xor81rcio3Tz
KKi4uc80GkQCpE87jpvrMQtKGbt87HE3gRn3N6D08i8vG79ZUCb/M0+UnSGiMbxUdUYPRp/655p5
475heFH0dCzMcJSWt3W5r6wIqhlLX/0S56JMfTlVg1bYeuqXPOm74WTzyTzWnM6xJNbX23O1ZgiN
lyj/AsVjAfh2acguqsILaMOTRpT9x0kE/SPUx/JPMxSQ97dNrTz/WHWAKaGxi/ZetRhs+SOnhdDK
JB+PXX5KxVNPP01iI4pbOSoLsgPpsqXjArqilwNCNh+ynYVXJoI+Gf4+32odXpuw999XbpIaepCu
X+H7rP5kBh9q9uznG8dxawjKw27V3YgWWJjQjcN0dmV8ex2u/RW0pCBsANUGXBZHxcAERWdmrWuN
CbVD0/6GyqJu7tLs5/z7tp3rYSytL2jiQn+VtWQXL1einWnhOSCOSSp2pLtcbtwmK58HcAt97kDQ
WSjiKAvRmDX1G7uZk7H7kx3lvS0DUL5YXBY8pABiYy8p+2jsnT7X06BPGiggWK/l3eDM/xgAWxBw
psjPXPkDPUgLXYcPydD8Nr3f/O4HFTB7ZOEQIMJXQkrrcvblNKMup01IlqQkyg9gtd8wcH0QYGBx
eYEKQ83AUnbp4OUp8KX1mDhQnU9l4ut/keLePl5Mkg3yOkCFoPaId1V5MjiatJhXUydpIeyJ+6/d
yIZe30lQ9QPlDNJjIEtBQehyluaOZ2j+KdzEeWr0L77guzyodo7xevsoXOFHlnEggMNpwJQtHo5i
h9ikzWrqJTJLjF/gcdbsvfzTT7/BBXRMqw3Pe+VowNpCNISI+rrmPpQZkpgTrHUZGEuTqvwXy4LB
oG6NQhoeWTUBMaeBX+lj2SbccMMPQb3VXrgyAHwfVQ9UcYAcUb3BHsojMsvaNgGwOTJ3UGLa2LzL
5XDpISxFNGwq30SbOyCyl+sBliGPoje5TdxsAHTy3NJzUz36n7UvIp93txd/dTDvbCl7rCy0LOgI
bGkVklk00up7gaDYXciEA8EFQCtCQlPZXfao2e7UzG3i6M9dYx39vA9HzwCNyZYu0NpYkLwGTw5g
0ktPozJvkhcIYSQyWz9a95B6h/unCuERLq4AjVRIlF9+PkXAqqUsXzIEYeft3OZuPx2gnXffV5ai
MjKAuAjrknJ+1FjEvQ3SjLVtBfcWbTuIBK4Ti0JYEJ/q8z5h9t/V9K3Jfgv5k+vfi/GPY2xJDl1R
Ly7LDng9ys1wSECQs9zQ77JPTq8NM9gPuyQYg7C0dzo7Np8msEm2+qvLo4CfSv4gftZ1JKZoIDEr
/kKvLuI3tGzeXrerTmT1pyj7oqqCoDM1q0smT0Dm+7nXvk/0O9Oec74oPjhtMmdnk77cNrvyBOEA
g6oCMFK4lSoxKSjZLVnkGa6hr813oBGAGbhtYG09QUqI+gY2zVJwupzhUeiWZoPsLvG8dlfTowzk
qZ9lZNrHIqD7yv92297qgJwFlw5WhqUH5dKe7teUN0bQJMRxzlIj8Simz/3d9BvLaiG8QDYCtAnL
zXRpZhhZWZsC4ReYBDRx0LbQvcv/r96u6OOEZwYPE8kOxTWwZ9ATaCmRiS6fmsyNh+lj5z+54tzW
7f7+GQNILnCXWtoCMbwcSils0qWmicA+q63dbFdmmE1DDWFLb4vqdFlsZVSgJVyakpFqgcOpmHKI
U7l0HLpkAGPU1zIfm52RvVZksGKzTrdIwVfmcAGFmSh0oe4Pp+FyYC5AEl4BGq9Eq4GZpGAFf/DN
YzaDMu7uiAlzh+3w1imC51BxpDPmZXY/LwnTdMfbNup9J7y9SCuvhv9WbkYZEpGHyunQGIQW2eS1
CakIHqY4k1udTsuOUtcGaBvsA2zoawnygHE2Vlo5JG1a7MF7F3psfNZ7duyn4Jx71QfXqutQT/WN
7bc2MuD3gB17YyxUR8bRB5P2pt8luTcev2nuvRwVOKkIod44Kk20g6qkHMYwSnuuxj7J/2jZXt9C
s67cN4jEIXKOGApofF25CEw9naDNMffJSKzQ675C7jhKJ+P+5V9CKGQ+gTNfepIut7IcW9JbAqlJ
+sX4Of+4d28BVYxWXLwC6HO7gpgvnZu+QKkz6fv8ET7dI/JwG6/69SxdmlC8kq5qfNLgvgc55BDN
lX+ELvgH6ChtIA/M5Xa/3MQLQBqpGKw0gmYVTdnVoz1ZvKEJJ00F8a+xByM8sSNv7p69oDrZxte0
buLGTHe+dNOnmuTTj5Sy8qcPmYV9kLtDOIJ25EA66wdYZMAHUpV23JV+ug+4vYW1un4cwSmK1Vzw
0KhQqe5HavLBnuaUJpQVh9SWkW8cynk69f54cuG0A+N4e6lXKh6wiDt+oYZb0ojKRur6mgcg7GRJ
znUjso08rMynMG5FEDNdDDuPp0NoaoEVM98Fzii1fsnaHuGB5P1uaGm34R5cn/6FAm/hDrSR/b26
1zRWs0n0epaUzamKRH66Pd6Vz/vY16DzAKYTjpwy3NKeqaFnXCT18IOj2/Xn7c9fb2tcXO8+rzg3
IL8XWSPw+ZxGhAURc4fY3bphrh9NFKhQAkeTiru0oCo3DPZNT/ymr/7S7bgqRQyGt9hhx9bcOKPX
c3VpR3nE7DEXhdbBjif/GgTEIH7fnqyV7y9nE4BRcDwjPFHGEbgFR94sp3+1v1z3EaHW7c+vTBMu
LwTTPoC71526HfMGvUfJHbky/5urT3v2UcvkAa/W3R6mv3QDA+8PrxZ+k+JWpHXuT7ToSNJoH8tu
n857l919KkCRhZQy4E2AEKDJ9fK6NysrGAXiuL/ScSd+VlswnZWVuPi8chvbpV1XZoDPa/Wr/1O0
G7mTlVAGl8zCfecBYrscvsufPzc10AropEwY+zxxlHL1XZ0/VuTBHz5krRVyQ9+18mfgbpXgrz0+
EAzAfXljh3WvOD6y2Rzm2svzxAEF9SzGV5DrtmE2+DLMW+tTaTXx7U23EkAuyXik46E3uBJAmqYQ
BeTYWQL5zHBqHmeRR1lw7DMntsfXzt/b2gdowsWW+cBBMl8aX4MAdMJOjOI2nSKz+Hr7B10v7dLn
AqV0ZHzQoKnWbfICTDQz6XPImO+b9Jhupa2ub7zL7yuXRA0O1kDPuzxp6095U4ZNV4f5Jvfy1iiU
DSRyJ8jBS5EnKXV2ov5hbIobbIzDVsLEsZjc1JmaPJn8SFan0Tx4W3DX1UGApHEJQhGGqIc4tZA/
KuSUJ/1v5u8DYyMRszqCd59XDnGD8DfgIBFLkKXqgZkGC+QWQ9UVjz24dhdIBugZsaXgqSjrMDgu
T13NzhM6PQyBCFtnX/RP+KdnH8sij/My8rpP9vx1JFv8litHGXxAS7M0/DhknJbhv8vMlI45OtIX
eWIGT06+p3MReQje9DN6fTYikFVTi1e9JChQXVNM2WaP8qRdY6FEnJK4y0NCjjkJRX93DdrCvf6P
IcVd6EynLm0BQ7bxyRcfmtP9Z99dPIWFThx5LXVPD7KvzZa/nf0u3w8bG251mlwLy4FGN6Qklr+/
WxE5tGgJd2SeaFYEXXbt2foBpcbS3Xj71vY1slEouxgouqDCdmnGpXYtuI3HYxpjL4jNPgRhxe2J
Wh3JPyauquiVUZi967IkLXdY7cr85NOoJzu+GVRfOyVY8XeWlIeckYkMmRuwJDDClu15v58gSnuv
4u1yTN9bUa4CKZraL3ufJSAxHoaw2iqlr44CiRukOAD5DDxlSXLdHzTdzfKEzJGFnPgYlsXJqTYc
uNWFB0gPiV+A9tFgdLnw4BavgHhwsCrQGnfTL954AuPf7ZVfu5NBV7iQ+gNUBVOXNhDvdNbkiDKB
pJpB9/0Wcnhtpt5/XxlDKdEiOhtNmczBZwcEwBRlhBT9GnmwpYr1lpZTQl1wqSJ1jUw5SDjV6RJF
Qajnp1XCeNaE3mB/45kP/Rwz0gU6OLrq6AK5l1vZoRRt2NZ22Fhs13j3Nhhi86ExFareuHKQ5VUT
vJTbue8ylNpNspPe3t/yhVe2BRxhMLAgTY0+W5XoJc/Hrq6dokhMLp4FIb/yoD0VI707+gF0A+lC
5NYWDIfq1ZtFA1Q5a2Am+/XD2cLTrOy7i68vf393d9JZSnSpyiLJzI+5l2y1RGx9XtnW1gjwlEQi
Pwnm12Dn8s+3T83aEoAlAG4APErQcyu/foC+Wzq1DUucDq7Gi+a83NvFu2yi9xaUAcxoYzOberFg
7wp7N7zeHsDKsbz4vHIs896itK2BLw3qYzPu2v6D67BYVm54285KPgd9QUhlos4BNLaa35bt7Dt5
w1jitk9szE6lJuIBQucUqllFgpb7f2MPcigLDsVCh7LyJDc99DxGi7KkLrIQxMYPXv5qjh81d0fE
yRy2skdr2wwnHapoULBB3UOJfNmUF844Z4DLsj0JAXm5PXtr2ww4iEXBCtCjqwcgNfS+GHuOl78Q
cek/NuWn2fzrto21nYAHbMl9Lc6FCqhtGmHLDNQpifDaSEClmfQvAIlHea7Fty1dj2bh/ARWYelL
XzCll0e+t2WAMAbPmZnLg1l+7kwDIiJ/bhu5XpFLI8oGmFzZQrYZngxQ4RG3XuxqK/O8NQwl4CMj
0Rp7hAXeD8gJnYMgcitxt893OQzFwXCbpnTLFD6fJY+ZOM3Vo75Fcb46DoCEQNTwxvOqeGLGlM6g
5MFyeNp+no1wAN1IYN4dfWMc74wojtiYBgJ1LxgZ2CvNfkuykd9eHwTiouUIIommzNPMbKfWR8yT
ZuaRLGoQpgAQ0W75eysJnGUc/7OjNgAgTukgxQC3tf3KutDO47I+jO3e3w9e1LxCjtrc6gBYgfdc
mlTWxzH7mYKHgSW0bEI2ZWj6OfXFk4asKjASlbHnIOfO27uvg0uryoJZ4zC3wwir/cK1GIvp6PHQ
vh/ygSQeGp1BgAk1ySvpskm2XtpWGqZzSMORPBvZr/uvAUiXBgguFwi1WsLVbFl1GdU4QrMsNMhH
km1cZmv3DCpPeGSAWAEyVFmdmQxIsLO6SDTxQAIt9svucHsIy0116c7auCPhJBmgI8LtrFgYvcmc
IeDOk66Nuc0jnz2J9mFmNAro/YNZylzIEyMUR3FLiZOLAp0krhjSJDWqnZU9erO7MZiV6bqwoAwm
SOeJtxosVM/S2glvf3uulEcMFSM0caLWiOcFjSFXkLsgKJuZSTKfR1nQaBDOziuLp0CwX12xpcmi
XDlXtpahvvNcg6q0LBIg76KJ+exbzaGXY+Leq9TxXzMuRrMk1tGQd2lGE6m0aO7OZ2iumYC1txEf
/TKs5fDj7rlDJIuaE1C7gMep+ww1PWOeyKSdLfNpFq+5fLbaHw3bOjBq6mwZkI8WZTCPgSIPQYXy
/Ft1m9fd0GpnvTIRbY7hDFRcMD+WThXahYxYb5SxlKPzlGmkOaIu1+38XtvKiCse6X9+BoIaVNcB
CbuiadTGqbJ5UWjnuTNQvN+l1a6nJNTIXyjohaLe2JkruwUxFLDpC7zDB3vH5TLmjqvpholRU/7A
/AeTfO62iDM3TKhazUFNNQeIFe0s9Gct/2q6h8a+L0vw30n73yhUqCnvis6x5aCdOd8P6O7aym1u
DUF5dUB5gTMrMUt9XkHnuQuDlofmlvj62tJDCBIiU6hPIJemHClbrwqt0Hxybq1fmc8jI/g4tCdD
ewzALeyndyJU3iYNTKbIROEdgoetuKIly0wrDUxyHuZvFOmuWm7J/71BI9+9EVcmFF900nrRmQwm
oK0CMFRhfcmH8mFgTnbWuCiOzQQUX95WUoZQJfhoBmkejt30wxqdWBNghCZWUlGQdM1+d6d/+d/f
hrYc9M8D3ammQaTFhJ0SQs58fqy8p3kswG22FYCtXPzAsqDzDSlYVB9VgZtcgjmjmXT/PKXn+fRC
Hi25kQYB9hxHVJ3kdzbU17HPKmo3aNU8m6NvnCc+5VHZ61MkhiANG9/kYTGKX4BWBfvet4avlVtX
u2a0vBNSqiIGYca3jDIzAoo2Qwul48VGY+ho9KncyKkDFveF04PruLEeTFaIY62b3Sktey0C6lNm
YWt6/QGNYBVCZhxxSFzpXejrnRvaPM1ODkXfa20hUzsVPcp66BQ8tlzUABRS9Fg79LvXu8Zu7Poy
BrmTG6MYGXLXGuKm87XYXjo20qg2woroyeC6oT/1FXjCxywUcxAVOpfPOUu1cEorwCFliRPaQwnQ
orYb5qbRhMKwRFh0o3wamFE8mYM3HPWR6gcWuBXkfYIiqrpA+4CGs6916UE8u/LH4msDNTsdkj+8
inlqTG3YTFI71LNod73FnF2bZ+IjlIGto0Ud77VIM+sQgG8rnjraPgyS0IeycvkHo9PaB81H6l0v
KLgJPL05Z5lnREYv0mjqHHagmvcFDCjWAxk8aHeZXvlgzw075oEjD12hi12Q1c0z2rSMuLGou68K
UBxMNCARJQ6P6rrEfBZuG5caXmKC/MlOula5H5xS37eeNsazX8zxOKbDU9Vm9gO1XBGlnZEfR5OI
3Zh35mnOXD2EXmtwKvhoxlNgZ9EkxjEeZeeEGTy+JzHJDgvUDU/Eh+7GaA/uQZ/17sXXNBEiq0jO
0mNkP6CR7NyAhy0E6wMNuRB1iJU0YlvXUGJ1yLNFWr5rSC5DCWbXyMh0/fNtx0FxUJcDjk6WRe54
6diAA3H5tHE3qBsK0NB5pE6UET/OyXQAaelTT8CAxXNj6+leeSVgEIcc2RC8pGpG0jDaFMCy1j0z
6odcm19sTf8ABYs/t8e1agb4GOTcbRenU3kmdDExwAGJezbtGq3xhvm1M632UJmOOP4LS+imQSnU
hNSKozx7g17nTTWZ7rlhbegRax9M3n6ot+Zt9ZKE/4G+DTx/VxgwoLRo30IH7Iwm2cjL8jQajCI2
+vEL68zX20Nae2MX6B8wAAAXXXFzUt8R8ChTcg7AoBjiyn60ef5BM6FMWvrVIZ/y2OBbKLfVGxpV
fkzhQvigurCC0y7veUvO5ndfhOXu9pC2vq6skrSCudIqfN2teGQyFjvdRhl05SQtDYzonluwGleY
L8AoeTA7IzkbBX8AUckB/B5xGTgIW+Eca9Td2HdrIwIRFJqfwDMcoIJ5eXJ9b2BzX3ZYpLn4u4Nk
tGT0XwwJuSVQF6A+eq0hNGmu2fXWQM4lBH5aW3/yKgBojd+10+4yLdh4pFeOLBjyljIWfDsURRRX
ayQlYUVlBGdQtcXa3D7nDmqL8xY15ZYZxd1ibOj51M/BefbO1ATPxAACk60U9tpmeD8WJWJoC2vw
uwlGjOJcDadChNb4JIbY3GpcWTuq7wypjQGiY/PY+zAEnvrB+zRUiVukYZVZAAr9aZwNDNTG3Km3
6uy2mqQNkNNWH3y2NHZo3emR4M28fVhXzQDuCtgCCg+gRrjc2k3K4S5B1ug8zVHFPhZWrGkbwdDa
dQoxw0VMAACnKzq1bOiE7c8mRoIuSDQThqJ68CsWmUZyeyzLSquOJzoIPWj+AuuM6PFyLMSp+1J4
aXDWzKd2+EPhzln0QZJdQOFz6rsc+hv/P4vL0N/lNkxSs45ksBg09V4gq+2JT6PzvQvacKiOmYni
jTFu2Fzdhu9GqZxdd4DPLCfYrO0iyktwlxVfXPAPdaLYN7yOBnCa3h7l6gIuytyLCgigl8oeQXUA
jfBZRs5w9GYjj1MnCwfyjdFf/8IOSrXgUgFwERWpy9mc+jbNCy0IzmbjxuPshLX4Dh6tPWk3gChr
9/nyemA3Auxpqi1uhtbnmqVDmk9IPTT9He22aNLUBPhbNBfgaQLeHpHW1V5E1Z1bsh/ds7Stc1nb
h8J3X+phxDI5ScOmHVA4PCybrA5rmh0CZv2+PZkrBxug8IVNzUVLBohKLydTy4fUMWjhno3Ja8Ki
TyuwSbAh9mttq7ly5QaGKXQKLqKp8GuVHZnnjd5VyL2dXe11Ho8p1C6r3D1S82dnzht7cW1YFrQO
FwwUzKn3FSqYjaj8zD0HXXNudIB7LCu1972dpYfbE/ifFinlPsEKArkGzww5ZfU+sYIu16kzoAvM
J9WnSfO6yByJEdJURtJ/dvo+EmOi9TzKarmrXbrTXNBbhJoUfxd6X71SYA+gR9BK41gGjRUChSBZ
JA37U52nwyO8vXGvFyKPOW+6KOWDmEM4bW3k2JUT41f9PeXG8IFUtPvCuSF2+ZSVp6HuxIlm3A2b
QLoH106Dp6wmyAo6PfgwnIBkIdXK+hlEstZHk2RdVKbFFLnUy5G3m50DMdvsTCpIlExDm+5MkUk4
aVW/S4u5j1KQhSWFJO4JCjluKHW7j0WVpaHrVGU02938IWXDz7LAL/DR7fEwABUXNXirEhR9yHEA
EPzBQpYvgtLHHA6pDA6i1q0Pbd/4T14RfJ0tMhzGCo9N6jD/0S9ldkCLfLVwMY+PKc9beKXpYL6y
9DjbezaEemXUjw7SM6gc+V25o5bWIzj1vQeRGwxAFYT8TId6OSgz9PPk2dOnAkLgL0ZamY9N6ug7
TUNTJjNzPcy60ToJkTJgzwhGlEtrfsjKGssgGv5QD5grLw+Cl1y2SP9MoFPkJRF7CPMCrdgL44R/
g7hW3qVRJ2gXcwsFtLyx0hDRHIgK/KYOvdRyQ9bWU9TbrRlzD468R+YuQmQD0bqKtbEx1/2fbvS0
Q0moG+kW9R+KTDgf+tqxH2rJh2d3zLMorS3vqZaSR8Rm2jHvB+ML6P/AVGlaI7jnet/4XHJJNi7J
lXcmAPkBGkuA1INAiPKaDo4v7KJxnTNBw1vJP2vd3/0oYpLnoRh+CkB3N86b0nrzFh+/N6g8plbm
2JoGUtZzL8+y+DZaP0vyTLOjYwFdV4WNPkf9tNF3t3advLepXF3wp1K/Az3+uZiPaR9LJ3Tu5MR9
GxaQrw78bDR6XDV6UtaBLcohHrySNu4RIROxcVOtDQJ9VxDgACptWa3Lqz5PTWse3dE799Zvg1g7
by7Cye221mfl1QRBA7jVUF0BQkXdEKPZ4blDb9A5Lx1tT3pRHUGlmoEMr/o5dp39GBDLeuU2mhkm
NzAjZ9BlzCUr92gEFZCy95pPrGj9+x3lhTdiqcUAsH4lQOIMuclHgvl1/LDS+6jGNb3ZhLw6xR76
J5E7RVlbxZQCT87LMV/GXnt/0K2cQq3KZTsrr+i/eODQ7QxgCUhJFlHpy8XUOq6xFLicc1r/6aE4
38bBFtna2kK+N6G4BkLw1hoDmADhhs9DOm7BvpcNd/VwohCLeAIIQ5yvyzEMjHScutw567z65g4A
fZIKGEZC9S+ObOCVszS+fXnYa7cViFAX7XkkBtBVc2kyRTY5z+bZP6c+q+NsmIc9WtVe9Y4Dzki9
381UFTExC2/n1wP4qGpo2bUlsAk9NStQ9tnps9s5RYg6B4tmWtF9OjX6BzzGLqpe5rjrpzzYF0Wu
nzSfoVGzlkjTM7dCDjOASiEtjFMlbBYiXek+pm7jHgKKZt4Rr9IXOmdi52pat7fTo160zhymSPOi
K7DCfyMWQl40Hz+1bCxOyKaOyEqO9g6vir7vdW+O7czX8Az0eIybETqb0tq6fDemT8VruKNpTZwY
/tkbnJgN5HUAngFwijQEbvggJwj7lPRO0M5/bkYwZSzqbxB7U+l9KqtygWewYRSq9pOovri1+5Ky
wNs4Umv7HS32/7OjxBVBqtdjOTv+eUC8PgF8Ys9bXS0rIRKUf/8xoWw/M+A+LZEFPTfiiwkZcwd3
g/1XBn/s9j5fvYf+sfPWvvou4PTaKS1tiaGk9ZfONeCdfK76j7dtvPnQ6vF9Nxg1dKhtY+JwPv2z
AIm7Q0G37mpgqWrAa0J/5xCqwmjrkNX2MbfoB8b00KnaGKjoDQ9kfbB4F4BWgIKf6n9rTTkhEmz8
c6/xSBNGVLAmBpJ4tzHeNcfDQfPsAkkERkVFJTpjVuZcG/yznpOYlPUDr5ywN+wjWoG/Scf+3bLp
WM3DyZvpRm5kbYjwCuAdIP2LrLayb1q9tHrB+bKekaZHNvZmcnt06xaWRhjQCywESJcXoymruYCw
in92y2d9KDCH6JTdYHBaO2DwPdBaDidk0Um7tKGTVu/h3HpnScKs37fpxiypTcdvN8V7A8oJdrRA
SL+dkEWsn5n2rfA79BAcnf8j7bp6HNeZ5S8SIFH5VcH2hB2PPJtfhNkkSlQOVPj1tzQHF2vTgonZ
DwfY8zCA2kzNZnd1lf2osicnDgfk4Eb3MA7cG8wPQ/1hYr03yNpPRYTZ1a8QFqspFCWdFgxTLZ7U
KfMy6viKEbLq1Rocv6S/tXjP6Z/b6yeZW7HPjE2k1VrcAke7qI5jbn3ucplo1/bA0P+xYpnQniE+
qoH9NTgBB8Uxm9ixAV852qaYb1T10Wzjr2aav+Ld/dK38c+MOL9uj+9ti4veZi0dQfZiza2Lp5za
atyZWoX4eNAb1e/tHGpuS9zdOYMxHKymTn3LScpPeTrHx47i0TosfRlaao8UYpyUYE9RfnYghfQB
SOFBmsT0oHGCRoJlGoN8touwdsnrPLcWCsmuGw6ulXm0UdXP3DIBaMmUfMdmZ/LaOjaRPS7sObg9
xrcGsOsxrryb0BI3rmhLoI0F1BK17SNhcJTDHwtkoo98tMjBJrW2q7KC+QPYgf1mqRC7962zqwtS
4bE9u9jPShHZSFntCzrwaGxiCxXMxVa+qQzdjVk3KJ0/r7xvKCHEhwThERyJpd5PaBjYa0g3+JBf
UnwgGpp7vNKNR7cA1XeGxr3nOB6qsFYa/bExUUnNrbn57MrkLt4uDHH4aHgGNS4YIlC2Ew5O0vcm
G/IOadISCYnG/dHO2tcFAh5FX53snqFAGUeq0x8RbkWa0gKWpj+52pJ4JF+QB9G/Fiq7A+kA9xqj
eaTOH8rTyVN02UnYOmygOoNeK/Qz0P4oODLL6ofMNJENV+adajzPTnR7I7w1OogzAfQYakl4KKGc
pAuestbqnlDMRFkgD+SPwIoad0gSMOPF0IPmm1rtat3rUx/Y+EXWVr01unPj69/Pggc40Lmt9d49
ZtXS/HCbPt81mfNObYX/vCSSxXhh4AVzxVs/ZX23tAjijukCcKQ5hJZ+uD2Lm1famQVhHGlvlLOp
4cWnDmlQsC5QityzSwlUemu2Vs5JbFxQNF1BZUxKFdACEfvo1M1HUlT3EPqVmNh2vH9tiI+9etRI
Ww6mfaxALZQPFjLC1vLbqXswhDN+NLQsnCblvuRluND02+1p3IpZzwYoSnkYveEWGRzlcTISL9G/
2lZUIT1ZJpIci8wOudx2SwO0pJZjkI3jc+rZ/VPVBEQm+Lv15lxBCMh/4B2IBtNLK3ZHlVxpSuc4
fK4WoIhQuW883SwDmSDA9r74a2gd7tkpymrT4sNYOMfF8PWVyT28vSyy7ws+iLZWx9Me3/86zNUK
IpLkcba+jy64lXoMuYwrUqvYWWzNYpUDtvp48Aq3f+oV9g+RO9oUVjE/kE9cISg0Y6J6wnBCS4hu
F6fka19KwtrNUWjAk4OWFOVyMcWg1DShFtdtQEGIZ1W88BROZIxWm0ZQvXnjRAcVopAoAa6oQ8Ck
wQgvD4ve71wreP9ig7Z1lS4AFPuapwOsYqSA9tCxTqqd3r3GiSNZ7q1zscbkK/ZoTY8Id6/aqFBs
rKh7TNSDS37gLRJm7N5olwNLJO5syy+fmXrzdmcng866wlDDQy05+aCBjrsbvF5/+YcJQw0SXFbr
TXMVqrpq5ZQVc4+2Oj+joPw897bkkt5cdRBgIJsJePcVOsbtrDnRTO4cqYrkZustUrUKmQXBI7Js
sfM2wYOzLiB06f0DhhoEJqg8gngLUFIR5EmXYWRFjFwYklUT/92mB9Lsby/D5q4Cty3a0sC1f4XA
iWtt1KwiholGzXyWu7g3xlwNtKJS/bYdwIZBmEzsanN/gZUEFU0U464kg7jZJ6UOwvgjm7nHzYeK
P0yO5Lm1lQg7j5GEa6QwnApYSgRoJjW8YbE9bXh2l0OZP2mZ5blUsp03I4CVocLG6cQbSHz9jHhY
NehRwPM8Jg3ifSB+V0cUUBN0Ii1rNc/Ju+6hdJdur5HGuUMk3H58/2Ke/wbhRkOqtnNSPjhHs+cA
bC0UUbaLq5p4DSNRbjYSp7e1jmC9wtbUkGy56gLlIP6FogiSHkbThWXWeGkcB20ySzzf9tyiegvc
JbpbkWW8vKl7aLcQHsPOlJRPIGtBx2lbPfSunntcp89DZb9W1fS9j03f6ArJpG6d8ZVc5f+NC2dc
7SFTUbkpQISL8yFrszs3KySB1VaLCEr7IFAGbhCYSBHgyRpDKVlrW0dTfXbLKlji+3GKyHJkFequ
RUiGMYyJ62tWsu81GTHrVlyHBzvYMZG6AsRUmF7X6TskVmEdMOqdvhR/bLfdLWYcFHkjS0lupejO
bQmzySyQBlXcBZwC3FAoRKv7PjE+knL52PcZBUNChYrusLMndb/0iMpuH5CttYR0M9pf3sYqxgGA
vsQ9yRTrSKeH7pPeS+5N2eeFwakxtEUzis+DQsbbmfjn9s+/Pm8EZREQU6PqhkqZWBtBpQIZ/WnE
K6P+VfajPxUHU/l928b1GGADzz209uFKuEoBtrOJ9ByA80fmZeYduHlvf/56r11+XkgAWjOpEubi
81Cl+1aS/ilpqkcFEL/Gqu9um9ocCZ6vWG/yBpK89BqZvhBQyc7WcQGKC9QYHvt128D13YmxQPQE
0THQMnhgXhpQQEtllsYAuAwoGymc7fJ9wqOf1w+6I3O1m4M5syXMW1MtacYTQMBJmawg/cCUEZZc
X5iXoxHiS9q1/UQtjCbrImoHJchrO+SsUBe2ht/SXP3WeJCkRw8LUijoSRJ8zpLbPbWnzDryTAP3
prtfxo+3VweiK5j/yxwNOvvB5IHr4T+21Mv1SRTkAntjTp6tSm1sSHPp5aEg9RD0uK07fzIH8y7R
nSUsyNh+HG1OgwwQ7ru6Q5MeR+vm86Q05p3a5MVzWdZ0lzjM+JKl2fRSlf28hwcbQeymmCdEM+zA
tTg/1LoFotEF/RON2oFYIkUvhxcjlxYyVWtChsLPS1d2WMOYglt0ovFj0zd8X9k5P+QlyQPHAn++
3lEnLDs72+mcjd6iMnrPcgZ1ZHsa2H1m829ta/2xYf2h03L1ubdatisIc0OgzL8tjdrv2zzjYAdm
9aMyGMsOxFzGw4DGd+7FDUduilfzMZ+s5GgWHfMXYCv9BpJVO5NmPyYQonl2RTU/qfUhMJpYeXLn
cnxkbspCpPA5ADoMNKkjqCiXdKwCC9S6L3pm5F6Tq5VfTUPskZTS0I0zfTcjPXqKB1r4lDP7c6xY
1S7O+uJgcFPZV0CvPtRNZvlA5pK7xja+1ijmAD3lGN5cLUmE3DL3lQSIKq0DBtRpteJBadQfyQj5
u7JTUKEblt/gJbu9h7ZOOHgdVyg3CDfhdi93kN2Dg8oYteQ55iZYX9kDmjzR+mN8cuZuX2pccn9s
+XcAIHBDATOAfJWQVOztTjNHzUyebUp3hVLu4i55yG0Z8HTTDNrP0QMK4ORVJ2jSg8FJXazk2Zi0
ARxR9BGLfxyH9wNmkJwAURR6XjEiFDsvZ49Drk63KzTCVU710zD7wuu1WBI6bfkRkDfBCgTVcNaF
FWp7UqiD2ylHMqO0qWdem0tSIMIeADoRry88u0G+jureVfNk2XYlaUmXv7jZJ11/ocVXN3+x0iCW
9XILQ1kNoU8Yrgp2VKgeCNGDCVk1FO374gVlAqCXFM+2w9vbecsCSMPX2iguRETuwoIYwCQMhlO+
HKtcQclZFkjKvi9ciNC7MtB9GZcvxhIa46EcJQgh2feFSxCycyM6XPH7yXRg006WsBPOxboAoNjH
XtIRggPmJeylRsMTuCmq/CVzXhvkC8wMKmepEbx7Ec6tiNx8XTmVbaHV+YvietVP68v/9nXhzDGj
c6rCKvOXwQmWKXxvQ/R/c7S2EgOYDw42MebhzYj1xVXxsiDdkQXzO9sYrr4vLLGuxT3LTZq/2EbY
cvCz+Kio3Z6izWU+G4KwzNOigL0aJPcvxNi5NEidvSbDfglRrjgKscMk4/mECx2jYI7Nf82ZoZ+M
Zp59s6vjECiJ5XB7SELs9p89vIzXQEq9rvtOhqkoCxQ9X0zgSMECFSTTvjJ/dybzSv1ru8juxeuD
CJCFquN5hgrbdQKHkbjIYtBdv7TKa9qNntFL3okyA+vfzzKQw0BzndQNtlkbWc1dM+5uT5js++se
Ofs+SoNJNU846vFyWMo7qfbO9R67nCDB01ZJ1iyDiwlKiqDWA+4+5UPw7iHAh68816YOvAsRnG0Z
m6OOBnDzBB5GqMJUheSYbEwR5KrxvkGVE3w1YvLRpklVJEVinUj7VB8smfD59bXqnn9erJgtdd0a
JUPsXLX1k2Mov107u0cgFoBhau/wTDJb1ydybY9bs8DI0EFvSTj0OUg1EOzE8ykP6A+E8rz0Z1di
Y2PGIJG5Ck2unQbIal9uqiJF+rQzuXpi9fM0hbpMM0X2fSE8bNrUJrmC71P9VPfPRJes+DoHZ+8l
uA40uqB8AW1sgNeRX7j8/Wa2MuTkFj+VVaSrSXs3pe1T55q/kZH700zt/WD09F6aOr1aGrzcQBOB
9BO2GirqwtJQjSvzQslwAhDEqwzPROu/an9O+K/bB2bTDgR6UMcCJOBqeK0+TIqjQjE7hVJ2x4Oi
CWqj9qLbVq5OPkaBvAlZCduRFxB5ReNpsJsiqyBiUu7BIoyXtF7vbpu42gcwsQqYI82MdrxrjRmi
DVSbmu7EFGfx0bcwU3eW7IVNG0BhA0AB3C9oBS/3Qsad3HJGA2pQ8b7oD5/fPQLIHutI5QIUuDJ6
Xn7d6eo6U+ZiPkHNm++SJvyfPi8Swyic8y5f8PnRedT2Q/beMFRD/vDvrxdJYbIy1q2W4/O9sktC
03j/8uLzK4oLOXU8BoSpz/MaAncWmU/8UasOXIbB29igF58XIsScWDGPbXx+ZqHjfDCyD6ny/s2D
khsg9mhYQ5ehWAuxlBRKv1WjntIu9or72ZVJpG2MYW3FQycqCGauYVh9NZF6nKkK8ePYSxTdm4rG
56MMpLtxCNbMIWLdVZDkqkZpuhDBwHlWT4UV1FPgyJQZt4Zx/v3V/lkUMnHVrcF+oZ469Vikz2W1
W1JJZOiul86FU0dACGj3ug5gs70SqK2yzIHatb6cLFLSD6a2ZGioRpopBtKOwtci2dc5e8MZvuJu
GX81ZMkQTKwMDR4DyckpVdLSNwymGWGV2BTy8w7z3K7L7jKa5D6UiMon2tH0F16t7uQxQx2VHRnd
JRjs0boHSIHvUIEq96Bam3x9rvLvUFbPj2k51hPkxdCzbk9u53WKkviQta9emE66/r4w68C1m6DX
58b0LXV0isAuZzSRduocZnOiRHgr67sh1+jeNKs8qNURSVgdbPQ7mqTJDzLRMYrRxat0fPJM6Nl4
mYo0UVh3NpS/wP2ialN+WFyk1T2dIA8JsWPF69ulr/1WMewvzGnLfU+z9tCyrPdbmndRXc3Lr8TQ
+UNFISDOCrSCOalGfUfp1N3C3daD6pz1pXCyxG/zqvOcQuO7rDA6r4fe4091tO1dUVnGadLrZfS0
xIz9ea6QRnYX7SdznCnz63xuIvh+FY0jVjuj5SLp3I9jNmW7xk5+9EbsyDASm5sRUh1o/9RxQ4rN
n4TUSQPc9ALq8DAdkRj1mkLCjbBpAhgJNOyiBnOFyqNmSQ2tWRYwO+4x/ZwdUllz08YlT9CqAr+g
IoEGWMzlkUqgtlnrzFxOpmH5WrtjypNJonKScY9tuYZzO+vvODu6aKqsFgaWupMGwfNfyzsLVfA1
qMbjekQ1GZ1mwK1dfj6tMvAUKy3kZlFLzgPohbz7hrz4vhCqNpPTw/V09okVIdA/3pTLes1Fiq51
CKAjdkCvhxT/yrR6OYSpp4QyK4tPE/Cfrx2L46hw7NecKPqXglPmM70iUNQFKS44lJRlt+rmeW5G
HmL0xnKi+uix+92ayguZnY+3h3+9ERHg4gciqQvnjofz5W9rl9zoa54aJ92g6B3dGWkYWz9v27je
IZc2ROc+Dmj1RP74pKWB+0Rl2JDNz6+iQEjoOYYlito7eq2j5m3rJwu4ws6vIKvzD78fBEd40qyc
Q+IlrhhVW/YJ3FSCINkhpyGTxDnXRxUTdGZAOEIcSruJNpnGaTF/547utVkCnAIEV2Vpz01D0Joi
aPdD75DoE7gBYcE8bowTc17Gaa/Hn+b5q0MyyZna2lTY6YDAryHDFW+8xXMyjsj1nCrw1tL2PoO+
UdZ+ur0qV89mvPQh4oxVBygXF7twqhpG2dC2k35aJj1Y7MKrpqfGuNOGTxn7fdvU1g4DZSWoPiAf
BLJvIQ7tKnXs1WHUTnrzcVKe+f7250UwORwEMMX4LsAyiE7wDrg8hDmZUk2LuXYa8slz5z+sGfeg
r/Upu3edX6S7z5rHUU18pbPDun6Y+k/QCvUaqw2X8qSVT2P/VDY/9WXfUEmAv7WSf38ZbpLLX7Z0
gwMCQ4w8zZ6bBfRy6BaXPBO3JndVFEeFHaEl+oYuTeTWlBXZ2JKTqh3U+WGR5M/e8hmXYR+CfOC5
Vh+84kqEIajqoBKEb9jzuurbleOhtOhPzUf02IOjwCdzHjTKB9vZUZIEfNzltbPT0t9xCpLl6ntV
Hkh7UGRPj+tBQ4AeApwIAFbaNLG+ZVuLY3VIPERq1voeoivJu+P6oF9+f7V/dinXGk+zLsP35+bP
qNuhQfpwzu9QrZQYkg1EXL0m1o16hCEdYRgnPgM9wu3TsTmUNVDC9oAMirh+dKUWTyBYHRlG9Zw1
80tf1yCM6L+3k6x7c8vUqvcM7wjFArivy1kbkGiIUzStRCMHUUGf7Lt25Wt0wflFkk+3h3V9sghq
tn9tCXFHFTPTznLYov1XHad5TB5qGRRva3EQ+a08N6uQhJiBYe44GjHYC6PG5uBT7T1VsjZbg3Dx
6gSuBO0EkHi4nLCSZkUOrXAzosbkqfDydTyGODy3p2pzGBDaAUICETMEOi+tKCDsXRiAm5GLqr/q
gZHkX4axXiMoAQPsI2ZgQQbUxWa/YBgDCBO5GrCs+zgok+SsiAw68PPoVjyzI+wvm3DwgsBRRakT
+8Wq3lVood68DJAAz0POB39WwQpRfNWdz++eQswbMKaIPxEiiQvlahk1NW6pUYO+CMVztd3t729s
hIvvC/6GJv1kNRO+rwy+7gYG89Mvty1snM0LC+svOPNodgq8BVA/ajS2O835lkJD6Gcm04/b2Glv
DAW4LVSoCYgOgOMtozrDqEboa8vpUSbrvDVLeFFiE+BU2ohWL8egJFZDB52rkas3fsPDLHbQsxbe
nqirChgKIOdGhIxiPNZKr8YYQ7qgkTD+kc+Vb1vPWrPL0kPXSJZFMiTx6LStzTW1mrAsaXO0S+vV
GZt7p6WSQa2X9OUlfjEosbEHjY7Q25oxqIU/6PE+7U5q+oEAWexUslTXpilAP8FVDkL8K6z8QhQt
0XumRhb7MxdfFlIE48T3aXIq61ySk9ra1AjD3/TD1j7V9e9nmxqKmOAYoqUaofMsKNXXeA1LcONo
r7f3xLadtZUI5J/IBggbzy6cslatXo3yZK/ZKWjxQmoAo/TrtpnNzfDWsfSfGWHrzcZMBgIIbTQk
1C+UtPNAq+IBNSQZzpadVRnBwqWDgPyqPEOMzEqaVIts55CQoF489+P7R3JuYf0FZwtjQh9bQy5P
i3rw67rloYuhgyEZxZazObchLH4JAHxZLLDBDA/9uYWM3HFzlvC0R4EE2c6rV0syI6MKIJ4WLcar
kT8iinG5ZP9uDgEI2TU1g7f3mxLs2TQVyVi5nJZaVOdoXzg4yOzdXgeZAWFHkVJlZtF3WjSaX4Zd
L+vyv9ZGh7MEw9D/D0AknzByq23I0GCdu/KhQf24H5CO0+3xq93wg+VAlnYpAU7svxSDHWQKDRAO
hWpK/dpiITMgLshK16fZFFAdKdouDXLADP9hEvBEMpGiwRyL9ed5XNLWrF0t4jR0kgCyVv/T90Uf
npRrPyNIw6NU22fpXSPzqJuLCIwMEP1IvV/VuFCVyBMeE/x+65PTf/x0+9dv+baVERBR7pqwFd+P
1uLmc1smZL1U75bJBVPTfhhpOI48uG1p62ZF55/rru0qNhiOL50CQeucnnQqvPWc3dluEWqleTcb
DriUlcGbJ2jyAqV52+bm6M5sCiGjWThdOjPYRIHMU9y7pQTHHrjY2t+37Ww6izM75HJsWWwVc94s
ajSXnxX1yTS/J8k/vOTs8/kTXgtc60AeF8MGXuQfhnH+MGgoitWoucSpZKlEwpc11L6wte7Jc8/E
Bjue+axGYKEPSvNYsUe7CVPLDZy5Dpeq9lBNCMr2azV9rlXERS+353Nr3UA0h/gBT1NkdIQbFywo
i04bHfNpIqd7BJmp6ng829+2srUjTRBUIsMBsIIl+l+j6kxUpTDKkX5g2bHtPyj8Y0c/ZlMVqp0k
1HsjLxKDsHNrgjPOGj2ephHWICR6by5umILLdzIaHzFMqKn1HRDVhyqtA6dtfdVBD8CUB30DPihd
C4Zi+Za0jt83jcQ9ik1Rb2t99rtEJz7XSU/1da1tSIe47m89vmM2Mh+Dp+YHylxPRdN5LJP+3Vzh
v3MvYnqpQ9I0bnAyiTEHNTU+W6MS1GkH9g0Zh4PMlHA4ewBirZzh4PTzrhyfwQRdNQddpp66eRme
z6NwPsdyXhrdwfMkVtiHTJt2Mbr366J6RFs1urYhcptAFDCdT2aZ7/q8fO4m635uIKqeFbssQW0Q
ylQZZYGe5F6WTa3fFIkk4th6Q4MvFEUhoJxB5+Gsc3V2sMe0drvMXbd8fl9VB9tSdppxN7SPcwvy
yyIGbyhiz7LxJpRAb5+2rXvs3PT6cjgz7bAhtbD91ajtQnQeKOHtz28eZmDr3zKVQM0Irh5aEoWC
5wBcVv7HRZBeFIOXgpdt6r/r0yulMmzIhj1gfHElIZJeWWqEmWSMAy3uZngoxiD82al/6mk/o+lB
+5jIQIarZxA8Bx5TIKNy1+55i6w/5WzmaM5U16IFZs6a/7TO4mVW65VOenJiFfSnvAgA1dxNoCi5
PaUbtxrsYni4DTbaJa16pG1cUDXiyd4C8Rf1dSZZtY1NcWFCOJtIJnFzMDA0ZQQJavMFyLr3b7sL
C8KxTFXe2qzAOtnW7LkqtLkr/j+aEG7LvFTGkcwwEbOXrrtP342S1aAABPAkdjUOEHrqLtefJEmS
F1mON3VGAr6EwMQE71/pNypvBIEr+8C6E852WM9NOjBXXyIQU39nYx4AHfi7lCL0tjaUA04zbCr8
7yrhmbUUrTrMXiLFvXetfaOk3gINxttj2XD3oA78a0RYDfAc63gEYCyOXXuQnQDLpDdpjyyVbF3Z
YIQ5y8uxzFxmYDBGSDvfLSApKTGxkUxZiSBQBwRCeq0FXi4L1JKMCqQsS5Rod/N0j5CLfx7Nd4Mp
CB6fb4WUtYgtUhzRtreozdUlmrV92+6BVKllQMOteBJsE5DgtdcWRzSnXA4kU/UO19E8Rxkhh1hN
vJQNR7TbIKazQ14Bb66RfdENf9Cq+2Bnhs/bwu912ZJteBv8DNRukZeCTJVYrlddrjhGo88RGsRA
KoZOM//de+/CgLD3qGZwQI7tOTKAQc7D2vjR5apXtO9rVlpDNhfYwZVBGGWDK3AKurlqjurEHC29
j9IEk3iDrSjhTZAIqbWVFlYk/0RxrQfdhjIjlOF+bmeHRocClf3AdGUH5VFv1p6sOPda81m1f96e
wc2tAsoeLBIWaK1PX26Vsi5JxxamR1be6X5KtPsWzAeeCcYwb27ZJ9V0wkSz7nITEVUHHtdlelrc
8TMzqGSWNxwJxA0MgBZQH8cVL5y+IQY3ODNVPeqsXe/8tGt05hY7XVJh3TjjKGqsXMVocgOWRgiL
OECUS8M0Pcryx6Jvg3ZOvW76U1auj6LW7cndHBE4kfFSNSwknIQnCMkLsLoOuhE543GJQVJ4zDUA
1cB7/n47AJwCloGi/0bKoiUGzfMJdrIuNMz7rvL0wUNfieS4bZ3nMzsiPrebSW5z9HJFo/Nkp403
sOj2QGQGhJsXtQDAV3QYUNk9tFdzWTeBSNjwdpIh7WevAGZsd3H10xHExE2lGlFFcnXfmUPr1dqQ
QujHKR71BCmrGN3B+8aqXkk3ah5esbXfodQL5hEuw7ytR0uIM+FRQJdFdFzRyA5fHr3CjPWKKqMZ
Vf1jQw5N+ajJmA22TeD6X2uqEP0VHOTQ9wmKwrUZWV39mhvJo+OCNNw1w39YN8B6/9+M4ERGltCl
V2EmNbpQc8Zg+ofUKubqr4X1qJ1FTEXq9KllVWaUZx+ncCIvtwew8bpwkZQDDwzqjtfvtFQDu1tZ
a0YExTwzfjBSxEu7jD04qi9FO2yuyZktwQPN3YRbC/dlVA7EAzu2UwNyK8tebZ6kMyPC3hqGds66
NyO9/1t9P1AcQE00nZgWkiFr7He5GlaG2iNPKRwO1lqvlEdiz3e3V2TLd56bEAZgj5BpUJoUJ5VW
zgPafDvfUiC02pXQFayNctq9356N6oMFtDXyU6pw+wBO01mDWsJebwROV3i6MUDdB+KG729DwIRp
4ANb66ogoRScnA0FRdDp1kakNIc6Oxxuj2Nr4XG14SbAM0y7gm8y3YJYsJbAhUIH5bWQ8ZRvbd7z
zwvnsKwGa07XZeFGaDK/bx8dQ4Li2nh+I279OwJhczlJEY+8wAiScg/oflWiWHEoldD5UVfeZEnu
TtmAhH2mmEWR1C2s6bWDZPzTqGnAXe1vL8r6EdHT28CM2a4NqQQAdi7PC0jCjL4EyUKUsheuMK9A
l3Jiggvuc+08Q2lTMqats7MiA1b+DCgHiwi9KnNaV62xl9Grgm6AzxZXgnTM5FSJ61Jcj+uvIWHy
YtDd5A2BoRltgfddNh0H6ioeo/nnAokVaB2hs//2VG7ubwOkajg463/COa3cbqwZlCCiaXp2KJSj
JDHb9vfBBI4mGPTwiKCKCnzPkOJejMik+zr33DG8/fu39hv4zeAByLrHxQIQ6viNA/VTEukQSCh3
qI6wXPLC3Fr+cxPCGc3pOOboRiIR5b4JjVdyX1GfyXgNtyYKEvbQO0FHAGCt60DPbuQBwi2tRQiJ
WA8B0FTTF9/tGxlma2uHOXhxgTkRcRteKZdW1LTW9alLSeRoepgu1p2bu4E+K3iuUpBe2TLdsM1R
AduJjkkNmUaRqmmME1CcaKjPmaA8+cJlT73NpdHBCGgACACUoODbSNu6y6yB1M2ek/izXUyQ5a3a
Aqq4s6H4LrSu/uE6QLYBiUzXdIyrlq5xUSpw+3cEZfVHu34yZcdxczuvWDTLXVt0zXU+z3ZBi06o
si9UsNRBobWhEAD9vfL03T4zm7MGr4lHlApcoJiXae2BKCXIuiO7Nj0woAR6rO4MBrYdSXFmyxCy
r8jWG0iFIjy6HE3HLXd2Uqz+wLXcZyb7REbSeUQD9ElnWu/fHtfW5j43Jxyh3jStrBhWc+Y36nzK
i12c70r+SXe/3ja0tUp4hoKYF0BRRIVCyKHhEcB0V0FNe/hqj9/jZdemEkXT7an7a4JcTl1D0Iqy
cJiw27vUDevlzujutHR/eyBbscH5QAR3oJWdA91UzBjwzsu0Sx7A0jTa+zT29D/gMPwHY9jUIE9C
oR6Z4Msh1TUEo8CoSqKi6ec7FXo6L5na2XggQGsGJOUo2zTNaIEB24YERxxPtuQHbM4p+DoQOaA2
C+6Xyx/QOA6LqVOQSEuGD03LfkxdjFIREogej2WbcXOPnBlbf8zZSU4aIGdnJYfna8P2V5kdKlns
uJ4eMVpY+7hx8yMfjabGSwuFmS+Vu/pWbp7S9MmqJE+G7RH8/b4wgpyBJLxQMxIhw+Z15FdbHuZ/
gFohbP9rQ9gTxZwtnctho4uXCVRkyxfsfOKlFf9ye/PJBiOEVnxIhkyzcJ6AB9ojY+wZCrQVFMkO
ky2JEJg2dMqm2oAV+PcU4kb2IS6df3GqurumOPDPFSS+4LNec7SrYGMFyQeIrLQfJhmpxuZsndkQ
ZsuO21pRXHMF7Xyn067XDgP/8w8LAuIUYNPW/0S2zdwtE6ZVmCqS35fxtwpSMeoYS266zXGcGRG8
aN2TXOv1GOOAdlfretkUQklCcu1sLvqZEcGJZkOTFroJI0R5Xsk73p8d0FcsCTTq1qTWlYwsGn15
No1QDeygxdm+jqos6LgegA7+dGDMgC9bc9fr389c1aISIAwU5HCnh6W2vBJCJLfXessASsyoAgF9
CgoV4VjE2jy1CjPxCMjU0JmYTxfJI/fataO0jCYtEL2ACga6vpdDaKZpAW8jEpF6PSePoMP7hL58
wMDy6uSCL/r2cFandOl4kfJEpR7SvsjWgEzl0lgSj8xiQ2FETR8s7Fu7wJH4avIdrC23DW3NG04y
bADIiWTdur3PFqZrwWiRtr0RxR8AtohLiYPf/jzwoVBS0q95i6eeQJcvw9tMZQ8gnE+7l3/4+WsF
EAkarL5YC2lLHpsQrzeibvZzvu+JJL19fboxL6guosaz9rAaQhhGofPtZC41o8ZGQewADRi0Tb57
CG9a4nhfmPo11Sx0wNy6QWdypBWT9rFO3fG7MlEZG+zbs0vYUYiOQWa7NtMgMBEOiFtqjtP3sxYp
kwsUauuBdep1mmzEJZ8b0/Ccqdi36X03QdYcRef6Vz5IDtDGXtCA0VzrRejoccSHGshn6gR6pWq0
iw11X6Vkf3siNw7o+ffFmtwC9spBJcA7z9q8S7ounErqkVYJY5nO69ZIkKsD2/1KIYnswuWhMeul
VaoSd5fRzeHT0Ezh7ZFsfJ+AaBvXLzRDLQSyl9/XjDKr0hEVPsX5xqNBhh3c/DwOPbY06vxXeFnQ
bBSaASRN5ABmPH423h9xoXr89/tXRackL22rdXSgBv/M1SPAgp47SRZ7awy4UEB3iVcysmbCErRm
maLjaNQjhjOZfu8M2Qv2+uSj1IhKOIDn8Cs4/pdroPaT3vd1xiNIXRXAxKTQsA7eu8wwgXz8yukO
SQ7xtZLQOOe1AeqMPPsU08zvekkAdH0iYAAzBJIs1GlV0TvaAxj5IZbMIz2vdrik/KYKOmWXO5IM
nMzO+vezS6QGhF5jE+xANdprlUAHEVNsHgpph9vmoqAfA/gE5PquGr97jRTg+yMc/Sxl0PbqTz7Y
nm7Rn7cXRmZm3Xxn4yHIVs5mpvGo7I2d3rK7vK5+OHr+etvM1rSB/wPFc/RPQAxe2GJaibf/Ug9D
lGWRrafAXRVgAp+Drn0/shxPQQRHK6s/ciVi9Qe9h73V23ofmda+NJ+5e7CS3nPYxzF5nbN3py5W
Y2DZN5E5X/VyLmevM3uG5KDSR81yoHYEvma9k1wlWwuEMw8MhAvwzxXwAI2IJB8aNkQ0M7xaPa1F
eqcOby/PthHwatguOFRUkWSuG9KKgcOtj5BYMiAwq3mmI/EAWyYsBEYIvfFERQbrcqpUqvwfZ1+2
5LiOa/tFjNA8vErykKNTzsrM2vWiqF2DJEqiqHn4+rOYdU63Teta1/VQHR2RsQUTBEEQWFjoE2LA
nnP+pUWpjCkHY614tWRlDlBFeACZuqBkO5dB607NwYE8wBtn9zY3nt3S3PK+DrjprER7l1ErIkgM
UEERA/mCi1xpipnVSM3kY+jMnWcXd0O6Ac9voA9faL2WzF5S3aks6f0Y1W47API5hsbw5jjvdQlK
i/TLdQtYVp0wMiR+L9m16iTTxqiC6uLxm5puR3rPZ99ZS5ivSRF/P/E2phozlbaQYpBxp2Kkuuj0
sbVnpVkB0gi3dR4CYntgZ+DKQy34gqlgiDs3qfVmDJH192bkpfJp5VZe3JQTCdKmmCN3M+rWY1jr
P8byPqKA7K/hChawVwYQOjrmoCAqB6GhpC8WYdZjPrExjOhHSd4L7X7OrI3hih536sUl84l2X2uP
dbc2wmdZtMA04C0OZgW51OTETkJ7WxsAeOJfe1u/p0x9zXh1mB19o8+WP1X6A/ruFc8CvH226n+u
G+T/4weA7xAEkuiIk9PCHM3l/aDBVpz6yLTfKqZ31sW2IndK9+HQTcf3rfpo6Dfng6BxtPj9n1Qp
HmVTOzWFBakYWOxVCImqYEr/jc0V97F0EE7FSDFdRfPOpJM1hJXz1WL/cAx2BKjoZvJv0KCcSpEv
96k0E0VIAQ2ql/DUS75d36QlL4j5beCnAcsDYPbi7yfnuS5mkNJOA4ykptxXxiaI53xHXGeTKvE/
xI4/rssTh0o+1kDafN4gn3zj5/J0eKgpiWYwsIFJTqvuMFDK68Y7ddACTCnw8nJzXd6SG0GPGjyi
IC8FNde5PLfQKUhb4jHkX2n0ZqyxOYn76GI5J5+XrCBPI83pS3xe4S+sSwI7BrWn5qGYBMI4DN/r
A4XcXH4VLVR4agmGnMv3ll4nKRK3cRka5Zs7aJ5BN2ms+zx9v1VzIhFioj8B1Bwo8UmmB45D1oEj
iYWlh4FpvrtKC39pevg4qmAo4iKmuCAYAbcrG+k8sTDZuurG+u1OqIRt8t31ZVx6eSHls+kX87EV
OaJAu2Uypz2kYEqG5+lV4q3Vwy9N7EyC/JQvsx4zy4QE1dkKMkHTv76Cxe+DKAGJEBQoMbnm3IST
Rm86jvZoxI/Hwtfj8PrnF7cBNyzmHIJ6Cbj088/PhTkPiT7g8/bkFanqZf0/hASqG5R4HV2XtbQZ
OobuCYg6ABZyAm8cclDNJBlDf8irjXcE2wCBc13EpYPBCCQUUACnRkEardjny6l7086SfihDJc0C
tbtv5q8mOgfQr7RJ2ZZgAO91eUvqO5En5w+o1Y18zJsyrLTew5AVrzTTV6NwVU/hxT5mxVpIsaRD
0HEgDSe8AJggzhfYWtTFeCGFhVRJP7SRIkCi/pS7K+tasjqR+xLYURDNyGMnDMqcokttHH8wZ9yB
l2FlnxaXgZcE4m/UQC/mVpJ+KpxiICx0NAcwGPuXysAwOkbDWsfQQjIReUTAzzHUBDcPtHauMH3U
4AISWuKKy72W35Hqjs2Tp1jg4iZ7y7rDbLi5U/EjSk8bDznb3G4hp/LlONNIu47NkG9l/HttqI8F
Rtx4AD1s45q9GMxdAbovaRY1ZeDcUY9XVbmVTaMRdZopBoNr7jO7RpA17as1lr4l8zgVIil17rKu
SUcIYUpAKi86XtfZwudhEyqAayr8BTLa53vWTDpGnbdFHZpeihrVmh9a/Dw+rol0lnJRSEhcTGSL
2MSBYoy9pv8oV0Lfxe+L3isMPwS46JN99zSqIhEoWWt8P+LvxU6hb9e1s7DDSIji+tfRdGWgm+hc
O1Gk2nFXUB66XbK1lHqTYWDWmmNbWoMYBISni7ikZcRqPvCmQpqMhzT+3vap144rgcyaAPH3EyUp
fWP2iJ54qFkflfHbVV+va+kyQhf1qP8uQNISbfoEc3MGHk5F5PXmbowC13xQ+NfrYhYuAAAFgU9C
sx0yrzJ6qByKvgRdVhkWSo3WtNqoPFAqhygsfkS985XE7crZWNx9B6hIBV2EGPkn3XDoBCnz1lHL
0MSoLiSrUeSpYvuBuPXaYMGlHUKtFSkrEIujw0ryXFOJ4Vts1KpQkMl/YcPKFbD0efCNAKcomKgv
eoPcKMsLx8IpibnK78epGI9ll9zek4oS6IkUYSYnZsaSqQcrMsysVMh9NhhPvFtDhiwsBIh6FEEQ
xQLhLRNDGlakJn2staHybWzuR3ZzKgRVg5PPS9swV3AwmCPdhp0VJC+zsrtuwIu/HjUQkGYIBKRc
7rYMHQmdCp+PvxndPzpZ6xRfsFfc4QjF0CwIjJ3sDCl3SJVMeRcqgCUrqNbnZWCvIbeWFiEIzQUE
TbRVSwVvO1VIXw1FF4Ig3M82UbrG27LgTVC5RRYfmQWRlZY2oSzTIunMqA0n62Hk9+n4MAGfvjYF
aklXQNwgjyumIKJucG6sbttUMSXQ1QTS45j9arRfGgDdt2/4iRBHiiB7QFlKq4euGvNr5Xds5fJb
WAM6D/DkBnBXnGuxVScHbkTXUd0pahOSaEc1v55XHixr3xd/P/m+yhWnKE18n7f3BOznuj/zFRe7
4NPxqMccK2DjQHQsb4OWIH4fnawNG+xwrU6BoX1t2HFkx7j7uHkzXAzUwKxtxGsLjKxNrXYj43X4
VXXDfFrR1eWxAMwA8/yAkgEi4CIF1zWu2WqpYoQAMzf7qF0JNRc+j/AMVxBaA3WBNJG2YtZMnrBR
hwePvRqcE9bmVu0gky244DCYC6+si6ZNhWAaqDkBWhL/uu+Tn7d/XbTjALyC+jLKy+c/P++rVlVp
b4bTU948R3wlAFnQjkAooeMUT128oSRDNfTcHiqAi0M317Y6m9/Bo7RSW7r0ShZgbzBRRIJI8srp
O8rMJjWYCrxg7SWmX7tBVO/NbiVSuzxxonUYNV8gEwEwkdsapzRplaIb1NBp401ubaitbJl1O7EL
pOACFdRVcE8y4r8yqtGJSKUBvjJ4pX1Hpg2fQsVYyXguqQzUC3DiGDGDyFbyfmVs2ROGuGphqbK9
YuIlOMf5M3Ks6Ox2bm9RR2YVg3IAgodDRxvZuYU5TpzkJGpIaHus/kii9+sGvLAxaPVwMZpQVM2x
mPPPo9/UqdSKO2Hat29dFkGIDj5T8nZdzIIhn4nRJDG5aUyFXTlhoZWeOnv9uLInCwIs1EeQA0Sp
4rItorNazA5UcRCN+of2RctWfr/Q8nmWVrDVAwIjsmh4ywg1ntwYkU41i5WaGRb5j7jd8q9K+Thq
W2XepuPvm1WF/RZ8GOhcB0erJAp9hE2aVSABrjZKfE+H/e2fB30EfC6aI5Gxl8Kc2dSTuVeIFTLN
o6ifrGVLlzbi9PuSQTmpQidFTe1Qfa2jzHPitabkhdOHsAbJK6DHgIfRJf2AZcdldhmrIQM91QA6
jyyhXsULn6zRiS4sBbAtxLRgDkeeXCbCohkpmolXSgjG+P4lmlbKTGuflzTVaxVNSQZ6TwxEjkDo
79+80We/XjpyXE9rpRjx+dQMaOKnt/NhoksIsSxa9ATsxhQR0MmRqGhnzjSmc1h0x856MbJvI73d
OeHqFj10OHTwt9JWT4RjUkdZA2xMHa9BK5U93RvjyjaIj0hHG1Em4g9c4ABAyZFaYijZbOUUnJVa
7GVjODa6Z/dfrm/GohAQneD+A0wERZFzZXHd6QitIyXkxQFTKSJMCTTXAIfLMlxgDQFmE2C9cxkd
bZAiNAEItLT7OANDxnwYtLXxNAunT+QpEFKhFIKDIS0E47AiGmWgNlLY71J7jJK7iABr9XZdXQtH
40yK+BUntqVMNuY1VAmo8cxfpfKSRdvr319w55ijoWKGDOZXiST/+feTnAIWnoMo2KRHg76T5s4t
7vRp9lqz8tha59HSasBJjASIgDdelNGHOHPtrANdE4Z9b+zB/Zi6NSNeqJSjkVZ0AYFKSXDHSoFo
1KO8WxW1EmrK9G89aJuuMBOgHvg+RxE7Mau9Mxobq7Q2GvrSatxmK0/CBetD+wKQfQCMI56UsQIV
BpQoRFAT1eTNnJ705C7v767v2pIeUU1Auh8tYmLvznetTSNOwEw6g/bKftT79jly+5W31JJ5A/4s
8kmIJC8A1mqkWnGdCxHVv1oBAn6XeQM4J/8CpmRhISgmIjmCyFv2Oi12weTVAOevlLPHmW14yjQG
VqqnPufj+3XNLW0OSvPimYK8ADhBzjXnpAyvjMrCTVamvtkjgZK+RmkSXJci9C95UsBr/ytFunGc
MiVmjYEAYUHMp6LsvJZ1kPadpO3OUlZcxOWSPkNv4D0xQwhpWmEsJy6ireu4TsdkDmnHUSlXfdUo
Nhr5en1Ji1I0QElFsI9hffKxSiwUsXLwN6kRiUGxMr/MAwNzbBmv3EILrJtYz38lXdSAlXTi6NOD
JFXziuI1sj/c4reZfmlA9aB06ORL/j/SFJf2jgYPHfBnuHRVjE4512KXEcXIwVUH+keQ5WzA8Qlq
1Xmt/rykRdG1IFwt3hjyIz/SrBFdbyNOVYohdtOEh/6LS39c36pL74ClnAiRvIPZVQ2viwn0a51y
P9fDo6k3Kwa+uA5xuSKhIwYaSNYAhoJuthpzCm13V8wHMh26teFFC6tALUBB342gLrmYqjhn6K9q
aFMeD05teHiIrLjppe/jYYGsFJDecKSSlkBRCaSxm5RHM2Keo2be7Z1JKCpjkBQSncg/YrDvuUVp
tUkLvIIZhi8FE9smbzftMmYfA4EBAWC6E33Wcq0Elcm4mcwpfrG9ZIxAf7Q2vEQ6EX8EYHamGB2F
ngcZO9z1ZaQkdRO/0Kj1SmX2bCf2uV16mbm7vhT5zv4jCr4LThOZI+RFzlXlltE4AXYfv2BE5N6l
425MogcOth3kwD1ClaApBlB8Gt+ztniKcmUl8yNZ84V4yV2jf7NLR1RgX6zJ+Wc2tXczaXdDv8b1
IXu2Tzl4bAL5DY5Z1CGkF6eKvq56Mjty6C30wsXc7TFTPNvHrfumVV1o1XbQNdOdNap+TMzbsPp/
hANdo4IzeoGeIaOzY6Y2jw6jnW9p/p232SafvtN5JY+5ZDZ4TQPrgAFKAvRwvpcp+ic6pZijQ8Um
L2veMO/a6+yjwVYuJOn8/lkPsvt4/WrIymrSpvEp542FmYeHKN/o2VPGV1zcwvdBKiLmdBhiYqcc
3+NEpIBsudGhK46Y7VUcb7d5fB8uQmSbROwj6YnMrsOilBxaK9VgEb3uM6LHcNgsfur0DHC3pnC8
JGmbPegu1YANo7NHg8QapfniQlFUstFtKGaGSIdvmDGMjWkZrLIJ7CdzbTjRJwfvSTAkNgoFdlGE
QU/NQpLQqAd91PXoMLUJ32ipNful6YLvBEAOj+Zq/nUaGAs0Vjk7APwxGLaP6I6niulNZZT8bJUs
2Y5ZzH27qTC3Ve3yHca6/uPUsRNkagRm4SwD3KokSKjy7neKynTam78AqzCe5kbrgp6mGIlkTmtF
1wW/gZWZqOqLCcCGI5mgUakspYoTHYidg0tV38S5jedgeVui6n8ViHemK0aTXLxo0KqkzXYLS9Gd
yCtz6lcrAmSCblmCHHINMc+HnCTkEEVDwDIQFxha6Ze6/VIgBHJa9tA1xKs1FmSzujPs7qU3nYdp
cPexxe4ss/NJUu+ccXhC0m6TFeleLVL/+oFZVDayv4KRRaD3pOtUNauKxqoDM+VPlhOA+cWr1hJR
Utz+Rw9ofHcxtFS0fkgbmtfmMHFFJYepO0bKG8vzQFMAmXfNLWaRX1+Pg/MtHwvk7vDsAaoFJR8p
/rAyY0AvWx6/pBy7Wv0gDirS2a5LdxPRfKu9uy5u6ZSjdoWEIQI2PI0ld0M7VjUAqZLDOD1T0Jb+
vP75RRNCUUNwZ+p42MtXeOOkZdNrAzkMo6k+kMhS/ARxp085oGh0Rgm2aF1w25Q1fYxsp90Zs50H
cRt9Rak7DuZOjzYF5tW9gj41+jHmturzwuhBGULarV719oNRV/Hr9V+9ZFMAdX1mTz9JeM99cDV0
ljbkUErrvMUW5rNo6IKP1vjXF25EAR37Pym2dO2DqiPLeGqSg6LCsHz6rRseKH25vpRFIagR68iq
YaCsvL+tY1bWyBicRGO6AZkwy7tNhwg1LIyCc6p6jTB16agg7wWnjlqroGA+V92cxwOwziU5EIt6
fE68wf2dZ88tQMGdsnJUlmUhR6A7qPug1HQuS9dRQ25KrI0koHrqYk8tuqBE1wVH+xcImr3rqlw6
mSjC/kec+PvJgzo3So2bOZY2U9OL1Z07tZ7tvqPHPK01r2Yrjm1RHApa4q2AcoScL9IH1aUNb8gB
E9yrBB7UA3h/ZyBppayRmS8oEpcxCnao0CLFK+dazK5P6kpFbNYlA2aPpt/6SN8NJN3UTQoKtXnl
Kb/gc07FyYZfD2lRJs6Im3/2MIS+K75e36i170s2mNtNYU8Wvj+XiJO8Yo28Qh7xKu4DUdzEfQCe
efESPbcEuxXs3KzDAhrjp2YHcenNO7NHcLKBm04yLx1w9Q3WRincV41W35Si90y0DSLqex+H4bHi
HKTe6cpZX7AY/CxMqxA1PluR89vWNGpKWiKimqNtT1ovr+4JKG+zJNmPcQEa1LWe6EW7OREo6UGd
aJ8h/xQdHNI/mZl7z5DPAsVn0E9TMBN15UTIMOM/egcaE3l1sEijkflc7+ATjVg2D9B7b2J+Oeue
9Jltleablb+WXuXr04AZ0/2ez8YOVEJo/uJraIlFHWM2M/IbGAAOp3P+EybSJo5BxDMGjFUGee7G
Xc+3Vntw3Y+crdxDYj1SLAAzw+BevIBVB8Cxc2E1B+E3eihxLhUWGLm5cdTHePwpiGsi+IHC8SNr
5ZlmLO4pPDceoi7qxTLcQe0dZerKOjok1rEcM49bapBi0uqMfle7De3xqzPtCIa347/d9J3r9Q3z
+JT6jVr6hDV+VsRemeCNNz9lthK48eDVqvFMHWtXjnukJTGJVPcbUwMSfU8GzafGg109pMqEuyLx
SHsocyT0op1jPtOJePHwnKbfzWhvZneW9p2gOmDezdVdMg7Bdb/xCRWQ9Q3zgsvVVOCK5d6JJhnw
2OjT6ID+zqbfFNMB8+A8O5lRkf9hTczr1L1m9S/EfGYg4yyzBBmIaaO5o8cH9PgBeNdiROD1X6Ut
7Yj4SaBkwdRJPDzPrSAy8slSC9U9WPHTqLXB2H24iPgzFfNuKn0zzcSb1C2fH0r+TUc9y546z6j+
Icrsm+a8Mei/cVP5Rsr9eQz71gkMZvnNtJ3a3xF9dEsjiKq1nMYnevxClShzY8o8soEXYXmLJrSO
UtM9ZPg1jHLMfwQZfPybDXMAhnoyvDOjxYPvo+VPZWFvMn3Tt4WnJTtd2RYG3daK4qsmAynbg0ry
XV4/z/YX3u9644BOkMZ9H4z9PH7r2/zOYj+Lagzm1NnzZCU+lvnGhc/BQx9THwUtO2oqks9xnJm1
SRMZB7NVvT55Js19kT1MgM3D3il/b6tfRnrH4m1WjSsBx8I9ZsCfg2JYNDZfZFPBxTPUfQx2Xit6
6fgTD68b1kKUC3Q+4nJAIZGXka3daLI+6XhlHjC3+8kdk51pIb01rxVEF1ehiwWIPN7FCBO7QY2H
V7V5cDQatNFjq1Z/o6cTCeIXnARmY9zNfdN04NsC4zD6i6n+cV1TS0twRDEUbw40usiwKZCJsHFs
TfOAyUGeZzf5XywAFWO8XoERBsBW8vM6Qy66QVL3gE6mdl/8+Itff/J1ST113bh61+LrvPrCtGen
if3rAhbuRAHBEyNsVXFepDDA7Sa9j1llHXhvPBljd6Cj8wZWui9Ui4LJjvej2RQrMpeMF3kPAIBQ
JkTfkaQye9AGtacw3p42uBEbu34t+zHesN7QV3bnQpRo2gUZA657XPsXtBzUQgYkrbo8VPT7mr1b
/Xa+Ef2H1s9zEdq5BWtWSfqeV3mYsKm/6zRMjaq7JD+UmrPW23Zxm0AUcpciuYDixkVT2Ix+eBon
EKUMcVANLVpnqO25VplgrIX+swNl93XruHiBCoHoCjaQnwHEXg6W1aEy9cjlGZh5PhLrXk2+1zhA
6VqyamldAjz+WX3C6FLx9xMnEBexVnSdm4XW5NbbNim23GkeHD78wJttb7b27+vLWrIKXQMDMFAS
C0Rp1awPceRaGZjGLAy6T7IvTWwcuLYGP12Ug9IjHmYYAAEO0/N15VqBp/Y8ZyGGgYDeEdHmj6r9
uL6WiwOMLQIb239kSOZHYwwCoJGSob1W/WkY8cesW/eZ26Nftf2hxeUzoH9rdbZlmUCPoYEIhQ85
bzej6DGVo5HhHsX4luTVGnjQ6t9QBTH6B6dZmwi2rMb/iJNnzpJ86jFEQ8/CocdEWzwMlb7y478x
CgAgEa3DN0GdkhGCGD4GjqXOw1zLfDbaoTm54Tys5TyXjhSY4cBDh+sIWAwpJhmcKVJ1ynmYNXZy
NOLZ/KBVsuu7L2iWX+PQXRRmq8hTIZwDkkDytJPJ4hy5gTKc6jooDdSlyvTOHQpvImsQmSVRYtiO
IFfBy1qufeQGMHld0fCwa+CNhvepLL1m/oF3wu32LmYDCti7CjYsaZsKs+wyXSdoKM5jdUsyJfbJ
bG4dqv60NPqKkPVRaY02uC71IorAKQMROu5JdDuAe0mY6ImHSghtFJtCaqs9quTRXXn9r31eKPfk
8zxLO5ZWMQ8rb6CBvfbrlw7Q6a+XdGbRsiFaiV/vfCsrPNr60bdW6q1rKxAu42QF1KzzzhIrmNMN
aVbnRq19Xj411KiLGqMiMA54T54xPu369or//OzFg+1FIzeQUXiyo1tAUpAyoEENuGsetmTelcX9
OGx58ZWWRzbuTW1XTWsCF04LLjy8TgQ8HQSOYr0n6urqUWcdrRn6g6vmgbUxebSzGu2KpUaCeMLk
w+sLXJQn5i7hokCxWvY6Yz2XUYVGmpC5W/qK2ucv5myui/hsnJaUiHsIsQmaPTFZRVaiOampBQ4s
FhYW5jeChJISf8CZ8t3Ix3TClzohG1oOgDK7b21BNrWZHvJswqDNqcmG6kUzUTLkqUo9uOnuSznP
40PnJFmMoZ8xf8UWAls/Obl+BzmjZ3GQbPG+UB65bqYBBwJswxkwOBb+k7uIGYNngffrIU5o5I/1
kL00lYVvcUKZz0mNQTZKXNEGTQEJdrv0rdgIciRNrXneMKRPeg9TvXK8wWN3nyjK/IgHHbkbuY5G
2VKjB4ypZOpWH3Qkr4Hc8ICDiyhIW4pvg9OpB6VSvzll9A9PydRsadG2z3GaKZuB2MDi2k7TgwHF
NpgHCpbfqg7qTp0oGhpWY0vd4NX/xeJNdsy5QUNFRUt2QK0UuaM5qe8McOKg67tWNoCSR9/dTNN6
r4up65Ms1fzcYOY9gF1DYDVq7amcFM/FOOnBUGbDc10UNtQz1CsmtnBEdZwRuElBWAAK13OTpnY/
gpusyXFvdo+/ikZdyTwvmDAAVuDGQfEebWeuFEyZrcMKkAIXYWyUXjp/U7OndLjvocDrdrzgLAWf
C2rnyBPaF223dJi7OmpThm6zEYCxR147gHCsIDcWlIUYAC8SXJV4dOlS1JaoejQoQHSFBTDGr0B+
X1/D0ufBToGOEXA041Uq3fvlZM6NWpE8tOO3AX0vOtdXTvuiBLwJAOpDZ9tFfgMTlJSUJIyFaeWb
3bu1Vkpd+b5cvuZFirb0Ht833I27Qf7xLxT0358vc2/FbhaZyoTP2w863u1rk+7EfSG5QjRVoJ8X
rQNIAMmusJnyGIRzPA9nq/Mb3t3p+gEhOjzenbJKpLmkqlNh0sFzhtwsMrfMwZX74MCdaK/XdbV0
8AQYDWkCAbHVpe8bWTFaDuAEIbrbyqzxOlp6hRqsESosnDvgqxXgq/HiRI+bdL77pNVR+ilwJOY4
0FV2MGpzH43aSi/VshgAdECTDa5OeWsQJ1bENNIiTPQuRKHBGwZtz821adILEQWyKuKhDiOw8e/c
G8bu3BS6EtfhRAZPc7uNNdCNoT6BytwCvUnUD150I9OSyESILUKoj5ytipml5zKpwWBzalmHyQsp
GEbb3MgW9ikAOXZgzbBJwA1LllDYoH60y7IKdY58nWeu1UwWjo0pBm2I8d84NPLo57R09SxrNR6a
WlAcj+N7PQZrEM4FawbpiGiIQQMzKM+kNVQGKDRpHoEcJJ9ee76ZUnoYOuJ4843MCn+0heKv6CXB
/8ovIhuw9IqOWM1YcL/Dv5Uc8MK5x4gaALCQ1QQNpFyunxpsEVMoTAxMNlMwTmuqWhSAlkCQmyAw
Rr7u3J4UAg9vjkkdohhUBTn+XXcsS9/HfY73ItwX7nXpxOdq6dpDUUNBtrbv2mSrq3fXJSxt9qkE
6ZoFb4NaO3GPV0mce7GtBYkab0j/b7nGYLq0FLRKY8KGaCe/QO4m6TzV02hUYfy9Svbu2kjpxc8j
fEc9BrAMhCXnOwHa51iZLKtCi8P7VPmafSPnwaetAuH5HwHSVtMh412iQ4BR7FRlF62MJ1r4/ai5
Il1kw0ehICJ5Q6OrCsOqCA+btP6tNwjuNXZ7yIMHAIDlohoC/yEZE6a6zYAqDTzUOyCagXZbCQsX
TOns+5IpNarSJS1Yf0C929xlZHhDDmdrRekeWb7tdatd0NaZKElbmLiGHFECURMIQQZPfbv++YUb
8OzzQvzJ27PsZg3UdTgUIL+C34tQnVobs7e4AnDpgzsKODjcsuciSFoXSRu7IGG0SpTaAesh7sT9
6+tY3BHRN45uPQfvDum6K+yOlFZUYkeMajM3DYjjjW3XFpuIFysd/ovrEQBvWBaqiXLSSR3tBIhe
B2RP2eO877KVp83ijpx8Xjp9llIlWmdZ+HyT3dnKplE3A5jKr6trbQ2SulSr6EdwZvGQFVsn397Y
ei08CFJk/1GRPFIFr4GhyqnNQ4v56F0ma+CNpd1GygTtZAhxBEjt3KS0qOVZUsKkKtanzyOYX0ga
pS9tFit3hj6ssagIlUsRPOIPtEWjAALonWzBZTP1o46XJnqHmPo0t3bia1nvesXU2b6KyyqIstT5
luuptoZVW7AGHXkhlN7Rk48oS9qopsgYLcaKhZNR+Hm7r/N9DJDcdWtYEgKHjL5NHSAoYNTO1ZkX
4HgDKbrg/fxV8G/RAH6Pj+siFlQIwMN/RUjrcDI1xx8hgqffLT29y92dE7n+6G4KLd52yc2lTAF3
Bw8H+PB09LPJSN+kmB2mETzcewIiw9nwDTSXkQKsyv2BJz8Ivf1AwRxxJePiFxBcaX2TMRHdQmUC
TMoeGhcCe/qLeBvFfUFfgnofWqakO41EzmDpSQUqs2gbk1+DffudefZ96U6j3MhaNpZw05kObsdf
2RxcN4EFnwMzFo3niI3QJSOs8OSq6VqqlZ1CxEgEv4aW1sKWJSsWCU20jCBti+ji/PtIp6mALc00
zFw/6u8I2VT6/voS1kRIe1DHEVPcGDyiw1BtnG4I1a46pJW9u10MQmFMCUVJEsknyb2l3EoVG6UN
8ch24Z3bXWH8xZE/FSEd+aRztdFNBlQj+5nvnLJpALSj0SZrdGVl35eUdipKOhpVlFNzrKYsxL69
2EPybI13c3+8rrKFGwHQKiD6P0tOF+xKVe+4c90jrdKwDdX3s+UptR/9e13IkgWfCpH2hY94Dseu
loHXzP05k2byInVY2fslGaBPwEhakQlEDH5uxegdVTGAiOYhGiLRj1f8TdvlSdeiTP6WRRVuVRtd
i4n2Fs9bK/lyk45EGxBiPKS3wUCFp67sptKxRtLeUYvj3CLXAarY8rZs6acATDzBS04koNBTKCko
LvJ6iovimHlN9LUsV1JCkv7xefBG42GFni38vwtHPiuM286oVEfM0vYxcFbB3PnrGpKuwj8SbISp
/+vKJStixqi2aqlWR7TVJIpXug9U9ZTikVHM1bitEvdHFsYJCMZIbIzcDq/36cBLpa0xSOWRTw/V
XHvXF7OkLmBCwHoJinVk0WRzTTBBIJnN6phMWYBaj5esjYQR6jgJvj6XABoRG0OzkKG5uPe6lrAZ
/YbVMWjcZ9cNus63PPVGiN4fKWgURoSFR+lFUF8odtrEg8uPRqEE0ez6CBf+QlMnEiSPOzo5yCNH
SMg75g+pEgxrUywkH/hnDWg3/AQ4Amcq9urkgnUL28xKV+HHKrsvSjDd75vuvr3xOSekoM3o8y2H
4ArD886lxFNj8RnH/Ni0fItmBoZ45GZNQQjSl+gxFfz90gGxE5qMbuxURz19Y+VLc1uoJhaAMgXQ
CUgQgI9PbgwnUTmreZoWxyl6GanPbndQ+D6oTUWbGV6kMk6KY7yY7eZRfmyTKohM3WvJShiysNHo
yUHqB+OlxE5Ih041MX19aq382BlbTp6s+t7Ngnxt/vqCFEGJDVAeuuXgQqR4LbLUPHeGnh2Jh3fB
r8z9seY8FiUAjQLWI8wgRmB7bkpWx8tK4SN2Qr/nzvck/YKhwV7brahrweEKWiUx2sABYEMmyM5A
bjeaKOIdiZk90sEMyGAEVetuRwVTXb2q+Xqz/Z7JkxSXJ1XU1xTy+mTaWEa7UW58FQoT1sFmDwvA
bE8AUKST3it0HrPRZseo2joRIPyOVxm3BSKfMnR0oICyBdwGAE2eb44OoKThgP/3qH0bBv923iPk
wAHNF3gkgC0+0donviouVdQLI7U8dtM3TfuFTuHreyAFnX9+PUDrcIbouAJR1Pmvx2vT7nJHY0f7
VW89t35I8/AvJCDL8ZmGwHUujPtkBTlqw2NjVAikMKrMSVPfNdE9RNdeNUtnROCN/leMXByuMsA4
ahNiymJjsBdCX9G/sdaQs3CL45mB7kK0HGGMpyXtNTKo3CnajB0r91fx2q0Njlv8PDg98RCHR8Ed
eK6qOu9tEDMrMFcX8c6Qb1B0WdlvmXvhz4ZjPDAOhuAaktv5Fa0iTkNVdnQU4qnd3nSiIOa/KKWb
gkxegraOgSseH9cyj0uWhjQUAP5oNEEHo3TanTxhdTObxZHPv3T3Ta3eten3dVNbCIFwm4hXPyBJ
KkhFz/VnJGkXFwNiaqtwfbXUv9lxtptN9tNBv4cb3z5+HmQBOJdgLwBcGmG8JK4FK0vTRMWxBzuH
zpG/q9SN7vrXF7WkN9iDaIvAvCFUG86llDTp86mClKp/dOxdPwba2jjXpbOD8iHm0qLKB7uQRIxx
Tqhd4QbrigfQUW/SqvCa4bkZ1hi1FzYIeSYQC6G9BCGFIWls0AwGhPaUHNti/NozNUCgCUAR8ay2
34yD/XFddUviAK8UE42QBYV7O1edW7U6UFIsP7pFqMDe6BvXdG/CPyX6cl3UwtHF4BS0kcE3CCSn
+PuJl8vGAuF3byLUsD8sr9duvyox3wqsB58tqyiXnX8+muaobrEtx/xL2vno/L3+6xdsDAMLceUj
A4iCk3xwmJGQSKnK8thqQR4Fph1M6ua6CLmvSDgecGoA5CZ6blG5lM5/XM7Y/BpxPbX+jW2/GOnO
aQs/67etssunvWW/u82/JXuOtLVHy4J9n4kWfz/ZnNqym/8h7cuaIuX5tz8RVUBYwinQi9qu3ero
CaWOQghLCCEBPv3/4r4PnrH1nS7vd46mampIQ7bfci1zSDJxN1rmUgUmDUeya+vsDLb1J3br/+M1
wWBcqvqIzo/OILstqg4ER3FHHJXk5RV1Lz19WYqneohWAX0JogNhIs0ClQyn9vE3ARywZECDgKa7
EBCOVgmQZLkjAyruhPdbyYuI7GBQtQqnTdZtczOfetVv1jyCkn8q/QBQfGFRyy4aRT4aZGrzDeQZ
E0FHSNaJJOcowfvvQb5Fj6mHA5RbiFh0NxFZtdHTiWX1zR5HYw63yiIzCHDoUQDDRBdyzzXyTs/W
tZNha0C7M80KtnZzciC1ux568guiofDkhPYCsVcaUNscOU09gX+nAJ90WM1iSdqXv/+0L78MWf6C
H19mAxXjYyJDXlNdzNhWezNeowG7cBalXHnFxs5PcQu+zAQGwMUXQaNyoZzZR6cPGYUZpBzEntR1
shE5PzHV370K0rQFlAEBLJxznzdQMFmTW1CF5ztx6wI20ci0f+u7l6J9/ftH++5NoAuFdHmJFfBS
n0eqeKnI2HhyH4C8uaqL9Y8fD7Ctv5Bm0Pf4Ip8+MtJVQhb9nvlVao1dAqjDibrbl02IpNZDVW9R
4Aek6LjS4zfu5Mwy0HuffPBmz8aNLaEtcJf5Qdx4jz9+nwitFHhhQkrrq3iKO1hGkqCV+wZtafvc
ufn541FeABoPNTFoTB0dKOiqZdqrCrmX5CNfkebj548H1geC9gCxgXx9dC4vwomUB67cwyP3TZ0K
nL5ZSuhx/O/py6L+49QXQx0MISNy39UvSUBO1D+/XJmouvz59KNY3StVrqGEJPfP5XRnPZvh4eff
BlU2nGkeYEpfZLes3lQaKWe3r5onBZb54Hgn9sLXhbroCuDWR/kZtehj5FvrCygWMExuEV2OI8L/
YGe83yS8mOat1f84P0O0h5sfwjjIxVFMOroXLQ93L21LuTcFypK1Supm7Yf32Skry6+zjnGAIoQK
tYfi0nEoA6HxqNX5IPcOW7VsZU7s7lOPX/79j0U12nbVNxUeP/Q7Ju4rtv37tH89afHzA1gUw608
wr44XrReVBZ5hufb4K2PbX7ddXXiOHViU0AECD38fbivqxgYEAQpKOJj0C9cpyrqVZjPo9mbLowd
856HD4H5GY4Jtx8wLZDAg3scEiUYoHz+ZGbOOcLjctwbgOv9Vqbu499f4ps5IdAJcPDJ8HwgYT8P
kGd9BaTJYLCQQay7LKyfPx+6dMG/6RewLEcvgE/XTdTm/l6t+0hAGuHHAvagVSJMWHY7Olpf7L7m
mleTGxb+PuLPfrln9RqaAKcMpb6Zauw9bHTUFgAxOg4O4TM0IYRi3r6/I2RMVV+viuBEnPDNTHwa
46g+olWosNowBmNuysxDR051B745tBY/LPRQFkjcl1TVa4cBfqIYQRRpTa5wsayr5t2ezixvxe1T
+tLffDNkjbCrW7jQSwnx88qyof0JTXDi7ulsb7kNxQXIdeSbvy9ftGeWFfSpdwMEBqiai5cVYNzY
I5/H6eQwZyYLyJ7p8MEthuYS/qnNdmTg0cAKwL2Du2N7nZWmSdwsJBvpTkF7ZoBHiyvLQp/EyQKI
ZZZR0G1Gv652nVKvbgQWELUq6I54Vi5XqvDLt9kp2H1RZVYdexkBD6QpXcpiz5C3wIPLGOTcyVnH
m5DFUTSWaQnKz8oMjbWJZDDeFeMw3llTFLx4SIW7eKhCa60c4cS2nX+IrlgPYclixqAo3XUWT9AZ
kYnOoZY6R6NzxrLytbSgYyhUIOPI4xXwq0X3zkdn2I1yKi4aqlCklS57Lhp4PsXFNLlYqQonYpV7
61nCWzbpCv9Z1spHGy1kv2SnAh7DvnjvUPNQmb5N53Dmj3UUtunAHL32q4iArtSMiXayecsqbseg
G/GVyCxcdorfw7U93/WTZa/IYL3Ok0dlrNXsFnGY0/rDmkboeQWarTwugisxOffgovB7KYS1dYR0
E+oPYZXk1Qz5mAIKdmQ1xIDNPw5cRb8MOn79italvXHE8MI7/ehEzRg77eRe0AgfPW4ikDKlEuNT
KdpQxmHrz/DArOv7SbRIrFwrys4mAiW52i2BD2AGjB4qm7pKm4bQW29wDToowDzludLgfE1zdxGS
dnpjtn4XMu/XneifmxmVvbggVu5A0AbKdHGl6YMR1cPY00d3nqcihmuefatCjsVVQsOJW1Oe2nND
RVzrfIziIBpbmQyW1fwO6ILjybM80X3W3DFUmbZeJA+w93n2nfE2b8rCTU0/rlhvvyvHyDhrg/E6
6mej0p4OfnvZW+2wMbL5qIwXZutOOXBV7rV/CJjuhiQTMN9NHUVMFuea9jSh48T2xp1+NYFqcKNY
wYiijrnjkj07XXg7lUr0kMttfhlHvI1FZ8UdL7ykgfpcbPzcJJnHwpiJgq57EcizyBoCsmJMNBDO
LIs6tWHvd6HmgnWxIN29F+QExDeW6VUQlGzTlnMea1+J1IH/6ofgozjjvL4H+SmP7ZZ7oMLlj5CK
JA9B47Zn09T/7gLVa/Dv8uZcVJOVDMp/HnIyh6kVkp5uazY7vyMRWLErJ7d8tBVnkLsBXa82g4ln
wVvEM4ylVY78Fl2tB4id22pjwfx8OIcG1+BdZzbkm+deznHnqzYdM8KTUUdBGlbsIyi7Jg37clCr
lvpV7KuhrdZ01DMWEMSJXGPvyonYTexNXted9VPtxeHgO0lQmi5p8m5K+6r1dqFT8a0Nd64EpTCV
2kCsuAWc15U3vrKadJugqvPEZJ6fFC3xzbrvpe9BgIf+JgCD1DvD5SVvZX3ZGJw+WBDy3q3r3VRa
t1XYCmsza9HUSe/ZOtYZO2Rj9eTQEsdN59qjn9bR0PbnkrJy52sJA8Ch4dqJLadt4rosC0gFhXl3
KYgNHzcecXPf2HVuzpRv5Vvji3w/FeFkpdIZBGIsaO5wKycbOmf5Wafqhq1KKxyyDRbnNZf2RmXg
EA4u/xXacBLGHSvTwAQm6UPRJqSQOagpPCuvuhqCCHLMeGq01t1q8s3FlEMlRzN7CzHgc1ZgAVY6
cPQW+ir0zcVtuYbEs/2WyfVQrTX8cVZ2ZrD8ocJ8PZaem0EZHQTMRtn0SjK3ZilvfflIJZkO6Ju+
DqVjX9RK30Cjk2+bpp5+dX5b4GhhfZHAAMLpV7OpxqSC5vou9wFirXx7fBmUzDZE0/oe3Kr7uSmf
YFomzqjb+Tu3CsiOdlgd2MJWon2dxaAAq7i0bJaiwJvBQLeZ1jPE6XcWz6zmggRaj3FVz6/Ct0tr
41R1ne0jVUOP1qgp7iqdTy+e8tyUG+hYDTjr46rwghQ9VS8dgq6DCLzyZzupgjYCv8iLYkKrN90R
k1SWxtHawGPrTPpcqPdIzRlgpX4BXcKgL+nGs2ripKozhq/HZs5iBWW4mLmBwYU93nYzExBW6jEL
01M7VTQFsJfFwp3ri3yWu94UKla6gg2CU71GFPWqQhTXKpzdFJRTsvL9gt7bBqL7vtFe3HvCesK1
8TF5jNmJatshpe4km3jWiPTiZrCF2JA8Y84mxO3H0xm0WL6ZpqbGmi2gn8ehdugkiJp9rF8wAHYh
Ra2OqGxMgarZlqGVzBXMRZ2miVmOX2aTGgurMmTTWsRdscKlCRtoeUlGXscVxICFnwFohYlRGr8H
9/OwhwOMfePKvEngioo9ms2Qd1oBOFWtxWS7K5/xDKs16/fBODapzER3mwFYkKDAOMV+NeuYFGO5
gzlFvqlGyFtSZT4mfMEE16xIKBp5UAsnw2YpTGJnErMinoEIH3Mz89RVDlvbTnkDGE+2aqxSPeHw
M09gME8pzuX2vKVFf0fBJMbZEHpdkoWGX7nVNP9iRdWSS2twzDOkM9x4lpIksK1ok0I52ZOU9ZvT
B/46YD6cMhYKry3NlJi5tM/BYa42UTj89oi6A1H9wRVeB1yMRfdUlGRNhyKQCRuBBSBoraAuE2Rb
h8g+zUTRJrlvs8TLInc3FVD1hLZvf4ZTeAmWaLviTIYHXGDdlSF8OPc5zMy5i+0xuG1YJjWyrY3h
3rDJXG4uoihDFFaM1EV8qua4oU13CXNX74no8lG5tHgwCuRAf6TdRZW7LHbLElZ4PaIlEXbYMKPN
wxs6d5EAC2ckcV6S5nev7DDFb8Ut3veQj5ujbqmzTn4SuEU7xlxDgWpbW0OfWIHm6lp7TvEGmTsS
4954lJCgVV7Ndv4sIrRku2jmG8ebtUygTLuzWXjHA8OxkJ0qDnz5lFN1I8qu3VoRFI1dXkD28YL6
YyrVuMaRu5H9oM94YHmpY43BWTU1KoH/SxdLW7t6zVpKVtKZF+wWrmsy1X3iNrDoHfz6Kp9Jvsq8
Qq5Gy9H4Hz1U9F5kH9aJjipnlVErsZU2KQtIyoQo4zGiM5oG4weZnFcjzBru1Q0se9BX4NHGK2na
Zf7vHEJToKhBtt+Hb2IcSgZxu7JGZY4VcVRCpsQNhEqQ3c2XQrO9MMU7HCer9ShA2dRu/0h4x5LK
DZ7myWfnXPnXhrhFCkbAR9029KrM7eE3LMHsHaPZcJhpluHsawA+tkx53+SqXdWZPW1zEZhoNXmV
XV7mQ9kBYh3lFzY++7qicH+loWmj1JWDr2LSWgi9Su6HK2NHK5vibvOboUXsZgkfjbmm/CUmXHyx
3ZFi79lqnBIINpGXEbjbp5C1L+A+vZg8yKA8WPSI2sqngppDBv2Zu04qBH0FDpqd3Sst0ooHlZ2U
pRllQnEj/R7pTDcjLfULYgeZom7jx7XH0JUplexWRW51Kz+rphUo9OUFbITltVsb+6aHgPu6C4SP
OQg4T+DLUEexYFN2z5UAwjFz+yrcqSFs3Tj39DyneWi5a8u1P7JC6evKbe5lENQrnLvIF2xIJjkN
ZJABPQJ+Slt1/sJ6iNPBEDuQdAXbt2IDfRbEGoAxPIPa314gZwhxVFjQStw1Xt25B6sWXrstBPWa
dYDANqmgqr7mVcdTzooDWoS/W44Qr/XLhPjDhDNwQDIRzR9RpBXOcB+nTohfD5Klv6o55Y8AqNHd
LNxyNZawm5mwr/cqmBG+t516Zq6vDpZnXXdSA/UVhQr5D+SOmx58rhWkHtu1aArngC471J8hKcpK
6F43kEm4cKe6KaC8rCEpisgUrQk1dB3iRYh+5saGC9lgBU8aE/SUVZGfX/oKReUQgLytzcbWOxPa
uULvVbvnUpM2qT0ofwBVTIZVQSUqPPmEbgx8cryrLmAUJnDVm1v6iGWbSV05ETNxB//HcyhHtF2c
j/Vw72W8P0PVxaDt7LtYtw38NRQk5805jAEARxEVLx7HIKcxxN/xHQBUWlf4/zB7cki7ilz7JfBn
bsP2B/GvN9IboSB21MsClLx+ZgnPy4PtQE8Tyh772lb3LZod55DQm1M/hzjfFNE+yYq6vm7tuklG
dEIfm6C5mUWBqMwGsyQYbGznoi3OHNwcG+YIusld5WIvE5r2QjbndqRteQcLMTemXtY1l7kpuvoK
1uB3KrCf7Rk3xi7LlUdvM9uWFVbfACn7rnqr/eFgk+rexXmK9erpx8L2xT2tekfEljvNj8Ibxisc
tzta50EKPB1ki0VEnzWbHz362hQNbkNh2dCI963nsintuELAWsbQ7UdBoej9JkyzEC7AQY6f77Vt
+KrngcaDR26zovRX0yQe2nJgSVNiY9S0f+/1gnnm7aNnRmT/M3LBYuzaOARPe9MFVZP0BNZiwxjZ
B0TB99BwZY+2W4QvxC+K89l3OtylPeT6qzFrr6JSBrDg9FV9XsHwalUBcrAb3Kqw186cZ3ctbaIm
naVqxHb2hru+CbjZMV42zr4KkNQVEeQ5BpO9O3p652q40F3Zpn1Qv0zhvHcK6B+t2pDM9hrR2iuB
0Ehcd8CXorSAwlfczQs/PqBABdGwgXQ2JSO2V6tazPjczu5ZpNoQJmVed+a39iuygFcvGsqkbaY6
9mv71e3Bn3JxFsUzw8dAL6tGX3ks8M26TD3MQNUkE3XgDzNU+qPzoCFa+WGeTDKcK9QbinynGj2c
C2INJOZG7LI5t5JIly3UUEbu3/E8eBwF3IocNt2MVRCmyOyR6RlW4mCJDtLOHi3olsShX3mbmVUi
mWZSbWdDi3VbZgN+GetuA9NopPDCgadTVspnMDVUymYE20hPobmi5mhXszxPbAOLQz5X+mCZuXrh
kWh+wWKx0VsUg+R1CfR17OLm0YkJvf2clfS+A5tkGxrJysQtbL6bcEjcC54z7PBAKiD47ABKdIVL
ngTgf2ezO5ohzVor7NZNWwcQ1OrWvmjsR+TDJq2B2rrSZTWs+rrtYXBEnJeqVcO01Tn0MZBIAfGY
LyeFDVncSNld0oNesBEj/YUvn8WITJCzUYSs02wf2sozW86Q/Id6WzjOOmIqOrdlaBJwy9lwpRSX
HvRZh3k1+Mw9Zz2VCfrWMvWMekB9lGwDy32KCqRUYxvdFxovRrgP8Rp/l5X23mQKETjP38JePCE4
C1dzQaIzI6FTF6HtP4bc7EVeKLWS0q4SaRtZJZYNseGOZCyVFKmNmrLXcNBZ4ltVnRCv2taVu3W7
YNtaUy0ThM0dXIbmVdeP2yiotkT+omSrgj52Jv/dHXO57jvhXJCiAEoTddd3H4WPlyJUSMQbOx/S
oIqqeKqaa+SdD26f8xXXukbs2ZdrE4V9zIe+2nkGddSps58mi4kLCNCEdWoy8eJYs9ngXGVbWczB
VeZ55pZnIkrLwfNTKG4dajW/lXnrb8C2a+Al57rVrupUlYB4FVnQZ/HpQUfjg+iUneMozlBxq5hO
ObZFwpUTnXWVVaelr6FHluFieWOm8Z9wIZt2O5flG6rx4UUFmM8ly4MuHc2ooQhIvYuZCvdaObWH
Wk1t2bH2MsgEU+tX5Jobb4ZphoTG0KotFdsZNy+RONsQphmaD1pY79JvvTii5T7kVR4LBM0p3GNf
s6yJ4ioD8imbWXiW+3UQnI+gBT14M+pdkF0QNCkMfH51LilN/NxREMIoIbae+wJxQGSBiJjVYTw4
WmxJX4p71uQYqggfdeTqVFfUuTOGiHc2dJA8zXBw4jyc518C18FGEWS36xE54K0MXCSOQSDEW0+4
G5u+u5OOctdzoEM3UWVhFJKn5tDwYDzHLYvW3RRV405XLFyPWrxC2wIURW8oJ9TYZPbYwTE1plzW
q1xa0VXRdHbKc3hllfBvDGHDUI8oEUbPqACUSa7q/nEGFu0aP0lMSIVAEoytGQkXkgW6CtyO2TFv
snBtsskk9lB6azTCH6ZesvcIJc+bSWePA66irQZwNQFbztGJHC2ymrPg0UHNrsJhnAQqUA4+EH8b
pKvwCiU0LIUHB5nUCGu646Tn7+GCZGCZwSkY5eRZIe+8sGba/c6GZdpt7wY/vk9HmU2IslEhSyHq
oVdAM3WHLEJO6+joztVFlmivDWOXtNiNTW3iymNeMuLUWZeyHVHXFC7+CjnDd+rV4SOAd+UQG5ct
iYXFPSwjMo44X5EIE2HKLestQNgAYQZeQaAmdQ59x3Hj2fV0A0tCeukZZqVT7Teb5ZS4U9JEc1ra
DY1hgqFRWJgBhcyJCZFXcC9IOofwE93X71oL4Pc5SxMDTMVjbJoQnpPlZiL7UD/O4UqTbWt+3reC
jhEQCHCLAdbBO+rG8JAiqqg5QeMtdUrYa51AjX3T7YGgICRiAenCn2NEl49qFSn6huyhS9b7iXOK
m/rN85dOMeAgIDdEaB9+7orU3M4i3kd0r/xXnJ8nVYi/mYI/n3+M3wz60KDEhudXQqM6tPWaM5if
/PwjfRrkqLXjyHyiRYNBHLbDHWKdaB59940AnIB4HNCB4A0v//5HP9pFgQdGY0EItPP5e07P/t6a
+vp031nA58CzgGgHuu7np9MpIhYUKskeaDLrjNYnmt0LvuNz2+vz44++DXI3z+0LPN4Wuyg80/OZ
mTYhPwU9OPUWR/sAVUn0NyxF9s38No8H9vr/95GOkA2u6EWOnjDZC0hZXzbkxAx/+5HQhQQ/Gx3P
wD+ag0DXTcBw9O0be015PInYe2+jn5Ga0aOHyCH658DPIT8MjxudmXCggoSSw76GBkg0tXHzQ83y
f0eAKzi8GqHsC+Oqz0uJlX1TszLy9x7KkMxb1e1PKXzLK/wxwNJj/WMnQK9zLkWPAQYCtySaZvYp
vPd36wjA/xAcA5BOv1hHWZ0mqDC53v4BNbM4gG7hzxcS9CAgYoB+81cGn4koZ0QMwd7gHkS4Hhrr
xAjLNzjacAsMAz8fqE1IKx99o4F76Jd6KtxrcwXBMFhcm428i5qf74hPwyxN/D+mwqpLnkcUwwi0
C9K8OoEy+GZHoF9u+4u8NuBRxxoCXYtaR1G0IaJj/5KPqV9vPLSGJSowf5+QrxcEpM4AeAScm4Ja
cgzlUwEUJmsRIbHwZraDMPAe3QjIyg/6FM38m1cCFQ7cK5CKA+8LOiov0Jx2ObX3jvM+QkrZjEgF
0W1GAffEO30zEmBlgEOHCwgbaO/Pc2MYXL+x+Ka9mlzkAp2R+gKYAveZG4YKZEGzH2MIYawCPS9A
hLHsIHnyeUB01SaA3JS3L/oVPEbUKX33f5g9R4sakFQXEFoQqRf8zOcBJAmRorQIQ5wIFToYhlZJ
zSoK8LHsL2cI441xXQunTtHWyQH6dMwZUqsQahdOdzE7lJ+h28juHMAI4L0i2QYVpvAKIeu0I/Vk
WxuISA3XDhqyV2R8ntod0yrYcsdX68rOzaqRIDUxW4Tw7vDL/tqew3w1+rb12lfcuStLhJ5/X5ff
zCHYt4vSyeJh98XIIgqnwg5mSfYUZ2lUHSYXGI95gxre38f5CmZfaL4YCt09xABYN58/7cghjjsw
j+y1z2JibgZYXqOkNfUoTqHVnY+7Ydi49RlyQBSZTxxWX6lKgKZhkQa4mBY7Eu9oqZKl6NTAbWnv
XPehH7tNjg/8Jrz7iMF5R0BRBnW2E6pCX894LFWAcMC3wcBf9JGyIWhpOIpsX+T5JrOs9e3fP+k3
zwfHHDwIqBxC+Of4og0n21RBJtiha81V49TnxPmZ7BIu2kXl+38jLIvnj8O3hb1g7/oYYUBDVa2s
4McISDwfELIFShYs4MHPz+d+UNSwZWWHskSUkJxkJH77hQIQkbDiAIs75thFgxjsauCYdRcomHrj
qv8yBX8McHQg9dnoianDAALVyIPtnjhgv/5+JCwQYgSs1v7G5tXWKiMtSmN7EBG5eB5P8fy/fT5m
ANKCS+p4TCvgTm6p1mTWvg4vGmdjTqnyfb30gDv9Z9sh3gd34Wh+XUtRoO98fqDzWRMdymDd/FBp
F0v08xBH8UEzdr4N/As/+FYKMlad/3gTR/8wZsHKQ0z7ZZPl1Oq431B+8Oyz+rw9Zfn4zQzAWRK6
ylBps4GZPLpwtCkqU89WeWjeCuCY9c8XEDj3wDfigMDZd6wJzbvarbsp4gcCM0k3bh9/egItlP7/
Pf4oq3a1DFSo8fi6uaDDpQxP/PxlfXy+jj89/1jTzEMLkWsPz3cWTUEgE9wYpXk0zRNGqxMJ5Ddr
FZUTwLwBnQS9+xjsPZZBUFRR3RzC4L4ddDyOG+cUzenrZQvqzh9jLKvhj/O0q2Hp2iA8O1grYVis
V85Stlz9eFI+DXJ00dKggRBChkFaApvd8mJufr4llpvBBbUY9DuEmkdv0fnZ2JdNc7BDvpbCOs+q
YfMf3uGPIY7OVdNnQZNlVXN46KfLsfzxtQbTmQD0VGxtXD7HxxKvtBxzdHf3NX9VgF25J2KdbzY1
uGxAYUeYbjDuj6a5aoH+Gdss2I92CsFp9+cT/OnxRxPMLXBvAewP9pqN64rtWz6d2HffvgBZVG0X
XUfE959nuFoMxfVs8IEksI1h3PrmxAjLbzza2QAN4V4DWBnlxGOacJn1DuhsNNwbuQa8LeDrTK//
voa+2WzQK0KOjbLfP7v680u0wPK48E+mez8KE6+8aq0LkcukOuVY/s3HQvIIsq7rgzYImubncaCU
XjFCB7rPS3GRndcno6RvTsFPAxxdcYVbFBJqiHTPP4AqKqK1zxL4PIenUoHjIBnMCoiLhxCQgiwI
kp9jPr92vKwXY2gdVIh4zAXAwD23hocQJIVhOJujKQXYCx2J4sTR+w9f4I/VsFBGkEMiOUDtCFnr
cfW3UYw4eTaSwzQCVwLsEffiHOCH+2ieyIY1aOjKrH1gyjfvWe0O76YNootGmOyjjoL6vMnsB6Ay
2nXtAstnkRmy4r4GHI1YSC1U10OvY6oKeleoLk+iwS2uad/DhodFCiDoc00S8ElMl9cQK7i3IOJu
NaJfRUxGGyAgxMYZCKB1gBye9QCqdLHLR0DT64hXO4BMizsT+QdwRE/JuB0t4X+/C2y5MClYwsiy
Py+t3I10XYSaHJh/8WvTNjv+6+975Gjt/juARzzwPMNvwo+q7xW0PgdysOHsBGC91KeMT06NcHRZ
9LUCp6fAK3jDk7XJ/sMLQEBzKdchfkUQexSBFA3KaG3v4PGetWFlsT2RoZBvpgDsPFAwPVAiobF6
VDIlhqGORjtyyJvaX4UZ51d56Ih7R7X5je1D9snyZ+8jarMSwAugHQEq9S/RjUY7S5uwX4dk8M+F
y4M7XzZ0O/jUeQuMucymqt7arqEozlhl2pWWOINovbMpfcvazqqGYLa2i9UMP6+1VkBUadAMAKwr
xmSC2CsQm3Pbx4IP9u+uw2ocMvAn5mkkF4AljT+785eFguMBH8FBORFL5fjOKcEYLYLROxD3I3rJ
ycPf1+HRdbA8HhNoOx64URCYPb4OhMpoVNOMHFBTjD1gDsbxHFjwvw9ybFH77yh4ARDIqI9O2dFL
1HOoRh7l3iGcwrStNln/K9poVG+8ZwDxAP4mbcrfF4x7kNbT78C5DcJnjUK5pU98TmeJ649OvEUe
DrqZ8DvDLXUU98OyMqumqfUO7tBeyq5aGa+4ccQMfJd/YRfzFckAc4I+A2mdldueMi3/ZlV/Gv5o
VwJWNAwlw/C6B4iSx2DrWOIi9+ZTdZfj90TpeSFOwgsBhchFd+jzCTb3Q+Rn2L1XqBVeW9A2CQQO
cyP4mlRduTIlv+4o+zVaK6fnN7bH0r/Pubvszz8/dAQD2H/kQVAyRKXy+IDghiBHR23t2h1mddkO
EYDScPeF7bg41J1dXRIK+lNRcm8p57lnWDsKKE0wcTgq2r69HWiVJ7mOPmZV+mkJDyygBaGhG0ht
toC3n4q9/jnUj3+xh2brsjgIBQT+8yezpeZjwEhx3SvLX7HR6e6YHKdUl/Bm1KgfXk3CadJeNmFc
FgG6EwRuWQC82kL/Zs3AT3zC47UCjzdsleXbITWCv9zRriGlDVO+umK3JnebM2G4ugwd5ifVADTy
zIJT/aNvx0NvByOiCAsjwM/vH9n9UMu8LW+LIgUZTAa3BGB18rN2JLYd3uqPUY52QOmKaW4HjOKA
KjNDruoUf/H4SDse4Ggapa7GvmEYQGbgOIT3jr6TevX31f3lGFkGQYKxKHTg0ESz5/O3ws1XSJC/
8ltmpgvO2ivPIpsQ3lqxGIbrkbhrx8/SjGU3oQOqQUPv//4DvntJNBOhJ4ToDSfZ0UsqRRlARnZ+
WxVDmjOy6cNrMZ0IUr5bEH8OsoQYf2TNsP3jBB7e+a0LF/GeleDxoe1n3Vr68B/eBuiAxWoHO++Y
nDv4JgI8Nir+j7Pz6m1cydboLyLAHF5JKlh225Ld7Q4vREdmFnP69XexZy7GogULbhzgAIOZUbmK
Fffe3/pO1Lf+iGLxyzQRPWHl+XYzy339bIEvH83Gy5C4rYKEdjVoSjEOIi606JRARHS7qIcZSQFd
rDyV2UASSvtTKdf2wUtt6gZxd1AYXJecVZt8HoEZcBKdHPOHY+yT+GMeH/TacSuncQfrmvXKpXkB
0xxTPwVTC1Sv55+sEcjQwqGKMGu4UeqPSf3MteTtUVy++noUgSKQOsVlC7X56tmV4o1L8M8OT+id
bOWpSN6Xa1o2CIsHMMPlAN/hfXfehUKJ5smhYPVYoZtVloP6fVGCvw0Q2VWpXaIohZqL8wayougk
tdGdYz5s5K11bW+4MD7wqkg2wuPjFb82j1Hs0pqU0HCOWX9/1xv/8McDJaGgQ8WghhT2+R8/ylqh
yMJyjlJEdODzkF9ZIxfWvA11CKcjDgCu9qv5mphSok3REJ4aww2Sn5rpqQ5Fzu8rVVg+wVkrq50l
dMa4GMKe7Ssrdmglvlt1+r5Y03+bgFVB+JVUvLw6Z3o54AlHaSTWytOOmtDbGu3j2yvh8lj9r4nV
WOUhVNh5pIlQPWiSb6OVLHbttWzWhSVNdIOKAgIqzNq1/Z+j9WXVQ485ZoDkJw0M5k319HZHLkxZ
sh3svjwGWBHmaskpdtDONYSaY9t6er2n8PDt378wUM5y5HMNpYbtVQlSLsd2OrUyK078lrEFk51D
2asemMK323k9VMwqkIgKpBsGyl424xcH1pjZRohQzjnOP9v0IXvu+nevPhowMLzn6OWbaKvVh/Sy
qI3Qto9FeBffVOa75+wSAlrqaygGJSCzmlCK1JDzy1T7yINy+mBc8214NTxgW0hn/c0549W0vpKP
hmQHWVypx07c6r/V4Va5ZoX6aiLRAvQOIEPwmRYSwvkHqKUxqDH91I/wmXy9of56fl+FEB5HMp8Y
zobCdFqIp+ctoIOzozpR9CPP9D6/ye0rU/X1K4AvzDIDsE9AjIfA6nQw+rBviqCcj1HW+SiRuerv
eL26UnwokOel9n08PQ3y19DY1ME+qK5Mgdc3y6V9sKGLTx/lPetbeA8xoEbUNx8V41GvMe4KDCha
tzOCCmJiD9hZ8yIK33spZ96RHiH9QjCVa+3q6j8oElFWmH1HE2GpdJu2VzaYCzOPX6Xch0l9oYq1
yxJJz7tyOspg3boPenOQovdeG+gChyJveoUL5KuUJ76ujhbo8njM1F+KFqNg/P325rIupFimHi3g
hERXsI5fw0/VkGrwsBpGJnftxu1AhYrHA2ZoH6T5CHrjq5GYG2PEY7wJ92+3fXH8FhqhvdBeuVmc
z3pS7EIWcTketc557qfiSzqZT1p9Lex5YflqKpcuaP283jkKzpvJJyoIQetPxw5f3c0gIrHP0uxa
1fTyK2cXSMaRqU1lAFOBwualsy926djJpaZPpOloa4h8WvYi+becTJ4h58g4H98euYtdetHY6mgz
QxQrRRmynBtUA7lPQfK1HeNVpGPpD5n85eghb7PuD/Q51rNkMLmdJztDrGRmu676WiqDW6uRl0+h
mzdb+ZqT7sVh5PIBUJpJ+Sp016OYTQntTceoaxLX7M2PI+UoqSm8wOh2TSZf2ZkujiTREYWCAtBW
a/hXKlfGUHbOdLRQq6VRfjdrzb80AfsJRqGFXH599S9nXQnNUpuOQ1P+kevgYOX27u358Ooqsnys
F02spji3jyTManU6pu13pVDcvHgYi8yNjCuz4uJovWhndRWR49TGA5t2CjgaToky8pov36UWCLAt
1ikg2bhRny+jiM0wQaFFC63mjaGeu6PVXaPWL2HC1VolS7GUSbCvgnRcbTzyVIERydXhWDeIs7l+
EjGtRoS7ReI0OIhHUYU4VWS3TtJpxyxKr1nEkBZ+tflZy3OBpyClLFwh18WHfalOGgL9+SjNbbxt
gnQC2ZBbIToPpUZnlWJ+Y7OyQQHcz2lR+VKSZb4wnNZLEVXAEu16byyb0W3NYN6UPVQEO0SlNBfg
AJAT5dFiY1Xte4rJ3Ax/+qew09DQdFm9j3PV3oRDo9/r06CctLHT/Bbczgcx2v0+U8JnrWyGz7mu
jb9SI3f2RhhLz+mk/5Is4N9UaiSP+LLnm2asdN/ibuEpxsCOYBc/yk5BJ6PJc5n7neiK2IWxFuxn
p8y3ErLzmyoezX2o173bdubst+aQ3zrxNG0q2RCfrAa6DE6r+qaLaumBfKjsayq4lKGfUKJEZfmh
m4WzmwkSb5ussw5Bj9wNwkoJRgGaC5w6GYyfPGzmpLIjl2RbTB2ppHhRatqPdp13p0Gu4wdHR6Gp
6+EfYcvo5ow6e8hwGfDgWptegF2qG6aCtCXa3A+5BjqnRMHvj3Bj/ApV3Kar2++JhjhbN/BPru1J
8TnJhSuiPLizQlO+zzF0fWxy/S4k4FiiHZyKEf1wkG9iJzVdsOPhjRm2E0K99ANxb2UbmhbBtsT+
ZRj57MdJHWMtbwE5Mp0S3JFTbbohkTZO16RfCjS5ftilmTcahUy8jNSxq5ujpdy1cfy4gKdBlozB
KUmcHxpe8fsg06XsXkZYhZOa3kVgTaKvzlRzuAPL/aLMsT2ADNHDzqvr+etUJ0bjFYqdP0i2NPia
7ag/sDdqdH9g7X6L7VD+qrZts4H1KSWeNFnWJ3VSix+BlSsfUUeLOzlnNlaq87uWi/bzrMHpYGie
mBjTJsjb37k0Sk+z4JI2zuCeRI8D300LMmqRWNemrxux7TIXVbEn+vmnLxLzUz4xLBGILj+3pxC0
jNl7PaqtfdJmygkPXbt0HQSpz47UND/iMu49WYqI9tXq8D1oQG6TSpP8gIhS6CVWBEhmzKwPWjU8
WdIY3dZxPxcPpd6FO9TRAKvGBjpT6AyuMMPZ56+dDnHZ6hul5YCPlpkyGQC9xmE6Iunv91Ma/0y1
KflWhHb3EGlz6RaMyKeErIZ5E6C036LoM5+mgA/ggsUITxbgj3tJKcKPWVV+U60y/9yU6tc0MHke
D6CLe2w3UexCCEYC/GWWRmPLlxofGGDnsza1qkdZmeIjMW59ioPFlmot2xep/BXJmGHAZWqo2Iq7
0uM5xr9q8tVh1jrPOup6Fkle+HKoNRtrlJtvIcuz9BwrDz/oVdvRURsPPhud6vTDSn70XAAAOri9
9jvMjBm9bZr6ypB3fOmS/6GBQt1srGSn5Enj2YPT+zPWnr7ROsm2hTXhFWgbPV7Qylbr6+pGE46O
tDCyPjU6kJQ+BtuVhVMImkDTvYmJ5w5zgMwvHGWvDATl0IJcad0NEgpdE3E2MnmUCTFceMzvqs9N
r0s/UAr27qwjDMytsvfUOJNuzSgednNm516O3hP6Vi97sZHkntp01IxWsd48WRksMzWI7R1GVcKr
O2v803Mvva15P//oRJzdgNow0BULOHZqCjJ0Qky1Z/eRPWFEg5/JvfIMDKUR3iTa5g4OV/rDkLj2
uDEveU9L6nnB1vUHLamMXTlI1iYprOan1E5IHEe7VHypB/IQToONnXmE24lIAPeC1YG/Uacf1byN
d3VMlrHHtPC2p/ziNAZdyV4uIf5FHOclSiffd2libCHxNY9IU6dTkjWd37U2A1jMpt/ZqTj2Umse
JHzs9m0nzRuAIOkXwA35PpkmBa0jFKo2k4GvxkIc1CTtmDdy0ruRYme3ba7rYJmmmhxr+B0qU+El
gXMKJSXwkYD9onQM2tFQNK6eZZ9JL+SuCCXq3sGM+z3wjq0sgaaRnGK+T4cWxagNOSatKk4HGAwf
mgrGAk/y3lWzkdKhFj5erQfFBuAXvgYgCpID1t+zm+ro/vuk7bZxm3YfZhVZuCzseqNR6repsnby
cHgUfmRM+j4MZWUbFKGzGcn4e1WodN84grPNFCXxZh55hltSidAzlpJNmTKne6GbNzUEZ280dYo7
JMwPo1FxPpiVkkJTb6JN4+h/Msecn2o7rB/LpMx3jUaz3F8MPF7AlzlhOj4XbWb51QBwx4ZYeQ9f
BJ5Ul8g3qRO0u1Jqyk1kdePBaeNhk+W9ua2RBUMnkI2bOpVHT6pT80anZOSpy7vBkxoF0oYcVr5V
dq3XpJa6saLe9OecBL80UQviIYxNOLma0A9bMHlwZ/S7bLKlPcoOaW8EFgiCCFqAIzDNygc2jUlK
6wM4PWUDnC19bBIn3GmIxx9rkZU3eT13n6p61HxlsvVTDXFiw2mWQTDv2+9pt6D67KlyHYXa+8Ro
B4hDTvenK6KfdakWxwSFr6s6YbExgNa6aekUN5kaaD5YwOq2XDgL2uQgI2cys7Tj9kkf9fhnYnaJ
39eI9NWY3ThQYUUmc/dLGFrjUmWUuKrCdBtTodyydAOPmLW6XSh9OwtFuju19rynnAF8TWCHfvL3
jplXs6vNmX7TFlJ/zzvS1A+kIafBjRJ4LFpjPqVJWB5GEARwH2TmrjlHmBEIsaEg3DyUodZvq9yw
XLtX8w8IekPPbErwecLIKSviqhVZ5N+1EShbEBZf00Ke3UCfdaggC1YQXdp2sPUOUmVmu1NhNkDq
uxJBneFsyhGsSVGZP+25/1lbo/W17/EGCIyYra9T5V3dC4AdJqV1U1wG+7Yu9dtkikLohVG8gwMl
ntNZCjzV6NpdmhWalzfAc6owTnyZeqCtIYt6V1BActdzi2Tge+GOHYCNWvTOhtqCUxdGjuEqlgpx
qKqNXRwIqqGECblqWg6dpO1rP1lAlMSU9McyNtivYxgGKODR7et9DKuxaSxwOC3rrmnifYG68jhD
V9iLpmvu85liCaluzfuq52YwJmH4IJpUvq8LEfkUTUnbRJGGnRhIXU9Ut1huzibkE1Ert0naBq3f
dVb3NKnh78wQXqYZD9XCOFK6aPhs2nE/eWKW6m+aNTVHperSX3rZpl+c2Qw3RoLGepCjn6mSwgKS
Bv7aYNbgczia1/Tca1U8UPbC6J0tcDp5Q5UgZJC+sXxjtsdN28WjF+Qg9PtSD7eJZLbuXA363lFA
GmaSwqQjaoCmXHydhKOwcTj5g63Pia8VEUVi+oym2yxtdySEtwl1IW1GKJqJx+VcNg56Mc39th6w
Tyj6EQPuKPwcznrkhm1bQ5MoI2Ojk+Q+RnrS3xmU72SHxMHQnEstdUyk2Ds/0WvtYNROc++E1i/s
qAe3FMx3HazYFnQql9MhtPeBM3Dy5JyEcSbMzZT07Q31Ox3CPyXaWqEovmoqqCQSae1Hq5WyQ9OI
+WhKYWy6aTM34rYOZ0MmORxUXtI0M9duSjMempE9IVLn0esIynGqUK6RTSnEx8xIjw0FffgPFrCV
gjLbRoTz74qxtz8B+QpKL+GJfuB8SRO3DeQBJKkSxL+zvuiOumTlTxkcu9sciIOvC9APbhuZpVdx
ydtxVZC2Tj2xKRgxavkZ7M6sKsM+E1W0F87Q+HpqfSN00x5SUyeJOgT581iZyV0fgZhI8yVQOfXx
pyjppi16Zrits625WlXJH221jI9qKIEKMuKIF1HV7fJ+kjYwgaqPfVYR/pnhxDgll/TCAQgUkvM4
RC2kOxGWn6WmbnhzmvldXJnFU1cGnxVJUk5oaqsHI6vHJ8uswhu5TpgfQB1uKiP5w/8p8aNB66ip
ZEEa0dTvHPRINzy4qmNVVs5eqhWbshh9CDZRGvbHbBKSKw1WstHUNgOZxSMjj8LhkxZAKTZrQ35w
WM0fW9kUmygKcr9IhsiP5bx3xVj1tzIkue1k9tNjrOfto55CB9KIa7jF0DXbOg08O7FvIMM9p4Eu
+V1CXUyoDpC28qK/V0deSw17oCfrRbOF+aFvF0WcpzXysIuMXvHBo/wO0hrki9lXB4ED6b1QoUpk
ANdGUwYNNQ89FUx2eweVt/2eFWjuoX5oH2AywUawcOxJhwp/GzGmhwjSKUCKqPTTWd5FiuTaTgET
aVbnw0CiedMGSXUAZRVuNSOo3XAO20dSUqqHsA2sXVvntxrm1luYqyEkwcG+U9Ag+2XiONvejDnT
a9F81JXiVxK39oOsQYDjhcadZQDpGktadjOFsf1drZWcQoqg89W2bh/MvNBvlcJpD1Yn/zYtwa7c
1cohGbXRbVD8uwSCs+1sUL0ckeHznKLVXaMWmNB1QJaCyDY30jgqOziAoJsyO/mjqx05Jy2E6mWm
ySEWXb5NQXJ55KG5kwwgPNi3wSDUnAax0QCWkDE00ByqcVFH1gAQDUDDYIVdhNa2T4wH0ooTZTco
64zbcSFOBkMZuUYcll/bKpk28hAEEHr63JvlbD446pR+p8jM3Nq1Mt7NNRjGJM0+6ZrEWBrp8+A0
0lZ0wc+uafKnWkvKY5sFFOaOqnoUqtW73EXDTa+axY5bOIAhRVF9IiQDHDChuQrf56aLIfapZiUd
ujCGLk3sRL7HuiHwuhZgb6YU95EyKDcBsOxN6EzSg94SljATXdyS+RAfej0ZTnkMUxTozRMVkVQl
l3LuPAWODrNElj5JTgyUI81E7FaJEx2J+4D0icYPQnMEoa7gj1Ok3a1lGONB7aviRuec8mKIbm4k
pXPnyepcPBcqAEHB4Eg038nWjQlNw0+TJHerIim9IpZtd2jq0Atio7zVKkXe9YVse1Vp99s8ClKv
0oxngmT2HlZT8SftIRnPEwChXouyTWqEPe+wunqAgwLbVnVmwxWlMj+a1MbdmJ2SeFx35R1Unj91
ljr7XgUpN4Yml7K40W4rdba2uaTcReWQe3ZYysdK65chtKab1pEcP9bS73mexruMlxegk6wjogCx
FwTpwnQGi0cJUm0cqKUZP4nRHLfBLPOcHJP8SypJ9edgjM0DPGIodYlcu5OJ1kziEuUC9Qx9u6oI
cPW5AlgkmO97yRrdSBjisYqpm+PZGtwSZ1Q3eTlKezThoJoGaAwuO3W0lcMa0FiWtZDLcmdTEHR3
w676bcPHATk+q3AgS0B9EGtca6ylzVyW5Ynb8uxKVMK5lcyMCh0Da+N6VD7Y3ZjdRXkdP78dkX0V
x1zCe4iLSWEvlmLruHI9DrDlQEEeO+XGVO9m8d5ILL+PN8bikKBwKdBWlZBFEzYmpVrzse3ux+Qm
Uq/kti79/S9+/5UfGtW/thLz+85DhuD7nYIN6hj4h3wnflMINl5pZkbL5owbg/kIUIBY4QFXgSkp
ryTOL/XhZSOraHVj5MZg9jSSRsTO3Gsq4Gs/v/oEDsWKzdjy8xZBR3Gqwq/vn0LOklhENosHxroo
ZrKqCYY3Wbi8+XZstO/v/nUsmQh+Y56zYC+W3r3IVwX10Ep1b8pHqVa/qcSGiIG9N6ttOX8rCUnu
MVlp5bwJ1DJDWjalcQzk/IHUI/mcSfvzdjcuhNFpg1oY8no8QNYVwWSuHI0qVeOoOA9Kc6wLwhQf
327CXGcLlm5oi3eSsZQlrvkgnS506tWFcew4IxvVejKynih99s0q1GsmmMuUPMtMLG1RBEWDEE9o
7nzIJkKN1VwWBgfkuE/z/jAH3QkyykdYbD/lqSMg+d5afBYiTZo6mIIFHmKumpRLCaKqXhlHgXow
O0Thr7eH71Wyhd+nLIM1TnkaZTKrWZCpKfcZsF9Htfg1t7s8nlyit2DyuMAphICiK6v+le5o6RCF
FFR60SxS7VWDRuk4WQGG4Fj0lrKp1MAgRVIfjMDckfwFkgwmbSo+jpq0GQrAhm9398KuQAkbT3YG
lbqjdbEIId1Wwj/HPFIaxPvtkJjvFOwte+dZC6tMc8+ZHg2Jah5DquVypqT1DxN+ERFzvJiLxdZq
YxNclrENbpkRaFTIsgw6ORzQxmEnvXewltodjeGi5BiHYmtZei82oUnh3j9Y5NiawvGiyZUI4r79
OS5VviwuUmhLF1KKs55+yazWclvV6nEmaRbyPiuORT24VnmYS5CSQOukNv8iB/qucYpd1GWePv5+
+2+4kNNGiIIJEGFXmZz6aoXlEl4TwD2pc+AdapmJa2OIocKG05TG69NrKomLzdGKgp3pAjZZzY+k
Iaq0UDKPGL5tNPFl7Bo3I4radJ91caXk8dXipqoLwRSFURa2va9G18LizVLg4B3HUX5WjXBbm7in
GKQK2OunBCZ9ARo7+6nM9pUPe7Flhw1fW64Qr2qCB10r60BRhmOH4GToLGxI8IMobgLtTulPoKi9
ABr02x/y1e5Mb1FQLNVEmOG80hJEPSZJvWIPR6SgeFNM+b2Zl1hJVL6wW9OdmFGbXFWvgXEuNQvp
DHkrOfFlGp2vEr1pOsmpnfFosBBhoUYQbRNJ5XGh+PxHUV75qK+2sKWqkaocNm2qDl8deBkmKoQT
NeYrCsacoMy1grplBp6dcn8b+AufW5BV6wWhZThbYGBEkp+Xje1EmEgQsmvfvRUvzZDpWIRmqg47
6HzcWAJkvdVmPM665Y+z8aCk9c3bM+LiUFHZsVSMc09bS5ujSSK6XPfjMS1Fd5psYnhcCsOnt1u5
NAEAW5BdUqm6p1TqvCO5E9SGIYnxyJQkCbU3QHJW2aHsMNw19mP/9e3mXl14GLeXzS1/zotdGYxu
P8VBNR6ViEz6+NtWP+KrtJ2Tn2+3s4z/ehpY+EjQ2FLzuL7sdHLpRKFRjEfiC49GUN6i18VjSH+2
GsVVFz/23rrPKai+snW8viEsHdQR7FMAgj/lekEJINLId5PpGAvqAwKJ5zjgeAMK1PCrcj4JLgih
9kO/JhK6NO2RAXDeoQV4XQQpSY7RNrFCPeL8CR44gZ0/pfTr7TG9dN791akrlFky5dflsKYck0HC
2P4Yyg8GO7DaxJ6UPXSBCSweEPB8Mou9Jn+I1D/ScPN+IRRbMbsy/8b4lj4uC+bF3NEHUWdaLKvH
qsBghchbGF/Vd7+eNmdNrM43u62W4OGsHu28ccd8J6mnt8fwwgF61sDqVlLrWtYZEX1QEoL22jbq
bgY8hZLka6f+eLupC/vHUu9rcnouimlltUXJM1rqhJzM0TJ/msH3a0WJV37+r5zxxddAnjrbU5Hx
86CWE3cGbPv2339hSlsydwx92f+4y63u2nGvk0WIFcIENXXD1dQpnyqKNQ7poBjvP5WACfAcppCX
J9/fRf2iL3Waz1UnBkqIlT8tJhjFNfKCsvyxq/3orIVVZybRFLMi5BnBgINL0Vddu5uleBuJZz36
hc0JOZFqb1PApF95KF/Y388aVs8XTWKkWjga3Xysk/CJouVNpH0OhmOrNvj67bvsSkHipf2P9hBH
MPOoN1/r/Eqp0Ch5a+ZjqYY/zFT+UarlhnQFAeYodOOk2GGz8nMOqjutp6ThXVOGSje2wMVtfble
IDdYjXKNXBbnmbg8Sc0XaWzhBDy2SD/fbmQ18V81shrRsWZ7D5WkPDntBvMB9Z0Pl1e/r51/sUgi
ym0bdMLUEt/oH9PavNKD1cr6TwuLYzpy5kV4sDrz4zzv8zy0xSknb/0V17j0x9tDdLmBRYADxXgR
Npx3wdLwO8r7WZy63rwzpvJgt+KuCoqnt5tZze3/9uN/zawOBOprNBWXVXGiMtbt+91skv0bO3cK
73Xlaxxdubtc/PBIcVXqbDnY1zShAuK0kBV6NcStxwOX8+9fOvSihdW4BcKQq6aRxUmBv+DMjqeY
D01YeqPF9Sxx4/zL2wN48TvB1OB9rHNVXrOgm9DAyscsxWlWk72lzn+moQJuF0g3b7ezOvX+86Fe
tLNalzEmHaXBDnuyVIEDmtqbG6WZsNejONTtyfU+QivOr8guL3cOuaJBfGghRZ9PQqgqVR+azI6B
crRq1wWHsLtyblxrYnWbjSuhlDitiZODA4Z5CD8m5T+t1eU5QxADEvJaQ2GMZq+RcBCnxCBD/9up
7uNy8w9f50UTqztJmc8AV8uoPAkxk20+xS0Ye/NXlP5SEv/9TRG/+huuAPi67k0RQNegeKY4dZHj
qSL7EOQC8xiFKMKsf1Zy41rN96UvxCtN16kxQ4OyPhG0QpIzfbKKkwqdIo4wOeRa3qTXIgbXmlmf
CWzZCkno4iSpvxJBiXL101C//cPYvejKanPIZzEhdLJpQyGjq5a+kZ3wCnWRbG7M+fHtxlbvtL8r
9uW4rbZWKZxzEWZ0yOHb6PWzMeEXoYpN8M6AwH8bItdEQNBEgLi+pao5mBk5FCe1MG4lLbzDQOQf
VimlVehm+Md+BTSmJnhKwpg5kDqCEqSHWXrunO3b43XpbHjZxmq8amWQAryHilM++iVZf+UfjuyX
v79MwBc3VGMydeyz+H0phiwwYxXX9xgyXtmnL3118h1/g1CGiqDvvJUeHVdlmmN+UkZ1J2Hridmr
lv+kUv0fRsvQsXxmX5bJZJ6302AtSiAxzU+B9BgbN8G1MOXFfpiAgnmj/t03z39fy4fGifFhOsnz
rs1KyAUAo7Ldr7d7cen6gVCJyAn6MiR0qwMGvFE4YoYqTtJceFG57+ZvWnXoo55Sw9DXm2sXz78R
nxePiL9rhWlM9gYJ04KyPu+W0Kysrs1MnMbEmG8tcE5eItWaL4+KtEvsSt+bff8JWh3Vg6oxbULN
TDb90FHWilenq1QgYDBTrgmASMKLVUccAoTz/tvDcmkvJI4E9NoAyEe65PyvtHqYUVPrsOUWz6la
UmP5Re3+4Wx/2cZqvzW7UpYUWSpOsnqSqgcsdFypvLKkL37eF/1YjTYQuSLEr1CcGqc8WOrwiJPX
YtN2qJLSB9tUuXqSXqEtXRu71TaSK2qfDeRITvWX3Lqvc7+v/qUF8qW8kZakxVoxDTtntpTK4con
KE7ub6L+RzH1/7BbLanf/29k1Y0xt2drmgJx6ovS09EwVEbtNsnHf5ho3O5ILcKcexVqs3DNxNDW
5ANhgTjMyHYsT+FJ83Yrl+6uXL7QdCGRXeC359M5KSutGyaLO16Pwzq+zGKXO9SdVB+j7NfbTS3D
sl7fL5tatrUXm3xC1lYxO+564/g89PfalZ+/NLnY2gFdwUykxGe1aKzCyKwUTPOpDbO70Ia4M4Q3
UmS/T1f8d5eifsRmqBDls/+e98IKqrg0UbmcZJ3EnpClo2TbP94eqUsfZUHSLA9Y3i3rrbekpgFD
sFSc2L3ydutQuxPttJIi4M3bDV0YM8T5fHfKwpRl1z3vTC3CIpA0Kz2l7c8s2VTKNrWufJblhrP6
6kT5uQAteJWFWXfehCMSybAMKT2Z5Z+BImvT8RwJe8/iBq92n9qDarqyB1w4Hs9aXD1b0pTHYMok
YJ7hmat9qEKSvbPpLcWQ7x++JVOok1em9na920RxjxAHM/JTSzn9mGxrvOVz+8r97mJ3SNbBr8AA
jgV0PoBankczNfjZSQ2/GHm5S8190rS+IoZ/mAy8XahmWGB4ZH3OG+rqqsBjmsmgS5/xwnMV+0tb
XbnlX5pwhE1Qj1rgRV/pR0O8ecM54tsUi6OrD1xNHn6//VEujdfy4EcIvbiurKMzpqhi2671jLCJ
4dlpS63E6Msp16TpyjI1L+xoDjFoG7k1kDRSm+cjhvV1P9ddnZ0cPW6Oldl9q/KgEJ6hJTk86Vw6
Ur7xAJZ2K50S3EykzNgKLkBEC0tpj1dF/sVS5HSD9XnjVmVi8j6diy95MMX7YVbTP5kWVVtnVp0P
qUkVeo/pLJb2Ur0xSqPxMdpt9zAWxhO4WDR6wzDuUklPfCZSf6qzZPjQDxIWiPKg/hJZi4arVCQq
xRvN+SmXnT5i12x3vtYhGpypu//T6kntaeU0/K6x6v0U5kbyMxTC2YsgVg6GyKHa4LW5I8P7KekL
apwpMN3HkjmjGIr0bWti0NNL0czrFy2EEugpxIC4+N1pRYxtAcTWEJbXVtXNa6ZZF/ZMFiH5ISLc
yH/WKctMzYsG8+L0NE0fk95rQ7eg6P0fphZr3eAhx4NuPbWaRE+zOGpZ79VOltz7cVGc7t5u4+Kc
ogPEyQAV6epqvxRzZhFhpo0c8O29XNRXVvnr5bEQU3SWuYEDG0vkfM6a1AEXesMqxzn6N56x1Htm
n4dIuctV68pwve4KKWoqiaBHLRn4NX7HELjd9AgcT8Eu6G6ka2G3NYCDo5jfXwhuC3OWh9CqK0Io
M2b0HUPVxcJtIrSmFToFLJv77Ty0h1CMt2Mtf5sC+y5L5x1ehF/kJH33q3L5K6CfEYcDgLYuk5HT
opZxkGLblJ3TGCd7Ch0a1xDN3jbeWc/w3x7/ry31/OMZwMw1g3riUzfXW6G0vjnfpHO7LWvU2faH
5NqRcPELEl2iCIhE1asg49DVls5jhBHugy2OaHdUmr97vi91DNScUTEB63qdB6OwwGltopmnRaCH
BqmhLuS9K4oWILvxpsRZA13T+aD1kVRAZ9GS07x1zEN9zfji0oIi16iwLYCzJXl8/vMhVaDom8bk
lEfdQ5Y5GyXBSDe2ko+1bV25fF5sCw6RvBzPCzTlvK0BHFjqVEFyCox5uJ17HsC11Yx+D4MDIHlV
nt4euuX3zi9v5PsJYvCaon6GMsfz9qifDxwHNuxJV3epvZF6QnHbt5u4NMVwIlrCMTxy8Fg5b8Ls
UAwJS9DEGFrb0CKf1qnBcOVFvfzKq45wzzQIBCsUtK3mgMgUPcWRNj1lVHbJ+bNR/bDnrULuKURy
9naPLraFIR5EMJmdyVi11bS12RptlBLTzvuPJnFNz+C1TS5NC4KdPDkW/qh68i+f6kWrq63B4eKh
BJi0ndpo3C83CM/UOsXD1Vdc6d/FSQG3mQp00ECvotywE9K0ScL0ZIivxdhgyfqoXiOfXWiD6UZt
EMW1jOJ64g2jrU115MSnmHfc3PtOofr6tczAhal31sjy3794kIb2QA4yoZH8u25XfkLg4+2ZcLEX
QJf5LFQHv3orypOQs7L7P9K+rLlxXGn2FzGC+/JK7ZZtSe12by+Mnp5ucANXECT462/C59yvJYhB
hn1mImYeHMEStkKhKiuzTi9VX68Z079WIn8ySbfw4JkaB1BH4Ox3kUAHBvp2HGBK6VrQxGEcEJ5+
1ZKX+VFMfh7IAYiRSopbV3lP+SZnCKrx+UjLVi4an4OFDTV1keP1iZUGoAklEjUmGQRtR1Mfkovl
+uIRpM8vEAyh2wbx56quEb57Q/lPAy6GJ5f3fFOUrHjwy9x9rHiKRp4PDBewe2jsApuB+OV2NgtN
QN0cPdOXwdTWfOBPcR+9zpu4z73BO+ABJEXYoFehJohF3xi1QM/UJbe+QO0GpAf2Lm4f0Tq1NmJz
XVkLKzi1D/EAB2wB6G7UxZUhxZWLjk+Pppc0aj5Rp3kO6mTPevJtflgTt5OUIEKcg0rHRDUqGkTH
KisB03KzB2f+j7iMQKU/XJLO/j5vanJEgXxzwYEBHayMyG+TwikTP7l4aN7XgYR47tvVvInJbX9l
Qv79yjvUMg4Hzi4B5YlRroUG6lM3zZf2/pIVOdArK83QEBAQeHB02d60np1+/7+NQq7Z1fcp4+i3
9PH9EUrzFujwHMglvN8EVh3AV6BSTMACb020jsUjvHvhfooNRTf7wsU2cZ0a6LhEshXODW875fNg
VoF/tX3k2djedI+m/xIkX/Xh6Fnvj0Tg5CSsHlHCfcIVSdKUDSyLL3zUtjwINpb1zr4eGb/DBDJu
eNkhB6LmcqBSwSBVksSX+HMZhO8ULb77urLWeSASlyT4OpiuoFHSLmULVZjXnQElVmuqVuROK3++
AeA2DUBNYKw09LWW+XByY+ir0274LTh7IvbwWlVLedGpiwLQJw98x28wa1UlFj4fbCRdDYbdzDw5
/Fyxfwqt+2LmPdo5QZWQWs6uYMbGMtKtS4yXzPjAeb3+BSqWbnD0qLYL/ILWtc96Gb3yJDjMn6cJ
3wY8I+pL2CNQr7KVZSQgh+j7xiQXPXgctCfaXESwcKamTcgOH+T64K4V34Zm6BpUPS7o6p1tSx9G
60FbUj+bXitT6ogAeQMuUUmTeOV53MTJOgj9kotGg+I7epVr9N4afK/5THsEMzDZ2Q5yRKUXaas+
QFoqrm00ngqiHTILjBAfmFScPlR/5QtAfQT2VYlulsGJL8w45/SbU/8mSx0dKjhQHg+QDSPFLcnW
casrx6OkOkdkXCQX+Nt/UbT8FRN7lbHfrO62hkuPXdG8WpnZhTGDDtL8+CbuESSHEbOg49HEtajY
Zj6UM6zMjy8+T1bD1zGJF67DyS1zZUCJArVGjLaAsM6lGh+N7DGpUJZ8H5vyf+YPosIeVDfQ/at6
xw7d8YbeVgg0x3rTM5Ax1p8/MEtozTIgEIYagRpo+llXsFbjyYWArWKVWYMeglJsCZUzuRZXVpTT
xVLbgiQWrKTcDG1gWLraXFjuiQgSIpXQVEGiECVz9T0bVH4ZeA1NkOSuQWSYCET96cib4zjG2V5U
hjgFOjHXFmhvFkxL96M8pXHJgxsYTz+82dXiVA3ylaC3EaxrdffgDuwh98fPZs9fibAXNsTknrsy
pey5aADeFdQYCME8FoW8i6tntA/1K19Pl7b35JqhnidbRUBpqzrd0SktLS0Q9XvdrnjJ2EIYNjVp
kC6Q9KwIYe76n6IkI1XQjckFMmp5OTz76LXKu1Xdutv5Hb5kyLz1uiCPBOmiD0NN/hp19hH0ZawY
DnmwBNeYmjBwv4Jv1AVDPNIBt4aiIWVpUWrxJcp3jbkXCwmbyc8jeYIYCTLRSATcfl6QHKh1KLoB
nvDcv0b1By5AFFffhPbQXx0oOwtlo8pIRRVfOseA4NpIqteBOP2j24xLMvCTFyFakKBkjqOKPIAy
lEpUYCEbzPgiWo2togLYwAEkpc9exIYqtFKwGiXxDlJDa6So+NpJ0TFRZbr72+q7YCFVMHWikJhC
UIFqvwSw3E5rVqTcMcDgdXEH/2jkSQhOr3Wc7z6wCdHHi/ZGmcFRw7SYVkU88iK+6CX75aflTozB
76xGyQuMfvOmJgfkAzhqg4cYBCXy71dRRok70el96KkYWQCK6lpUp86pi4e+7rsFxzflc2WWV3YR
A32ldqwJreO1SLCOsdsNpzYHTMapz07rgksUilVPDQGjqwVZiYUeh8kNBC5pUwZrkM825Zm/GmOg
JW6tg9sXwKjiXMXBWio/sFyA5qxaMxQCc4/nK68NglVksnWP2kAkrPdDdX10q4CHGTkzYBPU1i/w
yfjVWOUUT+4KZXVwaH2vl97cU97ryoYq8ldFjReZPmwMHQjLeOi4FbphD1afLkQzU+4FEBGppgff
dUd+YPpdb2QgIbjo2R4kFGDCmt+WkwNBs7kU68KUBYp3TFNdNMJNKfSY+K6tv6FoGBrsi8k+cENa
cMIeKjTwMaq4DDEzTfBI0IsFkr4IxVfAp9HxurDzp0aDZwJ8mIGn8R23gmMRED6CdubSiO1oQvP5
wACbpf+jFblmV9scSr0NumugYNM3YK1ymnU+/ExjtLgudfpNDgfZCsByXcyc+vrh4NICC7eeX1LQ
JjYrtCxF5U/BhoXxTLkm5CzkSw45qrvERQQMQuPWbX7pjK4Lg4Y+lxb70TnZAkBkyg5seG9MFHg4
KaF/moCJE1TfwFSARC4sLVKHYF3ajbR9nd/Uk47o2pJyawKwwJvAGPKLYdXbAiIYqe4/9qALynLn
kCTu2iX6dhz9lxHcu1WevNqlsXCwpg6uTDDiaKFg6KsVMNKiSV/Lxxy0v+wHyDnOJXR4F4YpL2Q1
wkXJAU2gAEUBGadckkblDIVICnoJauezXY/gQkvWfY3hZeUKlw2g6XYbev3waAGIkw3BAy3Tw9Au
SbZOLiyiexRF0SQAzpnbA+GDgYFC+pZeSrNm61ar12Pnx+sWcN/5EU8agtLaG3QOMYrirTIQViXQ
ocTJG7L0cwG+si2vOlFiDckH0usoJUs+CV2GBuotmo0NYS7D5BrtLnhm+QfixuvPK1uURh7UDgbc
IBzcruBlDLuv83MlT9Pd5oDIquzBQ11Zzd03aefywiT0QqrxX3BhgCMWrI8P1uhs+pZt5o1NLoyP
lhJkFsAmomILjACksyACLbDbT2gtCfX2lHvOwuob01YQrCGyASuWWj9quyTIa9oWF2breRiU48mJ
/J0PVlub8K2dZBswqoZdtQbDnzlqT2VsnKIyhlpezxbuZbml1dmFevcbqA5xqqUs3wD6yb5jFB00
OVpnAJFhK0kCvjX8wl97HrjhClLnYVcEryA1WvLYU2uLMprpAbqPUrGagKBR1JPCqIuLn7N9IIzv
dQnOEYHHwmaovT9dnGsfWGAUZLw3NCnAPtIVXd95eg91bBQzLkJ7lICfIPlmmz/nN9HUdQf+JQOw
RxeYAdWdVS44GvmAObX8nZltwEZqBjuLfyBrCc0TMBYhaQkz8ldcjcQjgQa6UpteUEDc1YyCLNF4
HvN36ie+5YgcpLiQHpLhsGfemklAXJLhGU8v1PgeuDFYgX/rLRi1vW+dCw1HQywcjqn75tqeskC2
xdPY9H24qxzUwn9Mc2nPTRmQBQH0gkNgDwCI2wGVHKe/djIZJRwScnTO84s/+XngNyA2iQgEN+ft
5yn1uVTmzRC1g1gGpOdVPS6c2QUTakocufYxIz4QvkXM6EEMdf4MXv4l3rvJ7KrUcsIgwHqB9+vt
SOBrRKM3wFk5CfW+CxAl7rVEoyAehf7vkEXZDoxYxqEGQSYgOIm9LTqRL2GJplwl0uYo3SKVDE+p
/AjC6y5nLkespY0rgG6+ZeOwL/LhA1OKeA48EFJHCHmD27F6YwxmACo74KJoJZAP6JeyElOLdm1B
/v3quArSFnGewgKiX6lQ8E69m7dz6gGMj3UCQNbWle87UevHXqnll9F/ytfdsPDumbonUNCWfcqo
0Tuqp86tkqdthdia249+ykLXc1YcSBfcTLH2GKTgozUWwsIpN3ptUnFwBIF+UgYA+zJw+/jlABmE
g4kqnsX380dWJSL5z9xdDU7ZZKPNALWjDI/TxNsXTbYvbHfT0XTbJc5D75YFWHvJg9+KMNDYV4h4
rAtf+9xF6ULiYXKPIABGGI0r8Y6J0yMeJ2WPh4U9tK9B3j8Aib4w1ikTaKVAeQhhJ/5RNrpTa25Z
UUA40foVf/YjGh19jw9f5mdURg1qVAEmABm0AXx+xwLES2BmhD9ml8Ed1jF5tVNkX59K55E5HHIF
n+atTUURCNeQi5IEPXfkPEQfSTtQINostwBFOQ/2NA8OcZY/kcw6Bjlfep5P1WWRzPhrUTlsEGtB
/TwFuk2k7ROvaLwq9OZB8BFdCbQ7DjXZahwsWw0noe/ZkOxh/Xp+0JMLefUTpOO88icmFeOYjDS7
tE0IcYOYLjxyp7+POBgitKisqZGwwyWrtFHjHiOfzPzXqC1Rnk55dvSp/J8BJbBwWMa0tMGqJVRE
gO8Wh07Pf1n2EqvDlBtB1yEAQFDpksrqtxOVg6vaijXg9Ah6/EJn7D4ZVKysLP9pJ87CokyOCUAc
MNrhCN9lBvwCchhoI8wuSB09ecL+DA7ytWcV/86v/eSGvzKjBO0ZBCuo22LqHDcKY2KuiFTuI9om
y4qQLj3PlwalRDSGXkDBx8agKtdYxywOq7gOE/fdjSpyM/z/qXN0ZZk6eFial9jPGj/6ZKs3p9Jb
IJOZHwhoHG53Alpx/mvCa/Zmv2v/NZcyapN+72oQyp6uGtowT3qi3Ooeh9j4TgFzbKiDvrLo5JH+
pTWX2vintzf6FwAtwANZzc+4cV75aTBklybAwuyyEnTsYfsB0DiqaABzA2ILOm81PkKdpdf8Grj0
QPuWnf3y6/yGnhwEui+QIwTrGEiWb1cmap0ugF5aduGVibxtxA9EB1tch+abplh4Ny3ZUtZoKJhP
XdHCsVkrc9jbfdg7m3pcKJNMHtGrESn3bB37gJ5SjMiLgjSs42HNGvuRj/4BOg1HLiCj8YEpRGId
2A9AWFAmvp1C6rNK6A0avWL+kMtmFrFqoByWDx+5F8CAjA2HdPsdoopYJXPNmuYXfzgYyX6JBHXy
jKKzRDYugi7ck9fS1bXmZS5aTGI8n5rgp659sqpfPP3ygZny8AbDvyZUqpWliaqq7fIEI2BQBXAO
qdQx3qPlft7K5P0ZSKgA+iBkjft2ICWxck7kejBKftNS35Sa82vexORODtCwhjo3bhxT2clalARJ
5qX5JYNijLMiY+hKwZaFjTXh05D5BfUBuNtRplXzb8DvQ2AQse7F6OoDRmtCm4g1Yd07n9rBf/IK
7YtIx6Vq98R748aqHPvVPigBPHM9Asw7MEvPaIZ7gPNY2U73AuKzP+ag/dSqblvGS20LE9vPRllT
ktEi12Wpq1ZUTs9zHx1Uvn9sqixsydEF1G1+3SaNyGcUwLso2arETwRYZ4f6eFjX1m4cn7XgOUl2
8yYmdh9e7RIDj92H95qyxyvW5UXVuLiI8hWIe8X7N/fN55VT6hdFlZkRPg9xFUEeau/9TsYGLTZw
oQA2A7apODPGY5EXNvDTUFZtxKpYCASmZuf680r81FWt1g4uPk/oJk9fwbqxsMITJ9MGlh3PcaCF
kEpWDj+a4SEilgLcgnc6nq4E/DrxXiR4HUDBa36lJ00Byy9TWS5esspKJ3SoatMD/sSDylJdkHVr
/tEHEg5mvWBpyhEASINzgdAWAEMlDoyyFMKYcZcAwoFG+dzd6wz8TiJAZbLSNmaa7NK+/TI/uqmj
gpONoaH2dF99GnOLI4cOhJqZ5uchMI9927z2YunynNoQoN6Fq4YhUJ4rk2iYZeXbSQrQdn0h47P1
/uOC5mi0KyODKplGlfCGj4lZgd53uJjN1v+eLBUtpp6jN983b50l9fvaqzXg/jXnkDnOtrKfBxO6
maAEpQ88+EyabyO00i17Pb86E0GOJN81JcQTaWg1lUqLoEKvmgWtGg6K2P5Xbh2pduiLfUUWgraJ
vYcKFjI+MhMpiX5uR+hRbhU6IT1oRi5ad4RoT1iNP8zmXIuvelkvrNfEroM1gFzgoRFNqfUZi+aJ
4JrFLzSIn7TUBee785owvpmfvoldhz0N2DHeppIQQlm2oXZGByKEHE6ahyL+EnygT+nGgLKtg4CZ
ouYdWtPLsCu39riw/hPzdPN9OcCrS7pF2zSSwfi+T/8h2nrQN96SJMPEwt+YkD/hykQKYWnijb0c
wme9T9ZVzuBqnl093/gF5Bf1hSFNbOkbe0rcAXW+uHfcgeOhA5VCE5k/KXjnjduMnRt/wZicHyVN
Bhwf2mQRc6DvSU1NJEHX56D845e0eXF2Bv88v7+m5u7688qh6TrdjqSc7EVASC3bpWwddM+ts2rj
Xf1+6kdAiFGfRYQom4rVZyhUimjr1yW/WP2zwei6Hr8Qc6nwMXHXgVMXaDAPKJ97MJ1JQZtlN2Z3
idw1L0EFZDth50eh8JdUz6dWBo8QgEdxtd5XaDU/S029It0ljoswsX+NC/fawvfVla+g34n227y7
sHMLObhyPb/yUwfz6udbysr3FvS/CcPPtwATSY/j8NDWCyHaxFqgdQfYOBOU0AYm6fZgtu2gMw+q
zBfwVOBuySF4Pj5DTmx+IBMcZVAnAfoZmFTU0gCHvzUjspwaBjXZxbc5Gl+HMKq/FdE/kfmlz1+z
JvwSQzU+9M7xb81fxe4W/TEO2c//CGWxoKODAhha8oGrdMAOqzZEdUHl+LTTxdl0wghQvO//0+dV
6BovskTEJj6PvtawrDfM//MBA4DVID2EDnbcbLdzSNqkTf2+E2dKQFU46FD2IP4SqEF+5MqX/WeS
/hpRdzTjeqoHfS3OcQQDpV5+KjLnFRJt/w4xtO10/bsWjGlY+MNufnTKXv+PYUn1KF3DfT23aaAU
Z0QpyLbbby5KrhByW/LTyl6/MyE3yNUlZLcuboSWjufEW9s/GwNdd/vWed+j5L9G0LwMFwqct4oa
aLHLrXaEEWtcO3jzLM3T9CD+fl+JNiKh6ZUDDM25r9BstyPGtkd/35JE0/Rq/LWinNeW+aIrOKxY
9Ua3wuSbtTSOSQtvQhmSJAFJ9tvFKF2BykFsinPGdL7O/fhHbrbPRuNsPrCv/tpRMVp+HLf2WAtx
dgb9ywAgKYFoaejE7QJgYHo80IbB6827L7NHRQsl986DnfKp4JCbPaOvbn4okw7M/2tCBgpX+zcg
jQcQD0wQaFm3WRk6SyQ6k5tLNlqCJCNADki5cDTo25Zt6mJRwIdb9CZUmd01yF17s/nAWGTPK3Sl
wGcFh3Y7loz5iRCaDaU8QLIhsr7w+anVuP68cq3lEMcJKMfn485bm785mpGXXk1TcyUhT5LjBdhu
NVRCU4KViLTUz3G9TqoVOUBp2F3S/5lacqkDJ1lecEGrj3WPa2NathBF9EeoUOusClPfeZ3fVpMD
AS4UD3TJYa623/l5FCXEIPrZ9/pNkDb7NCrDJDA2frqdtzQ1GggASBoWKKEgD3m76HYmhY40Af3C
xuc7A9xTawIU+ELOfsqKxA4jmJGZG7UKoYMB1dUSHR6y3ULWelxwKFPTJZ+uQB5B7+0O7OZSKOFG
ozOehcVDk9Sr3PM2Xbl32UJoNrWHkTwDrRyey/4dM5eJ16oNDoXhDP3WkGc/C6g5F3QhKFoworrH
pvNaCyrQMFKie6b+ym2ILy3JIk0aAdsUChoAIgFyfbvu0AQpOEKVASvSrKj2B7bCmr28f3PJJL3s
rAL+Rw0xTRDbpYEPDSk/jYKHdqzMXUS6P/NG5C9Vw6NrI8oOjmov6hoXgjoUeiB5/b0gVVhZ37Ey
QfkRU+iIRU4QQJI7oZPe5jQYvV6c0wGIYlNvjgGEunk5PoHw7rUxovX80CaPDXIzkqITwDfV1VR5
YzdZbYuz7lShb0CAZil/Nnly/lpQu1QyALZawC3FOfB2qbYeAeyA/vtSAKbCct8iMBsaYrKBALG2
ioWNwC5bMRsTV8QCPT7+U+9CXSBvv5ImZ8eoq63V2FcdFOqo/03rwH5MUTMJ6TD4uy7owhJUzalH
u4UAV3nGv/0sAK6k+CxeQndkLRxcSpnWJeJc0eYfaiRPTtXFK81jyYpB+zAM0Aa9qwv6z/uX9dqs
smMFqXr0Psfi3Dj9ChL0m1p8mrfw1vehHgrAfy0cOowO2/X2eHtB0gUx1QaMLOqhrFZBXlv4dItg
2z3qwmiPaB0OngfAecI+gRjyUGh0k9KsPtTg3toRE6k/rbPThRfZlNuRIGFwgEq9ILXj1hkBtkZr
Kk5Qf4y/dfVajzfzQ5+0gKyp6wAfJXM/tyNP4pz7SYKtZog4zPwmjLTXsl2CcE6dG2RjwFOPRzq4
oxQrtT/mNg/go/PBWBcje4CoXMsuaf7OFuW3LXptSNkrBAUhxlMYigRUevVyDSHs00AHcMsH9tf5
qZs6DrLpBjkByFAhy3E7dX1CRvhrC6dU057MHlwYgbYDUvBSG9CnzPv0q64nP+ZtTk2kXCfZqiFb
EZU3B6l5HPnNOJ7z6FTaQKvrITrkwKo7b0bt93mbxys76qWqByI1G4GoLQO9XJkY27ZuwwCsl3r2
xcuPVgmhJRz49IHn+qFiS/0vU1N7bV6J4qmoowiK6eO5MNYt8APj17J9MJw1NUPdW4gfpm4NXLqY
TNztAP8rezPJhjpxOxMPxcYEcsVmIV6OycKETg4IdLHooISq811HmJ8mXhkQrBveXnxnadr4aNUk
WkUWg4pUlnub1O6zl5bGYj2/lJOWEbgg1AvwHzXIt/KCgG4UU9m0+8Zkqwb6hKP5OTFscCKeDW8h
dJ0ILxDpg8IfqEtEMmro2vhJH3QRBL4d7YLHPRXbqjliXl09nB/XhONCYIxIDFRQNtJhyumzmTu0
FN2W51TzVmPzr9bvWPxl3sbE1vDBmArMng42drBU3p7wVjdEJgCkO5fj52jcOv3hA98HnYIM9fGS
VBENVUmowYfaOLdoDBdh7S/M0eTvv/q+8vv1ZiRFZ+XGGTXgVQZ1FfTvfmAEwO9KkIwLVIbcDlcP
eh35D5oLSz/rcRaCSvi9ZAPSEYFrAlRfEBPHC091eJXf9pRannH2n0RqhZq2hCqRHlO5+rFV5adx
90tiw9sRIHWTt5HNzbOdZ966C+ghSp2N1ndHa3D2DdChq6YPxrDOsm/zczfhy0HBA9JtqeSJYrbi
y8FJCUAjw1EZy7DvV+4XLdjwYiG0mTaCWjLYkaFsqfZOWFlkpN4Q6+d8TAneYMFDF+nRKg7GV9ei
CwHipDG0AKFXHMfy7pVk94GpoTKvn7vW/YS2whdCdCPUaHoS/lLMNuHXILb715b8+9XO09o0d80h
w5uf/8jzH0ZzAY2Cmbx2wRcKJMD8Uk05GyC60XuE3jBoMih3hOUVvgcQ23jmNVkhVAvRLxfy+J1U
JG+bHUgwICjRZi+JhW/HZGaR7UUjNAYLi62CoH0v3uS/BkDnKIUl4M+Uzd4Q2yl0tIWdEw0ZxGMK
Tbn5iZryOBAm/z8Disex3NELPGaNZ7veuv0D+z3/+al1wMMOnkZW+cH9fDtBQ9N7TESQzky/C/3B
t87RUp1ncgCyxwd7GJ1mavI78PoYLDcd0lX0XzCrO/kSnuz+ggSYC/ymsn0F/1d9vmFGeRo3qXdy
knxdkAcSfEsEWVkAZg7peX667gcDW4B3AdwDIq4771wWonKMRLin0nhIjkn07kLB7eeVI5j0mWuM
BT5fPPrlKliKmd5eBbeuWfYtSkY+QHHxQlEul6ASbm5w5pxKsYkbY92Mp46QEOg/wzlUpr522b9G
AdSPdjQqb20Mn+en73633dpXxhcIUebE652TFrzWjr9qkoeOvlMACzsARkDKIut6QMuqSR8e9EU9
ZhikkXyqu1ONFqPMu8wP5A2Vos4kWEfl/Ybq2103cTmitJkiBD4hN19vG07dfjUQy3kBiir9ilm2
VrSknwo0W7yWQW6cwMWdxKGWG9FqzCv+YLGgPQ6m1zz3KfLh4RilyddO6/wds4fuaCcxObOiowfc
MnTnkCbbVZYkXBZQNl4NCeQKEIq0Yu0UYngYEDvuCRINYQvd5QNoA/OfvE7IBZWnAZrBvvEV3XXa
VyIcfeuJuDrzOO+fumbMw8jN41VGxiwswAAL/g7hrfusM4odLh4eIrtUPadlynd9aVuvQxq8sJL9
SXrNDLVYz9NVPiZs3CIPFh8aIcj3Ev1Bx0b43QHceAk01Xnt/hl0bvzOTaGt51diakvJmxgvbuQS
7+58r0jtUqcOVrs+5fHWS/bNO8E8bxvqyoT6dLPaqCniCiaCbZdtabydH8GU/0I+QhLvgHz1LqAo
S8zk0BH3pOv9NtH2Y/27oiy0oUKpvxMN99+h/LWlHMChZnYO6LJ7EtzfEf03UAAL77IJD4leS+BS
kWdDEKiWiwzI4Fg1bv6TwbfVZrFgfx8QISqGl5cmED7o5u195ZEK6UJioIV/eOnwBKodqSa+t5ey
OFPDgNICIlh0g8GHKBPVpgmpoRrlnxL9Bz8W/rf5NZ8aBsYBoRtEyvfEb0jva1VMAvdkWK1/GfzR
+JKige8zUJH9s8P1JSqHN8DZrb8C94ZcfhwVwC5UoEPUdYSPeVNAjb2uL30lDoYfm+OmSbJxhcyp
jn7v4ruvV9mmH7P22WNFEqZFEYcRa/S1niBd0Ppt8FLCRfkb383rrWjsApPve5A5MbOf6L81L4L5
46rUyu7dN4f06BCHAdRBVlmU0J7kBuMa5EdPoLnUZadha4XNu4srgL/CqSOfIEmZ1Mg+Rqxtx0af
njz9TdoWvTZDmC41kt3vLGkFuRjEQxPhStHEpZl2XnpCN5QRxKse2j3zm+veJcKCZBgHJRNoydQL
MCZEDLZeZCeL6qHjoW9S78J++DNvZWoc6IfCQwhEXnhTqpFjKRwU78r8BHr88iKWyAnuX5E2Dsjf
z0vzV6+R1GA94Hr4fOR8H6F3wx43fXSpGbBuO2MJ/zw1Fg/5CPRyIGN1t/KopnhCH7C7zCJ/glxz
XvYLTdb3FiTJv1SJkQIaSB3dDsdCEJ9C2ro9VSbYZ3ZluZ9fDemPbs83vi+17XSEPsEdkCmx9TgJ
rLQ9GWabPnHdjz/rGo8fMsdtHu2I9wdL071wiPv83Q8UaVmW62VjBapstyOL7cpsc1a3J/YvoMLp
6/y4Juft6uuKH9ZF1mZ62rSnOoUKAzvwD+RDUAoB/wDCBxDC4b+3vx8c0nUN1oX2NIRaL8LUWopH
p4YAl4VVQbYQM6UcFIsYdmHYWHrRPGvRo24troB8xSqLDyYQ9O9Jfkcp33M7BKMzY7BGEPPEYGtD
it5ZRY3R6Ss9p16wJ2OXfMY7r1y5QWGvKg2vjFXAOJhUGcQtTPgGR/tZRgH4u/SoWeFkv2LHGCA0
BPN8WICjb6uhjnrJuOmv4zL2t3WQa2FhinyNikO6GizzhfTMefYjR9uncRGjS6Evx9chcIUbGqVJ
9i0pIArR9V671ct0PPZm3b9SqFyFvZv0gJa0mqcB2a6LddFUSw2i9xcu8H0goUK6VkceQK2XFKmo
CWeBfQLDulgzhCjPJspAOxyU4jEeUAB8/7FAAs/AjgKAAVxvyqqP0Pkea+RaT2a+dnUobmRLfDcT
+wrcqsCT4fUBSRl142YI+QkZa/tUxdbFEOzTqC11uqntBwgY8BNlkh2MNwCuqeEWH10W1cyxToh/
UYHR7eFXSQtn16dFt5IvyaOT9ck+jmvze2Zn8dqJ+miNuv47cftvPwRVaCRGMSwAX5T7P2pFazWR
ZZ1sZztWD2LcimT7blcDaWk85hBn4CGhXv9jYgR23rrWCU+dMl6jejf//YkSEEqCQKCAYx/3zF0M
Vue9aCrD46c4itptY0X1q5WzWNJEVdknK4vNz2Pl/pJyqFtOB2MXV5w9py6lWlgG6Jxd+D3yzlHc
hszHIA2Aeij2keI2APLV+rbW+lNqZ926Qo/+pvA5KpZNOfh4yuEkGgyV8dQo6Fk3PS3sWeuEJEJw
uDA3928gB7ApeGAwPMpnu7K8cWZ7eQVakJMo4YTisAm6dUk2bbC29c38sCeODUzB1UPFClVgNV3U
NjawmIAfniz3kLsXo18YijFxFaOlUoqNwueDcUiZ1pQy9DsXjXFq9Iw+6CkSd07HOZDtYNPnbm6B
/6ulSRNCgkzft7x3H1LhoyBYElBca8J5dMaAbZvUsFAfF82mdGLymbhesq1qJpa6zOTPmdsF0nNe
BVpORqiJ9u/hNDYHLdgS69Hy3z/lWFjwQUiyU8RXyuqmoo2h0wIToni2RBJq/J/5NZ3w7tcG1NJV
hhwJuAxgwHkJIqSS9964Ct4p/yG3yo0RJYQznU4Dpx+MgKQxbUL0Kc0PYmohrmZJpeNyBU6XmRXD
ydd/0OTsxrui/DRvQk60utZvBHge+rvlcG7XOo7YGBi9zk5NLno7zCpKe+hM6MW/tRuQX26bkLCp
gnE1eKU5hrggl4Kh+0GCAkAWTcHJI/mYlK1gjX0cJ8zqTkNvdquAkJPReM8RYBnvns0bQyoABRQq
o5NFZnfSjLVRrUW+HdzV/GzeOy1c3B7QUXjESxyGEvk6Nh3sHqqoJ4SNPAMObwX8NbMvAO7MG5q4
hm8tKVFw1Y+sHK2EnQLzizFunPjYDq9msXXinZ+169rdJeCOp0ucF/eu8tassliacDvaOjALLZDx
QGPXeRC06w7zo5uwgmId3pGobYMIUi2h6Eac2NxApjYCznBMv1Kynjdw7x0kQe1fA4qHo6QZxiZv
u5PItHqVVRpfJbygrxrN+i1krvl23t79KZPJZzR/oSUUrQtqxcP3NSPLMoYBvUavBl35Ypet7GJl
Fbumf3fFAMkEMHehwoU2/jsKzWRoEGd6UHAp2WNa70BoPT+WiblDsgIMBIgBEb2oYWzVZ7T07Mo8
9e1jmm4D6Ka3W/HPvJGJHQAj8AmYMtkApnpWPFRB7xSbJwh2IRDvliKvpe+bt24vaaq+bV35PhIv
1P5qOz/nf/+EI7j5/YpbZdxIC2prxqnPE/3cN6x9MgBnLsJO51Yd9rGZPBeGXi/kFCZ8KVIWpsQP
gs/0DgiulQYZC0R2J6Hv6/RIzbW3VO9aMKFerC3RyxZMRMYpA2EqWeGtaCwpfCyZUBZftJQVUFxE
PDYcsx88PTTZwh6esAA0BeTaJM2N7Pm7XX4/L7TSqovxlOmtvS7y7FCYTR66TvM6vw8mDYGJCjU2
lGzv5DwyM9eCNBPjyW+qw2iaR04osqjCfX+4DJgcEsfITSPhg1NzO6LOwWM6alqMKBk2/vjaAoBg
JsWTHVfhEGzmR3UfzyJQhn4S0u1Ijd49veIobvsSLNhnN01DYv1xosvAvrndISmjlbcIsbmfxBtz
arWFd8lY0hrmuvGHmx/KkofA2cwPacmGsudGUQy5Y2olgIZPeQGioJfY+jpv4t7n3A5D8TkD9JGK
OI7KMxr3e1+E7fBup3lrQNkDqWvUzDRQyRM83bVsG+nvpFNCwAvHj5QJaiBATd9t59GEJq5Ny+Ts
Db0O6t54T4jVh6TytpGdvz/YuLWmxDg2i4aWN3VyTtx+4/npc+ws5vomtrKkb0P7xBuzjvrMRD97
8v9Iu64dyXFk+0UE5M2rlLZcqqp9vwjVZiRS3pCi9PX3qLB7J5MppFC1GMyggR4okmQwGPYcmlA3
jcZiU3mR6J5tFnJUkbrnMflyWwEWdAzFPGROwIoAOikVtYmXXceb1KURQFACF2TJdRK4a6ZtQcsw
lYWcLxwc5DDV5kBLpLyzWkGj3jx+suPDB5Zw9nVFhzW9Azmtjq+jXvKMhqMnvSJPaHZaS78vHQtm
ywAQhrdsRnC+NGclHbtKDjqNdHC3sPskP7KSBRlBEXnTrvVTrglT7n7aCJO7nYYAy/qBTgRtIoGR
UxTAtdCy/8bdWgvSoh6cLU7ZxLryh4o4WFwmMDcXJwHmCEKarHSJLisCghH0v6HNRtW2onNZAk+R
RrnTZl9q1rR3LuH6ik4vSQEUnY+BHQ3EgWrGiNbINFt2TDE4+YnL0He/31a4te8rnvpkxsArp5RF
haE9G8WPPje+3pawdBrnK1BiNq0yJXofsYKkOGrsUGt7Wq245NfeoAu8B1BswumY8W0Uw+wK2shC
4MDb/nNf3sdZFhSWETi0DqxurY9uecf+FTb//Vn2xrMJEh8U2qw5w2asvHD8fXvDlq7L+WrmDT0T
gMYud0ioQaOYfJL2JmEyAJFYUNQM/Lo0oOR9pANvjw7GDlEahyN1DQtkxKNeImxPo/hu/JGvWZql
7Tr/uqJghtZXNMtFGpnECp7qZs2ZXTr78+8r6tVPxTjoPn495fCV+Naofmbaq0hO708WoZxxtk3z
sZ0dy2SVhQcWtDQ6DeS3tyP5SkiztlFK6M9I6VJm4fulGTQidLa3tWrpGiLpjKIbevevHVi3Ku3R
9PI0mjp3Y6JFv+zcYDLXZpeXjgOxP9IzM1YfevYvd2kYE5TF0FUaMW/v+3e69mLqw54YZijZn9sr
WrgnyPV68JFx49H4pWxYxeSQxuaYRACaC9J42I29cafJ7otelwc0ph6LrGXBbZkLuwj8dHChIZc9
12eU5elxqTWN7ycRSTbkl9ehTexwW8KCGqAtCQtCz83sZCiPZQbsSUKRPIl0O/lSmEcdYw/vljAP
Y+HhQlEcJUzlRpomGQi1QKQMIMDkzpcrxvh6i+AXYRgAHUOYAQVT+KUGGJJ6xLEIj2rdCUgim9Dz
xOfEKFbM1vwzLzOrkIMGVExogMjvCmbMKtAAiGY+EVWZZz5hPEpsUHlpglhWLjj9xBqa4Vv+8log
6kmYAwZWgqe4FfakCa2ViQBwhRfEb3DtW6//Td2HHnSiiUTHxBT2a8Dt1/qAAFCDqqHCgSqNCtaV
czygFoAUo9KdDm1VntK02N5WiIVk5yzDAfgYshqYUlBukmeMLh2pFFFeiiAhAe2qUK8PVVUFedmH
vMQkOshoJHXBm0XCFenXJgPDI5gSBf/X26i4ovE+aFIaCynqCHABj5KmmwzYULpT7qhgd07KK7BP
VUFjmtux1GSQtMj2OgXZWhmwV+r6b00t/O/apmnEioVZUmU0toIzby4vXTVakG4sqslu+ijRTBIW
NrPv09RDx2fc+iu7sKTNKI+hkwTTU9ctC8wz8w4txF0EVq8Kcyh82uX6Rozfb2/2kjbBcmH6e64v
o1p+eTlTD2CthBldVDjyiFnYF9BRrfjFS5uGZihvHssHPo6aTUhd0WpOWvQIw7e6ywLRZejuWVHZ
pXWcC1HWAXaGFjmsvI/8/EEYj3zlNK7zyXPhG+eAFiVceLXDhmi9joKiwaPYBgdT+lfmaTDR18py
940GMhWgl6311C+u6Eyk4l4UGDoYa03nkVnrGLrUPxcm373/8M9XpVzzHmDJFc2xKm161O278v1o
Ihe75ihBZQ3G1thh+H5S/i3M37Xxkd+PrCtuI9pEr+hLACZidJaWiUh4Q8jybFO+v+8YKziToBwC
AHKAw9AyEWX5YXrRvc0HDgDqNDNEA0xAHcHJc81uHAzjRax9BttltcJ4Mf869YECY8M8UgQXAliL
l5db71rAljYmR9qQHgpM9/QtR4AvHoo8/pKa7DXTzZUVLT6K8ITQDDVPt121/tPEctKu8CEz2/vy
e54+ARoiyBILM+bJlvY/sqY9WO3+/Rs5Y5sbb3i2V1iZg+OmOiCyeGTnp/RVjs//2+fnu3rm6qej
rTPuT7j+6LbqX9Gce/v7SyYSrpcFTBmkk6+qLz1Ygjxzwl032q+Uo2hhy6AeV3prF4/mXIrir4Cm
jOujjk2KvTF/zYllHYs4sT83TUueqkkHkJgj44BO6Q/qd+nJMMd38l5AF+fRx5kPHXE52poUi2OV
Tj31k8OjzBJBvrPJWuvH8k7+vwBfMTmecCvg5lk8qpwNA7+bt/+Qrp2twVeeGuImVJMSt8rq6dbo
yKb+e1sbliz/uQDlnJBLpCkgP3jUu7/sX7H5kc8bwGZHUIEhXZXarGW0J5MtYZUPOvgAuLeWRl5y
XWbnaMZ3Rb+fCl7o2hnViT/iMqY/kjHZFl62d4yj2a7gBizuEyYE0Mw7ty2pXqozAA2o4bCeWvxE
77T6A9YTTKf//bw6uGga03+sp+YVd8AS3XeGf3IyzP/U41Nio1TK15y+5RWhYwl0fXDuVJoOPy/R
tFTCePoH2oH/bVpzKhZca3SnYuABcAto7lbDVW2q4jZ3/DrKXC0E7itrj7xpjhqPg6l8f1sTcvxv
lTiEY1iOEvh19TQQEXdN5FfWdqjFXgMgXlmvJXwWNg1xNzqH4V6iwKj2dWtNavCxHxtUq44u++yt
YXGufV+5jo3X8hj0oU0kipOto79aHm7f9yXDjHBuprRB8uJ6ZL5LEzlIUTeRzl6AyT13pQHu90nL
kzAnj02ag671x1gWm9tyDfPaP0B1ZMZgASjPHOtdPmtx5o1m7rfAxBNobwQcrwNMkSZm21R+a+P7
Kdnr8Xfh/IxrhtLzAVyxoc4+eeLLhP5AHTn0vHPB5faPzOWxGGYyvkdLrCQnFgz6+W9UDXrnVaJ3
eN9FoJOsyaZyD322vb0PayIUg57mZlHPEJQRz7+h1GY2LOi0L/+bDEWJXAzqpK2JZdjlMzKShdkH
olxxhxfcPWyVjaI0ODGARao4q2QcmeAN6yKtSIensdDIiXFqBpWNYXyBottGCvJlLPL2Iwp8LllR
JKP2Ae7W0y5yCxY21sGqn/yy36a5ETArcvtdVkdT+v32li7dy7nrC128CCvxh0vtBT1nW+o2hFoY
kWoxLfvn9vcXnjH9DagKoLQI+e1Z/pnTNwg4fQY36ojlXUibnx046CXZCfo/ylHWgYEBb0h0s44s
a6c5QeE8UH+v05Xs2JKSI08JwBRMOcI/V5S8Nu24aJqhjloe9vUxn7bxGirikv4hAQcI6TeAP7VT
nWAUuO1iPC45kL1s/cWrTpnYyPZrWh3pmrIvnf65sNm2nZ1OzLRcmzwIs8ag1sNsbYhy6aU8/75y
+tZIswQAWnWk189+8WNsDkn3B0QTqFCu5EeW9AxdXYDqmRkmEKhdrsRv0dsV+1oXmemrS4GPgII4
Rt7M9vdtfV7aMXjd8MDnYYUrfTZqIKkNsuuiuCdBwLM1fKWF76PyCQUDbBSq+yoPfVZo1lT5bIzE
d0O/p9Xx3T8faXY8V3OwD34hxYJmULyhdKoxyh9S56drffvA599qXuh9xziS4qzQHpFlDaqvKKHf
Ggqa5OkjAuCoYg4JjVBIuF8es8Tz6+mTISNh5SEBAma35gjps5lV4n1TQ10YdU9Ewoj8L0V4eu7I
onOQAee+vqNW+6mJu29m2jxJ4YYuFUHH2wdgFQfoKLjXSu/PiMy1JxGbV9OBZX5o5M4dLdo/teVE
mDd/fxh9/vssJThLAZyCPkNTRBaS5VpdB2utkksqiLaS2bWFjUNS/nIDrN51pKxHEbngF5iB3/ps
5RRnNVC3GDWSOcBEu+dVvpQ1VTHwlojImSY9HO3mk8eLQ9P0gZtm6HHu5Oa2Xi5YB/TLYJIb1ByY
XVSjEFDalbkv6BDFLUB/Oz79GrzGDWmbHWU3/HNb2NL+vRVPXBtFDUyVXu5fYtRpxh2UatygHR/8
asXSLbxBWAc+jO4FJDTUF9WM7ZpZncejqd6WbDeQjbWW0lzaLsPQHFQP0OKOi3a5AtOsQUCn5yIa
R/3kpsUzZ0CFmPIXWa1VSRZFgesa00oAorzik2Ud8TpnKkTELPa9meimZ/lnT3qHnpsrDtbiueDd
RpMpKGHgrV+uKkHdAdh/k4i6Og+2Nf5z+9yXIhBQKWEyCpVG5J/URKRvwQDEfBiAMG3pgcaHR6k1
j7qZHBBdTUcEJDuhZ082M/cg3vuAWQCSAGb1QEyJctPsV5w95VmVD2jn4DKyjGfHfmHh7cUtaR0K
fSjVIwYFgKpi2TEcqbXFMA5RB77wKn3VrFPMVmqcSwcElxsD37Di8+z65RJE25UjsmgiSnpn84us
cpks6dr595XHr56QPfYxTYwEITtOfRGVffY6ZOKzj2aQ29u1uBRMCSEOxZgcJisul1LVPAemHxsA
dvcqsoOR7m9/f/E4UGmaS8KYJVQfKVDeSw0oBrih/MFo70164t0HFGouZv1HhPrOkLRt/TGDiBLs
kFYKfusVlVo6DnTjA95unjuBTil7NBKdyB6A7Ha884qn0Xga+EFbufRLGwVo5hnDdPaori595nAp
exBLcOPZaJ47um/XuguXzhpWHuDCM6clmgsu16G3Y1NRuxsjQr+QkMtPt496qY6MiTPY47n4B0yS
eYlnN1uanQbIi0aLJhecOAN6zDe55Sb7hDZmAIKzcovC1njXT5mzGQAQvCnKtnlupa9vbv+ShYVa
oCdGqIgZcPRoKjagrM0RyFXAw9RHZLn9Pija7W0JC77XhQTFiEneDZ4jIaFpd4DTTsinWH/I4OJw
sAM9DGtMSgsjjmilP1uRooIpkERdgPoBvS3pwh48XYW5czH9nYHtOd3FgHGrxpekH3e8TMLG3NK0
CxMQGmv2PhFyX+ZRpa21FC1cC0Qx8J9Baz1P8Sq77HplZVGtxotoVA+FWx1653sTA6ZW5l9v7/bS
ecJLxzA/3l7DchRJ0CvNLqwYKfJWhHaxtega6NvC7cNSdKTjZubzqxbC1DcxDevCV0lAfdMYjzl5
0to1JqGFZQAJeb4ZiGh8oONd3o/B7OAsdShgSvaaB5X4/u5duvi8opNMli5zcyrQOJiE3b4CUNT7
BcDZAubB7HJfNXe1UkibVj5olsaQ7fTxf/z8rG9n5sNlo0mbGp9P0jHQTsJeo9VZ2v/z36/sf147
1K3zuI/o5AXjj4mtVcAXtAidLKhNoDccj6l6wJqFFNUAxA+MkobSA5rPfb9GGbwoQscQpDPPbyFy
vdykUZrVMGYI+tqa7kvY1WnYVh+oGaEdB/7hzHyAwRrloRgpdalNExk1dgiciDWQg6VzOP+84j4l
gMQaJ58MkZ5sqjL8yDVDcwgAq+YurSvkoly4XBuMDA5mX2Oevt6s+BtLR4BSF/AVgY6ErlnlCNy0
mtAJCiIFMMz0oCMF8/H7sSzmiBPRBtBB5wyOIkKkMs7cYUJ6wtaDLWoh7/f6HATOLup1c3JFBaEU
XmJx4fQyMmTIScDSleLzbGqUuBnDwKj4go0RQBkq8zRCQofJHCccJ48Tkt+12YYmffSqe4Zh00yu
FNQXXqILccp2IV88yS6OB1zs8Jf22omgdj6yY4BIxyOMGtfViGkuWqEBy36I+nw3Ffv0y23TuuBP
YPIXtw1DrD7iIuV970UJQICykZHdTPnenyjZZ6nX/TWm2gqBRUKAZDgWyX0yVc52ypr03REN0myI
ZyB9ZhBQY/XMJ2Ys51zNQP8C71ba7+8DvxSgHFHB+94GHjqSQc+jcZ/K4+39uzYp+DwoRgF5MD9O
apW+1HV4nxnCGHdAbdP6ZtgrGj3/vkuNvhSgxElcFPYQAxk8slpQKmxbdpLG/iNrcOChzw3AVznJ
gaaN14OTJ8qap4Sc1mDQllYAXHPESYCFQ+OsYtSJZfdDISoRFRZ9kAJoK3DXKfJm76ctQ05hVmUL
E2wwM4p5b1t0oNttx6NCq7ZuQfca/pXjWkJm4ciBPwleWQSWMDWu4i74Y0dLoMf1UX9yMIJpaGvJ
pTUBirvQg7WytHITAgbgc4IaMzVXlOotqFO0Cn4CEtw2Bv7Qw6yIEEmfttyHCFal29F+ru3PefeP
PXwvxoNm8SDpGzDEZ2Hd5QEf280Yt9v8/X118FjQL6YjWzv3I5mXLgUSUCUZvdo7kWYIPK8JHXul
t2JB9RDRAmHdebNvqtNiuLyTnPfuyajNAB1227IyXuy83Lz7AiGtheEG+C0YPFYXog3ct+q8cU9A
Jw31AqRQsn/3MzCDRwL0DZ1VeATUBlor9ro09pl3Kpw6qAozzLWVyt2C1sG1RlYJYjD8ayu3x6T+
oBGd+jPGxTz3Jd5v6S++rxgyl1Sx7Qvmn6wx7PNN9+39Z3D+8xVloporhrHH54c6lEUZUm+tz2Rx
gwAaiQEGNGbD2l+qa5P0Q50DsOfUFkVYFGjQXRv2XpOgvFVtO1ZDY0BCWj5PXxFm396ia+cIbywA
TtEtg/IZwgRlAUbdlV6c4vMtexwtkgUN9UXgEOc39fih9ckRAHYfUNxzocquYYgAwAJt5p9kA/xg
ooXl2ujP0iU/l6DsWp8Z7ejbkDDlu4SFtDvS97utqMEgaYxBNaC/W+rdkCnLug5cUyfQNQS2hsmA
dycacC4wxkA91UGQ56lvilnBO+KxewJLk/zcJ59un/y1n3r5ecXc1/Yw2YbA50tgMqGxKAW9fHPM
vPefNUZ7AYWCwVTsk1qZp4lp5oNVxCetAkjBk12+3l7Gwv24+L6iwNVUolEd2b3TZIZ+szPfHx8i
osEIAVI9SOxc9cda5YSXaGrjkytfWFCwd8dvl59XLCBLkMUoBT4P5CrOA2/amO/3Ri8WoGxQLuzc
mjgkYPiJb/P3zwRhAXAbkGuAsmIg9NKACGTKWOn2Md45LTha2RovzYKaopwKL3GeqQV6nvIEeZRo
cSlbAvtXtkGZgLSoKqOuNwNUh1aKhIuy0EMwv6aoRapNabpDc8DDDXB3/V8d/2Gbn4Txg6y1wyxp
LB7t/0pRExoGCHaGroCUySs2jvBRjv7AkeM9wqWDbUckothXicEoavIhPm2cgodev8aluryCf7+v
WNexTm0t9UQMZKg0SO7N6QMPhIVpOsRQaOOHeikRKJotSSYwBnUqyauXvtLNbZux8Dqcf95Tog+r
s7p4yGC6dXmf278S+5dBVrzppS1CVQN5SUwkoCVC2SJg4tadKeoYqPTVTp+0x6TSP99exWygFX99
BpFGzgdPN7qF559wlqI0crcxytT3T02Gsb/JTcLC0bd25e9dI9mht7IIbwtcuh54hpBTRLMQ/lVO
RdrcToSONenECrshCzwzA6xV1KQrbufiyv4VpNaGpkLmXEgIIvTFGJ7TqtuYfQ2AXv9E4jUDv7wq
336D7MGIqLIqwyHVaOlQZrPfOltxyKf70f1ze+cWtQG9gv+RoSocGjATO3HnCxP/iPk2md6P7D93
NSBnguop7JYaTzfgNQVIKrzEKWdICQU1GmhvL2HhTADNAX9nzsNeDzzx2GQaySvnZHpfWHNogEqa
pt8ZoYFdrYha2C2IAifNDMM6M5VcKnbFMy9pS+Gc+KNnfLL5j9srWThwlGexVeh7c4BCqF7NxiMJ
e2OMMfUNLX4XZXXnDZEv1si83vRUuaHA5J5fXx2tsZB4uRADzD25Vw/OSYpqDMqJ3WdpeccdZ5Nm
8pccBu2Iff1i2MNmcMrt+5eJsXAkCb2Zjk/tTU/KfDRon7onIcu71DqkT361Swr//YYOVH/Ib8/+
3XUCGmMQVssriOH6PtnyNY7UxT08/76iDPYgkcKJwe/TGuU2k3u7Ow6gRxvvqqYOkqIOBD/Ea9hH
Cw/ExaLmy3BmWqfOqVjcYlHk5Phf0ac2fL19OAu36UKA4jUh4SaJMCFA8jHUMvTFIvuV1jRA/yT+
/Pm2tIULBVx49OVZMN4Y5Vd8KOa0cao7uFCEnhzys6FrCdWl5QB9ZqbDAZb9FQN2WUqvwkQ2AUKl
E9TxFzsZAtuWOz0vd1nW7G4vZ+l0zqUpKpGx2OsRtZJTYugg7U0AUJFk9wANXtm2JTlwOWceBVi9
q9xhUaaxlgPS/FS305HX3QMFVEWWr5XvlzYPaDoY8MUjjjE8xRtpfHOYkhbLMSjoeDB5fkKeZQAF
TE/fH4uhnRw5NHgkCPhVe0ScIcs7iwAAy2qQzgszf8W0LuwYoCgBegVIBzRjW/Pfn90b7ucurazC
PyX5xvbB+bvVx/3tw1/Q5QsRyuG7ZWPYtC6RMnpOHSCRr+jWwucBeTVjeKAQdY2kpE0NsXjleSdA
rh7bqt4WRbqSgJwdCuVVQD0QlTT4buiGV09hgm8rRYqIybdI6Ftfaue5cnamjwnPn3H31K1OXi2t
6Vzg/Pdnp0KrSYLeGwL7712Sh3gDVvRq4dh9TPPNE1BAiruqAyfIJNRaXwJoBSBH5OBnATE/vfvY
0doP1EPU7zw00ilemhjYUA6mCaCQu8lFY8nh9ucX7iAwNOFIw+MAvoWK2oSwspiSXk8i2ZZmyHsv
aFJ5qMUfYoK1jtvT59vylo5kLhPM84OAPlHLEo0uO4mepDQavHswdBnHD3wecCrzMB8spasYfFSd
qbR4m0au+1f2LPBXfv7SgeO7//99JWvR0bH2xrhOI6DTj6Ez1hsai+2oizX6wDVBigdVlUCgaQos
BJXHPg+LPOzESlSzAMyPCUGk8cC6inn7q3KnMTkedTvABFUy2XVu/QAa8gOX5qbwjIe8dPMA9bYN
pg2bADySUar7SPWOgAG5fWZvqVbVLpz9DjXqYUnCzUnESWS5pDt1ZmZX29o0nn0/Bj5/bmdbVDXq
e0vCCfd6+3ueOP39BNjwoG5H44/WrAG3Lxmq8x+kaFEzs8K5FTYGj9cOs45Bn38GX0CSRMYMl4dZ
gmFaifwW5gjmcU3U5HUQ66Erab6oZ7aqgjdZug4uho+TB37OT/QvBa7efJKACwmsWnR7d6jqUPea
BHxsfh0YFQVhMeciaNpCbrSubjY04XSDiNnaMEbze1Su2p1vvXsKDPMOKFQDhAlVHqBXKzYpGSxa
TBigimI2fskL6xPYFFaeoyv9vxShxnUMsbjNHdglO33wy6/ECXP6+7beXZk+RYRyyjRuWjZUWgIk
C0DVdX94yjcu4Hfod2q5Kzq+uBwPlSRMAqPnUX36XIxTxlrfJVGlY56zvDPGf/r4nw+s50yG8trV
6PqzzYonUS/JphiBHzv8qto66MS9NNe6uGZv4+rOIgMzt45711W+njEgpQDUPqq84dnOhxewIZ4S
O9v4fr2SnLzaO2++Gf+KUtali8TJSM/SqHFNOLyvKZou42zFGC69S3MdCG0f6LhCX+rl9XPHSUuG
bopPXWmEdn6oyjVfYU3CvKNnF5zE0o7BJhOfBI/EuGXe19vHv/Z9xYD0bcbS3MH3tb8F29hixVFY
+7wSuI2aA8DqFp8vY5RkQqteCaeXFOr8ABSb4nRM0wpPj0+Dc9/lI+hA4zBjz7m1Bo10de2hTsBJ
QcIefcmoY80LPTuHMmZ1YXhxfLLjR+IfB51tPK6DlhtA/GsQRouyoFGYXUIqH83Dl7KoKTXUOCyC
RaWPfopZsPq57kcw3+hb4/1cT/MYO0pmcyswWAWUHaybXPPxWpITQPm2NSu2tRV/SyvyZ0ia/W1d
WzwsBNRA+fcBZqEmealoeAnuNdQ+OhqayYPRjVsjecgx+Py/CVIuzWADuNicIMjI7yiG5fP+WNk9
eDpWnt8lG+OjqxnzEWiqvUoU1FY/WL5A4WAi6bEu2CMYYw/dmKyU/Rea89HbfCZHUYiBI0qNfT4X
1fzPaUZfB4qJOW74W7OYHgk1wgpEYVVn7npN2/dm8f32fi4pJM7NBXMhTu8KtyGxSV6imoUQLBNB
WQ8BqbNgIF9ypH/LT7dlvSV31TfiXJiy2MqRfWWMTnxKSlCp5ZaVwJtz/9TM43dmLOi+qXsnNBuq
hcTUMZpYAsDv4Lez+YJGBYboQWiPNqqtOxrVH5q634he3HuxA6ds6h5ixygCf8yNB1tHEwV4stiu
z4kdCA04CRWGyEICVzGwp97fFHAhwfxSJi9OlsXHumv9+2IsndAvgLcHT8cPy6yLD60Wc/i9VvyU
lgz4UKPu3/tJ8Vpnsr2f0EC3AZgO2w/S8sJMZsOxKa3qaXREt43L3gi9wokf2yz/R3K645TzIrCH
og015ogn0nd12GajGwDXJA7GsuuPBkchDOMD1iiDIr9nky/C1B/NsIpRmU4clmwrKykOmaDfR9Kn
G3Bs4gc70y94y21Q0JGcYmDh7qbJ8gPRDenemgqMZ5ty+Mem3rC5faxXKjS7TZgiclANQUj6NiRx
Zj9NURpl2+Vwm/zmN5AP+m3Dx2eX6I9T04a05CvP/9XDo8hTzJqjyXjSM5pELk23lpeGdPiIIzgP
g8OTRe++SvZh1Iw4dUqQ8nS+jb4W9sW9jaboqX4BmNbtzVsynD58DOCmIclyhZ7WgHOIMeLBCRCB
NT3vQmH8vC3hypLN24V0GpISAOi56msxY+g076ETHokG8RPQjAVfudiLJ3ImQnlBiYcmk06fyCnP
w2oK6uy9roayBMUXs0YUb6mN7wN6+b6Kbu/P4o9HeWAevZwDIUWdegaqMdOPyUmjKQ+m3H0kXruy
QfrVMSs6O9+hszsyxZ2BOihDRCvBNAWG8HKHql9853ELVapkQGXXAyMpCtR1WBVs3JWa0e7B+MlC
W6/pb63u9Y1JC39rT1k2BqTx14aZFvVkHjtF4I+NUBMxBmZUPBfo6RGY1zaJ8XMojF2jxSvv95IU
kOgAm2IGcLyCawXrmQckKjhAnk72iTzaQKUy3RVvZE2Iqex2QlNrPlf0oiUhQFZ/dVS+ajI93tac
NTGq2lMx1VozZ8W9L2MWVdNTsda/sCzCB6XBTHJxhaYsEOoAMgLlBFELFo6EH3QpWAAS9pVzWboF
IOfUkBWfZ0tUB84y0X7jWmgucfbS/lrqK0ZoSf91B6klzDjqQIpU9L8eCJBpOCyqGP0n09cPCTXv
6JhutMEKP3AqaNKE0QNr+VVqHzYdMEKxg/us/3DSP7F7SN8NpozbDLRhDWTPSJJdTYylqJP3qdHi
Nmf7mG4sY5vU2w+sArloHWNpGK1TQRSaRrcksIrIqatZehxB3bV3hIz3ZdesRbpzoHbhlcH/BHwn
7A0eCSSRlNuSe6Cg6ytM6ut8/JT5hR3wKvk+lfQTUi5/2wlRivT0NXy6RalI/KLHeW7cVYOTEvOq
IKbr9VPN022i7VkpA7v5yuJtM91PwNq9vZ8LTgqoqTwUMwCqAO1QFND24oSIytdOcfVPUgJZgcbB
gLFQ071vALd4W9j8ZFztKJAp5o7n+UopT0qsjWCMYyXYosohvndNxEQjFfmu1YFqZREGyGTX3lqF
QwOLuWs0bws2AxXoObrEvl5X9YGK2w5ZwvST0PtQM7637UuckpUlXlejoTWIGeD2IeFzDWWUsDr1
aafrJ894Ticj4MOdUWlBInbM3STxFk6An/26va9vWq9sLHqhMMI0lz4cjGVfGvY+RoSS5419sqqs
2YKcEVjmJkm3tOm1Q6F15oYX+pdsKloRuO3U7UXfl+E09d1fr/XkxqGV/uTXaRv4tcuDTHP6vdGm
7Q9hdv2nsm2nwGzG7HFoMEGGV8p4MZqp3OkJPANtLKCojaTP7ej8kGNTHKQrjVDTuNghtihCF6An
+abKabV1Wi3dkSmT267B/GQA9JAklDAlp3gizifegiy60eu1RqiFo0ePg4UkLGAqUKtVCqhpL2uP
Ykrt1LvFI9fNnZ7lT86U7m6fw4I1vziG+e/PvJmkN7W0s3r7BGrWTafvUjBqA3MMEdNtOUvLgY3F
P4ASmfF6LuXk3PIr2ereyfYOlX5fwWn6wFLQrvmviNlMnS2lRgBQ5BVEED0wUT6Xd+l4JH9ur2Nh
v9AjhqwPEBLngrBiYdlUZ2CHFt7Jyz5Z+oE1YZVBA9fo/RbMzoUYxR/pm3TiWg4xuV1sEOHq5t90
2MjmVNdjUDQ/AAV2e13XBSPwJp8vTLmPuUFI1VW9d4pzP5x6L3QZ+u5iuu39KoiLe2PcmcgrGPov
WWy5837/C5Pn+MdD3IlWC0U9ZOMmtUFy79RQ+142zn1Mu8+Dt9YjuWTqcKUAQzcXKa+nS9J2tDKX
YBIna6rQl8Bs6wKS4rkiVeCkr0Z2V1p2sErXuaT952KNS9UswObbZkPrndzqs2j3LA39tfnCNRGK
YlIMNFI+NZibSarf5pj9EpJuZbFW7FjS//OVKIoJ8tTK1RNsoCm/VfmhmRMc2n4wt7fVcWk1mBFA
AQq9BABAUJ5dl2KEox4N9wQwjKA2XgT9nHtr+F5LazFRHdcwCgyCdPUua3gt3FSiX8kS5rYc/dCc
jLAuXju6shprURKAR4DpCJ8VuFOX529XJi+ZlmDqAdSQO8k8N6ynSXwxCx9TaQ5tv7sWJbtY18ag
l3TYaVmZ3rWZ3RxBJpkmARYAEApCzLuBls2xTOo65KbLtrWdZneszcs7h6KYORDLCCcATf+wnUqG
TlNrAfrlhg2XnbNjjWeDL0AbygQglqx96cXk/GV51dxLO/d2KCVlu662kI9xgZjX8dh7yFJHhKMP
CEVWufJJnxg9jj7DE9hx+tSP6MrFsEIV1J1DHlnL1yDdlzTBxXXFpkEXriDdmcY6G7AtSOlj4on8
FRyTlSuZ2zURik6npBNuoc2tJP6jqb/k/UvlrVRA5k8o3g6GwAHOg6oqisBq0GQxiv6PhsYnKpuf
jIB10nPpSmplKTNhAZYeYF0oNmOsXSl6AtGgm0rHRwLKm3QQiQSpfghB0ZYCJ4EdSFvddbl9rCjb
xzomHkf/6JB+y934W55b+9sXeHHByLu9JQeuuYOG0tSEWeVIX6Y6AA5Y/q3r1pqcl85txiQDswrK
6rqhWFXSt01ilQY6qu0Ziapudg23ZDARfcV5WQhw3nCD/nt9Fc/CmloyEQJD0QxfAH9udQ+tA07f
7q6enodid3vnFm0F4Axh+ACfiIT9pa2oMjk4cGGdk2BghSkORfWKSxYM+sttOUsnBG9sHkHBrbpK
EqHFpmWss5zTZFdhqv/038+1DZdibqqf+48wSKxWyAqbMzbyxDulYQsCZH81ElxSAAssS6CJBhsh
RpUvt6qIOSqJVQqvAV0U2YZlB837wGmci5hP68ypNH1wa/8faVfWHLfNbH8Rq7iDeCU5i0aSRcl2
bOWFFdsyuIMLuP76e5iqG89gWIOSvlTiF6fYA6ABNLpPn2OvJjrjOYfapR7E2QP7/v6lgDAcfBjk
TtcZG6fIZnvJdMCBnRctjrLd+z+PXs61Lop/r2Lv0UxxzQ4d3Bc0kW6O1ncVUn+9v+TjDVktgEZW
ypSr1PfQCpKhHhs/QYkqqIfhF0K8O955vpXgxdTWQrEqKnvShhRDqUMkFCU9reg/Wa19qFh/ZCZK
NzE9cSEUFcRrFBM8+Xx8UjjSxpRZWjvHT7GoW5CRGMZznJA3m2vVoZtbuk/bovVjg/FQJ+3vQate
wdPOjguZnSduJdPX2ytqmlunxPnzUD7rbd1g/2Ia6GCl902duXvTS4tDMcbfkGZc9jqqRJnWWo+T
pTX7ZbbiO9EP9W6JHXdfJV2785ymCxdjaPy+zvFksp2fFgphh2Ju2KlaSB+KGEU4zYzLHXoP7F2S
lgYa5OmAtFKrwVbt0ldn5ASyVrQMk46jioaA61AQPd3Vc9/6rSjasDHBwls0BiQWC1TmKjoM90U6
pXdU0In7rQfgLokhMAGkRhsM6ezsq5pXJ8EsurfTZd5PzVSgrd2pfG1Cs1+HNvhDzuHGLOvGo55k
xEdhZvnqzQSRzTDmB4jIO8fMMOLA1VGSGzuhv9gEidcFGXlQRPmk1udPesygo+AsX0v8X5+6gVa7
hSzLoSvtV+IWP7rcxleaqjuyInuw9fKA44Yc+mnRT93S1KdxnIrAasbKn2oLejALGx7SOdNAI1LM
QQEWGN/r2fwCUbvErwvWBm2dxaFLFvwFsqs7CCr3ISRI+VenStqwN7ge9i4vDug/sAOIfE8B8Oni
E3rf3ANE39xd74E6HgSSU5i2gCO7Q/2F5t5o+AuuyB0e2aUZjKJ3A4CgUBXtaiSaWcoeSV6nYZNO
iz8B8+4X1vLWzGTB0Wzou5GbDXDurfCrHPEl8BX9p6Hi+s6e5iKcraTYmaU93HdjaqAjqx/wI+O/
+9Y1v8bZYJxoS0YKNgBj+asBoDbfVZoFtDRkcajIK99ABL6HiM3vchgmH4yZ5W/Wa/+YY1s9LgXi
W0Gr9KWfNTDF9+MYAMJBAm4LPQByNv/u0X1inMb481R5NNJAI3ioTAM0JMXCgYMTVshYAwwwFGVE
yPvFecirtHwsE30Jhr6m/tzVIjSrsv6amKSJFq+AM8KVqjvQCKe+Pk463rgpolgDaF+itSaKsAMx
9nqqAyXZ5q92IX6Tti0/eX1vBciNm7/thnl7u2TsgGbn8aFEB16oWWa+n2xeh4WoZh/kfN1T0QCs
qpms3ldNN5xSqLVDbW3pqp3b9VpIcF7ed87onlC3wUCnMg0LvXgb27g/DGOSPmtZmgbQXmZfu1o3
O9+aNQCZGBv0O8Lz+VDWbeNbzEhORqbRo6kLJyBLkkCNxvAOvDOmkBvjsGvq1gbupouDpRqTu9Tq
6sOw/B56M0jgtx0qPaEFfgf/9mG1dVij4OGs2nP6NVuUPg5kdDmPn7jLV5XVvvG7Ktnjf/7NY/Hg
tipVua2zcUX/rFQ7yCrIr62J9VbLwJz+1Ez0aDXAuvKpO/I2xqlgqhCuW2EUjpsVBIQNe0VDzWfL
42gRj58SFqK+XKsQcpvfR5bbccAcAuY86erp28ysshTYqdKG9mprPHcQrlCs0EYctZI94HWFzNy1
BjKpQO1Mu9R9youDDtKzbKeN70/wXJiQ4iiAinLNmWGi53uvMn0TKojVu3FsSMwRPIBwXaIvEdfj
ZbBW4BIxrARayxT0VKc2U4QBG0uBBV4BWGuDA1z58vODiSfTnDuQcvYCN3TfDSLEr0cFE0AvtOcA
vC0/Z3RjqUtvyaK07PyRILE9f7m9E7cGgFwyQJAo4GEM0vyUhpa4yQwZ544FbYLO+f3/9n0pHp+M
WnTExffJt8zeT5rChzYOEnQTOegzAa0/kHdSiqtmLTLmKRRFaoeeUvoX2g2zZQoEQYVA/PzAUM5s
SVOFy86p6NKl0bSf7c+6rnh8bQ4FmSdI6+L1clWjnTzN89yZZ9FQkGdgnvCnnfI9AvSwqhWrorIl
uW1aWW49In6JLLT9BBPLvi+DDlS0cIvAzCvHB4n4t9uzt3GgEITMyLCuz/Krwq2mz8wSc5ZFSQVy
qvhhTvkpjV9vG9ny5vXJAb5wHFtwisvtGBNr1oeJZpFNPzmlX6hwg+u8SI8akEwCToqrC6gbOZ1i
0tTKEOlnYIon/oQAS+g/jXjcxfT9FfULQ9LG94bU84oaG98yfnne9wo63nH7xVGxxW/4wYUZafuA
Ctio0krH+bL8zYFaqzvilyApc9hzZ/5ze202HODClrR9NA/E97lhZlFfR1Z8GOooHQ8fMAG4/b/w
2xXdebn8dpII26yx/Hn6Xdi7bN65usKNNz0AlXR0Oevgo5dbTJ25dKsEKhbRkBczuDnKLPkCmcfk
pelSyOFata7IRG649KqPiav4XzVcuTOCLCRuzaXLotbeLf5o7z4wZWeflx6Neg+1CD1us2g0Y7SO
ZJ8yT78zLV2R7Nyetj+jkPw5ToZOjExkUbf4Xvx3ne6Teh/HiqSJyorkzumMwJbGTRYt2smp7zT7
C+/gAsH/NmWSIxs21l9QrEgKIui6AULRfujo/raRreIb1h1BMhq2cGjKOnW8A5xWt3HUzLVR4LEA
JREzRTEKLFzzY89RzbS8MAf/RWmXQdaXemjj4AtLlnPFeLc98M8vkVwEQtAa4wl+CYlDa95pumKo
qu9LviGSBBBJgkPIxH4NQbh3eyY3zzgQruJmRTnziiRmHHPNzEYs19Q9l/mj2b/EeWSldxCF+shE
nVmSYh1QKBnIAAy4fbQ39OMs76aAAgPeqsvz/yNZ3f8s8diWmosGamwi2oIiKLbtPMhtVWiwPh6u
rrgVYLLKyCOLKq32PGhg2Biw2mWBl/4UJNqPpY93a89Exwa/L3917+5FXseFSxVcROjhxM16Oa7a
TByGVHMeFYNvOc+V/X4M6AoxcFZoCSjAZSZE6Ikn1ZLTPLIPTf+05Apqua1TBzAZdFNDPuYaYlp3
SUMnZkKg2vnH5sG4p+bejb/c9uLrVgJMEjAxePV5KBpeVSaLfIzNZoaVtae9/TxloZvdFwx9gKEG
dMMoFn/WAmGp1F63dicCHfTWoi35uiYAumTDyccFdoHA/zK2igB+6/PgKwX96tqcekW6HBcVBBHb
sYgATZ2yfZr+uD1vG99foUzY+usBBr3PS9+amSMWz0rTKO5f7NemUWAkVJ+XdgvAutWYUXw+qSHD
l4bJ1Ie3B7ARNp0PQA45eVkJYyzAZeDG9qlr9c/TiFKh06pO+U07lofgHNgydC9Jh4sJLv6usss0
0rs27Lw3gazlB/CuALv+sbEe1WcHWJkNpFoKvNbE1Pr2ADHMtEY18v1vctQSAM8DkzdEN2UVs7p1
0xExeho1DQIm7YvOj7eXZGPD412+BoDOakimamMksVkRW+AJdRaA4X7notnb2n2LZo/3G8LOA+Uc
IJw4YqT5yhzR8B76i1HJnhLrt9b/FhMJ7FlVq9ka0LkdKW42WwIwwoIBWcaPqjjx9Gc7hESomty3
NssKmsTDDA/Aq8e63restBfkAkZzDmOagMtVlXrbHIkJcCR6C8EVL9cXF6NodTefkwjUGcx39fro
ZdVXi2hHrVZxom7tGIgC/GfLuvRmc27SvMVrCdeWSX3asBgFdC0OTSdedrcdYSsaBEfwyn+LDKZ7
VdbUiowJJxnAaIKojyJVCrKLN6/TTmbFQydJfpudvptwfPsxobsh1t9yO1a8RDbHe/YbpBOigqQ1
KIsx3sEY3KCtvB3IoJ9pZqmyw5t+cmZIcvulWzIv5jqOPM99QKitB1bnaYop3TSCZMRaKAYmQSaE
rbqiFIuwkwhinVB3UckXqT6//v3ZUUfceWIsduGIXmggr/aBaw1cWwB1gFgDhB6S76HHIo07Br6I
QaMj+snSB2NCD9Ntr9vcTGdGpDH0EAoyxrFPIr2JLOufxLUOplkGhvn5tp1Nx0IpYK11r2UfyQ5P
5tLpVjuU3M3igOKDT1G+u21k/YgU1yKrhvjPAHAagD/JCEk9yOU2Oe4e6zfAT0xXRIFbg8C7eOVt
wVv9SjtzhI5pV2QeFrza8SKkfAf91w8M4cyEtOhJVS6FKGCCNjvGQhLe/vz2CBD0r2EebjVp22Wg
Ja3ZjFR57YIAFhoYs9iVXPFE33heUMD3/jMiXTVcL6AW6CINiNeY00V6etK0B60+5sU/ffNDDIr4
TDWm9eecbUORNx3LGMxx/UucpGDYODgqQvlNz/ozJDnpWPGpzHUAZ6DJe5eTg6ZYFsWMydFGqS0V
BLqxLJODUrs2Hed0OjZ6v/OK/rGzy5d2tPcoKAe3vWFdiKv9cjYq6VVeN2hK6aYcZrW/mdX7WRxR
M8qq8TB1jY9Wi9vmFAv1r4762ULRce5dvcQkslk7cG1JwIFixoipe0V0qDIknQNjH0+4P2HI5b/i
5NmFxEClUpvfOjjPnFxutyLMNNrWSJCzY7s0PTb1I238RoVD2vQ7BFMrhse+7gTJWJq6ZELBQIPU
Q5xnofhA8+SqvfKfBenGNzQL9XHAVCPCa398Rb/dRw7lMwPSkePObe55GpxM5E/VcVBRf2+u9Up+
CZUF3CuywEpLKqQcXQ0Bp2376fTczN+qWNGvvP7Eq31yZmP9DWeOy4qyFJMH0QCD8qAa3hbnS9fv
9QVv89+3t4jKkrQaFunY6HCGvOO4E0vr12h9N40hyABk6JJlf9vatnf9mTtpaWgmXIt1mDuNHF2I
06SK82X9tbfmTboI0B/hFIbmoZpmPGTxDy/7i4OTfch/3h7Gv1Q713bA+7+2oyJ/Ip1jqZfN87Lu
94mh414MA39sLWCb2onUgYnu/x1oAWyw5gDZMkIILRhc3frb7CEEIjT+3dRHC/Ah4CHNJnOey6oc
7kCO8jYxPMugy4a+ICrIAdhWsjMGpw48LZvX5TD8LG9G5nsplEoXt83ROO1Zu46CjcFD75Y/2N2y
d8vYOXIQoyqika3VQyEMZF0ACOARLIUKVa1lTjkjpQblHKTc81bxFthavfPvS6doAVLB2HLw/Y5+
BnhJT37r+k83V+wt1SikvYX2IA9iLVUejd3T/OAIxSC2rrjzQUgbivV5VqIAikGIhxEEv032VoC/
lvX3eDPWmuqwU82ZtKO0uR6IKWBu6gOQSvP4xZkPyltBZUXaV5C/mI1Y5Hnk2J2fda+J7fkLP5D8
r9sbS7U2UmTlkj5p0w6j8erfLYjRRxXH5rVOD7jjz5ZH5omr9BWcxIs8ygk9iuE+p/dafKfFX3n6
K9OnYKheRPvTone9sbcM7TSoKDgVU/lvSvbsaDdIuogiww+I62CeQpYc2YJuwbvbE7llBVBocFHh
+WBAnPnyAmn6HmLjy4TyR0mjMeH3PDX9RluCLLf/+YApKG2sOVuwl8pwEtawxiEDTaOlRAcHmmnE
Q+ou/cHuqzHyQNWvOOM3798ze9LQCidFO2wBe04/+jGItCc/6d+tDgQ3AbgHqn3oi7xGQ+Vc2JmO
xsjISxaIzs7a6NuVqvC/5e0m0olI+IHHAxLhl4s0FUhSA+eTRnbzI4PcajX8uL00m1N1ZkDatqDf
4G7WmrhTGDmuvKw5dT87CdvdNrM9DiRhQYu71rClFUmLogXNEQKuDA1FAEGqCKVV31///mzLtOli
8znGbZv/BRlLouKH2vw8rnHQV65yn3JxqkuISMH3j6Jo/s0WBzxQPzA9Z9+XgoUJ1fZcaKju50vA
hmeM43/7vjT95tTVrpegQO2NIS13qqTT5lECVvyV6wxdk3K+eHEGwsHUhQLh8st05mCqgLR3v1WL
rpinTW9FqgPpFBv7Tl9/yNky085iNXYlHgaG65cAbAMtHjjjGN6erq3xAEUO2gJA7QFElO6Yup/G
OC9HgNOIt0JtSnBDLU7Yd6biHWJsDcgCb5sOBBwqhbLauJXVtckmnFRtMhySuPqidWjrH7SsBIQf
+GgOAac8GcIqOYzFEvZ09puSPObxdACV54F8gHITSaqVYZwCmodz4XKCGQM8q/JQSp7H46sYj7fn
dWsbnX9dcnOratphiHHliO/WHFoq9oCtyTz/vOTl9qzVLctngJeSfdWFcwXJidfbI9jyDNTBHWBT
gfQCs9Ll/CzeXI5jg1cXzW2//kLu+zKYWlVdZCtAXFUgHOSr0HUvn/o51ychCPZTzHK/dz4JsI3k
x5G/1JQCaa7C3G4uy5k56Q5o3XaaweqYRUb6FSk4Q7zcnrR1UuSnEAB4YORwAYK+qoPTxHXzNPZY
tOjWk9WPc5jEqCV11niqhR1SALNY3L/2g8rftl6uYA7EwYRNjCzv6jBnx8Wo6VpGDVB64nbdl+MU
WtzcTyY5mqb43I50d3ucKnPS6bSY5eTVFcwlaJKrx2mfu1oI8CtUzOcnMCh84JQCxRd6zkA3DxTq
uqxno8uHGqTQSwqOazN7bawc3ag5YJua7/QqscWtnQW0rk0wl7Am06qkWjs6YuiSKHfDoTmAmA7d
ArcnT2FCjrr1mtquICsTdfVq8L869nOiv26bWCdE9sMVxLDqnqAxVT5sRe6UDmUoA8/Nfd59T1SC
cltDwLMXSeyVEA2108sFmdKkZJ6T5lHVIENiT/e28VJ7qlbTrVGcPU9kwTd4GfLk3vrQin9U7Puk
en1sft/DPY4WU4JOKwm5kBTE1EaTA6vkHGxA/e9uL8LWJgGZ53+fl26YsqNtY6JXJEIzaebs87c2
38XGIU0UJ/X1MIBdA8kuej1Wojq5bT+ZaVEOC/BECNR9G4njQXF3X18F4IgA6BYCgqDzRGh7udrI
Q0wk8UQRgSDAH9PvYChs9dNUqN4Z115l6CbI/GAIGKyrK4fPGcqfBECYun4d5pfWOpmOIiGxZcK2
0dq+AqGQ0l3n8uwksYErHPV2SKNKE2hehtipIsu+tRjnBtYfcGZgtOfK4hUM8FL4wHoLZVF8wwJe
YWDvQT+BA0CPtBqZ4Q1iScoyup/rr+345bbTbkwQ0JAoRAHuj9BT5s1CynukjaZhrYsO6bkK/JeF
TytVAfr63odDgZXNxVsPFFZyJcxljbvkTlIA5Ptcxjt0gT0X6fOE27/sTrZ496Pg0pp07WuV2zqt
B2v50fmUqmhjNhbEgs7HirtHBxrSkJdLPpm0nBqW1pGWef704olRsf9UBqSfj9ZK9HIJGPCyENCh
qd/dXvON/X0xACnUq7SJ6EuN71f198k5jWUgplPmfH6/FchHQdYHnVno7Jd2RppNoqE8ayLkM+vj
YN217JjXx9tGtqYKsTwOQ/yBG0pai7o1YoOmpI6cnw39yza/3v78xu7Az//zeWkl+jHV+WS4dVQX
Q8C7oOxDL16CDxhxcXVDAwUtQ3J8QIi2pLWd1RHpT21C/R5t/OmsSPxujgSsdaa+FooRVl06LSdp
qiXc5BFp5+mYp8XwaqdZ/9UeGxreHs/WmoC40IRyuo6WPZlboawbx8nSvI54fh+Z2rurjUDtnH1d
GkjpLoXr5Pi6cE5tWvuWXvvt+G5wPYwAVgddZvSmgOb8crZyA9qLZY0l4WxCl9vdPEccrbMq1dCN
mQJuAnOE0xf9NbK4n6PNMSEg+4ls/bmuovz9C3HxeSkg0XDxal2Bz8fYH3WkOqY2XArADCQswKlg
IvRc//7s6gNlGyHNZHEgZtAG3AD87aBIG9LFEIrIatOSA8gs0jCrKekKdPSsdKxs4RF8zs/BkW4M
aTCCTeq2466rehlFG+uZ/p+ZdbnOBhQjOz3EFszk9V9NO6GLi/qm8xTr95oWWZoIxvnnbYubA4M6
kY5OWmQlZHBd01WVYIuNpZ9KH7oxM3/SSsU5vOlkZzakyYM8nM7L1Uba/gIVfCi8t9uD2LhO1ic2
cFPQj0RHqOQHnuZWeQEhssisH5blRav6Q9rzoz52ivXZGsm5IWnrkzLzNBQkQSMapDma6CdV4Lux
HJAmWqkgXRCFIIa4dICBFDWIcFbqZ/NVJ3th3dkqmNnGZDnY8gjdUT2/Jp4BzfmEktUAyTb62c5A
0e7+EKTxl3F3e1E25urCjjRXIIKgZd/Bju2OPi9eGxXh6vVrBxH1qj0HoqVVk0W6GiuWzkCYQdGH
mg12ihfUzPS7zgiAn/St9v3A3Utz0omMkkScVzVYp/P8W+s80njXJYfKDm/P2gZ13fpOQCJ8BWmA
TUfyAME7W2/MBBIwBmj92wAImr0BVQtRf53Id4LugLz6EtfT+z0bZhFM4tJBMC5DJ3MAqpAzqlkE
Ronydcr+x8+vznJ2sC1mX9KG5mCcz7sgNVeSDMUJva62dHReDEA6AzpHzyltwfCL7rAidPlBS7/p
CThPdnFwe4k296iDdhp07yFRKaP3EcXkWYEq2FNR6i+GRpM78PF2d0b1gcoLfOHMknk5axbhIK9Y
tUe8FqyMQVErIpnNLYqDxgEZEZiV5DeRBZLg3hnRpdH+1KdDWit8eWui8GREVgvikNeky/PY8sTO
Adqf2PAqBN/lFr2H5ysCy61RnJuRzgFRjrZYhrU3QDNfh9T+PPcf2R0Af+m4JRG8gsr2ciFi4nRt
X4k0Yvx+bo/T4bZHbZ1kJkXwjeAYyQ452Ot6K+PccpKoIivbsBm2GQ0zfuJJemdYitt4c1X+GJO7
Z2yd17TiBAjgJd9B2/kbVD38YbTfbo9pa1WQp4NqtIFgmcinM1iLDF4QmBnE6S3TFbt9++uYL6gT
Awomt395rLbAdwKk9+yG3fCovb9DZ6VW//N96fIyJ1Hh3QW4ui1eKGkP4PULQGWkOBW3luLcivR2
hHKj19g6RuHwL3st+eYShYEtxwI3O9RzkcxGc4t0Z6V6Ogwdx9YgJjhgWohixOWL0Ke7jGq7BHV8
hb2tZQH1mINMDtJqiJQu98lY0doiMfYJwjX/U4+n5G2n2hoPhL3wZcCfIK8tjUcv9cJO0ZUdTeLk
Do8eFBbQRE/D9NdtO1sLg0NxDcTXS0UuEjn9Uti92cCOV2a+2ydHU6sfPUdF5L45Xw4SnchJIUch
C1lp4E1rpwbzVT/kg+envauYsG0DIGsDNxGOLplEndOhRK/xBLRGm+w8SMRnKvL+rXASCYq1OWd9
RMjogwVgPDJ7E86uVguzMfZ7+7kfkxDERIqxbFtCrIeeTATHMlCAdYbXeWJGvAdhHFL6g5+DxWly
Fde7yox56cOLXeTMIzDDRuCRAKhoAJvnXXfwpr9ue9nqrXLIAsVWFH5W3vmr0n4Npj1zWsQawPrC
Ojrj3jYeQODh9njxB3GruO032k0RTJzZk24xHkMEASxVLJoRKFeoflvtHmRAlZ/uC9BchikASvwD
GYYLo/KWdZskSwBzjawiqItQUwnVb21VAj3GlT/dRYZXOnIM8DZaBoeQJaWP6TCHVXOfeCqNcJWR
1WfOwtdBn92sANlBtDRfBtJC1+mOzKrH/9ZeRRoRyG90hKO7VZopi5rTmBM8Lrn7KoaX2T7edrfN
QVCCHj3kGKCcIzl2Ty2TU6hPRb2VPvXTfLcixAaoC902s9HXhhQGBKhXXRI8z1xpsrTZbDzwJ8JO
rXWQ6o5PrIn3lpZHizMF87yi/OyAD70PoZygj8fQLd7PhXn5G6Sb1TVTJ+NOk0Qa3Xv6/TwwxWG0
dROdD1LaS4ntpLS11mat8T7jr5pd7cnihtD/8W1dYWvLMQB2xmMD/o0QUXoS9lNN6jEmCNPFccnv
yN3tBdvyC/RVQjETfHbXOJn1tvWQ22JRZZTP4+Q+aub43KER5baZzVHgJQD6Ux1ZLpnFtVkQlhtA
MqFReO72eaaR32brpKqX5tahCpLlVTPcXYHS0spD9WsCZxxi6dZGyMaNQ1Xf0SLxGfiRE2cMHf65
d1Rx1tadcW5U8gZNmKUwhZFE3kqnWSXAFL02SRwkusoXthYLma51gDgmgFq8PIm6Mq5A3AG0wOjx
x0RDyYzyNEhp//P9q3Vmh0qVavRKL701oH8PSsEhm4wwUTHebV5HFGxxSKUbUL64Xiltis1uSaJJ
d+/rpf4cl95T1Wu+PrAIxGhfwK0KAJob5Xkfalmzuz3CzZlE5hvBCzYVkECXM6l7wxzrebyuWfIJ
tccI8tWH2LM+ckGBZZms0CYUWOTjEKRPE4B1I5So6xllrt+TeCO1KjG5MRh4NbjeACRZSTGkwfCM
DbbZFuhYMaFU6mh3SzcetHy6uz1nG34OMy6kxhHuge5Z2lwMrJilZWLO0omgmD2BJscNmPbM+l+3
DW2OBwQPK0cFpOZlhMFQJ2PKBZgLzDa7Y4N1EIYTmJ2rqLJsnEkIuoEBAO/iqk8sTVtp2KCyA5Vg
pHlHlhxUpfnNUfz5vCzuYiZTJswZz69aAxPtLHyP/BxMQ3E9qKxI10MF0BxLc/BVdE6HyIT6GhJg
c6WKgbYyk2BcAcE09JgAlZBpsrQWHKsTsq5R1n+jWrFvhjgo7DrMnMUfwMxu5J8Ns/Ht9Pm2L2xc
tRd2pbiFcTo6jsAiOWhSTHgCTtqvMb+rFlDcJqrrY8sjLAwOhHPw9KsX5jxMi9YMo/aEcs/fRVkF
XTp+ff94gJpD9xr+RJO6tIl64Y6ma0Mb0RDf277d6WiEoT8AVg21QtEytLFfCVr91hcz8nBE3q8N
aTkApw0DEwuifA+amPFu6dG9uHyghLweoi6QZCBQQ+/i5WlqMxu5eI5URjl3u3wxjj3ANLRxdrfn
7t88tPRmurAj3bSVK/qaMwtQtll7jDUnaNpyP+ndIW1ewKt5sIwisOM+GNA8h7LTsfPqYOIqbPF6
Ltz6FdK5ITIItYMgGLejsHxb8KDMUTGf7vPlG41HP9dBrLS83B76OrIbNmXsWNYZJSBXCGyI2yFT
8Il5WTD14rFvzYPDx8gVikThxlYgiDLAs4rD8ZoDaayyRlQ1WtPhYWFed2GnegArLMhD6pvMGixB
Ecykj0BG+q54+8CcAdYAmBoUJPDyufTKObfqEVkeFhkV+JnDGXJgRkjzL814GD8A9EIx4I+tdbBn
b8R6pND+tHQWxfOOWfek+GxPikz3xkkIE0inglQJwYRcG5pMlB4S6uAZOt4b2b7IH0GGYj+RjxSh
LgxJR+5gtywGXARPgmzw9b73Zz3K6HNaPFT6cCpJH0BhJsjiv24v16Y/nI1PWi6tN5gdr+VViz4v
NTR6ftz+vmr+pCWCtjkHpRS+36Y7Yh5bN4BYyfBG389guwLY8d8KaUMxTbqRG63VIMhYYvpcwo7e
HP9VT/bXdLCFP87CvstAvue/f2h4WkHUGVcz1k4yOeqVV5MJgTN1KvbJmykLE5yVKwF/E2TDQvd0
zPnv20Y3Ig+Ce4yC6gtUvVdRWtvZZgcJMxiFcGvd/kBJ80fMFHfYphEkrlBCwFsBf1zuq86AXBno
6RlIrH4IqvnZ9BXktorp2/I8MMCuTTZIuuG6vDTiVJNwuxnPqjjr/MmpfdW7bcv1cNuvxI8uwnM5
eKo80mkANiYR98l0n9J7u0GF59v741lkdwByhBQPQCrym4ZwYMx5VuFNo79m7Slp3t89gSTEHwMy
cykOOXtc9BJpD/dXSnasDKwc3EW+WQSTE972rs01waGNAj9GBA6WyzXp86KjvWB4yWsnbed5irfM
ll+hxx/3Cupu10U3AaKqvmo87alxwXY01wD3gwT0oR9jVQ/IVhR2ZkmuuIGq0BKMAzmw9h8t3fNQ
igAS1n7hvB91CmEWyKihnREwEfnVJGY9docZV5DHIFcI/RfvHk3rlSIe3wpEzqzIt3bpFLQv13wR
8YpX0xo+8d45mrbzmeXeETFvQPNftz1ha6lcFLHW5JeHp5q0OxtTNO3s4joi4lAmwmdmYNmKudta
JLQEIWNpoRpzRVroLjwHwAy4C7NffEP/VBqI40jne8bu9mC2DKF6gXrMv0rBckwyaMWYTRyGYqc+
xZzFfmJrBxDDhowvHyjIIVxYUyxwCqgrS4cno+4ANgv0wHEDUhIY0Pv5Udfy7h8D62jPoh6Kdmpn
0NGpOzp6wKBAMXzgGIAF0KTZQLlDW03KRC01izXObLTxZRDz0Ctf4Vwb6wF4AlCEq3Af+hKlETBn
EcIbVvx8Mhe+wBblJgkIG97a7p/bS7/1hAaYc32RwZ1RuZbeDeWS5X3son4ZD/GD1/I3p+mDBJo7
6Nw6MrZEQ5udaG3vBB9UaYKNN8u5bfkUcosptRmH7QVlHmt6KIEvHPV7oY27ynlt2jSwRsVJsXGC
wyRS12vfzpr5vXSOArkXygqkfJsUej3zYdKz4PaMbpwMoNeHbyDdjzmVN1NXjXSicYu2I+JAvpD5
9uiEBVXVaTfNoElklaJGtCPnrlGLnFI9X5Bes9yT0RuB58XHxKaK+H5rvlA1QaZ/VaKGfPzlfAEY
4nJtFVawyLFjkLhRRDkbJzfuOmCv/014XT2HymaoO3glCjF5GTjNIR6O4H4bXM/nIAMqHaJYnY2g
x0MyEnkBvCPR1SltXatsOr2rrBzPZB7MWY5KOvh0zCNJ2LElu9uusLm50KOytteiHAhamMvZ4yJu
m4w2eaRz5mtQzkwK6ieDgWNp9E2o/tAe0o9vpaN6lv3buSs9zVe85ppkoajlytsayVCSdCY4TYBx
I/cAWxV+0rb2vSimCYSVehm6Vu2hDMZ5ECOvCUmtPvcHZ5xPnluCTNCtHuK0zVpfJCR7AYlDh85N
l+4a7r0lZK5P/WhPuxrxqyJg3HLsFWK+MujhlJUjhsr0esfr6hy3Xv6F2zMwVDauCa4CUG3lbdCY
9p8hOWhwc17PYG7Lo8alk8/19K5r0geCFyx/6urhiEzsQztW4QR9MOir7TWnuOsgOnrbR7Y2GNBb
SMavdIHok7t0Ebdq2ACKpRIt2OIwJtox+UDhEcIrfyyYlxbIVPdLT2Ch4H6n3/cqwc2tBUMEhHDS
wz94FV1+32obq8B2K6O+XE5t8cVDbzszf35gmvB8sIFmBxGAzHVWG2ZeWl5cRs6w0paEhQpfs3UQ
QUPpPwPSnZs2tpXUOQwA/bLvi343zpADw275jXrRaWz10p9LLQlvD2urMo3sApovV51ZFAel82gC
9rnxMlpA6oMHVkYD5oJDLH9z0soX5JTFOzo8uW6xJ82vFBCj2+a3lu7cuuR8fTFUjhMTNLrVD3FL
d6XF9l6nAnmsp5x8FkFZCBJceG6CkXf9FWcBGfCWHrQFWIkcSueDBOYIye27OGlAelCYdyPyAvla
cbe902IO36rZvPem7JH37O32aLfCKs9bsdlrQyqOxsvfISwt6cu8gqM2IC2yaVvvNCbqHfjtej9h
Flds7Y3ZBZv6Kt8ByBbuN+n016rSEh39P9K+rElOHOj2FxHBvrwCtfVSXd3tXuwXom2PQSAWARJI
v/4efO83U0Vzi7C/mId56HAl2lKpzDzn1BXKy1WEnsGIeE+G+PLHg4J7R8YDrBL4/xwfHOhVOcoR
F2iXo9EJ/YFh70I+nSMyhSzydVsLvurC1mxAqhidMkn84mSUWzsICzO6/vsLZxDDAGXAlNuFPuws
FrU4AH7OCIhibj0Rw9kkzV1PfzF6z8tv0IVesWYshJ/n5uaxQMJbNGcnMOebjwaItdnBAEFvRu8d
nYfFeE8kpEo+Gh+5Rvncp09yHOMKKvTDh0h+Ve5WC35dH//i/P43/nmSzuKWEoAY09MoturREIfr
P78yvb990fk5tKA+2GoFBT+CFgXqsfehDvko6qc0eaX6t+vGFrhOEDGeDWa2WbzK6IQbEFgD+7pU
721628hvuvZP4992SR9qyS2tuzDpzajOH2h/QFkorOyVeH/pDJ5/xTTlZ2NmBsIXXO30pHXPvAlp
Gqo1HoAFt4KBTikhdyp1e9O0n5mQngtF9Q6rVjh84yht6+h0XwTmA7oG99cndXk0/5maHRAOuU1H
L2FKp7dl3kUS+iJrnCcLETKSDWjPRN0Mhe55chOtaw2pHHjrxoeyqvstGPxY3tGoS79eH8zSbkcc
jh+0AfQDhO1y3orRw4Xm4+qj+baBUOfm+s8vLcv5z8/Cnszu+9a0MA6W7wmNdR8stmh22F23srQi
aFPC9a1PaK955RSbIuit3ixOTRbr9DC0e/bnVLLI/pyZmO0vGnSqqWuYqIkd0/S+nmL5v5DMhhUA
I9C5DiSWPkfd6cyV9mB4eDCExLtL6V9cHVMvF25ePIaQ+rlcbM3POeCvEsF2w8PxCG6OlYfk4kLg
zYCeS7wiPwEvbd7lDtMHPBvSEoJFekTFne2ueJOlcA0xIuCQeHajAjmH8eqGKWSVYpaaxr/jBjnU
Onq+HRU1UGpDHg30nRpU2lPQcrLquXWryAySFXaFpY0NWgJoFYGuzcX5uZxKZg91MwwlhcQd17cQ
a3U2EIwr90UJRdbeFdXz9S2+aA9RNxpA8TwBRcilPWEHld02tDwRzKhEZmYnsncUqq5bMZZuJzQ4
/Gtm+owzNzrBQ6xgBKUDmDhvSuga+2l5pEW2qWzvNgO9pJ4VcYX0UOapG6sxD6KCBIEtPpw+/9qb
9MhJs2ks995l/peVb5tc0SyCBWIIKHEA4EBqOM/2TikyU5cJPSHr+8NlfY/IFYhbDknIm7QA14go
7CJkuoSEqZHfuR3bgeNcrOy+xYU4+4rZXWboiTKh4QyHKaEH/6r0OlRoZ+3sl78aLrb3BMDFqs8O
a4brubGYQ0+WzO81KI3r1NhZGS7tvGog9J0d3dF+aj35UJTViyvXApXlgf5rf97pRzMJzpgU9oPx
2RqfUivUWwhGruy4JY+BwhpuOW86S3PXTeqSsd4uKoySRVZ/rICj1sn2+lyuGZk5786GPLROSXUS
zveq32vihzJXXOvShT0RUqJOjHaaT3VW1snAS1O3PJko8+vsTmpBpLvjXqM3rHVXxrPUIokW1v+s
za5V0EKNNqu88uRl31DaAUwri5AkD4UFlHueRWkLyujyxrbvAepdWbElF3Fu27p0EQ2zG700YTvn
TljazyLIIrBlhi4OX5e/oDa3cqksJfAuRjs7ch5yAHrW+uUpMaCu3YGBUH82xmrD+aM/QdPZxrCh
/sOzlWle2jaOawYTpZEOWPQspyLaOvWo6pGzAZjEt24k/TD4Wovw0sZBwh97BpmbiSnkcjqHxusa
mcLjMtU+Kye4LSvjptddVLNG70CS1R6OJTd6bnAa9ZmL78DEXQ8gez/xdktYCPZLZcWdvyMTa3Uo
zEfq7vu/6EPFwYDENPpc0ag+Z6OVoHswpI8eQY+WkUk/NPJcrLFcTTM1vx+mcGAqqQLrPy9yW67i
AzgS0EiuRcWuNjfXncjiz6OfYboCDfMTzCigdtqZLiBTNRiQy+aedfvrBpa229R1+jv9hYLCbCdQ
tw96RdCvKZwnUR+07inJV6KWpTH89rRgwDOQhJl8/tna93U/5r4FYRSzui3Fm0dWskxLvgHB0HRf
/ZaznPbe2e8nIzHrTGAIFQiUa9+JG649IgkEJIc6Wa3YlKp8uj5rv+Ep82U/tznzhTkF0zYjaAmG
AMCWVkUEhqFdWuugDi02BThLU2TSeUljoLe2Ncu2iUtipJ2RbMZ7yq9OjKqI4G9+X9+VfXYHepVD
5TQxRhNlffYzt4sNMfltD2porWSxz/tD3QW3VuIdmO1u9FLF18e0uBMseBwXr3dgfmbLhA50BYLS
CS4pDrzeePWu/HPyXrBiIIOLpxG8DrqSLlcKUXLu+KQBcpnHyCJp7sppWbyizgzMy7MmUGWpQPvx
yXX80LEOEoydTk+3rvZIvU3XPfbajxbEbbq/NnuLm/C/oc0zjBbEugCQQHc116CdAAFF70s6npru
lNR9RNdoGheP1Jm12fYrk8E1IQgJ3bZePPeZjEVRrD2rFtM455M5u3PdEU2XQYmCaeIW+6pzQ9E6
YeG2ISH2wQVfIKvUO1osXmyTbfPSf6QOUFSOFWUj+NIH9/X6/lwb8/T3s2MuCtSk/Kl+6xEw9feo
XamVO3/xBJzN6vT3Mwv1mAggTXCojW4IZbJX/ZO11ri+tk9mp8ztNWJ6HCuX1yJK7C8SJHwpPchC
bIv6hxGsxE1rkzaLJrqidxovwYHQ+K0FdZWcrST7lsqNONN42YPr5ndl/XLS0hw8qCrAsqQmULDt
e5J/QcJCT46j8ViJo+88aaoLWfEimreSspDWG7tLItvqQyp2NX036u/9uK3YSvnamGbyk4s++7CZ
syHSK1Mm8WGFexR1HvuAA6TtSZcHs5NxY6Fhvz5x87tqfurVh2DbLPmVd4dKfL2+b/8/5+h/ZuiT
0DJYDSqDUHg9qoyIae5xRAthSIxq6yD2Ub0eduAhSu021sZ+p6CKaONzQdS7NxL9BkHMz+sftDgx
EEJz0ACIDoL560dIyN81EiDpTvLQ6g+AUewHyAp2zsrFv3iezgxNZ+HsPKmBQ4xxBNjINuVNhdp3
V7W3fJVTfelIoR8T6HgQrKEBaHZsx1xLsozi/peOEwE12LlD1DgQZ4SM6UDSHU3WwN+Le+vc5OwU
K5mlrWrh7WknIsK3gf9tRK67Dx4LokejDgxKkcVj9z6SLZBQkamNG3c4djVC+mCNs37xqQJROAdc
tOjl+tSpYQQatFUnvFWl3mSzg0p3WA573jw4goSi+bD797FY6VBbciznNmcz4JoZNcTkWJyA7Jsw
U9n++i5dXNWzQc08V1V3iaEKDMoZmg2gbFHVfA1cLVRdHxv2M0931+0tPYkQQoKN20LB8hP7at/x
fPQkdlHbkJ1gYzwkDopAw707QWIKc2V4y/P3r7l5pGKZIue2iR0EHrUGffNiZThLZ88DEzbONzqS
wH1yefaqAhTpng6nY6KH2BE7BwhnUm2vz9nyOTizMgsRsJdtztE7cWoEKizyyXZvq7LYgV1nbJ8r
8WTnD4l5l1tG6DVfGvDzJt3T2G/L8nD9QxY3y9l3TLN95mnA82FqSY/vEOqufA3ySHShbm1a/871
1sa8NrMzd9Nx3YRAMmxl2YdGH4XzE/6TkPdCNlCVfGXOqZc7N//ms53wmnACFUO79/p4FwNdKLJh
hZFQR2P/bOJVXymtBvHTyaoe9f5Fl12U9/s8d0LQJEdBAiFCzw5d9zFfO5dLzTNIHEwgLjStQMd5
ZtpXjSIg6QO4ig5s09uG/9QL+S13mjIEbcA/rsvoRs+MZOu4fY5m7PwXkWb7zEn1fci7tUTN56U3
UWDHXKCdBwyVc9YSqGENXVlNjsiRoUWefOXvUsHCun808ld7XAvgJsd2GVZc2pstf154Ku1qzDwz
H6vkSzZoUCbaritGfHYQsBMAboo+LqzVvDsoS0RPmhGdoDmPQO2Y+H/sIC5/f+YgNL3PJbiy8WDx
o3R4AiPmGivB55UxsFEAXfSg1IEeuNm73BtGr+wmqGRrtxuW6qcMUrUa3sekLba0LWIu1t7lC5JO
lzZno8L92AaNN6V8dOeINreNKMwNrdqNr8ut1ovYLvOHruw+xjzZ6zWJcYnFTU/uhGXG18/o2vBn
58T1hVkN0xvNll4IqaeITOqdLSTJ6Wbw93rzdt3eol86m+6ZDzQ0UWnCxAWmd7iRwWoAIZhf0qMf
182sDWu2/32RDXrOpxdFu6+sIKb8telxtyQsSnWUWeEFrhuc4vTLA3e5pLNIw6lYD5053JQkrZ4T
Vv0sx/GQJXVYSVBN240d8UpsUDbb/4VdlEB0CxhzBJaz7etr1kChzYHMXsbvDdoBbdZ8hRzepqTF
ra5VB1Ko2BN/gZINkHwxLWT9oGgx76mrPXTdGhVQ7WZQ7ImqDwwdmz06pRrHWZnZxR1zZmpa6rNb
s86MOrEzHBaLyo0wtCdD8Vjk5Uqr2WePiQUElslzdOCLP1URy7EnNtNhpqj6sCO3Jhppyk271uP1
2WFempntk0pys9ECmDGT/qPQ7F957a2MZHErno1kiiHPJ8xKk3JQ8Ggg+LzPrOzObDgNNekItFcC
lkrbN1XITS0hBHx9My4NDoYBbYPXxkzOTl0KTlkxdFC8cdoigv5EmLCV+2DJAq4bJOXQGg0d65m7
GhqeG8JGu7dXHfpjk/8vf37mnYJWy5E2ws9r5TdJPpK1lq7Fz58oXtGFg2fgvDTeDxo+XwFQAPqB
I0lb3M1/U5lBp8e/JmZDAKqRWtxAe7/tx8SJShFla7O0tMHOTXxa5ron3OGIp/vkNgCXnNeIMEG1
tZQ8MuziH1yjD1raRtd319IJhXjtVIIHwSeIJWf7OlVpW2UKmT6CfKnqN5bFX4MBopV5s7IPPptC
FQMBG7AzaCjEf5emKihHgq4cAmvYguh6Jd8YYsQu8R7r2nfj68NaiJKnkgkeQJYF9mJz3rOhkVIF
+SQLBJb3SKmfaH4JlcxDrd51w5tuNDhGyMK5ZJNrazmCxYGCpdNFiB5MQjSXA/V4r0w7aaAR5A5A
D6OLPdKHxtohdm6N0AWL0prFz+4co0WrBqTZ0A5qziuH44Bu+cZEuoUN2guoyKFtXSAFt5LUWRzX
xMzvIzQFwmDmJ5JBJQxCJaDYk9Aj5k67oYZ9Q3lwZ8o1Or/PxwEjOrM1O3Guq6nAaXEXFl4ORQbt
tijNWMhg27RJTMpyo/fssS3FCsh3cYi4e6cdA4Xb+bZRhdu44BcBPJbbcVuNQCunQxiQ/qZgkKK7
vkmXVg3SX66DJnDURebZOJWMjVNXYGsym5+BRA8vTrqnrcQyn70j6p9IDP2m3tQ/IZPMNjFY1iHl
50g1It3IUHZla/H+khFzAlVMAirYg7Pb0TO5HOweAVPtPwNnEzrlGtPF0lydW5gFLMPgFIk3MeQo
kDFVNXo3EP2RxNr8+ZJAbQut2y5Yrz+piaVmAjAMR01XJTdMO1RuOA4rHnfRNZ3bmPbgWSgBSrhU
b3tEtbLOwzGAsMlr2crYzXcJpEwH8zHpj3LsQsP+cn1w0xxdhtOIIM4GN1slkIkaVFl4luRWu2lK
O8z0rxngxo0qUGAWoL1Y2xfLq/bfdM5WTeuNtBUOLDbE+cLLdscEjXMQ862cpIVs1OXQZtdY5nXo
8pcwVJY7ln7R8yoK6r1h/sqy7y0tYkZvB/sV8NHQtm5KEMHbXEQWP3jZ8/U5XnIgZ3M872KqoW4G
0WwUkjy9zUJ9cJ7Mit8ULd1yZh6u21pZz2B2zxCW+gE6K1B/CY6GvEPhJdCLMEE22lVfvTXw89q+
DczLfUs6kdq1g+efCh4K8o9utoCTYcM2Pzj0rJMKzDPVhOz4YQyP1we6anp28xCI6pjmMM0qi/X6
DZ3ypPlnCE7Cx42efLXUPfReQneg/zt3MG+WMQAUKzINQw76TSkeG+Mw8pWxTYfuyqGcYy0Z+Z9D
iajotbDNQ9pm+zwzwpHTmHvayklZ9tT/nshg5nxUMFqJ7WMmhfELbPGhFO/X12rp4j4/ADMn42ea
kwctPKhmuWGmgY+rBz2yID1ISLLbTvOP3O5PA/+LLt3JBeC5iYQgxjdv1xzbOtdKiujE8rNdYWSh
MspdJ0Q0VHWkmm1h3tCUxH25za1bf1ipOS4uI/ghTPCPoA4z72tXhtE5YwkHFOjHMYndpIhq+exq
XyTagq/P8LKpqfDqTAjaeaNmleaNEA1eCgPoCs2or+M63WVu7KxVlxb9C3hT/5+huS+zPaKP+dSz
kYBGyHhtahFO7adlemfav7z66fqwFmpZWMAzczN3xpwyL5xqkm4MnmmFrsayhtr2i9vc6NbPzrsv
8/3AVp71i+76zObMp6U12B5qZM1AfeztmH9nMifs+nsnWIkrF4/dmZ2ZA5NWpmeQxkV/gYMM4Csb
f16fvLWlmuyfxRR2jrcxMzGOdmw3vDFDi3kbTwSxBKlQa9Zx1qLb4LrNxcv9bEzT389spjLwqwqi
2SfH3WeQ/KZRacXXTazuiZm7qpjNdVJi3hylHiqfxGnlPHYWuQF1ZVziLdno+g7NCXtjlCu2Fx0Z
CLvQ2zC1RM3fVBVA0joYP+HIqi7yqrsUHVuQJ8qek1xs/eR7/efCZNj/KKyCgRvFecAmL+dzKFFZ
RV8ZxOZTY1uXwcdQ5jHydP9cn9NpK3y6cM6qJrMtDypIW/gVPBXNm2gIPpo/17OfxvFfWWY2jsao
hXJTXJq9Vr6NA0S83fT7n48Bb/vpGps4F+YsU10G9s9AeohkibupkcbXu5XVX9rc5xZms8SlxrNC
+vB9YMYIUCixrWaHsub1cSy5ckBjdeBvfMB95v2Rijde3lcaXDn4RMyWb+TwVUu7UNlWVHQr4eLS
wp8bm93MNd6GudnBGKD+25Y8aP6anOKiBTw2AfdFfuBTU3rPmqClvovgIg/CkqPLrw2vT9iahdmy
NIT2JRsdcvoSqJfce73+60u3AXoAQFyL4nkAIoXLE5h44HtN0RN76sJa28shQkF1XMM5LLlqUGCa
ePcjy/8p26ps4UKLG9xYpPynKXEECYlAJRkWqChWaWjlK+0ai3vMRyED71lA1ubZqIClA/EG2JPY
WAn71hh2lPvvtWHvpPv1+gQuLg+SsJOE45Tzn13hNRqinbFCsoEZ7z36fX5e//nF9QGUG0le6NNA
FONyfVhiaZQW+Hl3cDZaP8bK9kDcTiI2rFhaWiQwMyCSNCeK4XkwyVC1NrmOe8cUTtQN4BjU7qv6
tmmHqdR1zLLiLzY2ZK8AGddtaHDMqTu49AUDmScyKFUsQqpH12fOXBwQkkC/RSsmCaHLqQtqmiRl
nRenXHIdEAaK2miqkI20HFTQxkHFDQGbHQp8bwaa2r+JCtwHmZOwDVUD0gOpUBH0wY3d0OXDRgPB
WwisbwN+Ezk8ELcZQpUCZ5sExk+7ljXAeE0Tg/gZSCUtGFGQtPSYatz/KppErezwpV2H6ps76VdM
DcyzQKTJe+64oB4+aRkEUnSormF/rJVhli6EcyOzSKQeqcYUxQTCM7AiD30k7AbrL1z0uZGZi5Ze
S8BGASNaWPnbcQ23ujhRiOfRKoeY/lNi2qoCcPhnbQHSDre70ZkD2RKl5SsdKkun1PZBZDWJknnI
Bl5uNVu2dorGQqA+9fxGp1pYimoDmFKoGnvl1CwuCuiyAIFCbQwsTpemPL9LBydz8pNuN3I/urQG
/27ihbrXkP31E/Q7vTGPm9D4B3ZzsE674Eu+tGVRzy2oZgOB2QME5CicgHL0rAfHrqAkkfmDH/pW
NaL/LuGbTiVI4I2d/46p/qrLvop0YddxB+6jg6cJG3tHqFB3GgtZuKA94jZqY0vXQLjTt8M7JZCM
JW0rb4CkbsMU1bsfidRFAmKp1n5gtP+qC5ndBqMoYzys7Y1PCdCSNvfvfRQCIpX53qnEfR+5sn4H
W8X41OqV2jkWf0cC4EPqsngyUiAtc7QZ3UrfLTY9wD8gX0JwLYvvumTprlf5RImDDq9KKiRYzPFZ
ZG0ODWNu3o2ek4S9TpwQKkVHkH+7+6H2nLAfahoCd0PCXtCveiC/ZaBZiVDDV9useC3HL756rNE9
CK6THQjP5LZoOQRfKhVmST7EA7qXIG7aCZAmyahOnSipoQzmGf6uCcoyZh2QllZtARdtI+lUW7SO
OrP3b3y0gUUMdZBt3tTsbxwAarBoqgMs+zPjDa+p4oXAk0OBZcNsy0jZb7VYcWVLl/W5kcmNn72p
ak7NjqZZjpZqPYJC8qtJg40qISczpFus+Mr5WWhQnpTeoFtrov8ROKOZPdpjrD3t81Nu9iKsSDKc
gkyrD7UbJLc1NnVkZHLceJoZ3Bpcz547hlpG1OjjcA80rLu1WE5vRjzRdn1KrZXX+ZK/QhsRciqg
JMCraHa8G+oXAPS79GTIN2CskpfrR3rpTjz7+XkjJjWQqlUZfl6SGzbeoOnTc7ai2VjkR0VWhrLk
qXy0XDsAbCLOn4eW3VjrIN4Bfpu6ySn10nsXJNCcrvV1LPleVM3QQYI2VuzU2QXC8zo1eNADxDt1
QVdAn9pxVjtbja+4w98lnbk7PLc02zkulIhRK+Gw5KYPOR/0kGvmIYFSqCNJhP7WuOhoGHTD3vLU
Zgj6Y2Zab242RpZs9j0tY20w42FYu30WJxoCF3DRYNBERHV5gjJT75IhGeip9X7Y9reA/+OsKQst
HVJQAfxrYhYKVJYhWZNLCo75j757ToMHs9kmxVMKnrfrO3TN0mw5UytR9dDCUtbcU/og+NYbAU+J
ujWSn7VZm60mBa9lZjLMmmPLMCgP/TgBa1eC0OXNiWmbwgKgRmY3aKcIiEWrDkQmyOklo4g8NB4S
74CiyYqlyTF83pz/WZocy5kb1Vy9JUkNS8Ah6BG4NNooJ8q6MZOcbBMLzpvUEH9NG1wdukQp6Pqy
Lc0mWhxc9G4iI/wpLHEtoOlkwPLTGKiI6nVMdEAEi5frVpYG+ds3gjR0Umqe7XRaJU1ut0hRENul
E0R0+BK0OnK0rU/Dtrfdh7TkYmcgNL5z3cpZGeTC3kQbMMJu8LggZTVfTXBCNaDiLsFB5aCbwhTu
nUryQ1I5e5a7b5Wtba4Pd4G5CcRayMeBJAq8EP5cfiqxQPIaiHREjw9k44rx1s3eNM/Y5t0R7Qha
Um667J0FbeixX4M9RES/adofvvWMN0OIvQK4MXkw/DVKwc+3CGJBCNHgmTi9FOeZf8jpaVmaJvJY
GW+iaDYue5fEQuvOP6qzb5rg6fo0fJ52TLc9RaHYWxPH8uXWHplbaJqty2NDnobyOyu/UvBel0YR
68bHdVOfN9iFKWf2ZgRhdVu7UsljUSbogdgG+aZAj6fvvfD0xGQMzrzrBj/f9zg1wFIj+wLODRS8
LsdmUM3MoCyhjqW1zUWcrdzBiz+PUBcMraicfMq8NFRaUjpUHduUxrXxy0qer3//Qp0SA/AnHiUU
gfCUny0OhdQb8pWaPPLxwe6htWMeNPnW+sei33b2qbT/ocOjdPqVa2JxYP+Z/Z1FP3N3jUJdtily
dUSnkRs8ZX/R0QRCajTFoEcM7VQQ7btcGEEcmjU5+qeLvo1sdkvIBOPbae3rygT+joMuPfelpdlF
5LqSZ6TIAR6pAOC1UIHdOoP+3Upb/6WE8if4A2r3vfW9/FDSxj4UttvEHCR/36pEtd89jwGA6+Dz
9NHrtj2AYMBkWHJb6t0r3orOEd0yYCAghbtBY7H3kibpz4J7Do+IcpIfKtAliJDHbutTxt8t4n3J
eW1GTedWOwWkCcygDr5J84A8tLVp/iJDKrq9iwfBrSlU+eJT3GYNd6H3NyT+HSmb8YmVZYtMidY/
Zr72mnlF8AgNjXIT0FrfUTkicZJWRXYcUrfdoebmFCE0DayNV4JxKBLEFwfRFSCDdjMNj0yO/jFq
pmko0Ay5s0SB7nKuQc4hta1t0yX8tszG5pAbDl6OTKgb2x3Sg13jsstVn+00bBiQvgNK3oEeYCso
M+O0N5OTgbgekAZgdExb4vrouy4yLZIGIXd0/32oSu0hy1vJQmdwxPfBH+iNrrZ+y38lQftho/d1
INpe5VbsgWnlKcvd9rbTxWOm9fauGhk/5G49brIazSeAB+h4yzEZicbuIw+URg+JaNojRznmq2MS
7WcNIMGWjLl4tgNNu1UBU5G0eu8bcydoBOnLB6eV7a5wZY4VNpSMDOlk31pu+I81ggBQTpGfCmyX
204hpwbyXLItG9ZtzCDztoo4dRR4yXADxAUU+awy2Q9Z0OAZC00BNByg86s2x8gwivwAMIuLXxlE
1I7md177FQD5UsXK8bMYYW4faRXq9dGLToyo0MbiSe+98kXVrf9UmHV+n4FDKqyB9ritvNR4EAkF
B0bSlqjEQ3ypMdLmjZWc7yR2UETBA7/zaOLcG1YK/AAa0UEGj+yCNDtoVUIyG8hyrw8Nh3o31Kms
D11a2i+jR6wY5CAIcAEAPbRlwTei1qsd4TomeyghW+EP+Yb7OpQMZN1vPc0Qsel0/OAmtXGjWbzd
eSlIY0mC97gmDRaxLhGRmefmzrUZIqfSd1b8/ud4CUJXYONBwI4Wxk90lgVH46kh3OxhQlLWZXcT
WM2TssY/TkxNZpAtQsHFg/ufeTFozOeeKJzswTOMyMWR7NwXJpG5HFbu6M+B7qUTm10DdqI1XtsW
+QMgXFszeGdkF4CTPgl+XHeX3sINjYQ+mDWAALUn6vhLv4x0YToW1UgeRitzP5jj5SXkn5zuJrFc
jjONxBu3E3/j6b3a42J0MVYziBuXtTeeUQThWBYahMu/IWsaOVA1uR/bHIQp/Gtj65Dm9foNJwDb
D6pXp6zUh+9+hxNgumTb9YMZQXjFjEDAZj9UeEfvoIo8bvIBINycl13MWlrf90lvPaEmxHaaqZKt
SCA4MppqOBGuaXHT0TcZdO2eOMj1aHbuxYIL8MKCdnqXlw3/zntabUs3+CErqBWmDGVsT5EgqoPE
upcMabY28Lemw7snXaph4wc+Q3dg4YpnZhV037Vltut0mW07f3S2dguWAkvqfCewAxDWaG0WlRQ7
fATHC0rnOh6qiSVCryP9r54YdqjnYtglHSSOsgICsYx25KE0eBNVXcYeh0quJesXrvOLfTq7A1nB
NAlJwOyBB285CCUoGkqub5wlC84kiQsJJ2hNzFO0kgWNW/sc4bAxhpqjQ/phJSRZiIrR/gz4KQS5
8QyYd4QGKqi7XCfkQWnwUr4Cc1MVtpoWIsMag9o4MtfYz5csgicNDTHopwVqZ3YWSom3EukanG7q
e7cILr075ehqY1QsOGaN6xehTrvsWfXmn0tDYA7NyamgkR7ForljITXVHGFkD7iBalDWAW9Wga3t
+ppNPzKPjAAaht/Gp4OZ37o862aSopNcquzBHGJLgHd0o/IYwMec/8XmODc0bZ6zaDIhuaZws8GQ
eEhsElblyrtiKUxGBhXrhHIUyAjmL9cqMyS0Y7XsgVnqmMnshfJBgAN9+KXI8JhkDvLp5j0AD3dd
NvzTsPHlz6dyynaioXgiQJojEbrS7wSaSsgDtbz7Osmg55GYr9JjN0FFd2mWPF63tzjg8wtuVhIp
RlZWle5hgzRefeeSfrxjSOBtBoebG1U5+U2Kl68IEWoGD1bvBrdcZdoNaqDJqsLU9Gqb7SOkUrGL
7OnqQBX6cnkhzpXboOVMjp6qJQkztwx2HQgjXhyztEIGRZjY7Tu6F7kj44577K4tabcZmgHStCPL
v4JywbiHFHqyoRAVjZTbpC+14ZVxILD7Wwgfb5NED/Zt4qstApdfwNWwexbQ7pD2adOih8eg28Jh
4qmiyn3MgHiJjI7KuyEDWNgEJC92iTfGKLagiKCCYvwqsSMfEym8RxDUpr+S1q+/pDoi/D9fKFDq
6XhXgxZrSmtcTg6VotD9RFlH02Bylw+W+VKCOOnJM1V5CBiguC7S81AzcpttmuOMZ4wEW1MZ6a/r
X7LgoVGhQ0sGcrm/Kf4uP8TwpTWkXFrHhtIbUtY3awncJQOAHEy4EbDYIlN6acBkVVGkMvWO1Z3h
PFRrWMa1n5/tsnLQRtJZYDzpxQ2le5TIrs/P9O9nu3gSEvr386cQ7MxJ1cKmBuDY3hGp10r8BCt3
tybMvJRwCkCNOyHLJ1aIeWsuMNK2IUviHhuPFgnQu5oHOhsCtS4AegePbTzQxz9OySq5YwR9mCjf
NTdaAgh616ZP0HsMgU2ytoXw6sdcM/SNQN3kw29dQII5C+x3kGCstcIvTvzZR88mBuyMOS2AYzl6
3lNxaNs/a2RE4gmi5dgzaFOA3g1qyZfz7leo7SY2N468gMhS3t3hFfb2R0s7mXAAQ0Q3BBIo1qfe
C2nVhgxk6R39zORh0GvZq54lA6JOwVdMzSZrMgXgI9rVJuWoSVP4cjSA4WoDfJDAOzENypBmNv9O
NLyO/3hE8CpA9zngDEeUPosPhIm6JQJiceRA35TQSefiLTPWwsZpZc+OxO/BIPYAOcNvXup5GwRh
eDk6lRyOyWhtKLi5eLZx9buer+GWFg1B+gOvjgljN+9aM9o+GXTVD0fD4NWhgQLuJmtBFNb52VcD
RyL+89lDzexfc7PZY7UHPJ0Lc4zlIZ5B8ajSje38vG5l9pT6v7OHKA7ZLRTpPkGYTF55HHSSw1EM
k3a0u/Pl0baHMM8/OrSyBXaLBqBie93ozIv9Njrh9bA1LAts8rNI3wM1wVi1I4yObTiaJ7dlIbFW
aspLm9ybZNIROqIz75MCgKn3VocOnaNNvFC9Jt0fYrN+j+LcwOwUuf+HtCtbbhvGsl/EKu7LK0lJ
lizJlh3bSV5YTuJwAReACwjw6+fQUzMtUSyxnO7prnlIla4BAhd3OedcyToTZ7w/qq+YNO6ba1Nb
mh83fuPp2T43Ma7xzN1jWonM8wEm4jsVEkfKn2CIUE35dftzzB1sYK+gwIqWAKY3TfL2Um3dqOpg
ZeC+4m0Epmqs7X/arTFhB0QSKDlj8s1jx+maPiH8mDTeGgVpXyL+NO2P20uZIqc/Pwq8GmoD8AmQ
3pzcGrt1a0Y0ECTLBhdznYKpw1HdSoDMuCcWlKJe5ZKO0txBOzc5WVmqAM5oxBU/yoNRrfry7vaS
ln5+8nV6RK1Md7FxTXxqhwdMur79+9eXETOGICQ2VqEcwMjG03F2xlhvtJFSdD28dBqU6rE2f5oD
W4hbrt2MBsAFsjhQRIAxnYquutDK6fKsksesVigEWFQRyFqtAZhx9H6XtJXyRkwzfjLsgt2bmB62
hNr/X37I9C65rmnAo+L/XTFCVSWOrVZR2mNsN/A3HqRa1gQZ2YDJ7EP/C3cD5WXTRH0jy2MU/hLo
9XoEUIUePZsA4+6rcKCe+Fa2hXWXalB2EYbev0YGhjqCetAEna4oAWL37DlxzXLNIoLpP0ZiFL7p
5tUWlXlrraX6sJfpwFF20pUV5tJ24VBov9LSa7a5NthhqUPSmpvilcM3h1DpoCEIqErQZrVzVymy
hPY903wltrxdWZcvEX425L2q+VWc6GZganXndyQSvsiaZoNyZrq2aYmspUvaewfx2jp1CnJs8aA+
y66rj07v8dBh8ltFyv6YampzXxq1L92tRqN8nYiYAeCYKXeUCiUUIL4pObRMO501r06v8G0Zizas
XRUjdVXibnUXo28TlN78JK36HdKZDzh495Rg3gtuPB8OjluwLfxe/z3NRsBTxyFaJaVGdzymIpQm
5IZ8nkE0B1f8r8ytHKAgVQl73cjXTam3IbOa5rlKVbEWLc+OeVWDpkZjYq1R2huggjpit6rcAMbT
LnaeJ2PqG7WWfpPmYK3MThGByO3fus3s7WCzYiVR0tsVkQZBaFE6DH5WGJiLk9uHJJcq4l9dEp+g
yIi9zfOtosjsqaloF/aOBiQpphRApbuJPlw7T1Z9/aAxYNNS6EMhbZKpTtGIhzauUPvqUZaO9qFD
36KDbh7q31AYRUIaDcz0m8Z2toPXyX2sQ2I0L9HghsRHHXiKZwalIio2ou3ie8/u/qSFYZy8zKHb
xhkMNI2U7KgNVb4doPcWFq1XbACqA/VeksaA4gAG4fSAWZ08goFvQhcU87e5FZlr6UY0RU29GMV3
lSHUgIhTfWYDWOh3rhSoGQ6/ObqvqIkwjfhJT1oTTT5qrruh0jM/oSlkv/QEnaPeZgF1BrKRUJW4
M5jd+U3npS/wj2yTEdRIEZjGR9aqIsyyOj0wxypXTOFqqBdlcdKsaPhjYZC77wJBcKLKD9m8tUGq
68PGzV1tI+okeXENCjWeap+6JOBFVBzSoatRzstDzJ+sXsukMX7WWUyeY3RaNoMXJ1uqFf2u07rk
6PWYZ4GqfJX4KOLhy1iJUP0aOjT3qcSILIzpZG9V1Q4vpRHIYmjupO0xaMoVrbZKY4mjEznipDqA
M8Zl9KOW4nfUGPSXUrtRkGl0wGyfbHCPihtDnZ5Yhu8NGHzPGK59aWByClo0/Q51EWmEdVdKqER2
wwbpgbupWRdpPuYPZgAqg2iacf3N5UIL8UYXOWCrGloFtZeiSeEp1oAqQWSse5XoB4AG411sK3+o
p5ubrCk/Yh2bClidt8KfEP21SoWuhRJzv1cAPNRBGw5Q+/mb5qL1aa/bd1WuOnc5pV7ILXhlXVds
fGVQTZRS07+5OiNBb4t3O+rYH62OdYyDcNLQ00rzoCRefa/YslwNhsn2UdXzFW16bw80iu0DFNL4
vQVAtdQVErqp5gSFSYGeBtIyXqAkzr2XIJWMEuXIOQAIu3zPqFvpGljR3ZHC3SRjl/SLKuufMcY4
Pc8ETB6Rhj5JBmsIXcUgY3THJHvRYzvM+c8i/377VZ5dxYgJGHHReHsmweVAHGlaFumOjY+6bmBS
ZeFFvn72VQ8ytq4KWAA699O0qe2jBuMFVH4sdPQBt8Rbt+XmH9ZwZmISWXRI+LWs0/ixbXZc3rVf
XsEINQACB/83kjwmW0Q5Hpustruj11Y72jYHu3kC1Pera9DUUeYehoCZvMphRalAtrYV4kjbHUBU
KO3d/v3rCB+//zmSAJUWEzoSl6dV6yXpOkCpjyZk2bj9t0PjNhl2kclXuZkvIEFmjTmoP8MFOOg5
jv9+Fuq5iamkalyII+7stpAHD+RFqaa+2lq+2vzDzo0jdJDfQToRTPVLYxSYew+pizzG79S4c92F
jZuJ9EF5QDg5Tu/CNXEnv68PRpmTWhFHNOkfDb2D0pZLA6jFPIGwD93n2nsxCXlWeLxrjf7l9me7
vj3oRGjjwGp05QHamQTlgtex2Rldd+w0/TWn6jcw2j6MJlpY5LUXuDAzheqadj2AkNd3x75w/qoS
Yluolt9eyXgJL8NimMAMNDRyxrG90zNBNMZbTJPqjvHwszXcNZpkEJxpQmjrhP9gCT4HtSc04SDt
dXkg4sZtFM2l3ZEY8t5hPA64xYKkRmkjF83CKzAF6sJJoyBkOzaAR6qHt2DipCMvosxwRHOkVV+t
YakP1ILVp16LnXuv18Wqs9XAJA+gJmR+7ZbxLrMtCghITZ4lpnOvEj31fErtYVV1tulHnLfb2zsy
cx8v/sbx25zdR3OotLzkvDnWuboiCQS6877cDZBQMrXyTRZ0ddve3LeGtCY6gpCHGjV/L+0BbuBy
IEeaY8z0ytdj5U5nfAWu6qHNF6WoRs81PVgQvUKzZZylDaXmS2N1Z5Uqq2hz1PSPof9Ile+O8cLl
owZF7BIh5U4lytaq0Tphf4SxUK+d29lz4+PFOtvZGqmYl3SsOTZlg8a33r8zp38RRPWCobTvDL5E
L/4sJ10vF44I2p8Yuj3tLQsyDpw0muaYq2UzYgi0O2akmIauyxqMmS67p7mRPSBJBPi3tuLAQwTl
W7XWBXh7rIUvPeefUA1HDqUi470q67UsL3KeDO2x7kHYaqjyQHj+IZIlxPHciTq3M6l9YCw7Wiwq
wAMlO2hdFiq5EmR5ErTlFwdAfN5nLAfuHpptYGxM7rMb59SNoro9dokS/4KGUOMTkiV/bt+Q2X1D
dxQwehul6ymq1ebNIGyptcfWY0jU5J1DxSptkgVJsVkzwCGYKL8D0Tt9PuCGGzfqYyzGLu86Rz7X
nhP0GPn8D87dsUAXNx1gM8Hmv7wGCjAljie79si8hKLNWt0DL7wudSYxZcxZmM01U+MZg2GI3+rj
0OppyOplxCsG8OyPTmGFwlIOGCj+GAutCCIXKATQ5tZq6f7Rq6VQdi4UgDAziOSIBhANTreTaJHV
St1rjqb3rCp3AELiipVhhFxDlmGivNV9DI+zUGAez/b0xiO4AaUZAix4bCbetCMsd9C/bo4FajTA
8nEA66F8XyrgoOSWt6kcQHBEtCS1NBcTjFgPRL2OCu3CyTclXjb0CoNZDseSEPsZFbdft2/BlB/1
edncEZGGmBS482m5rqlbI8l1Axs68GHl9eWwijTgd6NWMfwSRdYwBoAwiA2af+NlPpZPnCFUeK2B
gUctVEtQJqAlYuaiU7/Ipxj/OMitAbSIFgxGqU4jFtCXRCtT0hxLiB8BxoAay07Rd9x6u70LMxsN
9C8KyRgyYKho+11ensYCzCrlsMPVN1F8aHW5cDvnzu2FBf3SgoSQd9bnBYD8Yj1mw07V+RxFI695
rjWwK/tXtEp8Wx+C2yubeR0v7E6e5qIACKywYbehr8yMA7eBcs9dQ56y6PXrliDWM4qmw/9cRxxR
icLm+A5b5B2zohJx5OVHg5bJ8HTb0NzHOjM0JXp3emRC07dDKKXvo3S/NNpw6ecnZ8FTmyQzI6xD
AGpoehx4u6X24uxpOF/C5DQAxFUUhjLGLPQoEXo6VQTuOVkX7euglyFOSkC0bC2dha2beYzwEOE6
eXhYr9WKdStSOqB5G6iHF3LVVWa7GjV19qBh0YWDN2cKElXW+ERgON40BYC8e+5VKDAfPY/sncS8
S6J9bS3EfktGJvtYFr1eQv2hOUYoQcfFW+O8pyAT3z5vc1fofCWTK2Q7jadyF6F74m7jEf1m35n6
i2V8M73wv7M0Hs2zUJZBa7mlOZYzJGHqBCgENVYQN4esXQhK5s74+ZImDws3BvBQ1AHvWSTv1dh6
cojx6/ZaZsJFiH7+5/uP/362FpFbBcQssGs2UvW4/JUaWqADyL6kKTS7FMdBeQ6IChgcv96ZHb1l
TsJyXCWSSQtVUUsNhTJUq9urmTsD6JaC7g/2zoiKubRSEARsdjqmU3nhPfEaBNCaqBUQv4Ybuu3Q
783UyBdu69wWnhudnO6kzxIRlbhCWr4HcjAxAAjbK+XLl5fmoEeGaAp4OYxCnsQ2dULcGDOJu2OK
BtlJH5i4U/PK3bpQuQu5K9tT5nVL1Lq5HMpB2G1jsDWqnoAkXG4oV3GTpIbjMSgnu3mvUZGv036F
qYIBeNobZvPQSg5Rkh2iSIT1sL296BnHgfEeQHdAAx+P1fTUVJ0HMk3W1sfGKP0+RnVfvOpLWhcz
hwZG8F+8iiYI3pM1YsaPygpW1MdE83ZpDBQ2rfcdGhA831G+GGKMZ3ASpEKY5pOYBe4cYFeXW2qm
fVuQOKuPdZGdrDxSfT2rMdSavFvNSAcjJPVjbr4UvPZrOwlEwbL17W2duYxjiQy8PUCNzCtaKM+T
qJaFx4Dpy3567Efad0siBTOh+LmJKWUP+TMk7RqHHYl2h7L/IZM2Br896+jEULt9MpdmoOrjLbva
VqCRgW0CiAoVpsttJR0YdWAtMQAmY23noFMS+zRq+/u8brstwKVNQAZzWMUN5r12GFNxiFSVhLSE
+oWSNflHx92xv8wTFT3PDlPNhUjvhNkWPuOe9tR6IBVBfJ0nfs0tjBFyqpIsKSrOnXfMkRoPImTL
ME7+chFGDjWJ2DTZMS3pu92JF941z+gxLg2smXFZ8CD4fSQTHuDxkzPYCUuvh9ZmRy0zUQo5FN23
rj3Z6Y+vnzOUMBGsA8KKTHTyuHAP5GcnxjeJTq11cPOF9HZuFSikjEEsEMRXF1eWXY/zxLBbyqpn
95y/Nw4IYavbi5j5JkClAp6MWgfqA9OMHVo1VJUAHh+L3No1ShMMHSbkEbFgZubCjEpfIxYcNAVr
+ulBoiIly2MVCCzxQRPzR9R6f9rO3ReFEqFfF1Ffwz8Ftxd3bXXENgJphFzdQXo5eTBTp/WkoFI9
WtCkD4ducEOmK74dm5iaROJARpBB0eRSifvaAY1m0eVC4VMDX2hC6M3F0DOlzNUj1ULzhWub26v6
3KxLZ3D5+5NlIT1GFELx+5Bizn1IuNNAYoB82In8iAm5K1KYm65vf+tp9R152XtdD2uqoBKqDWWg
5E0UDhqAC9I9Dp3ie4kOqUfzMYuMu8wVJ8o93BW9OeQD46FqdC9Q1f8mYmBUYrqpXL7SdPZMSor+
NwfrPxarCMXuFgw+o7Nf0dfeoaCVAoDZvpa1fUd6K0ggHGiQYkc43+D9X2gz6ROsPTJ00EnHuQqo
v8PfX1WCStvNbNJjw2lCHgbidru+avRDKTR+B5SK9oSB2yn3QSmsHjxT/Q1YTv0sY+LZvt1tIvsw
/OyTjuahgg7/wYvsMrSp+7umNRoTbScXbsP1Afn8MxHvQC8U3bjJB1TMrnIA3LEP0gXH9nsc3j4g
mj1nYBzXhUATjzE6iZee1mFEJrJqrEPp2kXAUndlZfJ70w2BofUrDDYD/ILFIYsAvCuNNfQFdlZt
QLWXlVuU737ZbYTQp45OiuNuhZndlWW9xU+FFYY8qaQKIIOE4FO20MWFQmDpki6UAiWE2o0f1LYl
O4gIYFJabn7o0r2PKx2QSL1+7Gi8L3LvxKo6vhdVfeiSCm2ZlK3sCmzRLN1khuz+xgYDLCrKGsAV
UsyFdyAQX0b9RlD3rczaDLhwcUxE2ftEa1aKlt/rY/iUGszw+wQD6ztvaLYsxfTNojd1n7t5vxJe
aoQpIaHuKH9dmgUCpFw3LUHWrTAQWmG+wyHGBm2/1CcybdcRGjJAIiX5D+Hae162b6nlhX3pbk3K
HiytOVhZFhpG8tS2yVZE6tZsvfsIg0vSrNlBIP4NOjXbxLTvwBqGNDqQV80Qkj5fY5D6oRDNXVax
b05Ubwcr3g9Jvq5Q/B3aH1WlhX1jrbijHDDRCz6591ZWTzEKW95V0vmm2dFTnnAADaFEEZLB3se1
ijI/69/NUn2rjD5EQ+JoF/qK9R5orfmxJH2yLRQOTpMrVnqCU+DqqyS1fmEI5E6N2y4ovSwG7syL
fSHzZF1pcQrQR3ocjAwl/T57SgVucWv+UkrLWZuYxhei+gp5tr78acROvWNptrE7jDlFRc6m4Pwa
MiRdbm6suNiaTgEKJISNA5CzUSt1o/csTepdXnsa0GAqIMdOHwJIZ/ogmydBF9OfooWEph1ZXyOo
wl2g1mgBomvAcSD+H5+Ns2wtjRIV4FBNHGybBo04NhggWNNnN04W7vn143ppaBK1gWVkOa0xIAIZ
AKX7QC81+Xrx4dwEgOKXa+msnivIasUhxfyV7Btla9Z+ub5xaWLirWgJ6jwdt4sUqwEDhZWf6lKs
4157cFtT0WRRkUOP/L7JToHZRyOwDq2DXTslqJhDvdHd7rkE20RLjMADE9XwOhIO6tCvPaAa1zod
AAJUld96I1fU6MKIJMUKoa0/cA6cp2ePnn7LFfKk2OX3TtQhuNb9dhB5DpcRJ/usJeC5i5YBOQSS
PhnYi6igNWgrWVBHyg+V0VOvqNAy6Z+KwTgBCwlxT3Of9j05CJ0XGLkpn2yvXPHO3OjwaB01v0ck
/+kVyVseF5YPaq0WaHVtQS9CvJcZ/2lp7V5X6UGaWphyenByuo37ISCJZ/guRNpkm/5EEwfvsmXt
U7SD1zKOKwgR6PsWcvWkMb+p0oJzZoHJjUCt67WZcNSegJ5PuHYfmfpdmg3PWm4ASpp5e9RKn2+/
L9cpJT4WoCMYignW1FVBPMlddFpSbh+sliMNcRj1aSefOj19qlTFj2zbv21w5jmDci8aHxDwRX9g
mv0UZaX1DeHWwVS8n1pVvSV84aZ+tmwuYyqs6T8mPoul5z4B0WnbiM46qF6jHrGJMbShe/1NKhUA
c5CSQCBhGaGmriO0dGX4wGt9q6aZuqqLv4bqbkqMEVAwFkJ8MBa2eAUOVdcAJwRI4rFQa9DSgbU1
JF9VBRtCjNQZXkmmNXuC0XsLAeJ12DuSgdEEt9AHh1TOpGRDJKkKTgbt4A0joDNJ3GgnS9E+98TD
hG6oisARJbI9lI2svpx8j6OR0PoDPxixzbRbpNaMEgtyDgeCgP8RLUmyxiibfiH1sq/zYbwENhR6
UAibofq4Oto8Thf1hwQSqXtm1OzFKdpi27XMCDiqcBvw25MXQBOUcViT/SsHH2AHnB5GisaqscNI
m3oc/O2+QhvE2tdpS9Yuyp6mbzkJiJqCAWEKdnz6LMtcrEhs/apqPX7uZEVJoNMmfhSZyp9QCbFW
Vh5D5QqtKvVVp4b6u4mgN2zyFo89nNOjZg0gCkFt90ekWu3aqxzvxY10vApSKVGOZP3eGZpobzaU
3zM3SQ+KkjIgS0l7JzUIzPMuaqF3pKX3XSOgJaoT57HhkfwWRXb/wkuKY4ZI+0PTG2ixwF0EKbQ4
Ip8ltlJgQIsdB1nEayh4C2MD7f+l2vTonC/vDj43ZlUh00YgfkVCJ5nZIw93+cFo2u+1nqyYxQOX
GWEJ111YbD300RPQwwth7swxx+jWMTVWIUB3lbq6jaO4qZ72hwpYvC79W6UvSbvNE6ABQH6vrPfb
Tug6H0cLENAG5BceCmpTqj0EVZin5AY/9MMJVUKoat6X5pum/LltZm5VFiwYqIICDzn1dTJTclc4
ET/YlRNEsVn4hSy+O4L8VqHSOMrGvA4Qm1jwsDOLQ4UBlwllZdQDpmgHpHsud1FkQqSy6roHXmwx
vcNciiSu/TjgKqMqCJQ08NZPgazM4YzGbikPGTvJ8uHrlB/A8izMVzQ1ddSEm9R9ep6SlqkIVAqv
R12LmIqvdfGbamNS2+2PNLddCIpA6QXwBpiKSUgEgffCEbEhDpp4dvU1bpRw7vslnMGSlYkfx5HX
aD86CsdIfYz13eTGj3bs/Vgvt5czE6cCW/yf5Uw2TmHQ4K9UGFKrv8jBoMCtqm//nYnxaJy9r0KH
KgjRYYJ4QSwOjRko/ULB7DoswecfKwAj0fRaHqIlZqS1xbhdDXw3hh8n76wNGqCh0oUHdubDQHHD
GnEYmLt8pTJKNdENbaXxA7EcDl6EOmwIZhw+pJmhr6BfB47r7d2bN4i2D6oFY+w1Lv1s9/Kqqs2O
2vwA8W/oyJA7E8sqga6KhLdQM5vZRQBcAafR0ZewNHf8U85MqdZgygLBwoE3tr4dunTYlJSyP0Xi
iWejVbPAET34I7cXOOMZADEZi52AUeIFmSzQiATpmJLzg2XWbFVLVV1zRyoL323mnFvAhwO7M4J2
UEi/XJtl1B3EzSk/aFD7fGRCEpTDYm0lO2MJPvaJxpk8img7o1s3tpeAeJ1kNARMGxDWCT8kAwhD
vDArX4Om4ENnswY6o4Pxm8gW1CTHio/1MCjvWULSO0wt6AGJLcof7eCmuwghyYpGyRCULXCySt5l
Tx73UNGotAh1OMwhM8AU8+3C0rsgbot8lWN0ky/yBOJiosXYdFaxteC5G/b1EO8RzXQB9VrVR1TQ
3yWi+d1SkwORreDOdBVbSVFthCqQsHOKqQlGCb1sBCG+tMWqTiCT3LskRYglYh+Y5IBmVrw2hYUG
Vu5429QYOwpDooc6U6xtV2I6m52Z+RtELz400VofnhjAA6Jtu2pNrdvpWh+t0qQFWadk5EEtO4DS
OjTMPsA8VQ652+q5b2gZBNrsuulPbRb15cKRnzsWOBKYEmEDp35VjqNFrA8qGN0Hs1WjQ19VzU8C
Xby91lZyoVQ5EyqhKzE+7zjrKINPzvlQR9RIOOkPjdKV68G23AcS8eiBKZhqDIlLYxW1Vb539Dz6
QGKQ/MNKR/V+8C8BkEHL8fICkIYoYAfU/cHV5O+6gxCJnWEsYpwvkTxnvMhFiWWyzk7LEwMijeKQ
RD60Vdw4dPlJZg+8XN92HDOe0QbJEg1UD94K068vV5TkPcQFMnD82gTolfhhsH7GGgmGYmlyxJUh
YO+RSjnYO3QwkPVeGgLnw7NZz7IH09tjXFbUfi8BlXF+fHE5sGIb0F6BfhpmYU3TJy2CIAOxrfSB
8++C9EBNan7kOgC4pQtHYW49gOGAfm2b4BRM48yMUBN9mCh9yCxjh8+1MXnld3m1y2337vairpw7
FuVaaMGMahZAbE6+UcetATQ9O3uQxb2zpsPCu391ffHzHrCmiMbAkbqqDkid6lEB+PVDrYAF65Bv
EnVPuxkW4CqfbcMLjz7a8cDnHTGYIJqMf8fZyyg8FXUigYk+nlGEBl2bJQrVzyk5RN0ThAyy9plC
ORCNHz8TTxA0XHgir67Up3lQd0Y+wzW+3W0rUrRqmz6w3hkr5M9gx/7s0FjJIroboJ9w+6PN7iqy
tv8zNwnYAKyleWJBg43oFkQQSaBZ35Mvs50ma5psqWqKvrAkTx/KvvEdY+c1C/dpZhU4dYaDrrln
IH2b3No4Ab7D7LEKlpqBV2igAb4W1fb2Vs2cbxjBYASARJ1r8LtCnATSqC5k3vIfkf26hKmY+fDA
r5noE0HLAMSSyfXBuVMZXvbsgaooBijodt6XscnfIS5nh1nuICSABmp4e02zG4ehPCqIW6NOzOTL
9IUbD70G9wB5nkB3WSC9bZLkX3dCjgpY7ciXQUY9xefZFlOoiAd8fyPxO/NUitesGfVoF77QVVKN
rB1WRgAv/ndVlTKLRM9TyyEP7Sei0RXquqUY/g5JxRcXfh2ce/CdzYxam9vbOJUkA4oXloGbdnWU
F8c/4dJpKIwB+wqtoAeDJStNMTfokq8x1+en0Jstr+hHbVkHYg+hycq93v29bf76KyLbxoAtgC2h
KQwE5KV1iJXmLib7VQ/qqRFB3vrxl8E2gC+dWZj2uktdBbHWhgW0ja2nlrHyXRCdLx2U2YV8Fvzg
4lG3nywE3OrISLS4ehBiXf4R3Yftnm5v1fUlBudyfJ2Q9UA2Ygoa4Z2Xs6Eu6YOZeU2Q9WYdqrRf
YkTNnAeYGWe72yNs5CoFMYSekVqr6YOa58dI1SHSmawq79XIXsrM3LuDFiaaDRoBOo1tsXCpr9YI
oArwKvgP8p8ZSElvuwPLtOGhabi3bTKlWXslRhTd3snxW1y8kxMr419x9k4q43CMwh0HSUabVAJh
AQHFQrorVmyrfGMOrY/H87bJq2AGJlGIAVIGdW+wTSfHgw1xg1nopfrgcBHtS+RED4WIslAHjjX0
jDpbOCxX9pBAIhYY57nouNmfc7LPlkgbD2i6IWlPJnKnHJLQCfq271W1ENlcfS+YcdSRV47r66Ji
drmT+BugeBl7zUnmCAGhxZB+UdLchPTWhYVJRix0WmFyHSyArpOBlk++euLG38eRA1UGJMyrSokC
aYtKxXikU/qKBqiovhqkjD+PvcFIAAD9rhQmdZZDeEPN2pOe3ZlpUGE2Kl/w4FffYOR/AN0FgMmI
JJ4mGDxrZWShNvFobzwOVAsQcrfP7qwBD6RvxBCoutiTl5ZGsarmJoke8z2wEPpS9HDlOce//+zn
x6N8dlThkAvJLfw80Jda1/iZ8ie2tv/dEiYRStOl6FVEWfQYdQYohsSHZvHXLSBnRZw/goOvvoJn
NLFixJ33WMl3CC0XyZLy1dw2nRsYI4izbbIr6PPoXus9RnWlrusGLVdkAeaeovOxsFtzpmwdk9LB
UAFGdVo8Lg1FQGGp8h5N7aABD8G0POjlAsZh7lThyUeVCyE8PNXks0uk9GbMqPKYOtCngyhCdZ+X
ypLiwtxSMBQOA0MsrORKNYIXmNzbCxaf3E6cTC++d3pjA43RBS8yZ2YsfiKMgjHc+cuPk3q0LvoU
yvnIjR893h8zFZrxi6NWrrz6iAxBwc1C/XGsKIx/xtkZoDp1FDBiokcD053dsodmUnpEFR7Aii+L
bMEUEOeoDGKUIuiLk+OW17kZceLFpxKCtc+5GpsvVuS5/3Brzq1MnkVj0GTR8yQ5hWbz22h+f/1O
ep/eFyAz1EUmv272TKIpWcenTAp35XHHDgfo06xuW5n7KJhzilfQA73iapoIsB6StCiSnjz9r81/
Ve0Pqv4U5a8vW4G4B0DjuJKoP0+jv1xaXda6eXJyHdRpo6Btdd+0qrDNhgV3f5WKICU4tzRe3LND
hno6EaqaJacGXCSnLk4c6r4+ODe/SitdZ7rzXFD9zz+sTkf6CGwl8pBpBtmnma3LCKdN6ugNZ7kP
ZTpVHlLoo942dM2oGFd3Zmlyrini10avnfjUIgsIDQ8K5Jlh01VjKtZzqui930hA76BxMgQZxjLe
V3SADFrODExpS6HPdvvvmTk8WC7SWCRAyIKmHUFQhMsC2NP4VHlWwMonZSh9w/xheH9v25lxUBCy
g8AvsnRkzNMgQQMbWBNWG5+AzIsDIy20je51QNNR4Ahvmxpv1UV0Pe7wmanJDrcY/OxxKuPTIPmj
ImWJkY454Mxt5Oc1Rq4Unj8MPTSCliRpZw8uhoAih4Z7vGJ2FBmVem8qCiTRi9gfUvoXSjMnhGUP
UBJ/xXivn25Uf1nSdVwt8j3MHkdmdsXlgA426HUmjU/Adm4KpGPQ1Agjp/i6k4EZB8B0DGkEs2MS
wNDKKExmJ/EpFxITJ2WjHQmgF6uOSRmQInUXgsq5j4geNcBuaFZCqmbyoHlMqAj74NQcB1DRwlCB
wwUX6ci7g4LRDmxVajTzNcDR7m6fnrmDiidnxAWhS47I4NL7gA5S6kmuxScDyVkCVjNk14YVlBAX
NnTeDsZhf5oBO//STuSSHmEzPI5urS1+rLtfLV9YytzdRmD+/ybGfz9zpCMixTZJnJxYjZZT/Ltx
Dp61J9632zs2+uPpfTs3MzkaLdooiqAKQpxEadBYI+9o3yy4zdndAujx84tYxrQMlrtqD1iuC6/p
tqvBOdTQDCy6pebP7ErOrOiXG8aAQO6khm9iVOh+kqHOt6VrLrncpbVMjjb4ZgPlMsJaYg/6awbU
uCskyRB8Wfj+88vBAGR4d7TTpjm/yXnMrGH8/sI79aq10UApvv3t59aCeROA0Os2kstp3MmIkw1g
zEePLmJDX2vKYpX08sERmBp729LcYlC4QFVoXMtVudV2KHBfTokkME6eC9MG0FRf8Dmzi0HjUUWL
ZCRaTj5M0gFlrrRV9FjU0gsbU/7pDQllRwj9LRSA5m4m0oFR9wf5GtZzedBIxMxSp0n02DQ5ZsTo
tbUBmBzShj0N7HxRmWtuYYgkgI1wAca4gv3UIucYpwTnXYt1WzDftjFUYan9t2Rk/IBn3mYwldaQ
bHwhPOhnHkl9IHzhZZ8zgblUI2kRZUioaFyaMEQFYU4thc+MVvZ7RNbWx+1DtmRgfOHP1iCRW6H/
HcenjpR6UEQAV5vCFr7Vle7qvzM1eWcA3SBWVGEtKpylg6qf9aEutV1ml4N7iaI6ONdXI2iLvrT0
iiEgSfBagwLSnJp/KGyM8c7/m5i8MZQbVjFQW3mM0AX5H9K+s0duXOn6FwlQDl+ljpOsHs+MwxfB
HtuKFEll6de/R36fu9vNJpqwd7F7cYEBVE2yWFWscE7RI8OkQo+U3ZVzCcKhu2ljmOmERSzlbhoN
0OOxbZ3UkTUpzKUs5DgXJBz+goSsaXIcPgGpU4nR36egugNOq+2HeYV//8KgoWCOEBCYLiBOFXau
tvwJHSBYFwkpB5jEpMoJyCzm2lcD/w+bhpLopTKbidYsfG4hgP4w2LuKslumXLD6we/hbNxK4VzG
3hlsuGHkApi2SRbzqepeKTjYb1+TddPF4AKDKOiARioZzxRhET1OvMvzGjF1zcgQJpXu7rlmdSHt
NOMwjdm8r/JhbICX6hNFPVu6gdZqMxGHrhRSlxvolHrVGW6lxTbGIBaDhk6hUDnpHuLljgKYiX4X
MdgsC3i6sSm1mHkuOYGaO7kDJrd1AG5xpbCdsmsE7gI0IIPxeAWDulyM2+UYdWaLFjuTsxn1zzZG
9/PyC+6v4sSku+YjZ4OuieC6v73t6OLzAmpnZVsP3Kl/yHGF5xISzWffF+5NOyxZQ9JOi4P0wUNN
nL/e1jjV7xf02mIOYgBvvTYjpsGB8e9/uS3gN5f9lU6frUAwNE3SBl27Ssj9yCChkYfFm/aO8Zl3
4/d/gwbGobD5ZbFwhaG2Dip6WKnaoS/TQiiAcu/vEtyZm8MI52xhxAFGu9+iYo0OSUPVdSQRgXQn
yoQwD+tMilA2ARHRhPm+zI/n3txo4MMEl9EHOv64vZXrWQg7eSFFCNjHup302da8mGbWGwnIjk5p
nAeocqRk/AmoBYVuS+Uh7rCQYFgf3cIl4rqXdA0I6+IETJ5BTw/OUIY1clXR1FhHs7P/4jLhAYxq
6NoEgDyyoIwO+t3qLGv82CvGb3NANvrMP93eQ9lJoYUBLWIIrFEcFKwchx3v/IV6sZc8mtlHa/4w
cEURSrZt6+gDgmrM0GMo6tL2tMmI6fK6CGJXo0DirownLWsntDOQTw4a+ZFwKo63F/W7vihqxrnI
9ZafqXhrWjwBsVoQj/24x0T3PnXoNiP+07iADClLd1rh77Oie+uH9oO+TKAVq57dGTNvZnV0suY4
M9Xr8hpOClhSKMwA5xM83ddtWO0EAoMgxfsCjFofmZafRlJui4HcdcmyQR/7DzR6pCGvQauXWYqb
IvGjaCtD3IweGQTPoqdBF1GZGJ4dxFZfdZgwTzrMo1cMnewgN2jHfHxhWfG9qALVqP91PX9dNb5s
oi7lo4tFuDMggUJTUKIFsVH39sOCJOZhaon+mKP99WHgTrGnU5k99M3EnsnU6NsOHcpHg3Q/FSoh
3QJ02UEPMQ8DH3ipEhPIrrq8QZ3PzS0HuEAt4GQAh/yAWSjjkHslMMN5BVREYzQf0r7AqC14eIHF
CpaAmjf2C/hq6CalRR0lbOJ78KWlU5g1Gn8EuFX5+favVf1Y4cr0BrOsMU+CGHARWZSB2yikiLNf
u3lMIta52X5sdWcTZFR1YDJ7ALSff7ZJuDkGH5E26PMkBl31xs/Q7ThvANt4e3mSaMQ8F7L+iLPr
OWVj4lYThABC38OUtb+jQ7R4Csjh9adeGQFo19ofgKhBTICUntNrY5YGcWPZu2BodlOuyovKd+sf
ESIe9MjSvkYA7MfjUr6RWntDC/tpHJVxsEwO+ICQAAFzEjB8hQ2rR19z3S4L4iF9Ttsi5JO9S/uf
t09Ftl9wAhY6OBFxX3X4FGZvV+AzCOK6QBUAcyhT8HxbguzczyUIyuUurW4mJSTQBbBAB+5+J++W
pfDSsrvjWmgQRlsjRqXFIQYvqGunqQI/1jEg1lD0bWAmtv+xmCA6z2jk5dvbi5Ju2/9vYcOwL54q
l8qcGEAyobkRxNy6G+tdYCoq1dKzRz4KTYborwV28+X3i8BOkmLUg7gCN8HWrQaGiKpBt6FXqB6l
1y28sNbumSzBSBKkwFhjjEE82f5PJ8PkaOs+2sH8SAmI3DPnhFbRb25ihiPVDy3QHubBjCcAyd7e
UqmeoPkagT6a15G0ulzyAFLWuZ1naCIGT5rQxqj2O8X7CBMi9fJtwbSDImBQCRQCLRCf2EvgLFDM
18WqQI/+LQfhyuH2qn7HUqJBctEyipqGC90UsQjqFFO0RV4Gcdt749Ho+dvCTAMoO1P1OJQV3ept
OW8a7jqvblJZx4osZOMtFYuGyc7jPBvqzZL7oKhdSL8HyEazawFJFTl1MEZB59i7scySDZhdTDDW
AskbRY5MsQhZMIcYBjl4vMgxTiDuVKfNXbN4SVxaxd5yD45zcHRMJIFLpBo2tzdMdirnstabfuYm
jDHnPVrJ0JpDPfbsG1Vy6Oc0++FntIvYwFVDnrKb7CGTvUJhIkwSm6E1OhhFbpIknsad8ZWVioss
/TzSPUgnoK/BEYMwR2NVDTZqZMvLezc2yvj2bslqy0AGRmMGBjDwTyAYCr8Fmg8jdhJrIMX56NKu
fJg9vwDRi2dHVpN9GxYg+Wiz48W+V/vfZ00HKArRjeHkkcJTmGHpatHQCwho1AfwYLo8vC4F0xVf
awNWttGdCPzut5crM/N4UQB2GZBp4DATQqTFp0Xn8AzZTY1+5cn4VrN629EpbD2zDBvCfgHT6G9k
ooCN8SCUtQB1fLkmbzDrjnVQyFF7yJpNb39inETagMfnN65nijKBzPCDYXudoEVyyBMf0QyllNRL
cNWsJV7M9wLZCN9UhWLSYzoTIlh8nbpa3jp+EutdGdKMhKrCgEwA8DhwpZB6Wju6LvesLsbO6gGp
EM9bwzr6VLFJqs+vfz+zEb3RM8RcuFTZZP3yc+8Dynab25omO4fzFax/PxPBx7FISAoRs/EhAHrp
uLd7xd1VrUJweF5QZgszsEntkz58bDLF51UrEIx22lt54XkpDJuu36Vt8nUBr6Cn+4qMqUqMYK+z
pG4doCskcV7vE2uTgE9NRRsuFQGLgjIQ8Omv0s5Bi97ldPCCeAaiq3YYfBTqFLGA9CzORAirqLuu
6doWIjK8siy04igMo8yrrUNeGDsAtAzqWJfqREq3mKZhgBHR90mKEsOuWb5yFWKQVAoG5cAVi+Ye
RFKXUqyCBLWncziDPso+EFDZfSQqwifp4x4tmv8IEexhD1s4oPkwiZu6fspsBkwB6xEwhR8Rm3ch
9/GG6Bfys1+mTdq3UcWM59tXUxaNnP0A0clMa7a2a/ADSI3MUsrvp9p5GGvrY5VOG8zc/UXx3sSI
OQIEwAFg3YIpADniVK5TVDHw+/p5rwEvTlOoh1T9LMzAQhBSjMH69zNrA86G1qcpnv5N5u0qZ8Bg
sYovTeY6MWuDLBTcC3qVBA1czBwdG3gBxhVQUb6mWVu9rCCeO93rjLu0B6wKUpLFZuBlebp9XqtC
iBEwdg4+bR3gRPL2cnEWhrFI5sPO1UPxGaW9k11YGzY1MS/pFmTbZqR5S1i3hcIySW8DAFgw/riO
l4hTOC1AxiyvX9A+UM7DodIshAmIq/eTq+nAsmqb3e11SuWBu3UlpcNArMhqbwAqCaEkcn054KDz
X1nwVKUvDXu9LUWm/RhUQanlN3nQdThiFFU1mn6M1rqtgdBnpB9G+lpwVBUMRfCqkCVmOgbk+Aut
sJD77r9X6etoAl43YuDxHfmX26uSXYCzVYnaaab66A4jJA3mxvAjFUOO6vNCwFOOjat1SBvEhf9t
5J+t6G9+/TqrAA+FCFGwu1pZIRWauMgIlWFahoMKj1b+8//9vmByB6AoLUA39pFP/ZzUJMwLVYVN
5mIB0Px/K0C66fKOpoafjiPz/dilT5a7d5Ktnhxvb5LUcZzLEOxAM3kW3pFrjkZPj7Q0Nmbe3eHZ
9NpS7dkPxnvDJs9GObgb2pmfdYwN3/4BMjt0Ll9Qgqa1UNuF54yHjoHP8ZUs+6DxwmF4YjwDn+pp
nH/clvjbrYumDzOW6KAHKgqqmEIcnMAa5F1d+bGm83zYswZ4Zyld8ue+SewfAZ6dH4xiQAaaAX/x
sfPmZd82SYGiTNmDyCb7PMxjecCcAf/gIlm+HViBIa4MuOtZlX2iQNPba9RtkKkZJ8WYlcSaYSQU
7PArKhE8hqDTxO9td05sPBtHJNTI05bifzxVk59Es1GdXgc/0PmJV6ygE/pcWMaQGV4MYrj0s199
vX0AErVG6h8FTzD0oFNWbFhYGhdcsjNKkixlH508/zY7oBFudXK4LUeyDAAs/XvO69/P/HfT0rad
lsKPHYDsguNJRUEoNcQY115ZuzFVIDaPDTxoeAqeI3yf71AA3Y+JFS50bxO6yYGG9RerOZMmHD2e
0OgjGUo/BjhxUR5L1fSVdLcAlWisWOQ4FyGgyqjFjaGq/ZgH1jFp2tfB8t9vL0GivahD/yti/fvZ
gbTge2u4l/uxDRBtvXpHYiuyk/tuerktR6JgABSGAiMFDIQ/sTqMmhHNHI6loCJdRJXraPumqKct
Ayqawn5KdQDTCiC2gwJcIS0UFtxAU8B8AmjvkfVkh2TIHXD9n5e5Og6Tu7+9Mukh+QA+WRthbBDU
Xu5gqmlWlQE3CJneY1MoeWOlWWcAqwHu2UXLwBW4mqM1upN3DULefi5/zqgJR9QjAeiV9VHbG11g
3i0osyzoYoYCYv4MqlIMrhtiVncOs5ZpYWpVuiLikZ4nWo5XNJgViVq4yJVGW3dwUbZeTHuXdNPO
ZZtGe/6LrQXGCEb3YGKv+O00Ly1a0A8Esef34VPHVFD/kqODB187cZC2wiyuEC4Quxu43iCY0r8W
aCxaNrd/vsyRA1UEqHWwqw7SwoJqMFqbrbEEcA3G9MEB/Z9lk41bFeCU1l4yMOaGHgFwtTc889p6
oEuvqPHJquroDwPaGMpWpgfYj0vdNAG0xBl10QPi+kDIeLSqImq7jyXwbWZr2HGni7Lai3TvdHvl
EqtyIVeIIBZzShmQCCHXm78HdP7MDB98EekSdisc9F8IQ93AwGQU/KP4zMWAxQRYazS6dHbnHrMC
RHMgJU42QIR+C6bCVZiX3w8HIVZByyCoIldiYtzH1f6cmcyUmwAP9QhMGYa4XxwnSz9UZm88e8Qy
fuVL0GH035yfpiphm2AGBzNY580m1BHiPKL8jr0fWqM5sj73H/0caNtF7qVHnoF6jmntGDKgtUUp
16ewa0ovytpmfMicxThNdpOGA+nayAuS4DOv8f5FgrqCn86N7e1NlRhRNPKgNQGu1MK0urDIEe8q
rcttP+5H/ITh3l7GcLJPuv2LZQoXJDElICQEbSiuuYfiz/r3s/0MrCUlbgcvmg+bvuXYqG3pvdxe
jlwGBuGxJHRciTeRIiZJuA/34/delILAjgCDvfUVmijdNESAMNboJrkCdmz0pB85R3RjLc0KJX8A
AucT5lJ3AGcDmqSnKaIpqYFZxw4xxIB0y9VgM0De7NZM+7Waq30dcuujm7P7qSSneTFBxU4y+L8E
MFDaNi/s5yqoFbGvzICeyxcCoLJOSj13Rvi+rr8byvS+czxFCltmSjBTidAaDVIesAAutQO0o0tj
4FbFSVubd1pgNh/B+eKDXqn0j1Y22Yo9lWoK0BlX2mcQLIjNBKD+oSY3OcqQ1mPRPhX2qSDfbiuj
dNfORAgxF2riCeUeRAz6yl7yrqsIW6UCwPFlYfIVDCZiNJ+bw2CDeBJtRSAvQX9ukaraCFQShIOv
2GCD1dNEy9S0M92tKrqQfh7tUMgRAZM1EKOLbJqmoM4odgh9zRqIGH7dPgFZUAVtAuAHkCWQThRT
lbOmNXT0J7TA1Xs3vet/eTVe1dvcD5t5O35PAApPo8rbaF9uC14jCtF3mGCywZAnLN1Vy7bpL2ZH
OZ7WK/9K8mY6LytwGqc0nOnncfneq67PehBXAgHEiXlxaPRVn3amBRRwjIjT6oLsUKZ5MDVyR4k/
hVYD6pquTJythoa328uUnR86M/+Ruv793KQ3dUZaYI/EEzFeyNx/7hkK7rdlSAwD+JVX4BZwvyHQ
F1SQpLaVMyAnxRgHDhvj2fcfSf21LF/+mxghRkxmvkzWDDEDWBkd89nynqYenXCpKoyROI8ADR1r
eRqo1Ff1daRyai/LmRkXmBkAiOee9is9GEIBunDkE1XgUpIzAoWmga4c8NIC0EdYWJlSYgRsQoeK
GWHGO7TLv2jQPZfwm3jnTAtIo3kAhdbN2Bk+Tt2royp3yVeAKwznAFUQXQNgY3Lu1JaJ+ka3mZz8
qS0KhYO75hZGlWHt1wf8loOSg2go8LJpOzDCGvGcu84LAHPTrUep/lpNzbihzC3fQC3kIuKz2cug
zemxRuwXoVss2RCCqKzJ8ua15nrwiLgxf72tmzKVQSAGnD20Dq9Ia5fXrFkGKx2LxYgzq9znAfE3
utk/mkkzhQUj9x34dBSXTrblYK5GMmIFzr+aqNaIWc7c5VAa547vul7hfKWfX+vgiATRaCeGgj5B
D7bWZFbs1h5aFb5npQoKRrZleJPh94Pi4LrGQrygs3MvMWNtigv6FTC7EWu7cLHv+vEvcnbBuSzz
8ngAxtkyV0+xmixC9fdQkVKxX7IH3oUI4YUJJo1prj3NjBt/IfCUAJHSuJlg7xwToBqzvnNAbn+g
xczC1iXgQ7HoX2SpVpoIGGFE0cgFrId6ds210kzL1MudmAELeZOqQM9kdh7hGDovfQAkoC58+fkG
zecZMkVOzNsHPTuBFb5tDjlRxe4y1YMZXEGCVoxn8VVXMvCjI05y4sqKMNXIdMVRSeJKIA+hGOyg
Zw/jWkLQN/C2KPnYOjFhT173uuAprAIWly5hzRKtbgSPHMEc8I4VA4ZmIcL+aD4MxZ/3SeBqojCJ
MYWVF3e9WmfnPKcM8OgJceIu+85By4ae242hwvSUnrb3G7IMyPiuLXh1m4O00E1x2hQJrmewjNXF
dnPbakpFAMYYqF+Y8rmCX2uTJkPokDixm2w9TPzmGCQixfvAFGG+JNZbiwL/yBH2y2NNCqRuz4mz
4jVj26zdYjqzLMYoBw2HwbqN36vMs1TJzkQKuweEfItSmNU4GHe5HbrLLlXNGct3zwcDFqY14BWF
6wiHmyM4H6AFOltJw7wteDoOy1h80WxVm4ZUoYGT93+yRAQ7t+fFrGWzE5e6gbbOfDvWL7d1QbZh
8O1o2ATWFR4awhmZBiIIai3YMEyX2BRkT3GJmTOFkNUKC0E4Jsxx8QF1hdqNWPZsJ49XwDS0Y2Os
3Q9d7SGXkk26E5ra0jPQcvbv6cDqw5LoCwg7wLiSj8Vd6TyOlo36xQi4p8jlxHlKAw3venNIQIAA
liseAqC2QHhFLIAyOtYWL2M3YiB53paD1XRhYqR2jDDEfZ91Lzsu2bDM4TyX+W6eXPcz05EPTEkw
R4490+1gcfOZDcUQpiZrxpXS/SlAVMh60F+ne63bV57e/8yAwQOS5fyH6TTpW1Yb9dYZJiDJMIuG
fjVX9wikgOK20HFnTssQBnC4Bz0pqu+391WmHuCOQU0Bs1lgKxKcn1X1XgdCHTcuujs/uOtV8IYy
5QD3MXAIECVfYx4UgzFOtQ1blKCfqmm1LQB2wWzS/vljCbAx/4pZl3lmVyuDWl3uQAd1HvX2ZlDB
W6qWsf797PtgTizT2sT3HTiF4ckxT/1fJE2AErdm6oEPal8lvmYNcwUN86y4KYuvWl585pbdh1Nn
7W+f+Gq/Li8ScrzrzDYC8RWgRchnG9rUjVVFbDjp1DsGvWaF2dzv5oUAv6jzp/t8GvtNw0Zne1uw
TNUwloZYHjBCa675cg9NHWSVC/Ps2LV3jH9M3D/PcgFm99/vC6GiR8eptL3EjrP5Af9q6aE2d0G+
+W+rEC5MZi+21a2rIG5UP/eqpmaZogHcHoUasESgh19YBNonp0V3sAiAtE7uS1e/ZlxlSq8UAIkM
YM6vGPooWoovHlL0wcjNyY7nJXVAazcBfKCYN7qVKTRN5ubwBkG7GjjQgK0jXBqN4dXtpBAEcmH7
2aqArjaMSfFtSdP0hTeLivFDqmCgkQDcmAEdE10dqmmgq5wbXNLkxXm0xi9/cfJnnxf013I6Hcyd
+LxhhMa9GSiORfrr4dzwCMDZoB/78nrYyxxQx6YOujaPdnNQ4qfIv2/jGQ6glusslunWDJl9WOL5
jmordcjPv9gepAH/9/1V/pmJRBW81rUO33dCr3oMqKIOJ70YZ58XlAm4++bYrI5k+OTPoaPvq0mh
rjIJaEmGcUKstPKpXS4AHr9NlgVXj/lHZuwtVu57xhRCZKdwLkQ45SIBi7xjQYhb3/OonP68pAxQ
VGQN1wk7jBEIn2e1l2S+y5zY8j+Y9KE1o9ne/vk5ry88kC9hYBCyLrdJbxmm4kffwXP5iECJ/s0K
1iLWijuHDIkQGwO8CiNKLnNjvd7M+WtOn5bpL4IFMCOu7UYAGsf8yOUKUD50wEmAmAftUMPO7vxm
O44NPdzeJ5n1gx9H7Q8+CUlCwVEg5QRUOcREsZaikqXZ2eM0ZHs97R8yP9v8hSyM1CKXa6H1SOxs
sqYZba7g/4i1wW8iQIaSu9xImv1SDd0Ymhj3Pt0WeH1X1kIxHn5oDMUAndiwUTmTb6Bo7MSLHiYO
gDjcYosU0G0h13flUohgUZaKoDoD1oC4aPaERKm/+2/fF0yKnzNiJev39V9D87FsP97+vKSyuP5+
NHZAkwEwKz7zHLfi2MACDgPteFS3I5DSh0njaSFvuwcCoF54YR1Y7AsAMob6u7b8+ZgjJEPLfACO
oVgmFrFQGtIwaO7asd6wo2VrFQA/yK6pyceEd39sF9CPioq+jabUFchfMJ9jXqIzYumsuGuPuX9Q
xV0yjVvBZZDFQgR5BWWDUlwGEglqx5M1RqhCb4rU2AULU9iG64QDVvGvmEDoTQWTXNn6C0MQqVWd
t+dOQmJrNOq3KavNOM3NMg3nqsuPC2UzKl5T9npba2RKD2IAlH1gxHFTBePUEi1rCqJZcYJMdD1F
YIhVGAuVBCHEHLQhQ84bD43sZc4PlXn8bwsQ7F7S/W8BxVKEEwNzjQrAd9Uk8QVzvkWCXaDMKDx9
cS1UXbKo4jsw0E/0YH/D9JxCG6RbtfKTo6UTei129bOZllkN5rjYCb77x8xQdIxKKiPQNqSRUVhE
axpi5UtPNBAk6niAbGNivvTdG0cOxd4PSKO4KYkIkE/R+hLmkwc+IxYOxq53s/Cp+PMaE37FyqsE
XwXYOzGBQ2Zn5k2GdNTyXtt4bzz/uUIgnYoeT9CHeOj6uVxkGvCcJH3tYDYs1opPBvsLN4HyFUrC
Bor1KNBefr8cW0C4Ip6IR1SOwlYFcreGTIK2oasGNA0r/wMqZIJdo9zBUImHyY4cGaTK+r4ctK8Y
pQfpBNoFlVwEEjMHQDBMr8BaIx8jxiZaUzuVWaKvIeXJhiX72me7MVHxmkr0GluFCukaYiHaFbZM
n5mt+YuDJptw4CiMjn9ezwBqH3L0MNdI2sH5XJ4JzwyL9VQjJ8Lf3mf+clujJJtko69hZbNYsdPE
snWXg4umrOf6ZCVI5IHU+2swKERIduhChBCGUkKK1Bkhwtlp8ACNYlxIYsLwBEe6Yi284sEqHIDf
1YShLk1Ofj4cs8SLbCPOqxMqB5G+KMIclSzB3q8wKDnVB3LSsm1uYjmR9s3DAID18fapyOKdi0UJ
1swYAU5tdB059fQdVyps8zy0+GM+p3euTw5pBYqpYWaY2URb/BComhkkRwZqLlyaNZmJVi7hopJp
njWStuTkOR9Y6PWKI5Mv7+z7wttqsgtCWQe8eJ3vnOTV9B8c/ujQw9pH3GVHZm+d/NFWwVNKV7Vy
3QA1ANWcQFBEvFf9yXUIOWXjHdt6XPGslirHymUHtNg177BetbNXO8D9rd4ExPep0B4Hd0GN9QUo
mwcdrchTqkjQyZbiIi8DqEWU1nyxgbChBsinqxRGYYr0Xg+drFf4a4lhgBdFChDhJ6qcv9tOz1bT
NJiczCcfFymbQqMDjHOHl9eX23ouE4JMyVqGWNuebEHNK70ZQHRtVadsiAojKvPNonJpKhHrTp6t
g+VOMxfEqU79UG2K8dVv79HBrvCb1w/UFfbt33UIR19yvSacYB1JtXH8sC82TrtDcH17t2QKdi5l
/RVnS+E+mcpktisMPPWAPf3RTgFKI+95sXeVwIer1RRc9cWKBAugzwEH7BlkgWTrkAL4WjOMDWZZ
wnlgP7N+3nV+/81M+SYN5njlHVbsqGqtgoXwGCia7cKtTnObRyUyeE33wJp9yg+2ivVNenjg8gSR
+2rwxDRJlfMqM0cc3mS3oW89NV40GjvHVfgO2ZUFttX/xIixG0FhxUCFAIqYmWFQ8LAzFd1BUlUH
3wtwHBGCoqvkUj9yU8tIxk3s2fS1s9BT7383dYWRk27WmQxBBy0SdGBHMqpTnW1yLypQuusjQ+Ug
JCsB7puJ4g1ik3UxlyuxWk7TgVTVaahZBFqBqF5eguyP02MIoc+ECJYB/Z66DmaPCj0cT2X+YzLv
6KDoUZA0xFzKEI6kRpIbrVgIR1i3d70HPQgRZ7XGLsvRNH/ve1+U09My34plgXcXI5Fg7xDx95sK
KEwlZ9AzVFyd/jNN7rr0fl7AI9w8uN6XTj9o+kbPtreN0+o8BYNxIVYIjYpKK7wkhdi2q8IFGo6S
6xSZczj2287cJbaqQVGiiXhKIHJdX/jwIIKOlE5QGkj6lCez2sBGJOO+WCJXNXggebJcSBGUpPNZ
3iYzgOJQ0jHno2cf2/FbE7BNXmgYS/9+exOleo/yMQhYUeC9GrkH61DDaaGVp9r8ZeivBn0aVRgs
KhHCOdUjNSqHQgRtdn3+XpCtPr3fXoVUFc5WIZwMug1bUnm4WHhyHIz6q128BWBkZ8MPp/5UFXd1
ojBKqjUJhzTN/lAwWlQnoMhtGfvWtscapFq3VyUVAvBn9AGu1T4xwaAZA5gg/AnW1bkH38iAdGOt
QkFUyRAWQqq2Lbt+gXWtQLcTdnRTq8gZZCLwVMXrwsSQ2VVcVxtl7qPZozxN2XNVgyTx4/jnPTnI
0SM5sbb6I7ITh3W6cTa5QfryFGhRnx9NfqDDh2RSdRetmyFaHPRMIhmCNClg7deVnoVDWpkO6KUZ
ypMzRHw4EP35zw/8/PuCqysD5jhlv35/+jRkXzT60+8U/kF6GGdLEKIs4JeNzljMJV6rm6J/IvnG
tA7/bRVCIOW2XVdhzLw8Le02DQxgRR67XGWLJetA9QfNFqAth9cUy8UWqB4Iulb4qfbbnTHrG+bf
c1NVxJBJQSXOx3SWhylC0bMRt3fTxGn5yejuuHGw+REgwLd3S+JUEKD9rsaAohqoxJc6NWgJMwzW
NlDdYWPZh7Krtk3+A9D1fyEnQHEdwAZru5dw8Jk28onWcwOewSbs5iD0835Tp3PYap9vS5JtGsaB
UTzBxKXvmYK9R6mdFEmvNydelxtWfMsdN+xqU2EcZYEOJsz+FSNsHJ9q08+6EQsy2CYrCrRj0nDS
hii1tuXcH4AkA/QRK/wLTGwwP50JFkzm3GhArAbG5qlChDO6T8Q2w1qViJduIoapTfA/rK97IXPg
cSd16YLjaobpbsjH/TK9Js2fx6N4Z6Nci5wLAANEIXbXMQABdc2Jvuk6si6nBN2gt5VBYjJX/ux1
FAYIpVe4CmglsoLJg3qP5XwMnGozW/zPMxMXIgR7g2gJCHIBRBjEfLfT6YeJHr/bq5CcBgrBAboj
4MLQNi/o2pKbPfFZxk9zUR2aljyZM9/Zvipd9DsdLTiYCzmCalWVia5GvKhOFZCI7jAq86MZPG9j
UWI9lF5uHNG/ZEbolvO2szMmYZl4/mNnez+tQXdOHJxoB+ACDq9LWlJQ1dZp6HO72I6u91NjRR9a
wexsGp2t46ykOjZ2+rPokdQDP8+Ly7kdtRYQrNvJf8uHATbVsz8uemHtNe4FByAVJC8L1c1HP82q
N9uo88htA6C9OnO3SWYzj6ye15HHkyQ0Gj1HgqUPojpY6CFz62bHM5CCtqlvH2bCl109OFOEwCA9
mC6zNigy0HAI8uyFAkjruBCwRGWjYb8FdtVtNcK9F/Q7tnjU6P2ngdd9lLhuv02zJsBfA/1DpjF+
7xsAHmp9I/0U6Km7sW3AooR2bw0YD1n/b1rY1Zbm24ze+X5X3gH/ygmbLOg/NNSu78qK9yHpKhZO
XoEk12Rq+1532q3VACltrs08TCsebIzeVnH+SBwBbiComNfbgsS4kFU2eDdRwMvQk0e/DOWHdplC
jleTKlRWiRGs88Ryl5Ukpat3JiTMyscM4zp0d/vC/M6jiZqMZwxiJXQq4sII7mbO0lSDltATsRfv
kNjgMeLoZIhqDig2x5q0/eLk2sbEDDeqADwHduVEwil3jbvObbpT0ZH8YHV9/kC4vkR9pi/3E4ak
t8vAreeOWEUEkDI7ymcd/Y4gsNqYaVdFFDCnr1PnBPs6H5fQ5Bwnydk31uU/h74u9uMU9FtN98km
5X4aNYHDgT+66BGbUQ1GlcjH1LBZRwaeTKFhjic76eawrhs/bEFerUhLr7twtUsIY2BUbJAKikTo
tJ99H+DN9YmMX4v+aP/mTHywM7rDFFB0+0gkI58QcSZMOBI/IJhXbaz6ZM9fW+0+cRhgV9/qaVX4
Vxp80B26a+1fA8a1c/q5SBUqIVO8c/GCmZ5Mald6AvEjesysA15lVblZRoUzkEoBkg+QqlHuu2qm
GSua8Gr069MC6lQzMtge+EiOt729lzJ/gAlWNM0j7YHwUNhKMBak5tQ79aklWxOdDHxHW4VvljjO
lR34HxHCdi0L9e3ed+tT5r2Ww5fAU3xftlEgX0G63bCBPiD6/qxkLQp9LT05+Qd72lvRMgGQRsEA
KNNvFF7RrbWOYl+1KwdZlWIIGItg/odhuU/An1vQN4DdTQNRqPe6H+JVwgMQ4AZwi5jmFI7E7k2r
tssA5nPNUdN0M+kv6XjXzu+0OxBHUfz/3Wh9JQ4oPqiFIIF7RVnLl7xcMIBbn6qkG0J3ZCbqCUCW
P+C3ATNswhxD5vTIgNV1tpssv90gqBzBwTq5YaJp1SHQfCPMCi3f+SPJ7lxQb+xKx68i9F5XkZYx
pK9Gz2XPnHfzq+Eu6bYoAu+pBYjQs97yF6fg5dZuu+/OXPUvpMq9l9oFLiPC4uk4GUiV5k5bc8xW
+3TTp8H43uRFF9VA/dzPbgIyzm6gYcOW+oWYY6t6K1/r1/oWR8SHrOYKZy6cRze2vjdbc3bC+L0D
8tn8Ke/D2vp0+yJe35JLKcItAcWXN5qNBSl+5JBDEmxuf//6ol9+XwjDW/Al0tTD1F27HIe4IMdJ
hdin2CdfaLDoqZnY7YgVjPqdv6DIAlDAnyz5/MfrWEMKx/P0dVRcfMhyoItALUBf12HYforQGTt1
Cl8mOQpgkmIwwcZtX8cgLh+y8wC0FJb1QNxG+Bd4P7g+7W4vQrJVKLivHF8rnA+gvS8l6HailwCd
XwHY/x9pV7bbuI5tv0iARkp6leQhiZPIqSGVehEqNWig5ln8+rtYt9Fl04IJp7vR5+EErW2Sm5t7
XMsIFvrgZp/saV8Mspjl0pSAjuZEDl/pSZpHMxRnLDlSeq58RwDjK+5Rd6uAuCl8ie96Jdm4SyN5
Lo7r4Ik43Yln3Y0hTjW+FVkYJbuleKPmITMWiY281GaMXiLgA+YvUmUXUypR0xRsoZEaWmSPGSu7
fOoHyYW51AIuAq8Wnxa/fFZInBjVZJRaCIpMOzY3fZLtrmuBRILY1sWcPOuKvxLSN5f4k+zhXdsk
hMOc7Qog+RdD9VrfpkpZzhh4j8l2oNZLXSx7gP9LlnF56g6GecFe8XdaFQ/W+anXmaUyRnsNyFTl
Pir6ndLWv7So2UwLeW66QXJ3VlfloPMSPVArk/KsBjP3AtjZsFDGeyuNPKdUPVX9ef1sLm8O711H
vyrHjcG0sqDKQJ8Es1JCVKATzw9ZM710dpvjDWQ/pwg5bMY+OYnMkbncSD52/S82F2SSuMwYsFKa
Y5P9LvFI6rmnao1fT3eJK8s6Xq4PsgA0CmBkZDQumoJju9PUJovqo47mfLIcG+XVQKNkbhh3mXvQ
MomPdqnqGhq8NIw0gDEenjtf+ollqF0TfB6mWR2zFtlaLX3K+mZz/cTWRaDT/S9c5OU8EcsJiW1a
H6eGjRiZzZRtX2ZO8AEphMMRAgoObqCwkKxNK2DyRNWxvcviA7bqf/u8+PR0SVzPqYLPWz8Obvl+
/euXzw5O4a8jDtZnnvg/P4Uk1ZRBHbr6GHe9hRJ0Bb70HrwzVaQcUMeXbNWaOoMFDwZaAyPzRU+P
iTRNCl4qSAMbHtP3FJBnvYrMXOaDelKS11oXZmNoBq4ByBeEF9VMS6PL27w+ls1dnn+xkECPXcAo
NK3XOTKw0LWMLa7pP2lcF0/UWYEDAqIqSJua1E8i5sVK0DtvTnOMyaemeIuBuDrKsKbWriy6r3gO
nx+eOLioJVM39BPiArMMh2y8a4fCi0zF7+d9Ou8KIguzLw0toEj+pXHEuGqJdJtpS4TQEB67shxm
uCuoF19XSYkQ8Q3s47YflBlCkk59MOPsblK0xyZissHtvwg1YpgDlxEeA7jIEewIxrWmcRFruV0e
I9AiBk6RJrt6SQHAmZJF8eZomZ40WjmbZlDfspEWgE4lRzXJ8mAyRsfTylK5A3hMEhSl8wnVQRoY
Q5wFSsH6hzEevth5JevjWSG6QZ7j5Dfz+3yiZppedJZWIDhHH8SuHJRXt08eokZ7dRFstcbol+3i
uea8B9rKIYsqkBDIsvdck69tm2DvFjeiHTg1yqPK3hTl3ohiiScnEyBYPGtE3jThaxy+WjZ4FSSf
X9Ov01yNYBcwQFb0NRK8R04+bbHHungZIOe6Eq+u4SQfxf9+ck5t5mAUQ4WQrPAX4ieyUQnZIgTd
Tau66nK+CNPxMxYsha9nkn26fBpgUID8gkEqPNAX3KUY6iK9rgzNEfG0b5DHpfzSuV8is5LIudwq
xDUcYhsQCgjgRL9K1ftkVBC+HyvHx+jyMkq+f7lV598XrgwGu/tkLvF93fKYs3XnjVve/EZzPjD0
+AKbBWSylnDas5WVVHGj9Jj0dtD1rpfcPnyIbBxCDzC/ICuDUPdcnwpSq4nZlOmxcR7QoViWAS1u
7nc7FyFcuzFWKBp9i/Q4Dr5e+dTaxLc335+LEDIOi12qvZFgFaTb9sWmqINbb93Z98V8Q5UiC1+R
PD2a+Z8YBQA3vrsuYE2XTo5BHGec7YW0bowFLOkrqf+MbeurstEemQyhiOE0NcbIc8gYGl8Fybtx
b8qsxwpJMN8oXDlQaCCkFe/cki1JrTRKgnrMiIgCne8UlJSPWXk3RF8KlOF6kDq734fk90B+Ke7v
Mt0nw5a23fYj+/nvdwh30zXGLiq1KDkyPRj0LcZPiax9Zm07bST/ASKH+hNA8M9vjhKN01L3WXp0
wC5MdmP0qZVF7TIRwvW323G0KU1SvCjA778b+j36s65v1IoxRuvjv1Xwn3DynkSJ2bXATkuPqf1N
KzZKubcbn9yOGoiM4IkU4TjwGmgxJhWwV9Gmm/aN+oHjRqSHqgLmBsyLRlTgoCxZTJEPrNS7JtvU
5a6TdRiuvSanIoSzMDKnH7tch2aDhanEPOb++kGsft9GXQEZfwfuvqBOnaLRpk9JArfeA4FOJ/NO
Vg/65PvC73f5dNKY4PuD+xQXXlY+OSlmYz9yECdSBHUqUY9OW4xHH618q2cPFBbfOV7fKNlC+N9P
NHZaUOpsCxsH8c2xfMfxXbQqThIh/ME490WhsCfrEJ7FycEMZ19it6ak3Da96lEA4jvWj8HcDPYR
uZq8erm+LNn5C6+kNSdagom85Dgv28jeAJ7kf/u+8ESOBrAEycy/b/iOERIqeeUlv1/sLVPS0gVV
IL4PyNbudy6bgJV9XsgnGH1mt22GA0HPcvONvP9Pm2MJT6NOe8OBrU2OfX9vNdtRFnlc6iwyTjrn
D8VIJf4hXO4kGd02m3I1VIs68RgtfixI9hvNtG8NKos/L7cKwlBLAJo4irkXxhA0PEu8tIMalvPX
qHgrAHlzfbcun6VzAfwHnNxAEDM7NUshwFl24JUKUsUH02XwESGo8gPVD+13Ire87mQFI72rhotZ
Bg3rfaa8mJ1EyPpW/RMinAs1jNYCxYgWut1dz55xx68vQvJ9sT0lK4kChjTUDkB74ZWBDc75Dwgg
GGJGphMYSmJOwyKjpSFNqIXU/JSmP3NEbdcFrJ41SpIoS3CoKbGd2rL1xuiAGxkmaUo8J0rIDsSI
DQiRjdsnb6BWvPANKEKwToihCDhBa21UcBgm6YI+Arzc7fjj5xIEG4uGUj1mjYNMu1p/SrLqk6Xl
shLuXx6686cDQoD+hPZXdG9f9KYa6jRRsKFhx0gGdMAMxa9EPTRN90VJDM/WmOnHbfcb8My1lyTp
fiTVHu2sXodJBdLcjoMKCGKe68eUDgepEOymng6jOsyjHlqG33xVtLDTQrSRXVeSNTXHSD/qpA7q
jBeQeuqy2OMQWVqYGUmxd2arCJrallEsrkoBWB44STAAhsmpc7ND3Ske1U7F2DDmzOLPqDZ+4DKh
X/m/AoS9cupoHFGp0UI7O6Tzw0fu6unn9fPf35pWTNsFuMssAs1DUL1+4BBOfr1gy1CJsMZKxecV
ez/Wd5Uq+f7aG4b6rmqjOxnxnZgTHuq5pMWAqe3a9Ptm17nPrnbQb48UoK8nUoRNiho0JeqlAYvc
ZGgYTIM/13dpJdGJcSsddUqEbGjsFlPNiWJlKLemapgWr5b2qSR0lwBsVX/S0+rAp2etPgrGfPYr
9jxONztJfNZLN8HFiHIFIDbOVaDqWd0mjcNCxymDNC4DSRDB3VLR9gBWwwILhY0RGDGNgAbWqs41
xkI6gzfGwwRi61sKHb7OqM1uR10t7yxjGSW1+DXNgLnWeH0cXDriZGaJjtUOpNEqaBHc2BuqnD1a
HVp7qh58behkGiQNUmvy0KWmotDDYSNFTUwXmhht3OFV1ciu6J19V97lZJtFkt1cMzincgRdBAh9
YVVLw9cVfWO03bfV8vW6Oq4dGHC58IyagMG8yJc0NCLM1RYGsNBqZyXZo6VGhWeO82OuWw+qmt8e
BnLsqn8C+d6e+G55omWJo0Jg2X2zxvuKNEG9fB7N6QO2FCUdC6uy8AaK1IyNrkTNBMjCUEfHJBqa
VVYF17du7XRclJUx985hAgz+95OVGGyp4YguCMVSgOHWu0S7PcELxwbVL7TlcMw0cbY+rdM0thjX
66n2IyOsieZl9P36MlYcrFMh4qsGZKXWzhIIqSZt9tAesKkLG92XugwZa10Qog+YBrhZ4hxWRuaI
FjwscPt9p/yK+od2+nx9LStHgpcZ6TAO6wr2OcG/osBHS22FGoAS/xa7v/MPhFHoL+E8KNzG4SU+
P/JKA6uPougMGPyPbfdtbHY0sYAa9HJ9GSs7BXcJEwugCOHPnfCSjk2jVeB6YWHaebR/BuKxdfNA
GdAWwQOmW4C+4Y7T+UK6NrYWtMkxEOHUm7SYHvs52jQt/Xb7QoDshUcOfWzokBc8plprTWdx8NYx
5VFlIABjmd/WN/dbALUVNxzlHCzngmmwmktm9AxvWlQ9qctT/vsDawDbzl9MKo4Pdr5VRHFpnDgZ
rnmdbMGbCSR89wsgryW2fu3M+SgvSMh1aJeIXLdMNirtwwTVGvXdooxbWvff0oRKCjpr7gcxgeaP
aUIwwaEV+nw5duvQlpQx7K/rRl6kK4tv5OkdWlK3tDN6r8+SfRlrd6Rmh7Ktfra62wGoIv50fVdX
3h38DGggdhSRo/hkzyRZ0H+csTAf5+2UJ0+KVXwdMvJqRAkyXItEEVem3R10sODuIr2JlhYRqWYE
6l8EZEYWYo5S3zLgmf0aWncEI4OrBkkzj5vFRfM5uMPzb+0AapQqMid0i9jFR2wIGsgwIAazDlhg
4QDi1mlVhf+SGIAp7QJg88gFmjn1bRnzwUrrBhYNBoq/gIQYg+I6d/JCLRaGkkCswEKdVMNjEtNX
qsxxhfzPkOxyAjwDsKaTe7U1O7+PiBMMiv2BkBcXHyE1etaBeS7aMhLltV0MGgvnLtkYTn3sDRlZ
1Io7diZCeIjLKSvLzjBYiJSAR+ZH01WCNqbgD5O1iay8L4AJBgeWhXIuUgSCPUuYO0eDlrPQNfx4
9nLZ0PXa9+EcYTgWF+MSioxO4F2w2bKALnmMn2xV4ifz50/wzjkmJogJMD0AECzhXXEzxMijni6h
ltdoef+e5uqm0T4VcezP8Ys2Hq/f8bVz4aC+2Ke/lk2wnDqzE7eM2iV80O3Xra/Er7d/n08Rw4Cg
bKH9hfo7Ue+hMZEip/0S9vu4D0jyxPSnNNleF7JyJLhEOl4YE2B6SKCe3yEEcbPdjIsVuiCz+py1
Xz7yedxN/tTDDxP3yIwHotDeCsvie2ndpehWvi5g5czx+/8J4H8/2SS0iiltXkIATMGu1VusYgxc
57NujZs5bvxRj4PrEld3DNzMgKZw0GghJk4T6kyLmgJhsQX4WbwrJM/9ykOJHB2gGzWsC0Cvwo71
09iWXduDpBU8HrgnxzL7wAJOJQhbRsd6JJ3V2WHJflH0qaeGrIlGtgahFjKksd5hEXY4RBtN26ht
0EnuxroEjNYAWQH/FdEAjciwKoAv2GHS3SM1W9GDHvnXz3nleuMg/ongP+FEsxTQgy0dMm9I87te
oXBraNLv5ZfrUta06VQK/xUnUqzc0VnLsJBU3dv5TpcVDLm6CDYRcARgOwZLJy/gCt93SVVipCa3
Qyv5QTBeOu/q9If51rLbWzjQyI1GaiQqeKe1WK7XygFMZ2Vlhyx/65Tfbn17UuLs+3wjTzaqbgaN
wN7aQLEd/UnddOg3isxf9SKZ1VvfsH/rEI6972YdY8ZYx6QB3GQfJYFJt9E7BjSvH/yqenHyZwAs
cIJywfCC/l1ZkPAhoWK95wqmg5+p6Wcf0a4TIfr5pjXRoJemEwH6vHdek0Lf29Hw4/o6+H5cKti/
dQiPbrboKtiSwdCDMOytGek2LscFTZjz/rqctYuC1xA4KpjeReuLIGeu4tzBmTuhAlZO4K1FEqu4
sg6XnwM66ZH6vuDQa5ibavMyAsLd3VnF3fDLjm9fAUqTGBHiRUpgp4snbnaATjeIFQ75ffczTSUK
tbYAHWljB/8DYZrYzk7AZlh2o4WXsMbUX9b4SXswbgcxdSEBLx9siQuvR1gDmRDimXOmh93sL4bn
jjf3aSH9DMg2gl5zRDFi9MCIFVckRXoaCLwYd442lU53cSIjdrm85BADVxeN/8BLx0t+fi8cDCFW
rQaCvmXG6JmyJfax0A493enql+tqe3nNzyUJZivpiUqrFpKU+ZPb3BfoZdTQb5TfPh52Lodrx6l5
JJlSVLmrhxqZfNN4Hprcq3tAm5dB2x762wcEMTyLUSG42UBuuZg5cVygNOTU1kPbjqEFiWfFj6Ot
eTqT5Iour/2ZIDHFUi117qhcUOTom3n43qJX5PoJrekCyvmwwDzHfnEtJ6BAgN0IQNl10QTMpJmn
Z9N73dNtOtJ3nU3frstbWRGfa/g7QwNrJqq40sTROGjzHNqT/SsnMDW2jB91VQRefYwYoNnpIjAG
m6TZZbkJLk3rJdmaieRMLi0NTJgLwicEPjwCF3Str7taT2J83n6lw6FNHnMqOZPVBZxIELwWyx6K
uYiMOYwo9Yb+0yJz7tYEEE6iYGL4A/0igg+sJo6dGnq5hFm6+HVPvDE2bjdlqNj8EyE4wUXskBmd
6ktowHPsWTAhP5hPEid1JfGD1AMw/QnygypOXDiLuFoMfRygTWN3Z0R+aXhlA+7sXaz4uI7WshlI
QGRFjpXdQ31NReYWDiU47vmVOjE28dgWtO17pLp1MCd0A+Yqbt88SEAiHWVvpHjESxKZS6cNRoUe
m/jdSUqMuAYj3V2/iCv5I+C+IXnrwJtA/tPRz5eR5+DqGEbUaur6EYj1W4r5c7UknprfxcNjXN3n
Y3FXVzc7spCKegfS92gLvxjlRKIXwHM6kuwddf2EjT+nxtyopfkdpC83p8EhCr1K8MhRIUI2/HyB
emoVmjpUSLq6+3L8PWlPSvL1+iauqcKpCOGmZrRG+/nQIN/aKwGdlkdA90l0YVUEalzIUgDiEom2
81U0SqE1VEmR28zG2Bur/klXJ4kMft/PvVjslGUC+B0dJUD+Fy4rMIAMNndYhjK5W8BvPxeN45Ni
/J4DNB84r6OXdrezGEAmigdIi6Cj++LqUiVDmF/idIw+9ixkKH9dP5oVMw1lQuLIgHeOUEKwcRVx
RsDqREtYpY9qQ70Zs3tjenPFHd4y+l4Qw4KQG6H4+eFM0ezQLkZKL2dKkLXML2SB0srxn0kQjmbp
mJKNGiTgRJy3QQbRwf/vwslzmnW0NnNuPOTAzhdQo6taby2lDxOrua8K8LNmWuWV/fLUZPqTEzfE
o5rpgcdbkuhZWxcGdJALRTM/QXB+LriZk7ZKhnKACwUAqiTyp9t7k9AHgYACuAEcHlZMJRkRWcxh
SYZQAWWT1R0WZTdPgNvaXNeztTcIcgDVhvYyQNCJOfBKVdAUoUCOgfnmodqqHXlUlX3bA6Sf7bU+
CWhZ7mKHYYZHAnnCT+fi9OC34aHlxGFiPIJ6FVNigw5hmX5RgHyXD/fLgM62/PbmKOzliSDhrVgM
AJq5dj6EYInJfA5kljey0smaRmAcFP8BVsVl6wzKQ6md1fkUFvmrQtHKJrmra5sFKDag6sHlwcST
YEhzfZjjmqLE1xTOtoct1QZyZ8ROwHKJh7jiUwMLA0UgpPlB2y2Wv2Jgvk1FUY7h1L2weNrQ+kes
oHgRxdu0fruufmtmDkEIenER/V5yr5lmQcyyh/bpib0HX2PlF1n1S1FVibuw8kSgdPFPjqABrBu1
aTCzIUz/kLh7bH8a3/upemx+Sly6NS1Aog4Y6SD1hvMuWNS+yorcqOc+pGPQe6Zstn5tuzDxhulZ
vHZgJRRqPBNNi7HsuiEcljycMTISNe2L7chQPdZWga4OqBmHpkbe5ty6ETQq6BOgSkNGk+B3rMna
l9fMNpKaYIeGMqPAKuiyWaW5NqXRAFK/sMr+mOMrHHhtONQYWci+2+X2upKtXR2oMurkSG9i4F5Y
jqMYbQn4wyGMuswrk7e2/lkwFI5l6YIVPDQXMfU/QXxfT1xrd0JtW++4oOLJ6LLALOcDKCT3Bqm/
NMbgqXH/bNJqW2CQ1zfzXxnwBHHIEh1cKaPjZxDk1RGo8klS4XHq1NphvYrHqdTBSNL3j1Naooqr
+q1F0IzeB31RvKoqPXRj6XpoG92njvH5A3sOW4ViCFyYi8C8njS3rQZcOH0wvSLfO+PRtoHjLsOB
+PtIiI8IwDrRl4DWLeRjBV0aCcgHlQgWxJpscJSUD9Uyf66nEUNC4NtWFxIUmRmk5avTx+/z0HuV
VdhIdZR+qzo/AZQa6NX8NDgoaWp0Vxv5s11om06VDdyuXV30/QApxQTTDyKIc90Yyhgl9xQbkpN9
1RwoBiUdentjGRhIwOLEi09wHMTWGWRxXQtNm0toqo+lttN+XD/UFbuAtBHKNmgqA1um6C9WiR4P
Zq3PYVp1Xv1qLbc3GSNghHnDI4oWTWLzTTy5QGxK9Mgq8fsrmvoN8mFomby+hBXTYxq85stxhC/n
nsHnF9dqM83g+zB8G4gUS3Psl5+G9TlR36PlwWk+XRe4umcnArlxOllSXFcudSLE+I1yUDrdc4pv
HxGApC4MD85dtG6ocYL7KFbn0DI3rRvMH1BcRKHoaoaniw4mW1hAY7bWMrtkDGPb9Z4c/UuiSZzp
FYcDEqC5AAhAXK0KVyPWe6eyG3UMjTb7pjB327M+9Vw0RtKqA0eUleyvb9nKg3Aq8G9u4eRMTDOl
fdpqY2jnIG6bt0AL9ev0k9rfHsKfyRFs01xRu2tzyKGO+6guzn2bDJ8Tt93+b8sRnJtWm/SynBhO
CHC0g/5E2s/l+DbLICrXNBnAq+iIArIzOoSEy6kToDsOHTzQMfWYdYg6yZOxYiExQ0NQlufti4AP
Or8pFZsyoNUOc2guo9fpaGFB60f3dn2v1haBNjbOSAo/Cnys50KIufznOpaANunoSyXjplgTgJQe
8tHwbwDrJKzCTepWzad2CocE7mUnI1GXfV5wMFvHGLKKdVPYzAGzfSrzMNfu4unPF+6imqLPjk34
vmNup96Lyp2m3df1ZpKVnCWCRCohECwTLQNOYWh0QZt7uXN0Fz+3kAGVRJnrgjB74yK4vSwRlE5v
KU5STSGxRs81Uz8mi0ftF5Xl3jxI1GtNh23OpMhRPN2L2GmqFPz7dMbpszfQUjjqAdyx1zWYn4Dg
8CC++K8IceMwtQDOLGecQtalO+C4zj0w0fy2esjrAyEpEOo31wWuWctTgYIVa0tT6yiDQDL+KPKH
KT1UzVsuewTWdw4Nl4C7AEi92GykLLaJXll1ChXARS0YXzITTk4j419YvT+cM+Q/YoT7gxp3lKMX
GGpXBawzd64iy0aung/mPJCPAjrJBQJWgcb7uY1hAJpWnR7oODaPbj/lfqS35YM9g9KxGNRxb3eL
u0/oYknetrV9hPOP1CS6sy/xlayFIr8/Y6qyij5p6r0xB6NscFMmQvAIuooTprgQoVVvC40Dzf3k
YlTiutatHdTfbkY0NOqXfeZkbkpSdDqKCCCYCgZV4squ1Q84JSD4ATmC4UULhxNNS1SzAbCS6NCz
Gq/rv5bDYcl/LlbmVeSH6ZSencqaq7h6iZcXtV7Q+6JiedkP3pjmPDjGrIWD9gZu9k2tTdtaf3DL
IGo1n8PnXt/FtaMCI5wK1nn88yJPWRnJQnKdqWEPuF4fr1/+NBNzfGa1okgO7C8Lx8XakGLB840O
UVuc3wJIA6pCM8o+zrhsu+45VY8oL2yRyvatNug15gMYzjOmzmuRzFbUra3eE2XPpk1ZRJ6pvdfT
oS9/qgOmlehd04yb63uhrd1MDN1gPwA9xssq52+/U7tL2RoYjWLmLuptv4q0Z2MgPsJ0IHgdzHSH
2Vp4woBT/mGZd7Q5wlj45gw3xDiO4x0coKDOZSlynYu92DcCk4ckJTDGxaCts8uIOjmmgZA1MIuD
mzoe+M1UZToW1btSZkdwEjRgMijswwz61OqdJQVaiUevZu0uMtz7Yag9pY03TvY8DdnR6TQ/7iaJ
k75+vNg+3naBUVkxW9vRMhpLDcfbZF9dJ/EW9qT2L6wB4TaC6dpB6i7auPOfwtqa5aEw7usyTOYE
wX8Z6Fq7aXPiW/YMuO7IQ1XgSLLj9fNd0XU+YsHrABx88O/s8YlXH7XONEcFZi3GrltelkqPD3Fp
NBtSLrIOipVrjPwKxoy4K7yCPhmPitV2OLJa6eoD7YplO2fjcm8tY+eDL7777NChfmkVV7m7vshV
yX/xyDF0BW+G6/jJIi2dWlqGmk44OQDvIWqgLU/d8lS28XYCrjBrJbf6wgwjL49sI5qrMBcAq8U3
/UQeqLYyAEgWfZg6D/ry8Of6ai5cC3wdjHtc71GBwtU6//rCFHNSqYb6TWWB12OgiYd+4MG3WJTu
Ab4uo0O5UBFBnvhyTY3STe7UhxNgGWZAbXqlig4IZAMl23bhdHJBvDKF7Be6FEQYTN4YSvtpHkKt
GYnfkdh5QDXR8Bwl/aKPoGLCfsv6olY3k0NLYYQGFSOxJlW5+VAYxOxDbT50puYp2QOrvnQ3Bzh8
aSdiuIaeaAQ8mH7UZ4gxSitQTeol89t1rVg5JRQNcbt4GgjKIeh4R4wcDFasDW2WfB1Yk7+UNdN8
w420b9clrWwZRsB0dCIj5ES6nh/jyVqcgqC3Mi0hKSI/AAHzDNqXu2jKN2M+yGDYVlZlYoQK3X1w
j9D0LqyqTJlmx43VYP7vWA3g47lT7c/XlyMRIeY1ML9qg5QaIjTlvotjr9GeJtl88aoMHQUigovL
803nW1agnpqkTVSHXWpPyM0UI5yYPH8qImZLLtHK6cAkABkZtUkMMot6AGbexe2rukXxeMOcO4vt
u3E/5+/XN23lqqI5AdPSvBUdjrOgA0VUIyFIsjZ0x8IqvKrX5v2gNDoIhxDkVH2S78nAUkkjyYUd
t3jlGDPmWJ2D3RSkalTNFVXXK/RFFD5osD27ClWyraco0JWH+Oa5By4OFTA0TDko94tZcgt6YfZT
VIUzMx7M7i0vZImJy6rD30eXw1aiFI9Es+BdRUsxpEaM08rHe8y91NFDbT/bGgzQs4mCVf+Nps9R
c1fIaJ5XXihMiMPphILgEotpIzbk06LoVRuCy4feZYrNfNDjyWKey3gBQCGwSSjI81FOuGnnet/Y
xTxPhFVhPPSfc01/HXXNH404iEA6g34hGiRDHWiNtfhuokpi/stLp6PbDWA/yLpZiI8F26FFgLqb
1akI42wMqBoDJEX1bkfaxzj3iRTRfJhGUYHwixWhW6pfJiQSIyajpOI/9MzXFUQI1iOxCPDCJq0I
SfFnqV4GlPoBmLMzh8ch/l4noX1zi5MgUMj3JbWhAyBaL0IwRbma7SmarHn3Uv+wa7AfUAvMLKui
QWRu3XRODwnVn/Yhl5gJ2ceFn5/1TunQBR+n+sOiBWP0ct34XZrY8x8vXFrQJ83AFcZ5KM5983kh
+yLbm/X+upBV7SXIwDmYfkero+AxxMRVYqszijCz7+P2sCQPxJJ0R6zsE09MY3hF5S3hDl/nyUPe
lW5JSZYUoQp0OG/MNtdXsP55FMTRK4VmKbHlvM0qkxgKLcJZC1rd9lgiy0tdvkKwKxxU7z8S+C84
WUChjyNaJosizHWynXOYliLZ15m900h0WJZCcu5rC0LXNKp56J+Hhy9YsyQdSNWhfhf2FTgtDepT
zb++ZZfFcBhJ5MF5oA3aiwsXWI0qZ8rmGSui0cPspt9iVhwiawCGrvqg9MBLJ/nO1Ib7RFM2Gpv9
uakeU9JLosKVh/bsZwgba9hl51ZULUJmjdRP0/kZbbebrup3NlhYMLPwO23Zm2TtK9cKQjErCycJ
WCwXWAwADnWUbixCa7TD2c33SZceQCO1bYH7uLBiA7jtxzlZPA0s3EbHfDpnKMJnYBxUfbWlmwYD
3971H7VyCzW4AOCrttD5f/GGDIPbEaareagtLTpTQtA0BXktq+CuGHhI4YywlsaxmQXF6u1KmRbb
ztHTdVgc8HM9J9lLUhK/bqnXTy8t/Xp9WasCEWIBmYoPcou9JJhfUlgxZkXYls/22HnJsm1QqEyT
x9a0va5WkRqhtxs0gGcbSCGbwHa4GDdSlIqNWQ9zYDT7Id8sWoxBeUm+ZfW4/skQZyfiCtFcT7Cu
BPlIJ4GE9HvKZPQjK1I4fQ9aZzFEwTNQ52bHYUhjk8Iuw7h8nZtXWnyh+pfrB7Rias5ECBcwZaZN
tckCV4K6/627u+tfly2A//3Ebva4TJHaYgGJfiDolDatH0o2SGzZynU+W4LwulSjnmlGAyG99tqr
xc4oKEDKFj+W4YTKBAm3p2nbdsYbV4bW4CVGEKMPk94VUjptfqqCF3a2HuFBNlNiMFpCDGGDT+kv
Oy+82kq8KNmifrCx83e7QTK0NH1nanYlyT1S7Mop8ln17A6Kn8P7VQ9qwTyiHBqWB1n1hmjNn0bb
c126X+i0cfTGm4F1Wt7pxVZP+8/gsNgydwOyOc/VfwN5xSvpa94toJcrkaMLGlsLYtBuZ2CEcKxf
6viVgm2WZi+L+j4jU9NXOlpCvrjJo6rJXt8VHcVVQ6qG9yCgNUTQonSc9Sgvypo3aRC92nRWJjEZ
6xI4M5OOJADilXM9raylrIlF61DXZn9yMGQp6+RduQlYwz8JgqsYY2B+qey0Divt8xjt0vnVUjbX
L5tsEYK1GPoR9NxtXoea867rh7YMrn9/Rf3PlsDln1zmsW/VWqX4/qQ+5hOaju8Wto17yW1e8QjO
pAiHrRJrmE0dR2Eb5AGZOi+OdvCFPFJvFWXauMP79VWt7hp6DQASaoDYUQTmWHQDUVtc14iBD5nt
9bIWONn3BdXqF7XH1G0F5bW+mfl7RSW+4uqpcIhMjgmD8FOwfkY+sLlpdewXgGar4SXVv+YNig2y
Zn6ZHMH4mRP8xTTSIAcGIbWHXTM8RM4Tk1GIrp4/AWgG7jk8IbEMpGQdBeAOqUNKPFR/OrYvNa/O
XpXKZ7Kx4dVLeSJL0GitSA03rrB30eJs64IFw0jvxs653bfj4Jn/XZKg0iWrCyfVsSQl2jm15c1l
0GcylOm1tWC/eMTw/5N357eTQyuqnenWoVO2weiC+LPvQfB6M+gBUlVoWgXOLS/7AibvXMyY1ZFj
0rQJcUQeHZ6d5Gi69+1i+6YsX7qmcby4jIZJVHIu4C5tEhk0svImXBwj9nSD3pVoOshG9w40s7fH
IeigA4sh2Et5/UbQbvz7pE6bEsvCEHEdTMUGQPMG4LTZs5NKsHTWLALGIhF8WcC2vcA1WkjWjGZM
m9Dpv6h4by1je92k8R8rOBBYwj8BglqzJNMVFmUNgJOUwBkftOzNVLdW87s2dv+bJEGzQfxeqZGK
bbM+0SnAcHxcbaPhjs2fPyAHTIZ8KpoDHAlGtInGpYiXpAljA0XqflL3aR4FoAJEsRj1eZZI5K2q
no25K2S44XuL/oBCklytRqwrMX6W6k9NrZDPe9fin9eXdWHrgKAHPEP4G2gDB7iAuH09Bj2sps5D
pjkHG3ZORRI9yj9N0bBLcuUhM2SY2NrfyORMOSAT8QRSshhuRbVd8BJyZ1hYjfWFegZcVa0lml91
hrmviF3smjEmGyUvYz8ZovIuWmxQrC9t9eoU0fgwZROovAbm/h91X7Idt45t+Su5clIj3keCDci3
XuaAZESol6zGtjzhkmUZbEEQDUHyu+oP6sdqh/PmtUTLirJzVLPrKykQ6A/O2c0J5P6rbdCxJR8R
rma8gQyYn7T1liyzBnR7xE+TMYsmTvNAtR8aZvUmKSMHylrxmNaV4+euX5ObUVC2UYvS0OeWdjMG
djiJBzyzaeGQ1EyzB+/iMUoXXfIzFCSdDakqc6Hrjt63SNJv6j68nLUmWYmFLpqtgpkyEn6pbG/6
6cyzzbXs6fGHcrOU0XEMg5D22jl2WvsucshxNZJ245d02YhlBOLbc0VKwa7JDAm7rHJFmy7YeXlT
4vsmtQuXPEKhCSrVtSump3qUJi06NWS1mN2UECSGyg7gawjy+bsaBpzZuNg733F07gw+sO6JEls1
LgY9YySrtAyzAeWVHanZbcOXaFs5SwzxWRXnwhQ2cz32RHU75cPM243Ta56KzneAUSqLVFeF3Dpj
VaVkwg9C49S5KmdoePjST4WAqd8UAdzfu8kT/Nt4OnRzsIVsYwGzv6A8tjViKsmKIPcbH9YEhTEp
qB/zTthWbt1gLtOSVCSD80KVueNY7pyhCmEkurRHAtrwqR+ih3WEyL+J2jbn+MofoapanpgOIFRp
ErOtfN+5BMsEL+QiXkBrqOoydapo2qlEy407ReNpokqBLRb5aV0vwVE9S7VBcQvg8r6tqys1+I/z
FLr3gApqWKTUNistF+mETMehZ8APJ+deLR5nJ0g12CGACL683RZIzhWjN+K9quRZOA0pKZN3YrxX
YXQGCHZa9847EfmntL4QdNcu3U4X+noedq675ASVSUQUaRfVWAHFeQe8d61sNuDtxkuLpQRk7tzk
FtrqTeSm8QTK5RfruakNpmzBMcNPxMg2Jm6RCD9nzQWzIQ66Ng2KWwbATTFckjJMA7WrYHoqgvDa
m9SBIfjh5NuPwB57G4M4iazwagTCoAkYHS2/miSujus+zIFXVr8Mg1u1sooiWj5F0swYZ0MLaASI
FDoRuXIOhPY/hEQvW1lXTARfbNQ56EszZKAYj8P7Ijhwlx8Yrm/8zWdvIl+HNqILmhi+enHa9GeO
yUl84D4/1Ah5uSpj2vRhO0/8qi2gKLb1qstWZpH7H47W6mJYOq7KxBp+5QDhUWdBnzoHJRUOzchq
3oekM1CKBq+slm6waQKHZ7jvRFqL2N/EkRpTZAAmYKncDklXBwgGjSO5Bz9sA2Ldw9B0j14Zf0wm
Wh+I0X9MiONeRMi0t3rClf9DoRLKuSgTTVFzRefhONanBJAddgaDigxGX27Pt0p+DOWdrc8EvfGS
9kBC8YegEGvV9YFLBi6douy8CkCRjefTqFBKKuiV8at0hOHC28HGoRZWO9s0EyxYR9QPWz8HmVz/
cqVt1YPV3OKiLAKOhN+Viyrosjip1x+INl/bB8/G6Jt56bPNNsW9brWPYgEjJ2WCG6ss08r1897X
+dtj9do6fd7SKt5Usz9OfoXZKJ0FOknRJgh75NUOEcJe79CeLYpDl6IY83Jj1248hGOE0ptR22F8
x8KjukgBxHu7M6+2AiHVABXUV4SlXGSqG4ch6Q8SdEr6Bzld9+4Xc0h6+tX1FaH4Dob1Xl9qdUrB
yNAi6Z4gmP3o1Nk4/c7yTYADATwg2stivByroGBKLVRgrNjN3gGMHNofr83587t/NRluYD2ZFBp3
f7Kz8WZGECIPLGD/m3zLKvpGgIGHDLIBe/ru/ks8W8J8ViPuvYZfgXpLTmMHaMu6KYI0qtxp209A
4dJ9LAcH47s4sRd1lRbzTt4HVZ+3YXRc2f4MYOsIGlcuNU8Css9pUrapik4gYL7dLu1yAV2qTwoM
LVhvJqQ4Qr3H5gR5u2yZnC4XqptycMiLrK0ocsqdBZA6rB+COnJSujjVxjIJeD8UzBFqdiESMG2V
xQkK9ADJs6r9uMzlkvOafIE0RZcVsYS3DrtUTMOEs3+EzLm77WYHkbOP0J6JG+IOKjNlMGZaJgij
LfkQ9/NjQLrgKGko9JvbskXJb2w/qJp35z7kaY5qqXfNVX0FJP+RTtgZipMsQETSuMfJcjo27Npp
l3hHLZxouPTa3MV1sVkY+zi43pJqMcVp95j0JeL5E7/dUXI8B0mW+Nu6HLIlSeM5eDQNF9uuDIPU
VXbaTP7Ms5DztCg2jB1bDhC2Q+swtVWfAl2S94OTReSxTrIabxsAunm6TH6dVhNECwbVe0hVtSAS
U+1/FY6Ul2wxcV44fvDRkc5D5wdF1tEm2ATKBc+ALfUu8bsvtVKIyFlBNlr6iN6DhUEsbfLgrTzK
jI/C2RZL/wgpIsgJsD7ZDFWtTtQ8tPkUDUMKdxa8veOohMKOW5134AdtbA/rqcSTJCtGNdzqVtaX
JlZ0t0zBlDfOWJ5Vo4xzTzcf2WBVTp3289i6HVL6bQ8Fg6LMyFib7VKM7Udojnsbrr3uoldYtkYM
n9pxLlI+Q0HVG/R85lsQ2rqi/7xX283MTO95yxSGEcDjcEjIpvYB46balFvShjeYPNyrAMGdWBQ6
soHG4RE0IN7NoeJZK1ooyge9m43h3N8UDWW7qUnuELY3eHRChaCoiZcyw4M8tladLGCrX7m6iLd4
/gSnPLDs3rch3Wi+4OnEPQ9v0jBZchcgqAcTMbqZx/0iN01wSsFkgCxRG6c+d+uNYXN/UitOj1UH
eDkZVZQ5Q+ynaoCet7FzcFbUXZwWk5zwPEJ0UuHZkyrbIE5xDEtx0o6bqh54mEo5jF+ZiLpMsdrb
JEvSPeiFkk0DrNfGU65NY7qtvO12tHZMvWYBvIxM5aWDydxUjSzz2HHwWKjiMmuWvgaSyaFb5VDs
WS9QaUujfQDVQYgMplZHLRBBmQ7mBuC4ZvgIwOGQJt6SZMbVagcDVXnqqUluojoO27SaDcmlLm3W
97LZYizclEcL0JXlpLM6bNF61ZrjkhCVuU41gY9VsI1mvX88JZJnzii8bPa7IpuZH6TNWLOcsvGO
T0Jk1ei/p234hHerv+tcH4wNHGZyij40mni7qfdoVtHqKw0YHLNGazIbokeOmS+5FE4WOKzaJLIL
Lkr4TqUBZzZnDEQdqEnWUL5NvBSuXvFu7p04H2U/nLd96x/LBO6DqCBgU3pTtyFj4W2QUUK9rmir
E95zbBe88FPJ2LKZuz0jc8A25s0wprCeYyilVQ/WCZO0aWh/wtDjtHHkvI1dyY9QhhqPO5DHEEDy
rA4SlrvjUubOBFBAYyUc0yGeu5FCwceIwNcFOjeHasL7a+iHG+TZA211zfK5BSKixmNAiS++1hkk
JzbF8pnhHO1/GRT78gHlru5cqhlOU4rXDTNnxLjpjJzFfCjyfi1ueP7iXF2JpRMUOHLQiAo/0PZG
0fu3w59Dn78Pj55dua72KuSj8PmQtE+x/5NDyclDDawCh6jsVEEsZqRE9mhJhcnf7sCrgUmEqCqA
vgyydqvAGvLipOClx69smeE4daa0d3+nib3rEhgue+zEqgtdIGJBE7zHWXGxdO+Efy/Jbzxw4NT9
VxOr58ek3dkB3Q6jVOXwjWTegfjw1VFCfAtcEzR+fsiqd/1SGmxIfiUilP8LkQaJxhPkkELBq5MN
9RU80VAuBLnk5WrSAy4N6tQcjItyI6ZjHyfw29NNXovXUSn+q4nVDleGoXRgKn6FkkeUKxnNx7EK
glQSYEpLizwcApU7hCc1tA+FPW+iqTsKZ1zipJYlIps6Thev/EQb6IcsIbLygyrdTLQMMWAFY+t5
mKoN0sDRhlrQ+Ke4mHNqA5MmMVJThUd/WXNyf44869EqtTAFZVChdcjJAGZk1aVRBwCGr04+DAOA
+EH53l0jcOnYtFMDvQiocj5o3H9Rf+yS9sDEvD71fzWyTieNg7so3LDAqnmNB2yFB2NrRLVvz/7r
jQAwtUemYSOudiKXBlmIvuQoRI3ppQt1sbc//9XrA4os//781Tasi0LXAmyxKyQjGd9N8bbIrTnx
fufQfdbM6sxy/cL2hqEbpvtc1Gdh8vXtbvyIZ/+2pP7qx1priTe9HWblAHpb9KdVV+RNsGwWv77u
Bi8Pp3ZDC3LSFC7NyDJtygjlh6DfvP0lXl9137/D6iygvtGmEAUyKsNlVNZAmd1ZcBTebuTVBQEh
QHADUA+HaufLA6dgYI3NEQfoqEBRBXlfP5QHmni1H8+aWN2QQdsQHM2SX7moJUwTahr0BGfcf9jK
amXDKWzUYkRHEjtkknfZWCU7Nm3/s+FarW/C5rAgJciN4ZLv6fb1gf356uH8bKxWCztZpFYFlP9h
XfChSRAsBydJf9uUB/bPgWbW+EIedzjZKboBB6mLqSfpwuo0IJ8n/1ch7Pt99L0/a3w8ysjOYAP0
R/oFZqMCYMx5fHtKDiyvtUN1VYCnpAT6Ij2xGRskuWQF2af4gD/V681E4O3AU28fxrzcKB2a6YhV
HLz382VhaUtuIQf+dlden5bvbew367NYMmqs9otl4FcjidJanzsOzVg7bwJ7KMx/fdt/b2m17Ssd
MTGX6E2x3Neu80EvKKG93ZlDTew7+6wzEAySs2PQRD8vFjhcca17evR2G/vt8MNrJfnejdV25N6c
tPBERn2ko3dMXvnUbqbgHsXcsQqypC4z3x5wmdh/5FtNrnaow0UzWGjKXSFYPO0Sk4fIGLgizhOn
uysiANZ6rzh+u5uvrz2QjYEmh0r/Gp8wm0UQxXCrRsXGEKib737ZS+7bPv3eAllNlrtUavZweqpu
M30p5VZPv3GywTAygPoWKBo/6M4XHP5eDcFJ0Hi7om9TUl0kfMMg+vL2WL22hwCyjCHyBbGyH6ha
Al7IScRj9ARVfwPRWQ2D8X4+E9UBWtZr6/t5Q6u1NwSONqGIcBW4Z5KqjM+/rCqKSXnewmqpTXOE
BGyPFpLwZJqRuf+NI+3Z568LHoV0oR1F8PmaPrrkgz+cyvHABn1ttzxvYhXDELCLQCCnOGf67dih
/jYkZwoXp3HukeTPBvPl7dl/dVIAzQe4Zs+WW1OBFtTcRwpsydU4fghNhMTOrwoK7eeEID2dQB0V
CoerMCMZtQNnvq6/4h5M+MLdWD6UY5Ob5DPvD8Vmrw4eMEmgBoER7kWrK8daL27qEC9zQk9rlYdV
6jywnf9AyO8s5WcN7Uf12VHtV7WA+SAaimWKQHNaNm/PyqsdgS3Wvv4B2441EAmoAqTV+qi7gr9B
XvgMOdgrzj+jdJA59ujXlc33cwSuJjipwCoCsviyO8BcNV7Pkz3tLxXsjrYHFtlrj5znn7+62Zou
8quC7wNzIC6cDLEmyD3NcCmaA+P22rn/vKHVYguMhQNmiI701Zz27Np1eNqXBzAGhxrZT96zySdV
nDgQHgaHZpZ346gu2jnMvIOWwa9d1Ug6QC8ddG6QdVeTUpDe9Qa/A8pgrrcN4EH9F7BNQdfp0zJB
Cjvkm7k5ZBbx6mXwrNHVTJVgdkuyr4dFyVU5d/nMcgFflRCyY2+v8FcHMSYBREihlvWDyqxMkrEY
9ytcexehQq50V5kDm/TVvsB+AN49CSQe1iV8iC70Wrhga3JAGIrkTA46rbrLOL59uyv7zb4OcEAQ
+aud1XpIohohZw92INLkH5pDym+vfzo8jsCmxtZcky1cNheQWzX49ME7m4L51onnA2+OV+cCghr/
bmI16baiizeUGomUj6S8CYG7jw5MxaEWVvvSHechXARaaNi7LrwazVn8ywyw/RmGeAxAaLhogE34
clfCWaYKegckwjH57Nbv7bir9IffmejvTeyn6tnGb23XF44HXrn1UN59EOOBrNlrOx5yAAHsZgBe
w7Pp5ec7pdtGMUNwPmv3OFIWokEJiobv5/Brb+/K4SI0v/N8ft7katRQwXd0Dam1q4oNZ6Nu8ghu
eVPsncjpkEHba2sA0SygrtiPkK1dBWcMltsjpQuCM5Rv5+HBVz7KS/mvTxHYlNCCALcGB+eqkdhX
c6R6DGFc9O9cER2zGOJ4v9EGQEnAi0MqLFhHNBEzpmmLob1qIIy8O4gWf23DQ1MPGmTwSwDJaj+O
z1aZ7uDrqlHEuAqT29BckgOb/bWP36euoP+wN75dhxZjF4M7zbFPVJt2U9ocgm0c+vzVYeJMoq1b
htMwbLcQhQPM9ddGH0LxEDxGQiGhcLGAjMDL4UEU6akysvq8BKaBxp/7sdy83cL63li3sNoTfj3Z
2IMq/Xljj1xxESV38qwJd2838k1f6/mtgVbw2EJoh0mAqtO6cDE5yZz4ttLng/UuiWDbuWC3ns93
bfPQsZu4rK/aZF8C8E4c533o3wOmXKYG7tIHvsh+wNZfBEQ+1Gk8oHjAd345oG0FoMREY3NeDMm7
zk0eNC8MatxAwZim3sFc7ngKAkgdsB0d3M9+CdmpcInMgVTO+vDbjwcESaBJDrU5mJStRj1WyYDK
Jr6Gx8YtBFN2owrKXM/2bhJA1AQNAIoxbLBTf4kP6b18y6q9HAMI3AYJNLq9IIEO5erVxeCOFEIr
Vp4v4NrsYFrWnVDFz+UCswBaFTsnct4L1sfnYlYnRR1+kv74FDD5xZvM3chQ6K2S4saNqw4+7J17
UXhabiXgcZtittfQZyI5NPw5EOZLLivnuAwXCEEBYUSXEz9ZLnCdZVQVeQs/WUAZ+M5EMMopJpgi
zMnpsPQ9YA30KfYBex69OjdVUmcxq7aLCHcViAJjgxqeGtjWrYHIIbgqXHPTEVpmDvipzDOHTAnW
23wvH7OPePY+q8mPqlOJKRY/Xlp5rt537MRn/0oa/dfj9N/sqb/619irf/4P/v3Yi1lWrNSrf/7z
0xOXFf+f/d/89Tsv/+Kf59Wj7FX/Va9/68Uf4YP/bDh/0A8v/gGUTKXnd+ZJztdPyrT6WwP4ivvf
/H/94d+evn3K7Sye/vH3x95wvf80VvX873/+6PjLP/4ODMSznbn//D9/ePHQ4e+y//O/9dPfvvyv
47Gv5NMPf/j0oPQ//u6QP/A+A88LQQiE4Pbwwb//zT59+1H8B0iTmAysYhBlIFeBc433AIygafcP
RBXQLoEsHUq+39S0VG/2Pwr+8OEGgBIdgEBwoaNQqf/3ELyYpe+z9jeOYLOvuFb/+DsUx16cJnuY
ISKXGPcXbAxA3F2HYXXrT0U7zJnpCqZvp4IlusrM0kfmVmnAiKt0FpEj7yO35tUnU3UNuVbMkFke
u2zwOp3bhOk6/jINTlMU21KIsP9iOz8x5nwqYv5xKWTNoBo0COes4pO8GbSk4ogXyT4NPMafmRrb
zy4vyg9xSYEZGvc6SMemsnObhrVdyqxoJZtTARmNr4mOiyTFV4bzGmTgqIAHboy0exN0dgK3wjO3
o1nqIUUdy4T5YrspSBPbN+9cv5THgsX+08IQ4G5KCav2HIPiNZezK2r/tvccr/lIPAmGDHBi3hF0
1bpPYdkNEdgiOulkVmo7fy25R9757WL6dIlN+SkYHB6kgcvGs9jZl86jROP7wiCQWMBfSkgzn9ml
DoccCg+Nm0+qCpd3c9eDDaKR9iQAdsXGe09MVYmzSvh176WtIH658XoKQ5yITL6BpQazH0xVB83p
3JSB2LjaD0BWpVGb9x5r/EyKfmGZZaGwx0vX2PIYgpeOPt8XKfTnzlM1/ej7lQd7g6F0RIaNXkZ5
2BsIvgzROCcpPAVms/EhfrdsIyYblXnCb2YYT4Wsy+bOjXk++t7wpaDMVFvjQ5a5CwtbZYvy2EUS
gX2a+q3fJpnj+frWsQR0IH+JhgY8BbdfLpygnm9pAC3LHL4BbvAIwDoLMr8codWStB5jp2VSSqhp
dlAZzA0omENKyVCqXY1ke5MuAa9nYARNjTEP4b8G04/SXGLSwTrca6EUgL4vVqaDa3Sb8oB70ab2
DL+XcUt4Rhdg/VKqiIhT5TbJe84LwD09ryiOkVoF8Jo5lOEytSYuwMnHnIENpQM4sHpYFFlYKmDK
InCUvtg2waJrk1YCjMVLM+cyMLRK21IX9DQIQPHfBnRJrgpmlwcxWaWy2S2AvbJ9iextDwgW5HZE
MH2KHTJde9KlD0pMDuhcEUMxcWwIfImscUMOVpLfhNnIxuKh9lBHSyNTJu+rQftDFpOJh1nA8BmD
GNVHOK7ydyNtoZKX9Kp5qgfSDnnf2eozalTBzQw2sk3h5z4dtaNygI1QSY3tgwrqDsp3bDnC6Iiv
tpYcPQv95M4p6+49fpNeCbeCvTwd4X3ZlJV/1iU1t1ggfkkyUnOica9BbSBDEMJMLupkvK/9CGow
iyfFhGFtIehqS0G+egPpr7mPzZ1JFQAd7jYLPM2gr6A/MNA8lyxUOqy3rde0mA8ANi+AFMPdamqt
HpuFupetYhHN5wGM92xsl+jCTjWzWzk0rgsEooLIg3GkzgpJi4dumWpnI2sj53QIdH1KvK4VAASB
Q5HizrOYC2Ajioywej6JKJ/vXav0Z3+iqkp9zwQXS6BHmfJ4GWTmNmUIjUDudneLV4sgRYqnjY8Z
k/qscRz3c5vw0Qfqj9Ihd92+e4dGgxo6wRxG0SEQfJeAqVYfSBGHWHSeHk6VoNHnfh5qQJgH/F2q
m3J+r0xSXiioEt4MSQMQVg+s+B0bXX1Ni8A/hZVnS1KHNB7ik0oDP9uV5mPV2XhJOZv5AK3aalDb
Tqnwvq01rY+LwSmmjDlF9840nTOhxx2Ib/4QDwXOBnc4B3VZ9DkHRfBi8EGgyRm4JzedD/V3WMpU
8sZwIeO0DHV3in73Mq+cEvBJNJW0qUw8oGviepDdeUi75t7ImL+HXaIEbleN1gWMOXLBV2TtYDfQ
fK3OhMaJlUUNziJo2Pc+CvW928H10ifss+O3vARxq6Q0B7NRPjayq+czaqgDALes26cJOOQpjZai
uOjcAWfpUsGFvTIGWuiAkCIh3+NbpyTqwRyfyrJ8JBSitqltoMuQlmLmJovM4AlUik1EgBQVlG58
XsQ7ogqp09nWA1SKJWm+EhGZe792oGtYhArWbjAVS4asRxnvdq9JFaW6ZAZqbGIk56rzhzFrAdkm
aY1Q4E43hX+NlVJUqVuU/pek6K3cEJeXHxlr/dtucu0E//hevW+ruTmGywbiewKFvApY96H43NmB
iJRAcuzetuEMEa2gB6oQtRosq6mKzHuJaQJLdKFRl+qZlgGmuokftSoRqSZN2wPTWXnFaefseRm4
Dzq2qYVMgv1/h3EKAL5gmaphYZdy1dmTfnaSclc7FblCSaIa8iJwfEzIEBaX3K+6HvywsnRyid4C
Au249kjzxkc2xMdhjleQy1Ah9cFwTEOBe3AKpQGFBuenglxIPFd5Efv2VES6l2m8xBOcEtSC76M6
XgKOPrUu1I50H9l8GdvoI1VSnrSmCL96kaxAD/Taoj4SQYFfBkq8h4CDp+2w7aAqCEnBSC/TLuat
9nYajxl1bvoABFCeCP/OqwfnSfGlvrWRj6B8SVr0DCCiziLAIB42flBwm3na5/6p1zKAh/EyIeWO
c+Xcdh1g4Ok0d3ghcPCs/NyKcsYx57jFJ4d0ZEw5lDIfimZZRNppfEDezw35DC1JVAdIZVuGgyMm
74pg8L5yWtfXnq7okxR80jmgkc1X2Ds0EtxJOkIVu12mU+EZ+ZUK3zzG7hIDEiai+mqckJ7AveSB
Wbos8LvEsOtR5SV4H2dMkeYxDuBImI2+CjeeIdhtQGLLZJswO5sMWr/1hUYQajGaMRbOWMTtY0Ad
36IkG8GmG7K4FBeTV4oHBbx/CWtdnTza0DRnemj997j1aH2KlV/YlHULXvwM1MRdC/Hj7jQxcWB2
suHTOxsnyxdg69XtKJKugntVG136RCBW6rkEgJ1JNdQZDVXwJODmHaXSL6dLLxBqykOce1AQnwX0
BSLQHcCx9WY7Q+qidm+0icP+xJSeSHa9o8GocF0W5uHcSlD+5AywOdaQj1OGeRc1x+4U1YKMh+mo
QsQYeQtJqzH2cBuUdoBN/UL1PSlIfApN9/EOTzob44HG6x3vFkCuOVYMwtCRiivZIHTIceBBDAz/
tqfKEHPv4IwccF4ye0oQU1BEWTzBzW0TAFG9CtflDvqB5ENnZ2wNEH6ds3qC+EAWzDOIRkhVuyeS
e+J4agABp1rKa8anguSjDvDyVK6Kb6DJyaq07IlCvS5wygj7Ss5LyiYBkxPqhOEp5treeTJIvu41
4qFQVMEXb+NPc2N2QWBGlvGCjp/C2uwZ2ygA4hIoNDkB5creg6YiHQRTgt8OOGeQb9ZLlcc8iDNU
b6Z501pRH7WOu6EOpyadIyc6djVpn3zB6lvTFI571Pja+TCFxP9QDCQ5BVNRyEzDmhPcRa1MA/O4
yEL0s10sQOMBR1cM6069qaaIJFnsPNUiQmwghpYneRPLsEhp2ZbllgWV3JVwBYPkNRiYbJtYL2xw
vVJz3bESWEzuRMtZDHQ5zCKWQrl5WY+kgQPT4o6oORdFt1XdILd+OehoG6oeEiOiJs2VJIbAidJy
CD+FpEK4nwwV3vgNWP7gkA8x7oxvT8g/X7MvHmh/PZHXz+hL8cRvtHx60ucP4v+LdzJSP//170fo
D+/kY/6lenj5PMbv/+t5nNA/gr3KuwvN6L0ArY88zr9ex1H8B/69F9QEGDkGrAI/+fNx7NM/XLiq
hgD0Rcle8g+pjj8fx9EfcFuFUB4ydShS4WlNfuVx/DJl4kBUYu8G8O3znyd0E1KNkWrBx9EhVhjO
0nn+UJJo+qXE7vePXyXOauo0M9DuFA9QKKJdQ3XXZbdsWvqvz4b5z6X0/G3/Mi36/fNXCdekW5oY
my7awJVWLe+E1yUu5NZQZ0/dwO1IGviDLrZvN/azsVol4hTmqLaMR5tJwcMthQcvw9ado/iXUAnf
O+O+THbSBOdOnczRxngiOPc8G3Q3FjmzCPKLmk876CFHMu3mQVz/VofW9rAidgVkwNDg2CZ0OoEN
coGXtzJldSBr/TJ/+leP4lX1Ma4W62rjhxvbKHDrotkvSCYaRcqzsIHyzDlyf6YB5HzgMwWxKvCG
LWLDUR693cGfLI+1h2uXjBbnPKO7rsWT4pp23WDe+4AvuCfaKfccMhCUouO3G/vJ8ohW09dKRBUz
zvCddAQUz7QXtCmcItmXtz/+G3T8ez74+2Cu6pSCdqoJ1RyCdsbG/TMYlEbf+yoafwA1aWAWqiQg
0zlnvYXPK+KYvkeNA/cJ6Q5AjX7SwzUeZ185GdvQYjphgZL5sv9KQ1sdmKufffgq1Q9Hyghiejrc
zLOiH90eTzTkuusD+Iifffr+/z8rXLUglEXKl+Gm8avqyUXe9ow7VXNIXvJnH78656CUGiLLFIab
VtPxvWeHIJ2gov97p2i8OuVkCzs9QYZwo3tnWSCE4owyx5O1p9nba+tnX391siEp5cVzW+Nk6wOU
cecoQiIRtj1tkv9WA8FqfDzdtZB0qc2OqTY4rdqOnoup/c25XW08Us8O75VwdhzJgghuBqrU7zut
nQOXzE9Gh+5Pt2drR8WuwSs1jHdL73WbmQUOxHKqRskDo79f4a9sbLo6JaFpHLRIMhcI42OAaCyg
zyMCzdmr8qEqwUR+ew5+1szq/PADWPZa4dCd1oboIw5gurtZ8JqcNqKCw8nv7eMfTEb7cSj8qYt3
gjTLbSPn8pLD3fj29zqxOiVsg/q/RRy1Iw54Sa2S1AfZe+4heAug2CGY689mfP//n814GcOfHWmB
eCfbYD52usW9TBhMJNK3O/Gzj1/thr6oZheDE+0MHQD/cWugnOFHIDa/9/Gr48KMtKdwSIl2Y4sZ
0C3rNoFxqPjNb786LGANAV4peGO7QI0N5mCOJ9j7uXN1SKXwZ8Oz2s9N4oAFPmH0E68b+LHwQm6R
yaSLvfqtAVqjPSiZoRvgTNEOalLVexordTUBYzL/3gCtFdnpLP3EBdh0J/xAV0d68ackLZsOSnS/
9/334c6z5TlV8xBpIumuUUwESP3+X87OrElOHNjCv4gIkISA1yqq6N1ud3u8vBC2Z8wiBEIgsfz6
e2ri3rm2xj0d1ussKlooUyJ18ju4WTq0hunX9uJL5vlFRnLJE1vVVqFc8IrHclM6byv0nr2VwW75
TTWXUpxAJNv6j51M6WfYYS/9K0eol8443Am8bq3KBO6xSIVd2qmbOphKgCd2keFIms5Ly+ZDDxwm
ip01V/KMu48qyTlb6PCEEjE3nhPsBOhW8iBJBQicMoEKiKJYXqRJ95oa5W/g06+m1wnQ2M5rM0I8
XdBw18NphynIfIrL/cJKgwJge1NNcgAVgi3yiu1pH4PTQUl/f2kDbT+mAtecnkvVieW0b2M1LA0r
VFJOqBXtGTghK3quvBZq7OycJtI8bduKFRUYG59ibD8PUxhIvzwXX1bvD2Ew0qpv0VSTFXGHz6Sj
idAIhaZtvb3GOXshDFwx1dSMW0xWnRZQepTkOmVaA2CtIoRETWpwHvvGALtPdq6qb0DCTsRz3pwA
pwvuVgTRvOBpKQ0KQWSCk6phgWeKjZ1tdGe7GA3XycmMcXTim63ynQ+v+Ui+kMBjJ4p5mYV9O657
gfbkudhR5z1wrdpXksRLozvBCfFBHaz4iCta0sgjmSE5KWER6LmonNjEZ8iQRs2w4yYEuNWwjj70
gMl4vlcn3CKuerZ21V5UyTbfmw0IlhNu96PXlJMvTY2zc9atmRVFPbTAZVd2TewqINBP2SvysBdG
Z040U2VjNQuMPpeEoR6aTIdJRo3f3DAnmtOe7KlN8FqDmYBgQo09cJEwv0THnMMvuuLQH1NOezFG
TXeeMlBLbcz283/nuUvY/CKhMyde+zKu9z0KlgI0kL/wHSjsmc1C9cW84ILsv3/jpdl3QpbaxPbA
Py0FfE71O7ipgWzCBuH3DeUSs+YeZ5Vl50sxwC7uGj67Jm+33jPdMCeosNlBHwKJRDEObRmBrwNK
TFKvos795saJqxi8LxHsKI3gRna9EXM135my7DzXvRNVqI8GNsI1/Fmbapme6BKm3ZtYXyBKXo9/
0U39uJGJqLFjZQmoUhVuCoWKP224u3hlbb6wbqCh+mnwuA0EsMKlPY1g/BwormoOYwbxpt+jO3FF
VQvgSJvCObAPwAHBGanP1tLvtVInrARccYNg4v/76IzAyQ8IPN9HdwMqTtG8UEf2lC0oGpPL6JP/
xFxexw+HExFaVXYTRl/brD4amMgeOCev9cm/9FKdPbBmcTpAU4fRGflrbFh3rprKsxpEnWgVq+zS
BrIxQKiMLDq0/uLrha9+2/flsuPHiVlnCt3bJuwpnnF3ukYW9oy4gPPbRagTqxJSm36goTn1du+h
vGn+Mu3+Gj7mhVl3XSwn9POroV7MSUKSdkCn+qcAGE6/SCJOnIZlrOlWB/MJQuY+n9bmy2T2yXNw
J0zHKVshaTTm1HJIFHjbdAej4X7mlQT+htT8sNaTizykCTI8emai+wnXIyCTVt0rvdovzboTp6th
pIdO3RTQVIGXvffQ4OfBHKST35ohTqiScYXcR1W22JjEZWxAoVtWC5m/+c2OE6tRUxI9rBK1z3Lq
brJ2ivJJtNvJb3QnWI0uFQXHwhRzRj9HLXmcGH30G9qN1Glr5bYFc9HUwQPS46cNWDjPJePEadY0
Mon6ZC7apU5zU8fPA+Asfi/0b/f4H9ZjL6ZAZ6kxRdBA4Nu1yR00laHfk7sWiLi+XaDNSINT361/
Nlv0gcTyt/BX/9zwuE2BabNUAfbrrcCwUEzuBM0kh22ilV/qjZz91FaxqQUDLRM67fAjgycZdPkw
M/Y7aUROoBoo88KuHEwhB73nw5p8rRvw470W478s4dNmTGyjTRFvejtKCSTRJF67eX0hxbg4kKzn
rFGBnAtI1rP7dKqi+y4o1Qe/R3dClMxk1jN01kVQl2gRkcvHJG08X6kTozsbsrasIW3RMeSXETDx
3Zi+9XtuJ0YZSPNLQzE2fHaemdnuAV18pavwhQl3W+GGpYQCn1bzKSyD4Bi05V2zh56f8C6WPoqU
ApyWBCf0GryRwIumevs9vtc/IRo6G2lQ45yuB8xJV/ePw8XBRL7W4vXSnDjRydSy0RV16RMsCa/0
Qm5Z7LeDum11aotnPijcvnFZ3aXDWvS69LuadKmPTTevtTF4aAVhsDXHNvnDa/GFzq7ZZa1WO1hT
J1aLr3rNHlM4XvgN7cSjGa1Yt4XPxTa10TNMSAjU9q82kb/0Gp2IhIp27dsmm4spwPU76cVVVmYf
/Z7ciUiBfrg4icLgFDc43QYh/4KOMb+NDbLOnw/mWNjjCOnpXNSw3DhAkBjkWZb8HrPu/wKHuW4Z
KYSDcLCxwWnkT3rIU4gjfOYElJifH7uu6pGN9TYXJoUAYqGTOkQjf/Yb3InJBeKRbevL6QQh6NXS
4T58pO1rAPlfrxSWOfulNiYUQYfB0y5+S4361jD4ufo9+OU3fzgCgdiwhWOaTSctKSwo1bfVQMvv
N7YTmhF68ildI1R2YVNwBwBAezOyled+ozvRWU/MgllhsFDQyIkehfZ9x2uvAxZA1D/PypoZtogM
kQ9899weQwY6W05wAnrN+eylV+oEqFokKyEBmouKqS/BYj/gfuC917y4Yi1Laag5xbwYA5nvaCDf
hjdw4nWOQEHo55nRtU1QMl7x4Ov61gzhzWpHzwj9l3MBHDpYUtOpSAW97yA4PMFakXglc+Zqkkyl
oY00di5gwPTIgu4IrKnXIQU+Bc6cxAEoUFSChg0jg+MiI32MWPvd73U6Abqh6D+lEqhtSPw/VdN6
0yTxk9/QTnyuei5FSgJdbFG3HLohGc+9bP3UBcwVIw3x0mcWEpgCtzxg++/DQwKwgV9qcdloBmQ0
UUeLLgZISGBVYHRwG9jw9+wn/tmEXBDoElBkRWbwRu32JxpEHtcp/eo16a5IaMbGUys4sReCV+8A
Nb8OpfRbh64+CL0Jgrcd08Vux/pkl4rksF375vfczvYJT+dy0quYiqxWR8G2B5m+duy8xMm/b0XQ
CvRz/CwB6sHwbINiXVq4IOuEt/cjR1sc8FRmO/o9vxOkMZoswHeNddE19HNXsw+BEs9+QzshukIl
2PGk1Ih/O13ZSUeHCP26hd/oTpRW4Gg1mhI8OIs+SAsYFAvUH35ju3voOiqhQ3SRQsnPFqBuzcbQ
yNfVv9dp/08gJc5GyuqqSmE9hiW5Bo+NJM/N6PctzlyPXSCyRnwwY+hyyx7nsHlTUu51yYV29J8X
ZJdupRztpgtaSlIEKZkfo2ppvNSxzBUbk8SGsW2wEstw39BiORZoj/MTXTFXUyTXMpjXqdYFLD7C
Q2iT87hUftVhxp1AndHICxw6phzp8dZu5LaLf497/89CcZVE4Dd2ph0rXSRlBSOKfbvNLj1sXsvc
VQtlWCXhSoQuosG+RaP2nQ5nv9h3aX26we0EX4KxmHj6oYn0YweTDL+ndoKzXJkUlWp1wTEz6LJB
t+C4ydfMOy/J6RdJ16WFzBQtfu2Qjbi3gXkNOjgfTZD5HUFdhXsY4jurj8OxqBoqW/R17/ZkwoD7
TYyrFmrbDMqudkPcZDALSg3n77om3P3eqKsWsm3MS+jVxmLP4HQTTewBO6nfBfe/sEsm6NMhRm9y
MQ1AJ6ENK93EBLx+ZoVXDQeX8D/nLkhcw6xae8x9VS/JsUfxrCjRRul3j8BcRRC640yqZamKNJhg
gWgXJb+bLAFawGvVu5qgSAKFu2SBKnS9Tbms4HuJGYrPfqM7m2mSrGsa2lAVpuPkGHJos2EO7Jkf
XSj13KGxY0JDbzGxpIJRxE7EFwGPxd+DLP+TJGNnN10bzfWyYm6GugVMZ5bv1y7y2/NcOHhHhkUG
icG896m62tBFeV66ob7ymndXEmSppZtCT2TRljEcW4eyugImUP2eJ8Q/E+NqgijyZEzAKymyvkRT
f2JSeAfF5cB/z4/w/3/AOf3iMk4MvbKYeTot11qnINl1frV55qqCEiEJdLpaFQmbn5pqelzE/OQ3
786ptwK5iXZdNRZJn33uhyU61MBW+YWqqwWC82+SBkaqguo2/Yy+2PUK4ITXYMIvbFBuK8gcBuu2
w/moQKSCwQLpyyHYguTkNzHO5gpIOe7oO4we2w3995G6Ef1rfSZ/H0F/sbe6WDT0w0IBl5KhsGiq
Lg+4LW6RbBJYuh0rmVXiSqpteTJy6q4BEAx4Mdf1GD+jxS0Z36L+N+mnLJH8SuBecrhqRY927wQW
TeVDtY4pHL52hqbq90AewFY13MZefBlAGhiPgOo0JI9i1NpPiTKrAbELVbIjxy31em3GIG1h2bXW
7Loc2mU7RiGqCR8DiG+3c0TbKclpsmLMpQPk61yNWQ3WREd2c5bwENvzyUoYAa4JY+XbmfGg/TpF
8TgW6U4yW+gVf28OZkV8akMbp8ce8DjgKzZgca4q2OZkdzzt0UsVjjt5IvAiPAB5D/5QM+m9CIcs
3c6L7CyD9xar4pOFfwxK2F1twWrolBxwns2y7ZjqhiYHkIJ0dAtc2DQBhgIs0+2O2V6OMRX2Glah
8kH3NmQ5Cy2IDW2py/2piwAM8DuFuOqXsW9mSNCzAXZ7JkArdHtX75VfYwkAsz/v4qDJRDFL1QAr
MniB5EO4tMU6ho3n6c+Vv0R9E+0BbVXBKxmvJzL1Zoe/dCzG3C++nAInAFMG2BI6FDyuB9TEggOp
aOaXeFwdHNgTG47ZnUKLu/yrZOKpTBrPt5r+PPEW91RrR/DcsSmLKetuyjjyK526flixhW4nQn2t
AAEWLN8gQ7t9Fw2ec+Kc+3RYUS5wpVlUpAXMW4zfgUH2OxJTZxdp0fxr+yQcCrMZ9YAWsOYK9rjS
72xALxvAD1cQNWxKDYD0UwG0FrtjON2jt8DMn7wWootk1LKy1io7FAIA4j9Anthx1dGns9+0u1Kv
WY5LGdTzUOCi6vui2E0cTH5dEcxVeimzaDtuyVDUYQYd2Twla3ekWUu+e03N376yP0y8BZ+dWkNA
IxmzPT0kw0hxx54S4qfFYK7ea1F9F4VrhQMCyH0HkyztqWkazwOCy/wEd6Rs9wpbOO5o9BGKMn5U
wRL6ld1csdcSor04bvoBzaJdd8OpjecDHzX3k+DDhe/nVQ9X2gpCpgGJpjfJTd3T8DO+aTe/UrAL
mE1WOe5gSuErbSvX65KVpkjCOfFL7sTZnQjtTNZc8m/bwL90WsYK5sLy9xDF/5y1XYMKsHFXs+I7
uQi2nv5Vox/4r10C23P0WvWu6Au4lb6tW6EKUA5tcC2yHp5r5bLEr9wdvtCbxlzhF1o2y5J3aV/s
XUT1sxKNhbts0hOVL9MQPKNp6yEIsq7NcYoT2bHK8DF6rsGkGfzevqsPQ68rD02L8+eyjTXgPMDe
ggdR96rz+4x2BWI8pDu+WS6ZqZwvyKymAs5gG4H89nxJzo6zh0aja5T0BSjpjYBRcrswgL6Y9TxC
uDIxPu1S9wQ/AMNayJZ38wHq/W9+K8wJ7W6W2wyQTl8o3U/HtaLf9xnmr36Dk5/zRjXu0TSJCy03
ZOeOiBtCJr8SwN9tiD/sBxJ4vmoBQaSYmZ2OImC4alj2d37P7RwI5xpEw2ixfVECe3cyNSBCMm48
t0pXJ7Yk4Nj2eKNFo9fgq2wX+k0H2G68nt0Vik0t62F9HckCp4mHxO633Vi9wnK5HHJ+8ano6sSq
FfeMXA99Ma2kvok6cNPA5F38NrHQORQugjepFVQWVKRwLW3TdLypE9PXfmHqCsZYtg7wKg1lkcR9
exyz9EqwaPNb6a5kDKy3qiqzpi8yVi93E2ybgYRt7eN/v9NLJvnVxDtBmi1is0uE/b3b2YhDbThV
2akLo2E4cXy39H5nLNcOId14mXJaDUVo6KwuaMj2ElphNvjtxaGzF8ugmUabNVibMXkyc/iuikrP
Ze+ELAANMxyq8eyorsV5A7rkYTfR77Hw/2+bh3HXz4msx2IMBFSBpyjR5Tu7Beqpr2O/bibQr34e
vWsAPQ7J1F1ycPqoJI2LuYlTr0mHt9nPoytUF8JS9h0uw1GVGMb0MWDgzf33yvx1SqCZE7Rmm/vN
bE0HhQAQTkf0B46f9i4brOf4zt4KiEtZqll3xa6Tr6gd3cuk/uD36Jc/6YcdhNkQt9VguKCvdCjb
wzgZ+9dCR7/LTZo5MdugTNHX5WXaVVqi4Dil15LHxmu5Awv/88MPpDXrrvHwZVWj7BSBJwpSiN8O
RV1JWcb3ZIsn1N+iZY62vAf1G27vfd9ar/ICyBE/P35qAdnGybYroppveVqF4dsB/XzvvN6sqyrb
eIMazjIGeRVV63DThlH4QIiKzStP/3ct4d/5mLrCMg5DtJVzg6XDTSzfjFHUm6tGWDAI8SEG/0Mw
6fiUj3G3DnfBhq+CO5W0o/x0sR85G07264QFW3zI9tKAUABjcPFG9vFKACUcN7C4qxqW9kO5Nebc
K+y5RxO36zcqGbu1qp1vtqa2Z1oawHN3cCTqA0DvbH+uI/S3PIoL6+G5b1I15fhgYzv+rV6OdQjl
50Or6mDP8V9PzT0l5WC/+U26k2agaxzJpWf4VJXgkNpMZHekgRutXyJwJXFDIOIB1VEwvNfwL07G
xyyq3vo9uZNj8K25yYAvoqA7dLYdYddkmF6DUVwS4a+WipNljAlktU+rKEYF3sW1nvZuybMNqod8
wRdCdc0z3r1mnvtCNk6dnBONF1suG4siUAE/MbF08Kvoqvd+8+TknBq+WPhGpKKwgO/mQbl/gJPR
a/N0mexfzZNzNIjCqjFCG1FwWHI8QVXN3qR1tX5Z2yh4pXb30k84SQfY9qQiahSnab34ytfzqEcQ
2jWK7dfNgo62Vz6qX3jlrmoO8oTKWN5Vp6qZhTibeAUuvg26UyP3lByh6ParKlFXRAc46ipL3WHS
ehJA6MY/IBF5bmCJE9DwFYpQCOhFEeE6bqbLeabRKwn6hTfhiugSCi3njh7cXFRjMl9n3RSfhzTD
vT+vbBd6qQuoa7IYY2zeNEkAkgbge+h1rz7C8savtRUmYj9vYdMGlGyz6bZIkng+Q3OdHso68vtY
oYkTybZBKZKaqC4alrKzsnAGBPHb6zuOJk4gh1xFXZd0ZR7Z5iYs6YEN3HPOnTDeaNhNcOEp831n
pzIDwLshhVf6cTV0G2BizZQJGN035DaJg9sRjGuvoV0NHWSFF2BtU8LsYBlv2mmaiyCmT36DO6f7
Mk5qu9EAiz2qppNSmh0untBnv9GdKA0zocs4DJoiaSZ1C9XrhxEGhp6DXzLcD0dkODNUgYWpSdFt
pDubbO6vwrHzk6JSV0YXbCvuDaVuiqZtx1zV6V2Q6OnkNy9OeK5tOJqJDlk+S9asZ0KW90oL4VdU
pK6Urh4yENMZSNa9HR/A4y9aPXhdAsEs6OdJ32BTVckKB6luNs2hN3143Lv4lcz7wgnBVdJZqPN3
dPghiCYL85tMHxUHUdhvzp0NdgdHZ7KzatC1JLdjX6lhPJS6z/wEaQBH/zwzmdzQcyHiDI1WA0Dv
aVfq22EVjV8fJHXVdIb3ZZ+MMD2QCywmxCNUAK/MjGNC908BwaVuMb7DDKqv6iLaAmpvw0bGaDAC
tz96BswIXqxxttNDMloZnziqa8txnEVsQZlUfDuPJgvH066iinyRSUxsAbeFJvGqwP/L/7DLZgpr
sXg6Ncmqz3E5g8MLK6hX/vQXVpwrvKELoXsn5ulEF1lDZTE/o6Vy9Rzc2SbNAv8KYKem0wbXhIMI
hT4mwjM/uYCfWBgewPpjOu0SiIZl3r6HGsZ4XrHiym6CXcmx7Kg5VVDMw0ylro8hQfuW3+huJEL6
XDYWyTRR5CssPZ5kTfxaKqkraKglykiDYubUhDo8rIqUp7KEdOa/n/yFo6FL9oFT0EjEQGGZBYdA
+7Y2spHnjZNOn5lWWPn//TMvrEpXeboGYwTWzHwpEei5um7g7mZO9SSmPvf7gcvf98PW2TewFIXT
RpKvcOjCpry1pj/WMY/oN78fuPxlP/yAnoXZbanMyQy1OsmULbnKmNftCnVN5fCZElNFpTlFFxzd
EsNfTrLEq6eAuspTlVg2lTMGtwaM725i42HoiJ+ulbq6U1bDSKQxvTmRNlJHKqL2gCrcV79Jd+Jq
EGkahrScT5bU8pAGAZoWVxb6Hbdc4WkFfXUIW575NEBNdhiErh66hM5/eD27qztli1I04uN8CjLc
9DGxV6dmi/0mxkXRNXqBn/3QzSewTcnbXq7iKw/3xC9aXdHpHsPMZTbIxH3PuyMI56AgsdKP9ANz
5p8jqbS0ZFGLhAafxSC3JIabygqvEK9pd3lfqi6TeeYYvap6uK5A6HTMhu1Pv8GdLCNaTA30jPqk
VrUdGzm2+SRLvyTgap0yxcJZxrE+WWHsWdYpgY9PtvtlAVfrtEnK+a5hnDXXe3eOJnHxYHvN9PeF
9O7qHfdasn1Areek4Eh5lN0K07ZG+8n+cav/84Lpky2Zk7RUp0AG+tjuqj9Q+NS+sgO+9OxOjikZ
63TUcnVq5rE+7rHsjino77nXinE1YCbaUHLWVXpu235/3kO1/tGG/Ws49hee3VWBlXRZ4Gw1q1Os
I/SjXJKvItFrNcKXRncClcHhcYDHZXZmAUrnNvg2dP2z37Q4X7oiIlEJz4nkDM4XvAQtPOT+mOt1
+ug3vBOnUTfQYQ9h1RUr2UNi2q68vuNR16d+seoqwNSUwvpuUPACmyK41JGbLvTclVzxF0Bc47wR
DC0ZjsIXPUTvJ7ylrvILHgdNWSdjdt4v6COxROzI6nTxy7yu8qsN4We2bwPLQeG66rV6Czdevxh1
ZV9hDFERlZLlHPKHtg/uWN88ei2Vf0m+gBGqNe1ZTriRUcFUh77repHmvd/4TjmqV9HYdmZIzgwu
5MCQs4ndXFr1XuMJXoLxF4V8V8/VBEKxdCn5WapguppLa+XDlIRVdUKfalJew1huqe/nvXz945r/
rUD51Y864ZtspOxtO3Y4wq9Lvx6jrumIOgmBqOvOdbmK7jDCPRVbWE9H7O1ru8EZ9XroFK/lGR/W
rZCHbhd2u67LLSi/ULpAdteHkLSKA223fVkO+OBR453gUaru7VQuEYzaYag6ioPeuyqAHSTNGlod
9JwofBQNHK/uEGfjUH1RupYmgql60shrugsQmfMNH/RJBe9Tu+ij2Gi7PgEht9jmEAvY4oDEvTXr
1B8iuMpxeCBvwKuLq0gJDny8RM1yljCg1R3M1+iUDP17RSQOdW3Spt+lkvjH2ozM5hxyX3owmCFY
rNqFNMW+mRWuS7Ckm/ovA4q2cH1bNQywFzhH8qr+1DdMZN9kZWCOg0bOfdDwodRNu328iPSu1C7h
kNgDGgX3x6WZIpEnaJwsTzuubMgpIOU6HcsUKy07Wr5sscyJ3ePwNkotz85NbHaJvjC40V2BtA9H
X64sv29D06R52NCFHuuEjziFpTLNUwkA7mEdKz720G+2Q13lc4Zvn+SICslaDXiysdfJISU8Qd+I
bYqSJfiERC7h0tzgbQ11c9ApTnYH2Jp2MjeyJ5/HWfJ82fY1+WaafaNnpYdYPOyapPyPeiRJ8kDn
ktK7vaxTU+Wwiwa2Ee50JgIRYeeJ6e7RoZHifSnYPuPhqnDPKnMOAR7GaUzCLFlcbZyuy9cxlc1Q
HQeLYvB1gg6k7Dlak3Xajh3sjZNTlQYXDGRnun4J0MWyQ7QFgk5irDlteJfDcE1iFNLINRd9Wh8E
F9mZi7qHZ+m6XGyt4y2Y7OVkaafb0EzitGjkqAc+VKZ9XldS9XBTqPqBXNt4p+w4VDUjoMTWW5ej
xlGnn1L4Yw632bqjCFTDzX7VsKWcUcw/ZGmcEJyg5plSeoQLHG0fI1j48TMAK2K97ckCb8JDOIOt
tuOaebYVerfCbeIzlJwckLWwM19JF6BnRtuEqackllGa1+UUt19RB0lhoQnJ1GDzqY2H6UEYuAk+
Q541ynO7JWgTyoZwiG/2GCa5d1G9iP1PmE4OBh0zOhjYw4igrU89jDvJtZJwBP1QBzINCdKbqHh8
SCTL1EM4zyL6ytqyTGHuDT/cqlgWa+ObUDds+NgufIvhFz2F6EavFhplQDvHvPtWzksl4AM+ivRr
TPmoPqC7HK7muF3C3oVOhmG7h6pvSvE/DwH7Nlx8V68lUdv2LPYwio4K1tLyW8uwzK9gF74/zFlY
nUMypu2bVJuEn8K0UfW7UdTr/nZBCwMJcBMNbkCaX0jE/Hpa5r7/LnBzU9+2fKRbMQxtVxYwY4z0
rRmzhBxbeNeSTyknLPszWkT5gBby4AbXSPs3NG/IQ7vEVV4BEBTka7Onyw18GOx+BXgQ/dhlDcty
1aHT8THZ6q5/iKqyia6XoTHbKRjrdr3KNh3yIuHwsvwQ8lKU7+oxqy4u5HMAJmIbZhPaRCS8IW/s
PsX6fgr3ObymiqvuPcwvyuGNgcF9fQ5rMST5DPte5M4lTnV9hn460vdjZvm3DkyA/liifLK8qddQ
I5XUw7qceDzMuspD3FbZW9ECcHwuK6PQQBIktnqu0ylj11IpBfteWAzzr3WdtepY9ZOY24uzfBnC
v4fR9Xrq5DTn80LCIJ+nnkSHHr6V6hPsUPEEeRxWEXCGK56iCaoJzq1rMPWn/oLkOQBot4uHEfap
7BQrvXwm4bZwWJJVPbiccGvg9zguVX/B4R7w4rariTxyucTDh22kcQzAkZRAnh0o/GSb62VGl+zz
Bn86XR5gX5msyPe7WuCR3c7YppcDKt4WXtnRPFfvbL1nt/CygMcqTkt9lr3rMNTlbarZ6BMcF3Hd
eeph2Q4DTKv6uOiyKBMnayvabReH6nS/XdapQhlzhUVTdhWWGw6KaGer6+sJ9mTBYddNEzzxWGiS
14ybIJ9CG2V5ssGT9g8d7rS9svO+ZIWRQ1Dm40LK7Y7Cfu5tCH/65gmlZLKJQ9N1c3YG3b2abzKB
z5iHDTWC9MwE7MnzuSzjEWJvVq93sgpbcRx2Hc1HBlNdmKdzPZUN7MSxjKJ3cygkOjJ6Ns9vmzVM
yNWAe+P2YQDuDtbydmNwogFc/DAusK2+jmg2zW/iaQz6L6RZ0+6Od3TCQutr2dV/0i7dsRwkuG3T
aajSxp7xl63tKZaCTe+5sHV5M1VNS6/RScu7e6MJzKtOyEkdz+E5RMu/dvCSATaf6ja+moamqiBw
RqMRFkoKmNJN3cLe9kq1Es7XBwIhcXiaFKwPD3beevLUB1l6Y2WX/ZESgeIXMOlx+cyiugu+Q2r/
dBG9XgGlQrbzvOnkCfLP9fswjeGSRwE2wKNte/FdobnmD4k2jPiKIz1HB5uNYruC2ekHoVmbA4fc
vMNXDRhJexjAkLDTu0yO2Uqw9GUIT4UHq1Z7VBMOa28FwbXhuZoDki9tkxNQPR/hn26X+24nG8ub
pp3iJ5mNaXCuh0Ad63UgBxg+hFgGcumOoYn36bNuCT7L0hYgFZjYLtF9O6Pv823NQFPMIXMqbxf8
g/u9golyg7MTagtE0DVvmd4+Cq2r+SjRvLXdAQlIv9RarwfW8vtaivDaTlNAC/TZKno9QoF1lSUp
e9ojCRhMnSHqn8MIsXjISGCxHrr4SAj2/TBrmz5H1pnGhz0w6cmmWX80YXmn2kC+B7PXvkkMUnwe
d5LmzTh820N4tG+ybD7D/qS9Y8sG2vkyoTx8JbjeGE4c8zpseahjOn8Yowrtozho7THwhTOIg2D1
CayDw7AE7JnAzoXkzaKi/ltqKfJ9gO60W9VOkKy3EA1XtxmdV/sd+pq5galtNu95GBAb36YJbK//
THq5nCs7Q7p8qAHof5PC5bY+jmtQq8e6QzL8TAdZHvQUKFofpdgMiCplxbrhIDR8wG92Es06h+Zo
NsUycXm/SBwGv/dz8pbCtD3K+zaqJKaqRkt9lwVj+ZYoVa5nCCP7/h00a3P7BHgCv6vDprSFHLdt
e0hAb1C5XnExf82AyrEHachCDnQdx/qj6XUVfm5qat+0lIxvldZ7fViAYJ8sCrL7yr8NUTNGTzNM
DIOPFFdhwQfGkUmBbZrnGF20rOPxdkwabcmxUnCgvambXR/H0SSo/fH/4ezLtiNHjmR/RaefB5rY
lzkjPQC5cieLZC0vOLWwsQOBNQB8/bUs6V41s0rFqz7SSzXJRAKI8HA3NzcbxzjSq5x2ZhjzfI/i
ZHXXHpyYO4vDVnfh5CtQrRJ5w2xVR4uGy2AXg5aH+D2GQT7GoB+nY8S6VW9nZbPjUmVR7OuPFVy5
Qj1n/ujBo8ub+j3YeEu08EZELBWFgriJh11C19gSxxcGukweE4i0jcsmKYVDZt872OlNll5l9RAs
m7RLyUF68G8XeJuHolbDlmLuNyrLrg0zLiEc0an6CVnvJ1XI25HCmAGG5TeTWE5M7IrNyD/VhySz
1xO3UdNS7AxKyT4tyqmO1jwHkh4Q8Y5Wvj3Cpwt+4zQv+b4QzkYjhjjvelKaiyDXdReRpLlBnTFM
e1ZqqSa8M1K1Ny5tU4yvU0jB7pzNy+aaV84HOCugsHBpVcI3edMO807STEy3tCYdBJ3RuLePwtQ+
3U0l3JHuWpbyD6aHs8+mh/O6BXwVDOpmqV2sd6TLPbtFQ5PXD/2g1lspypLuXdk0wRz2J/iiFoi4
mLgAB9LsJ+pQm6x1Yi9jhEw3R0aI5G4Bswp+0Qq796FffYuB+5JTBpf3FolJpC3N3G3RA8PEw0vK
dssXzG2XO4xA0q2JeV1vOhIzBw/vtKTXYnQnp2DVn5JrA+pumkTWTJJtqrEldMSHYGa8rga9zU0J
aa5wrTD8+egwQcmfk141V109Iq2P0iQPIppDehBL18xTqOFKP7xnI7Q1DrDIhrF5q2eCWjAZ0MmF
TkDnYYPERTAcM3wZcj822JgRk6rdFEs61vtixnnyUZLOTzumi5LCpqaDuB4VGTebRZfpVztJmIlz
uu5GM84f6jpOGUoeGef9zQi2HiJeh5Q+u+CZ8+j9x8utWU7Gu2u38svemIJsDcyNZqRvSHU33Sq4
fPblFCTHQtVyeBzLmE4PdTfSCH2Kln1aythPkZyzYOOK9MnO4xhOLnhZCkxxNej6ht2cp4d0cBB2
EZjrR7LHo3UdrAs1CvIWtN8CNtqEHVjB/H5uRrv1leaXBfj370skVNG85F8SCFnfUkBadyllKoFN
wfBO+umiaXAyXBifLN+oy+lzW0uTHliWYrxgzfvVXrcB6+6Ih/4w5O/lNZRDx9CoBSoqI1n3SFva
5wSQU3c3BQ4E82HW0RiAchEH8tmYug+XxlyjJQONAfjU8i7sSXKJEDcdl86wJ0T3ZFuwXBVhVc0D
uDcwO2HSB1Hi4QCxKbB18HxGj5gRZ4ds1MkWCwOeXipZLlZlvhmTDPeCCXGhSIEFx8suyoi6L2VX
PdG1nG+Ncvl9QlwPItVYFkUbziSzvg8T1G/LboGn4HJQE0ueFZ3dxZAvxm7yulVRtY7rvKu7XF4s
IOSKJx8Y/S4pPXg4GzbUOjjElZ58GcbYKwbCD0tKvmVDvAxPUiq1hFNWzQbkZDr5ZZOdFC6O5TKv
EAIyHV0cvKLbtscqmzPe5JtETTS4mKjABD0EATxs71Ma25s+mPthN0G5gjyvqmQqsouYhstROJl8
Qi1WtTDNYAE7uMxl4iqfpxKWv0k9IbRS15lnPpaO3LZ85G4L4ZGlhshGr9JjE0y2/BhgZ8InTS6Z
zDbe+Ab+9QDO460dRp1FXYms24cxDzgvw0UuY/Z1NpK3V9PcTOsXOKF5JPjpYCRO7xIbWcLQHiNw
+Ra6UDHbd6bM8vuZAs3aNrXg1W7QCHwb1OiJPrYnQum21RXjtxgTy+UlGOGcbqidpT1SDALOv2c4
RavbsR+MI9Fikym96NueExVCIscg/1tzVi73AHs0A64DEvJ62fdlj0iU1ho5lKuw9d8VgF/8x0IW
9igaNMB4X3n9kfa8CD5VaJ8C+JkbCWtMtFXSCKsDmX8Yj1MBB5hunDdTlXTmvYJKxfBsfErMh75v
Lcs3UrcBkpW4lsH0Tvk1n5MwYExzZDlxV0U25iW76VczL7+LOLflty7DfObW5PCXfFjKdLaQ0JBN
dwfXclnM23qCXvHeZgFr7hT2J2Iw4d0pQYA9kgb8ndYQpDjknKT+wIu0INVGrN3cNWGplEpgbNCg
okb5krfRgiQViTXynsHf5wNSRL+3RVJ0z2UfNNOuyYPBHvvejhJvbLW+27SsnKdPhZWYrlNpYftP
gy/aaecSUgWRLUZ6mbVJrKIWbe7haslzkeCV6AzjrT36RlHnphYVVqsgkPQ8rtB9hrRFG181CWv3
Pp7NQ8vZMvThINfV3S5lWYYdTFxDjDkmI4epncmb3eIN0heDisUfcjKrLVOrCMLUjjrsB48kOhzG
wff3mnqd/j7Bscds14KQdKM8NL2aMOlhnXKIUT1eZVCcw9LjtOIXcQ433UuXLM17ixjabfgwCFqG
JAOr4bkv1zxA3bWQYD+vWNx7zSTVFwMOnfyz9zzbo7Kl9mODHF+nkbQJyR5gg5YiF8pppbIxxEqT
PDII1gtAigDzoKtOaXZjck/WqMOufyqorLZlnKk6HGU8XjQEwNw1YDgu70w9q+LCT539AoDxA6xf
BqbgFKQw2dDA+og91CyJP0GmBaVGUiFWZnlXXA8DsRh9gG6OP5bapJFbF/joYFqJHDLd8fK6HXhf
Xnfx2F+OzjX5Z3iFDy9BW/T9Zh4DvEsx6+diPNUVRWHqh3IW/lkhrRk2ydqi+gRdb5jD0utqhxl8
q8Lc+QQZCtg4E2wWzYw2BMJhD9hyyG88hqdgzmlOACb0DLrnwq86ZBKDFUd0iGx/xVvTBndcg5sK
rpuuk+k4qSQZSryUcSE9hAriPNvOhJv8lDuo7D5pM6u2FENZ7e8zyp8pClIAsp8gsgHv4k6aXmxr
FH8M6zNj77oMFfZ+qfM+ZDmiqAunsYN/YsLG9KuRVc+euR/TKVqqnqJ+16Kc5jCfTBl8zDIafzGn
jOhgZognPC3KvQxFOYgjAdRBk6itRDEeLKxuTGRVV700Evs2NHCiieB2Q8S2tMJ8x7QLvuIhLGYL
2dZYoDg3hO9mpr3+4JLAYqw+szEA78BWEPzqHRRmNkiDKn8hVdN8LcuZUwQ7keb1MwQIbY7MO/X8
kA9i+QZEKFkvu5LFL1VarlbCCn6Z2FWVetE+BTFR8oXCCUZ+A2KSAvDLE3llm65AACHpErGEtv6u
s7F2GFdCy1QkKiF3WaAUmjTIbMil9NDJ3dmpU2wzDyvh20lNKEbKapzfQeqbiveus9N9EIj+vYk1
fQK9Y1j3TYzZtkPQAO+Zy2qetkoY6FSv+eTe45kXlzUtwNZUObzYId0jmmOTWttG0qFwC10QFx8w
gD6HrcRMonPCq8tudsGdVn6+VnZNza6JoZyzLeUy71u4peypK8lRwEEbga/m/XOKKma5dUmDofhp
goxVKFuUrO/8COXiT1B+AdzQL16kH9Dx4KiNpgXPgfk8R1iwnPIGiQgqIkCiw1M6K6SlHAgZMqyM
5DKA6jG8JTYdpjvkVpoEcKAfWQP7Hd2t2Z454p7hKpAXD8w00DaYYSzykOGLhDw75ecRYvcy+LAD
5MtvkQ1qEXGHr/PUNLFvdnkb52nEhHb+y4nCfWzqsqouZ63XEtcogv4B9bIvb3mi/SXSy4zvjHFB
cwAzWPt7dFjqLcJEXe86KfN+w9KppGCBwjN423iCIAJ5owu8C6BssZONA4DkwcWflmV46IM0n6Ja
jrS8CIKpWvdQ1Vu/BRJuYGEJU9LLZG1mbJ/Y4HEUnmwLK0aUmYO/4A1FHptm9eXiUvkAUn6LwRfI
lgK+g/4IFzr+EKyYktgZDH4tT4BP5wmnUU/ot8F0CdOwdipWAF59Obr6WKPxln1K17avIrwp6DiY
IkUtgIhZTlWUtrGDLD80uew1lP8M4Bqv3HicG9GavYZjO1xz40mZLAwk1Dx33vLTJgzyKUlQvrco
3hB8ik2+9tYfB8wa2ZA181BiG6ON+zLiAI2PrhtIspkgFE9AMK6YoM+NQJq2mbzt0kiLSWGEbVBL
8Zwp6AttCECN7EMJiE6EVT2m6ROZV0SPJAgUvVCaVjKqLCvZpgHIO0VNPQGxDVO1zMkmx8wsuRWu
7cw9fG6yKVwgbu624xJL1MNsFUhjrKPD16CDWUgoMcFk72HRNOl9ujivvyrclH/fI0tVV7KnpY5E
qQt2VyaeQAvcodZIs76qHhboUhQ7lvekWkIJDYkJuHxar0koygGqMVjUc7JDk0THLWzQbR9fpw3J
1iMVZK6vrUP7IVSOe9gAuLR7IZJn6Q1b4xrUo5gU9QF+DAG7wziwVthTHV892pr14nZwDvXdDmQ2
V0VoFsrxS+2rPoA15zqYY1ACIPxAyur0hhTqqg3trMtR2aPaq25GwOJFhLGhoR9DSGlRdkkUk6hp
5RDUhyBwPv1Su8LOm1ipeNh7xGu/6aRzxbbk3LQbBqOloQjbrlrSHcqMEvWygKogOMXlyfUOJoDN
Jk8zO1/EA9EmwvhTYuUGAiMEGyqLK9A00OFvkgs1zXyNABY7cVhq0YCE0iLBC9FeoEWIOeg137RY
BuVOzCNtX3QmizJAAUHFwMOEQ5vnd1dUJcYUCzR+BxymFZJFEQVlZ/eKObbMx4Iabp7HDgZFVx4o
w+xw45nIBXKQmTe3Umfl/D7A3VjkTIBCmnF3EmlH9TuZdRI346lwv4yDppiRgYEGDt20JU6S26Wi
PSqWbuQKG1wUQGF1hBai9ENI+srWX7MFRT3oe4uuyEs3TEGLZEBLVE3NgJHdCSZMTXfR22Y0txLB
I0G+aPL1W5GiyfYpz31T7EQi6gAoUet4DZtu1WX3Ajk/9jKzWsidQ2rUvqROSG/CgVqIkHstRvNI
gThncDVCW2v4YqFSXDy7YGyCuyZBH/N+snnbQ4hjMSWL9NRCrhvToK4rj2mFdi4WiXB812lUP2oL
e9CxvcRgayJ9tKI12lQQH+x0pjdEqsFceocG6RVSbKOukBaJ/l1d5kV3oRPum2Mwlkn1iRMC8Eqd
crbd2FTBGJaa+eCqIZAVuw/GfswQ4+CuEFmkx/V2GSvT3WT9gPmtShI9Pa4lWIuRIT16lxkvaygn
dUkwfDWqd/EjB3IasRq2Hfm0XgQrnN2RskKuszx6l/AF+RTczyOq52E8LE1t+aFD88jvy0Kt5Jmm
g5QXWYEGd+RIBV7LFmPypAPyUaN/ha5WP8tg13aMjRFXVR6E2HPXyvUnoLaWUH3ZEYqJgXaXBRRt
TFWjc7mEJZwDTbi0s5ObLtVSHIZ5tOvBiTkgNZQKmR9tWPAEFoCAJmh+JWnX98+yh1nAi07EWF0h
sc30rpTpaN95j47jpkwAfmPoFpzru6yuS3UZJ2VdvPMGD+ZyYaboL8gIpyjAeBi8gNn9ssq7fNRV
cjHnnS2eUO0BYwWejmy5Bd5mKjRiBKQHMxKN2MwuiCBpoxa3QXtbG7srwHg/KXPrjxDmJD2NrIWu
a7Wt0OHsxyMSsA4PdtC56+5wTtdopYBjhg4xcje7vON47JgZtDIt1ic0BQH7TtjJO7uu+koCjggu
WRADXw8VgSgjO3WnDduTXCm3L3Ldyqu1bCAoQNnSDB99NloA28UIRZzdkLh5SUPq0aFA656BS0ja
3kyRAsLRf6omODHcNVAT6dnupGBMAWzMcjJAGFY75ZGtvC82S9WdjBKHXt3ILhb1UWBA3R/a2o18
k0yLq69YD/mlcI4LQo9idZJfBT2lwQ5N9yHblCaxqDpd2zvkRrzK+OdZ56O4jNcknx/QbhED+khp
3K3feC158sUVDSmPhGN290gyv7TXkMHohscSGuvIamop5isqgn75fWll7q6yaaz0dh2lATJokYiE
6GCPaBZmEHxUcTuI65FUvY+GBU64xw5fId+MK2NFhGEPBRKIECfu7GR2FrTlm3KCG/UT8UXSX3fD
SusLDR/H9fSedYzhHTssU5T1WuRfACkGwGWlCVwP7ByVTNTXWOfVFjl1gaMRIfRU5fvO+VsbdBOP
liCgHbaJaTvM/zh5enbWAcRCDtFJe9vrqQygn5Hp7Nt4Ohm/6REoNMQRZHJsG7tQdFWQTr3jXceG
Ebk2+lpdOJYCCiWew/hMo1FANpzJAHQxnrTxDUv14HeIn9D2nMo6m16GfHbzVbPqSr7v5lEJVC1t
Pl4sQOrn90ZXbro9aZLyQ1+NcVhBvKkNkYYm86bm6FzhsEVD/s4si9UXfYrJmRv0/CoIOCApXgFs
tQUwKwkjViGHz+MYtCbEoBzzAPtdATiva9MH0H4oUqEJPuAPOZi6OBDhGQMtUjuZ2D5rRyxY5DVB
fxb4b9y1zRBmmF8VYWPAi+ERuBzd+AIYKQFYDLiGDJ+BVaxZEKoBeWseSoTXYQ2TssH0UgjTBRSc
uxnjzjC7qmeh0o9QDEDLJhw9TJnafTUNMssj30IPHwkoUbOkm46noCZt/qvvBshNB9Ls0XTlQ0TA
cAO6aQB4RRD+5k8cfx1cTj5N3NGm32Fm1N0zWhI1dFBvG9Z3W8AE6wgCdRAHx/+Kx5nMSy/KA4Tn
53lDVA4IbV1SeYveaz1uVAwxgz/HyDs3U1SLqKum7sstsR9y8aimP0ecPxfIkiWfZiTd5ZZnDwZo
RSb/5EjYuYliA31NG2da73A+EkBIdiLXPcJ0/8ZM+r8RYEOL4jWXGEAYG8CwRGMkwPZr0yYbLisf
NFCt7ME2A0w95bC50LZld3MP4BaVVR6QCN0SvKdfUwJPLLmfsefO+MzJDOw7Czq9a+DOW24yDKxc
gwzbRkjU0ElHF9y8oZzx78iBZ9zmru2x1DhXOwhctPrdsDTxuHFJhiLd40iC2i7kTEqko/NSv/GE
/w1p+FxtKwffEccIkztl4DEzQEZp2wJpfuOG/t2nn7EpHRwqe51aCSZU9aXo6LM3Lv5zJFNyRndG
ft5WLonlDu1nVArdcszGkv/JDz9jTA6UDnUzKrkDAr0FERltDwrI8dcL6t89lTO6czyjtyhtpnYJ
CXoc5lMc0hTH/p/79NNV/zD5xArHwXbDc2FrBa3pwcI1dW3e/frD/80KJfz1h6sODVQ351guqbbs
Ww8wyUdELQw+WYZVLnQjpgsOGGCS7k/ZTfJz2a3UJF5Dg0juYO8r34u2629yClz11zf0Pbj+ZHef
i27pfOHAgxKxq4xNAT3bevForeB/Lwsd1LNAyo3/Ugtaq33m8sd8zR4pVpo8xH02pihSknQLt9Fv
88RTx8JBIxf7x7f776/z/yQvzd0/vkf/9//Fv782DlV+kg5n//z7Y1Ph//97+pv/9zuv/+Lv+5fm
5nP10p//0qu/wef+87qbz8PnV//YIiEflvvxpVseXvqxHL5/Pr7h6Tf/f3/4l5fvn/K4uJe//fYV
vZbh9GlQuqt/++ePjt/+9ttJxeu///jx//zZ6fv/7bd99/Ly9eX8918+98PffmP2r7BZp9YYxgij
EHj47S/+5fQTav8KoQkNHpcW4Dmxk6lNDfve9G+/CfpXjRrMWAt/Qiv1aeH2zXj6ERd/NYRK/EhJ
w8jpjPm/3+vVi/nXi/pLPVZ3DagJPa55itH/WkdgEhmFZpimmiFrF+ZcVsPEPRoJWgbhQuPqIp7R
w8d0cnoIZlRKbO3GG6H9dJ+NKt74mNOjAdfojWB+CiDn3wGPwVhJqaCgNb7epej7e151bRIto6AH
kLzbG02D7tIt4j+TTfvH7QLOIQwAMB7ruT/MXAW9nAhAiATF8Qb0W9+FdQuz8zf25/e52Vf3ZE+I
uQWcTqgCrHZ2Nq6DRzmscE8uAPPLF2Y5GmFaiC8MkwJ4UCEPkHGb8xBJg0Hut1QqOLZ6XL5KueTX
qPSDpwQkNb7hCqkD+jfKPhYLnekBWpaSRq0CzrADJb9HN0ajQ7I9CevDjRsiVEDmXUxvRTX4KJb4
JgC7Ke+3CWBQUJCUhmqOh9vRlBc9aimjMxIiPZDLFg1bRsIYKXcfOpAHeDgxuYJ04lONuEFWCE0z
zlC+/2HD/HNh/nEhvj5c8GIscm9wvDSlcPYW5Ox5zZyVsQ5IAsrF/BUQf7KLp+AtZ5qzgX3sMUaw
EcE1BVoksfDPrgKyEQjzAbrzOunpIUiEv4RKsYgW7JMnO/FuSwO5gLHYtx4OthwwUMCAq3dQVZhJ
Pd763HyDBhQe0a9v/3wLMEYJQECCEllTws6V96AyNJSlwxdbewaSMPUzWvbj3B/SMg8ef32t74M4
f1ybuBgiElVcwGFG2vNUZK5m3BrmIgAmT9kTrQqTg+e9VoekKduvCUhGKw6QqXqPFrYDdZWk61eW
TGBVzq0cwQ4ajNtSukwf6xJVU8hTEkN6qYAiHniJIshBlHXLZxOvLAVHtwB/lPR9akPiHMq2X9/N
6zT39EqpUAI3wUGHtj+oWUPsNh8KMIpwB/B37soBIjtJthlRpDtmv/36Yj95TRYugYoi9nKpz5Uj
g6wDtZhrwKMFj69jsYo9tBiX2zqI+VuTlOeRGTcGqjZ81ChHJMGI9uuomNZxAfpBEIc19IOabVU6
m+2mFt1GWdBgOTjr6jFEYZ0CSJAieVllZ+/mZEGjocJgkAS2k6BHJhaZ2y0bNLBAp1P1pUviNUOB
WaN5n6tGANQfliHdzJCmvpkC9DwisAaSaUNYxz6DspZifmZeRsxAxAtqX4w1QMq16eIIvGvWXMCO
I7a3Ew64e79iBnmWBmRFARb5RVN3QQvuV48YBYPvNY8SkKJueiyP9DChk/uW3Oz3MbCztY0dbixW
g0D4PR8YL6A7xUCFwhtKm7iNKHNVBw7YnIIJNk/yCWPN3Qc4T1garmCswbCSunSL+RB729kl/zZD
vaoOB8GHewRYDTIXqI4fCtuW11pNwMJk7gu2K0Gj+TbDdQNSk60pPv96mX0fqzq/CwRDptB54BoI
8+t3j+K9mEpZYsakbsAUAKYzXXJklRuAgFlE6lSXoVTM7AdYEYKXB/4ghRnhRoP0Gq1TnQMvSSZ1
QZgZnzh6IBsf4LDZVBiZ+M+s7b5vQJhs/+u7ntUeMfhD8GNB6MoLDk5zHpeR7PVbAsj0VLa+fiQM
aY+yHO5kXJJz39W+W6YpLV0Ch5ip+lLyokCLk0Focc7bx6TDgNCymPgeLLryhlF4PkUBD2aQnwF8
3/369byuJk53jK8CYiJCNb6OPbdRdNmskhhzYBEFBzLqXT8+8M4rNOcAZW8cR9Mkqo3q3rjsj5EO
6Z7hiAdKK0nPPQ10G8sAJohBCIbBuEv7vL2SDQAysdRFHZIaLgS/vs+fXVAJZKxaQQnBnltogqcJ
KA3qxEAOQLmol0YdBtV2YTOD1zkPunrjYDrPAU7PFe12ZjAsjid7rggEl4kckzXD6RW308ahRRyd
qAVvHBg/vYqUFLw3ggB7nvGWs7Vd6XFXaWfFofcEgi2E6jdy2p9eRUmhILdBKT3P/7yptVks7gXk
gSWSARiSAcGlfv2GfnYVzTjSdgItZyyO13ECpHZYjIgsiYoWMqCixdCeHJJy+yeucpoKQ9YsBXpn
r68ik0oQ4xGNtBvLKZQDLw9+GOeHX1/mhK683uEw48BbQfqosATOh9kJmzOpKrwYX3i/g70yhvjw
q2hLFOqI7bQ82xytfFrU/I0b/I7LnV2aYmNZCcEPpci5xqybgYZ3MWIYHK34lkBV63Fog3FXwk1y
C6ulJWrQKI3WYax3o/jal/Yxz2QcxXHWvLHpTg/z7KtA1dlirgu1IihrZ/CdRPskw4RFdnrY7nPS
NvrEJ3YH9BznNyQt2Y/XEhSxBCelRLfXnC9SlSXdTASmDZpstc/Y7fAjrPNx0lHj4LQVsbbv+v2I
EaRr2WHSByJdaAdUvIHKIE3G9DmPGabK+qwq0ORED20OkXajf1eNYLJvxm5cabissAsEHRa+I6GY
lqkLA1rEfdgjvU1C2pFpiGxLZLIXUBJ+S6PrJ7eITI1JVNg4MxRnr9fu3LnUg/lpw2QC4lsnnEZB
gg7aiobdG5vxx3CJrAEJGwp5oq08h2boMIKgRoc4DCpHXnyzDFfBkBSbgdnfm7Ye9r/eLj/eGaB6
QQRDyYBj6Nyz3soK7FKPyy0LyBB54DBsNgw5DdEsI2+pqfzk+MVNge5nFGWGAjV4/RwrzIaKos9j
zDF2a+iIri8G07sLKNLGu3ityc6XXD9XpWEPY287tNsKsgGvsHgDm/0xSihKmRYWQAGHU9vZC+UT
Ou6ixZrV6BW+Z4nv99ncmQZkCbCKw5FD/7UsidxSqLK9kZP/+MhP4RyDxwjpKFLPZb6KRdCqGvHI
B1eA2rCihu+zro3SYH7rgZ9H9tN+FAQJLJrBqNHOz8IxrtKix1hLVOXjV1pj+gJSPMl/uIQE7kVQ
iffKUXTiiH/9UikmtWk7Tm2Ua0xBJiDB7ZY5Da6mk/nhr1crOx1Ff4xreFuUAA7FAgLWxMzp2f4B
583B5mIVZozAA62mNAy0jfdLzIE8Tcs8e3RyC8kPK5kl5LSL1MZ4lTWGbeYJwpKbBNMYWQTGjcFw
GiZBMITb1e0VZPUwgJD6edL3iDZy3NSylCQa6iB7P5UW/qeYifDNXWYKXe5zxYL3v76vH98Tbkuh
AsXexyDOD7clhIMGAkbogr4aDjPcdTbNBJ7er6/ys6cnLMp1kAE0Bvjt2dNbUoA2Y9kNkQTn9eNc
pnBai40P8h1Gj9lHN61grBI7je+6CYN4IUiCJQ3xNuiHIinBQJgEhMO9zZAgYI5kW2Y03RRdC5pz
WaQJonduaYlRFGPn2zVG4zg0DRvAsZl5TOEW12E67Nf39AP0iBUhwSgBFIPIjOPk7J6sh9Njm0NB
aSjzR2qr7nPvR4V0NtMX4sRNaWbJHmZXZY9xOrVX4Brx/0hgRTNgjVDJwrFPNUel9T3q/WFRjlWJ
5njMXeTjqdxlcCdA2ADT9dd3+uMaEUgCTxkNhrj0D/L+mPY7sYzqIaJtyiGhw+RxijFG+uurfO9e
vt5hQjPLkAtyJGn23BKlWCck7HTuQELo/XuMMdjfx0yXhwwj+Y9jxsG9GDEUuC0yRTZZL+Zr7w0B
LUma61wvyyc6LO27//hLnQ5DHBoYfyICec3rbZ/Syq45tPAjzh6gQhmheT4lEXLJt6Tkf7KcEMdw
OEmk9FimP0hzLRpDEaDmRdo2crxahVzBn4IZOHzCQAkqIp9OUKfotKiXrWMQltso8DzYHRkT9vjr
2/7hjSPRUKhisMItjotzmUwMSFQuz0D2wtBFdgWpi2EDnPatBvl3P69XbxwXwCGhmQaUDUDv7OE6
kk5ZDCWBaC6hiusMszsgK923ACYVTwHgoNBJGBEndCHX7ex9FgKDDj6RjgXv5FJIjGmxqdqscbBe
prVNLyAk3cMPyMh3Qi3+jQV62s8/fFuJdgayFcCdSr9eChnoCqYmUNbwWbeAf8RBb3eoi3qYU7wR
L3/cC0DOTqRKhckWxJjzdAXD3HG8aFZHzMf1CQOfMsxVBiY5ObxmkG8rh64/BKWEjuPQ0/TJ2yEj
WzA4mIlmTrJnKQ3sigew+d5IIn6yNiwI7qfvJ7Bcz3uSLF/paYqgiGxf55dzBd54nHdvpPb21FZ6
/bS5RrjBbJdFQEDYOTvbRwjUDEkC7vwKBi1aOfEq45AQN+VbVo/kCMUDvAAMovRtyGt8g1DgQPmY
DzWIp0Whg49VtpCnYWzYe0y45u8witxtZ1uXT+XIQCyoiMg+u8VBfQOAq6Fb3i30mpUpb0Ik3Aqz
ZLjCo4j7IMGkP0jaZEYREyG7nJP/Q9l57TauZFH0iwgwh1cGybItZ7fb/UK0OzAUM4vF8PWz1E9j
tdHGxQCDAe4dSyIrnrP32uj3F+d48iV9E4Wh/caQVxHpbjpTlQR+mn5BTLCI0OzA+oyGDH5wtva7
EI3ZYiVA8mzCquoWfsmpC4orlNMUXRC8Cm9cBfzLlDbJihq5NTgnVo72qzD7+XHDnJAmtp6BG4Y1
i7DcKhb5dQ4Q2+wapMXfemecVah3QEnQfFXUwZHqeWpn9Kvzo/eCSsar7xcTkmwXYErjELkXCozD
dixbf9Gj0aHlcr0onYhusMnON2CHiJccN2++2DQ08nDIELJeBhkxsrRWTnNyJp+W5LNRGuKi7AEL
hwZRgWkk80ktMYyu7YX0mVU7kbW7BxKihufB67e71M0IXuaKynED5YW4EUshv1hsLV2s/FH86sxZ
fvPztbxu0xEIcaZPPnakemt+4GBqErNe6/VgZ/R3caq3mKmHwEm3uMe9+6uXWr9EQ9FsXzTiDnCC
q0wzD6ODRgysogtJJrN9jFVMooyoZXJIEKHZs/eGb225X+c0uHe8aZ4TfzVMDC3pNH0na5IKMgPS
yiKLIKDvtdN0a1iW23ZsRD1uezXp8oYqU/M1B8r1zW1aCxTPOhhQcTIrr+4MF/MGFr/CzneLvXJh
XLZ2trlItkGxB22ErBpCjjvFepCqDPtWXd8ENULFZGssThU6pJkBkbZVr3ElqmyIyHQpG5xzculh
PvS9jIZ05Bfr7hYYidn2uR63ViCauB4n71e74a2L7Naca+qzAqpB6k6uG5F1GRi3MH9KdInNaNgX
ym9cN1wIhIEC1Q9CRivdghghGdpIZM0aXTdk8HTXNrsZYpMfe1MvwXB6es2WtNKQOmJA0JuhvhaI
J+1mHK+0NrD7nVYLb9mRGCGfukLDvWHWZf61HTrsxvO2qW91SqRb5HpLnxNS46VH2reWeZ1uZf6s
TJkPXyalr5harY64ukDY04iBSGA9sHIf4mrlwc9HclsGbpQLgxqIWtxguKIA3gFaoK8UGcq0mJSb
2d1XHvyf09lt/bUo37sS3WhWZL/P6knUDdQXreN4ztepm1epjDwLceiO1xnOEMHfqbWDUTjea5Xl
09cFPMASns5mOp2NUjKzDenUobcF4mnSV9e+EqsrzbCTfnOtcGHnyIsnugtFiYg9RH5Jt0KOpHDF
p0TP19bJ15XNRq0sRLbehbo3TPZl19HrvHR9d4beLVJmbGUSE9hilMXBr0TzUPB6WoTN2uLGTOHA
ugqawGtRR/uKA/hgm0bcjzLYS00Q9V0vVTfvRnepJtwflhpimgvtca0Wib19LqGaaCMcOBxy0GvI
vDG8XV52xKH7/pr/xI8C8auhJ7/T3N67dJtAuzYtyoiIPNPujfuQx6dSsMUsoTrI6S7rdiT82vwB
AMr2IqvTNEhMjcLTbnanFbZshp0Gf94CMaFKH26pseB/ypoy3U2+l3cHVIec8KWv6u5CJ3joWUqT
RBiHUEMbbzfWmIglHLavFUDJB0yybDSZ6wJj75pz4YttKRraTMHgnhb+3sIg103jz4KbSQu1A3t7
ONaImS+WXgA+h5vTPHhbv/6qGmwBOw8Q1VdbrnkfTZnF5jGPBXYydMRBnYDGGuOqHTYV1zWIipCb
Hl0vuRVKxICx7O0OAXj+NnmVP1+j2K8RR6Ndx8suIWmFRcB1Myy5RKdxOeltLHRFAnMOI+z31rrz
42JqXD7NzMmCcHHpW4HUjDMNVEE59Y8bhqpd3hvHtuCJrqm6ItOAUkOtM0+LRPOyN63z3mpcVwDy
86RMl7hmuoeauyQd/tBaTEQ3eXeLbJ58xZihX4mJ6Lbou9fKFgdulcksxC+9KHecnw+O0k8b5C2k
qhsMPbQxgyr2jTquGcu+g0jQXYI9XbzHsq9fxpM1rhuv0G6Uj21Z3MyruoJx9VZ6RugM7XEzXtvp
SWR14ls/gA6FteEdbP7CuBa7SuaE2Fg7tlZv53FDjgt7MHiq7hBtmMdYZPkZYdak1rcsZ+tqOurZ
XarfTlp1wpfA23iAse/m6M2D5YIOxBX1Vf5d9Aee7hgZFmy9vstSDyVq3+8Lb3yaVL3TMyYGvKFj
OlcsuzlvyfMwXFQHqXFLdZf6EWfTC2eNp1ETVB1lPn/TG2+4AOC3b9ftm5vjDx6DY2Y6V7z/B8us
nx0cZk6h1lBI88HvsvsSgJwjnv3saDn1EJ8cooD2iuyKUSaTbv4t+uzS426UgoOgSSmfjS472rmJ
Zxz0GQFSUJQWGktZMT/Wo7GflWaEne0dBt16TsfyuzE0kP1NJ67IO6ZKukvpOIG/bnY0cb4ueIsQ
yoXlyfSit/qjWcg4CFKcD75DVVuLPX4msKnN3Ms2f7RyyBSlb8WaykAa5VvSa1XG17hza+erMuYX
rf9qzSAbtPIHPKmfQAtraB4Ns3y5hnl4AsBxIKpv02qZokozDmVmWN/8ghePBDOytBnORN7EWbpe
zdsS5Xh/ZlP/2TKAkr4Cw2Z9m+nZz/gT58x5qZhP4eQW8ebqF9nk9A+z4aP8yzVIdMz1OdH99qfN
uWVd1A1+2b3T905oZSX4cjm8mtrYxm0h7sD1XrQ4oLwy0yN9m96Y+Letv1aHdm3aZPJY4vp2eZiG
GeOtJX+ISSicy1opZGjUA6ckHI+RapvjLDv9GtqHt2Nj9l9yhg7+19k5orW6wLcHBGuxLvxuuBZg
RGrPv+6dE+OnBcdTWdqNW+ItSgnGjNpiuUg5zuxBAf0EbYUzqh5+lWb9NPvGqzfkSzSO35Vy8XaP
XefphzlbuMM60tbTqMENeS1qZ/niNpb2zQwy42dtVhnuVcNbJwon8C3CeixRC1RGFtwHfmciIOci
ziHSAvcFrGztH5YAo99hlDAkI53oby/KR6wTETFxYxHmY1VYkTDl9rWE7ZNGa74CQAIVH4zRkCtx
4+EINpK1p+BFAAF7y2iSCILjpIUi1ZuLh7GxbIF7BEOr72WZ2fQxOs2I7dEobtPAKeyoZlrkNOgt
DRt9S65h5KxBg1a4RKqq621PBLw1kgHk12odQoQ1mQAsQ+JtCHbFyhhEFo5rwzfaQ59y2U7UIgc+
HiZkkXj09fgD0p++c2do7iHKLA+2O6tyJ7KcfoBsSgLtHFuAnTO1jpiXfvD9n/lU5t+krVJGr9X2
955iesUk1viQIHwxs4BJzYnmzlox61MxupTN0o+Mn62p4m4tUSCLXA4lGn8ApZyRRdtHY0XQSGgP
fV9HC9vLA+7+cGMnJLJBw9a0iWKGWoMhtIun3oUR58+TU0SGvXAQIf1r+NFRO+FfqX33IXD6Bpim
7QJHHNhQlrBbW/CknuqMdZfPHSfTGj3S7zWFNsFzGpQTZn2lbLzEgTfF1gwuiI0E5mI0mwKnY045
TF313oY2bDWU9WBV6D9uepZYEemc0uAbzRacqXIojNjS57EOcRE7vyGFaHRu+il7sRVlktABJvNm
BBq8M1fI4YsmDXXdrmMmeTPTSlsynYBS69uoy3A0x/LonYh3oVtKDZ5o5oGeaEv8tAzp0mL9Bjf2
ttHW7JNiMbbnqvTrLKYFmn7xQCy8OfgxTLysjfHdTPOA/znpHSK0SR4Bohr1oVZEw8eGBQoqKvpT
qy9vpqDccdBU2WXb18EaA+cMJgZnj1BBxxB77QWe9C8oIhEHkrlB8SBmo77S+qp98USnbig08LNx
mPJ86UyippcNha1wbHW/QvqhnbRyG80qpyUPJppEan5j4TaDKDU2dnV/UhzdMsxnkG6E3oKKSLvs
UNaq+JotjaVirSw8BQwQQmS4mNb0BhiivYN9ZDGp7QovFQadLzPBQWVYVqd+L7obBzBBykwMK2Cd
X8sA0Q5GDB92VdV082G0wEhzOtLrK7IlcINZk+0asVOmxT2UwilAbbnSyS3cqbxN3ZnYna1cXevC
2QZ1M1i1n4Xz0Mxv3DEgavjWJuWuU6I9Gl4P8Myqtfyt4//w1RWWV7P/+mYf9wGq5AgCqc/5AeJG
6PG05Z2RVs33LcBCi+hMM7+3bgotCpMp9jMEQW2ocej+QZ7TdF8YEH9xMED83NejXVbclXxqjsNU
dBN0S1JYmTBcw3Zyw4YZDrZeWTutRfdKuKUyyMzalONcZB0qxjsam0MXe/M2/aDcokvwsFbw6GZz
c8efVa+V0XKPFzrONlzzObdsbpEga8Ze/jb6Jn3o23J8lQOe4mQdy6GCANF4XIA67HQhtZ9AHctZ
5hfD0OQVAvY165KhtTnNglGgDREEpPrRQRtx4M2FDbSqNAEKJj4YnRcDsuJLGqCCDXGC88/WDlJJ
Xbn17aBV1cy8rzhMal3W9SGwDOWFXb1R27LkCfIxaDmwxpUeb6Rk1ovIyhbmi+IIcIAV5NRcI7oG
pVS/6T9nT8fnqeBCvbSd3crIlIa5Ravu5ZebSBs7WrRZ+rFXMgDCTFsWIxZm7e5JELoqx5riyaDw
5c9Fo13p3FDp6VDXrcBETRHX2OkHJZgGkxId+AqjPKfGUdcglVVQkrCqsIZ2ETK0P/+2GB6aueH4
Dwcs5VQrlukLp1kNN7udcsLKNgeRWJA7+d26NtlTprvjcwskgs0rq2eIF83KmOhLkAMwCil2xHDT
PLnLAThY0Wws4HTSSiyhW+PYDAcisUeMXk5u7J3W1y8NPLZBvIyeMSNRgwUaz8B473IodWNkllje
QkU+VRCOCs4fKvgWm+EGDOcKIYQF5qLmIkIImfKOul1CdjKMk6OyIRMqRB6qf197bq071Q366+QO
2y/wFN1bmqU2KJCl945yxjEQWnOW3q/YrE0y0wb5qHGKoOIyYiGK0gEOKqhDL+v3XKDXKqSI1nxL
wcwgxlpUJ+J5pPQU+ngO3lIot0jFsI0Vsb30QRGP2TTqnCUmubcqNeggCbdpTHx32ghOnGqQc6nm
pjnbVlPeUwqw9UsZjN4QSy81hn3viQ32l53dSnB/beLrKQebPFMWaKOpqRzGFTtX3E5ZducMHYPB
HVF2hwKqdRHBwJ7McNK2rcWMYlRfazk5Pw2d7YWdacLUC6GJG47mQakyt2Lb25vbfitFUFsJEkF8
8ZW29RdTvYof1P3do7UIeQMQ5kS/4zzs7lar6r+U3eg9NmoTR+H0LGK6Y2v1xb+r7R8UlgPUGwbi
TwqqNHTeF5ZVWcgWI2MZ+SkYGyGbPOxm+WoLp/qk+Wz83Yhz0SYj6gbE6/g0HM7KqjbrsUQswdkB
KBQxyt5kPHVetlqgGrWqCXOT2zAjn+oWzk2h//TSkTpHauj4yy0qEzB6smxZk5oi/YtrlM3CJXsY
Of/WHrdjX29TjWVkhfCblza3RSJB8x9ekdcOzebG7pLWt0f3YC1ogkJn7cUrZTHNC+0CKN1RFCk3
Fg5/oKi8ohuWyEulz2cEpe7Fk+i0ArHQIo85hkYbsM7sPRrTJkFQTooIRgumqX7lWuBHIzq6jhNK
uLpGHLh69mWaAvP3NqfcrcrchuHQw39IKSH/HpttfKv5kOmCvgvOw0agdo/qoXZ/oecnOSKw/KWP
bdbE4EUNEvhiaUqMxAEoaBAuzYQf1HHn4lWaTf/KZijvBJvVGmPmrl7ySXI+X9sSQ2zA2c/E3Ub/
8HqzCO3k+m7nTmRU1JViyFcygMRoV1+HQiBYaAfHKznksAJfzFw0NJhA+aRFxabkYez84KftDe1D
hp3bSOB6bq/0QnVkFHJrjB04YI7GpjcCIRtxQnF3YnEJV59iKNrQrn/RgZ08m+CuNWqCJeWnXrlG
H3uUtVU404qChr1oPjwybax4HU1h3NhYtNJkBZwJPJfJCgV2yptHwfGIAyCn1Wt+Xfm76BQHQgKN
lZaMk138FuBtHtdFrEeZLflTmVkIbMTswzRQFYZhwPR8GgE4lNeCnj7w1HjVmzF6W4SHS33S5fqT
XvC+o2PjQ3EsEhIo6NPcfD/xWoEcvgRCGGmLTJ2ooXqM1Zc6aEIdbXOSSVgGSE7bXcY7Y5sKFkaH
nm5Y9RryIE/AjE0q8FxAOShnQd2q3Vtz9d0nNZYjntsU7l1IgTD7sgFlmD9RWtl/SxKQPNElAqGN
ScM/D9zNZVuQLVVBqfUW7gSZP/P0IdgMjzZ9hldvHtXt4C/jQ+cVyw03xOW5W1xr3g9or2lOIE+h
owYSCC6wDxdsVH7X7RWAu9+92oZjuqWVu0PPmuq70bTru3RQM7fuyiwA257oJpFrivSrXRYK5l7O
yTyckBtjBoeR8WJO3lqEk5hyCcpsWY7TWMOmzSnru+yhWXpdjvQvDs6iL3WUNr16qztr+wE+o6CO
xRSi26CC5rnKKF2zSXCQ+88LL/171L8065Dgn7sWuFQ0mrGi7ira1rnCwpMmrtqQ+2tD/5lD4i8F
EhoLFI46jiiPppnlnQl/giEYBnBDbRRMJTBEY2UGLaU//Xbw91cHr6e7RJXAn4HB4KRyQ59K35TY
RgrzAL72Z8qyMwse4gG+EL/aR4uEioA3/H70m5qVDxTkO1zjWXdcUdpxZh/tl2ahX2CeeCZdGVi3
VkNLkT5zkxBW8GROC9VcahiXvQ2wZR1HCnJ2+lk+499b4um78bVw1bhYFs62qaVp/aamaBGtTgHE
pIHJ7rTpQwO55ZOu7gdNaOSDdBh900cHg4b3/WNA5laaQwo4PlhmmkLrOHi/g5ZGn1O3QB8s1cbO
6RLelq7cuQynSE4ie90MHy7/SD8/VJ7Ur8fMWpNpEc2lL3W6EhCvd+1gps//HrIfrVkWfjrkERZm
IGxA77/ugsqoYqdoI83G+VmUvQw9Lxh3YNjNAxga4hIqrYjha9Aa4MsnJ4beZaGnL8BUif3loglf
b80oP1n60R8zoAzgY/Ok7XzENIvRf7JMncsKT8MMBwD6VB0No32uMOrmypjljE2r28h5OfHJIwAY
vFnT/dFOevHZ+zwX2vN5KOwRUZw039ZfBtZJ1yi+GUsL1iNVNyUH6qS1sRXPtTMcUNo5u37a9IfZ
g7dLabuFsaCGPUtn/R/17qcvgt4Y7TVqDpIEzsawbqz14tFbihxjggtYjiSS+HOzc6mJH+oFf+u/
h8bpzZ/tZijCEfZRnOXX/9ku/k8MtKS6gy2bakcwDc2tawM7rF3lXc+2KD9pz3/0UeipmaA2DlDd
PpNC+FpOHXCmkUSSTmuHhanLSKScDsOmIBHr37/rLyUA09J1eJDwR2HInKv8BAVBPeuZoDrAmRAa
GS4tR2z/+RB+WgthsjNaMZT+OTj/39PTSE2hVpfDYAbjHZvLot0UjdFw8p3cL//+QX/PCPrflH2Q
keCDxXnyfgq3TjB3cP/riMS57WKq9O5AgaQ+9ICvo6kQ/1XYa7sOiz21GDQ9+AfPP68E+dpNFD6i
KV2d/TxlJ4a1C/0mqP3bAma9+GRfPY3s9yPRQcjFuYRtBcHMuaxfSWP2jJF9tcKiwNXXTB9L0++P
3mB4QIbAFMPUlY+r4W80ChpRfSJR+eABW5zskLjQyDSQlL1/wF3adDaXgjqqi8a5seYTBMnsh8vM
0mkeWJx0//1CP1iUcWPyWRj5fAcd5dlUb8tGTebUdFH87fDw6+Fw2IdJdDGH8f0cfjL1/twGzx7u
/3/WuQV4zbgi6afPuto97fig/X7/+/Hq/pOP+XvSvftF59HctHtqfVB8yjK+LC2FfJCa/35ofzbW
v3+IzREWASMv6Uz9BSoxG7k8dFGfjM/LNXTdO3XhXFW7JUKYEAFR3aNbONAyzuLtTtsFr//+An8v
YiflJsE5pqvjXj0P9+WiD5tM74rIpqwFrkn5h8Asuh2II/8/P00+KsD8xQBB8+aejY8OSzNHShJZ
1t7MXkZ2Lbaj4L8q6lkmdTYdsE6wYllYzj7F7Gu6fdAOuM4U1VOfNc7DCtM6IcfnM0Hv32rFk83E
9BFEBqaNDPY0fv5vudzcGfGK0xew4dzpckF3EQ2K4niPmAGKt6Vn36pam+MSy8GubMx8iguzcz8J
Cf/oFQbUTkx0Yieb4fm3wJyOJcspKd8aMqFtNR9sgK5wI/VPNte/5wN7KxYyrLN4Ttgk3v9eTEll
S54N1mCNJAaEsNuhWyAu/XtIfjC5XYMxibEfFyia7LOPQTLim8obwS9utZr23pbZNV546lehtZh1
Yk7r8KWVIjMiX9T6a9Hp/mONh/ZxydBZ2Vkf/ASe6JYRKmziLwzi7Rr47L2Un3zVDx49JTuO5rjQ
sROeP5CxpAGDlqWMuspxiHmb9TDI5Xroy/4zEtBpuX6/UEA74LnQfzupL8/f8kSSk0HoNibvTdXX
qdt49yR5jAmX4vJ5MC3Xome+jP99bBmuSVmHce6dXCPv37gBabtENcUbJyUvrkt4Pb6/UF30t+CT
s8dpYp79QBNXAWYGlgj2kbNhLIRqhQetIMoxxtYxXdpyIXEE/lhI12YMOCt3uZmAQDZOrMa2vJvn
Xvy3INPTfZANO8BVaDKlTDbQ9z9YK8Ro/BEa98ZYX63t7CcV8IdPxs0HE8nE/MKrZNnlP2cjvF/M
IqihZUaOs4wJ0jozcWfL/Gxz+fsWwLs7eRpMlBqs72dnrCxQNWpKJFX12g/xqLni+0pNCuowup4D
FfEiAUhLM8X3t51pmBAm6NxGNOm8q9Ifl6NEDx51SJhgCY6Zfo0ZHVkinNRY1oO8JFuki3ut7eNa
0az49zLwwdzicsdeQcmOM8W5k9BCy7kYIM4jcwT21Qzo+tAfXdFX+++qc0TeJsUj7mbcVJhc7186
9lhY65JsAiirHLE3hfwJV3B3C/SLMqmys4O55cO9GDb3gEaejp7WBJ+whswPBgVSc88l3gW1uXeO
TOvcBV2LT2l3kcIl6gLl6tFpVxvpezp2sebnv4clt1B/CX2vmXNxz+Jj/1z8RZy0HQb/1Qfx2NbY
btvKPgwbvksDgUe/TxXcxBDlBZhpDTbwoSSlLFEoiUNSZsovy2p8Bjf6YL2yTgJ+bK0YXqBivH+m
skGwBHBARNpgFc90FPzHQqChqbmd0T4U2pND//OTM+8HYwbvqY6Bzz9t/icYz/9vyFUrUfbObMiQ
LxBHTCBCx6lHrubn+icfBXKZP3a2YLlc5yk5/hHCn9eyaPKKvM6Bmy5kDFL3NhTdAZD9POiyQtSl
q5be9Yj7D5BBLcRTIbYg0TOrv2/yMUDBYcUrQaLXw9QUzNECNEPcGFv5tLl4PmgrgSim39oPKrFG
j6ADLLfk8eppazmXGSCW76Zoje+du1lvLWWkOtHIubtRqMkJoGscF5tvSm8Pm9VYQ9Mw4MeGtjln
33tQh9AjKp+kFM8iDkzmBilmxhRUN3hJ3a+aaLyrFjCmCDESLTei3yjaKb83blBhZzK2iUOESy37
7tcEw4b41tpsh7BavXFAREt8C1iu0n2apGO8qGzpvlqosvuTJ7VbHza7ss1Dr+VU+Ly61y4lWFxY
kI5bXgZBvtIIobX6UJE5aYe45RFSA6YfCD6dNs25bQXojkSH/P8LG0w1XJCU1h9zbq99jMSlS2Mw
AiNTyJ+hbaNJTonfaA18UgZnUG9XpzWyuaBGlER2EUY1VOcEhEaOmZU6hqt6BYuBrvHWz5xTis86
anUYjPN6M0HgtnbSKPTXuuOvY6rKiOBL62yNafkO3922hlIxWJkoE6/S8iJ0oe/yGptlM2POcMM1
UiRC7att0MkWSRvZkXEjzWKnVTaNAkYU1NDRBhMc+UDx4V6TwQa+Bn11Gxt4Ui65Jqdr3HW+eoZi
jIxJo0bRx/NSdofKSb36GiZ+e5nWdF3JJbXHn7Rcti3qR72oYiHd/Kimwm0ThPLTsSKwxtyPiJ4Q
ly06cmPEnv6vnMYV75Ofdg1yk+Reu5oCxuciRgdJoFLIEZdeJ4kKNCJCAbtb7GTVhf+TwswiLgdz
HczIwaMWO1O3ajEq7cVJfG3eXrslm5ZI6mou4oJSHq35hiM04SoFxQ1zQQlJC9+n3jiThXGry9VC
yGiTEYVNcFj7qCMPqkxanSTQWvVc5ftWNAQlzqdH3bqGknutyGSdGMJcuh3hgEufTGT29BfQ78ld
tanZlhE93H7b1e5sdzRZWpJAN8r6dL9Go7MY7TnaKAZfTUE0b62rTWm2jHtdrN+GwUjVpWMS8hhp
wq28ZMo7whJRmFYBXm9jqUKtbwCoekDNiTDNM7HtV7UM7gXA7La78SfU5Xtaz644wsr1npH9eiZ2
vsJrDlun0M1mzNg1KQd/fsy8NrMv2Jhsj4yaYr4GFOi+ELjbfc810NiJYF9E30QcoB6jtOyMRMvc
yboNJgGvqiBtFltCkREnpDdP0LK5lXij4bTX9kjyDFq8ibFSujTNEl/ZE+roIU3fbGj9X0bA7vB/
59n71XMGo1uiRjEnYtPmNh7GSWW3ivwSPaQ9audo9dPgFYlgil5GlXcO8pVnjXP7Q04o4a6GoAvV
PDsZnjSfVN0TUN24LKd6sBKhu9lPcjWmZ1QH7Zd/nyc+sBN5VLdxyiI40uEMnR3t6kArWXanKir5
orgPSA+UXNJEJ/ZO6bX05B2ZfgcRD8KwgVl3O9OrJs3Ici9Xq7OnfWYO/b6BUv0ZLuAvpBUlPRs4
ELCAU1Wb0tv7faslzXggEoCv5o7280pHQr9clTNhojDLH2Nt2z9mMpcshB6KPcHNDEYZsbwkqXNb
G6yQfIvmBQq0N0FQyZvv/350HxxNvFNErU03Q6dffG6Fo7W2eoZCKEuuRtlcixXBGkyALMjjTevp
Z0HkclBkktExhI41goRf0dt5qI01R0aytNR37DjDnVLj1pNCkBYmQknXvHVs1SBDyBf+IByUqol8
zbGD0Ot7rd9rQS4OsqObFkJUgGDWT303xv/+dR+cuzDeIwVAFMDl9rwE49gyd+qNEgjGCD+quGTc
1Joufv77U/4+mmDvOw1Ai2OJjoHp/SsuVkaPWvgUzZOh2V9n0K76cvfvD/mgv/b+U84HEq3ZuTD4
lDp8ewgPr1Fyf//JR3z2Q87OWEPnTUN2+giODmEV/0J2l/xSYRM+ih15X+FnF98/5MD356z3v+ms
kAkkFjiC5APXaE62WMZdVB2tAzCb2IqbXX8Mboy99iAulgtCi6N1F+zbXZUYSbtzEuxQYXNcL/xk
iPVPTux/DxxwFPbpxgh2kZXl7IhrSMLIV5ujW4cjMvF6xU5jBZ9ZDT943uikcNExRAOqTGevtBxR
J+awmSKkKcPBkY6+c8ulvhu7to3//W7/voKfGH40TTBeYvf1zp60cBouk4B10Cq3KLqIZ+DiD+X+
q7Sn4VgSwlmFE7CRp56kmvnCKTPtkyvrB43IE8rEx/BJEZlV8ax8VwaBXGZ3IRxUmt1MSUNYxyYd
1U931qebNZ0BtqjaDECcg4f60YwMjPgUqnNZZQhIYpLb8peBA2NizYGvHRxDTA+EzhcY8saTfl4M
dDk+m3anN302RPFomi6SElrIfnA2uakt9tMS0FyoTr1PUwbbo2/VJNZ4BA2MalqRsOrGj01sRM3Y
VrlbhTLrz77F3xcSGkM6bRXQWJSkzhE/UwcAJwPgQgVFqPRKUOLoIw+aB10jZ6TjaXIliYTtNejc
KiDpYdFtpHhrJLTeD5ll//r3cPqgI8DdCHKLzZWMxtI5oxCoPLoKwlqjtNTVfrVJt65HcO3D7Kk4
M+3lsrQ672D4PQk/TbHeyTJfnoHd4IgxhHbrNZD1Z0z/CV2k9YK7ldgFRuruUarYR0nH7ZMJcFq7
zt4jtXCmNIYDyjPnNAOCzQxzriB6K2HZJwAFCaATC7W1btWTbVaf1Tg+WEHoXtMbMth+6GWfzW01
YTOs06Uitz6obxDLdhe9JJX03+/hg2nNbdgHsw7AAL2b+X7rqebepS/jC/SCTh7EJtcnsrAMKb6A
TTA55G2LH9n9COAYs2RqE/g21c///g5/P1n/JNKhrmfQmSXw+/132LxqWenKlegGgulrYbR+MlZy
/eJsjnWJMLL45PM+KCJzF6YA8UcegLDhbC3zlNWAJqSI3JeG/xZsQfmTtc24JzeHhPS8so+Oa/Vo
8W0Vy9IpD6nvzbEtfMcOyZk1kcSt4s4G03do0iCI6qlxL//9TP7UQN4PN2hG3P9P3QO6hOcd5GBq
0JRZ1Of8oTVaMozmLU+I1nB/uFbXmKFCc0GEuxi/WXSUgeiDkvS4sLf2EYHTPCALtNoR44Oeoits
Ty4sGiP996wasvumyvtvw4T7C2zD6FzmOOXyT+bLB+cNlM8sXbxVCi+s1+9f61oOgZnlFDLJ50ES
2uCs4GCXo+iLZ+me7JWzMZXkkub9wzjN2Rd4CsaM9ttWx2AdSKT69yM9TZizJ2ryjYLT+Z42+XnF
czT1sVxWE2YDHfILiccJ65O0r+hSfKbO+YvvaAM4O9W3fDQAp0Px2bQyrWLF8AEpcdxKd6cvvrxs
Nrd6JOm5eDRAvUwhm2y2Z1+YQuEb4y0A7+xqNNzugshndaDZ39wQHEKmDRnnB00rtwuDS5n4pJJ6
uticPZQTqADaKbsDy9vZOUXmCEElJErismf91VpIf9UzXV61JXQrjzA2rKyKcAr4Lp+M8I9mIUcJ
Tg0+kU6scmfjg0x3izjjtobjOHXGLgdBz10V/U6GUq/1bnNcAciwiXdF5uj1wZsq1fwc6GrUE6KL
iQOi0jpea6M/5f9j7zya48bWNP1XbtQe1fAmou+NGACZZNKKIkVK2iAokYI3Bx749f2AVdNXicxm
Dmc1i6moRakk6gA47jOv8UETCHhY/QTE1QxrRTuxmpeHWX8nGmjcn+hJcnOtTmOr6ec5iuPM01I7
u6K4EfqmUp+q/R+bDSqiHIKGoSxwoP0t4whSdzQBUs8Oy/4+zS3IrjTcXkZcAD+1jRiXpaS3lM8k
9YRSzpEUmDuN5ihCIwhoc/Xsj20Zg4b9JjfB3OBrQs7bXibw/DxcTaGMAw5CHdgp8RuCADzdZg5w
FvwTNfFFx1vlDHtE/bPRRPWpWvGx5zJQDSfcQ8Ef/MlqK4WqU9PFLDOPGkqi+zmkm/typu5ipY4G
DE9Nfui1AdUmV6l114Xy0KUyvrZGblu7AE8G6G9h83FIOjgGtg2NE24RdtD+10IPTMU5EXbMnHTz
fU5hBuccydilNv3ID59b5BBoTC74Gwelj/2hzEnRkDgJGq90EH6oqy7HcSNOr0vs7k+cBm+Kn/vL
HOkS+63M8Nb1X33sCK/WQEQ6ppFVpk+30PLyDd46arKLlLC6gX/doUUZVdClpBJvcL82AyibjaM9
pUlN3abM5+hBgAdW3Fjuok+aXYag2C1+09ctqYdtl8ziwsLn4GlGXKB0HaIcw7OcXLZu7L7FbaSl
G/UdRJryhJBE85RBiHxUJOWn6lTyIxQ3+XttNhe0QrPt3Iu03wCFTh47EdtPcyvYHkGbifCsTKxG
3gZxq91hVC8bgOZlENutYP1TXE2cGbPDHFEDKZMIhqWqx4Wzl/Kod8fKCV6VAT7iWZo5I4cTXbnO
XVqv1FOK3EGQQ0Ywm8I+fpEekuotRWAAbI9xUOMSD2lk/BEE4J3x2RqmkZpRPz9hGIruAI4VfcGP
xxL3cmvSDIbtN/7CaxvShw4UZ4LJaWYPWmiap5K4Zamsphe8pSovcqJgnd7S6d9ACfDLIUXpFEn5
nMGu6RTd12tn2FapoZ6jFRJCIRybE4vqyEHvqIDuAJHD/pHR4tpfwOkwdnNTE1A5Exw2A5Q9TmU4
rs2JbFKvHS3TbyBOwnWQ+vOBPpcfK1l3lmm5elfLzrwFm6/vQphRZHaycK4KKnkn8vUjx8wbwN1C
VNqyAGOuVr5mBLnUUV73LMjvG0t2UkylkmRTINb7PQ6t/gZguw2rgwaERmB6W0qTdJX15niGX2zk
pUpJx+D9na8dhiyYQOj4NiBhRrFuPV8dkG49hu8Hcbmtr5VoTJDWgvVU+GMuZ6/Qp0d8Oxs7ibdJ
M1QFXY0yVje2UmD3ib/36LjI8IyRC0E+BjCdxQiVOFgxP0TxIvUtyZilEQ/VzbWm9MiaBFUtSb5i
oGgB5ZhMlLanNhi+LrALPoceb5keVFCcoe3Y0V7ieYBaOadpcltPZvCzaYuu24aOOd2iriwu6EtW
3wS7pj1RaTqykOmvAUIkY0F9a92VhS0SoqsiGk+fpQ49G619IVPFeSsPAzeh3UZfK0pOxAAHs2FR
IAZzsvQt+c81AhJ7FdDE6H1gUy/lu8BKmgs4cTmebNapWPUwgGQAeodLw5IMkGN/f89wr9Jk4XTx
7AKtpk0wSuKFNobyEAdR8l3SOyJII0SWHak03OYHCYMHapTGdaTOykutKr/MupPdfNLmB0NY02tk
Nu0d/YL56f01elifpixKYESBY4nyQRTuP2kbNIYRC1FBYTBseuNTgYJTN0yDsdUVMcXXSuKUlk+W
JRwvKWIAE4E6DjQ6iduojyGpiH1pjng7dgXhMNziQyBO7O43QOPewWeR5ZHfykjuo04mrx6yaNuK
2dMgGFNpeB6pHf/CJRzyk5OrwZNlzEjiWqM5/QyrJHnsZxlhoUZtCHFQ+7F17FWhyHmZlQn4RsqQ
hzu5r0AuL1beYoceJLG7s2RoutP2twDMkQWiYGY1oFQqeFnIuaS9j+gQxgoqDc4KWgmAyzNHK2f9
xDI9TLwsCnXA9Zh6pgO8zP6M6FaLs106QoXvc33XJ0p0JQsdRyGBClMNstafU/rGnYK8VtTRVHDg
rW5qjA/+r54EOBgbdKnTrmGfLRcoBqMcMVGXf7Npj7qq0ZxFqnQRxqFypvbjFizPzpqKwRczdk1d
5pxIM94O7tXUU7bkwgMhDdRgPfUBB1XZWMszqM1wA5qBmybqE/mbibxV4DY42nugSNAbs2R6UCF6
LIOsYE8C+OHTgjLxGzyJd0MRWOdNGMnXjk5rMkBp8arGOHgbYwOIgs04nmWCwtAUUNujySbDm0+z
DfYL9RawT7jJRQ2LvWnF1i6QHijlFsXw0lYv7bpuH9/flIcnFS9KNwac/wJBe5PD/u2eTxJIT41j
ENQ0TvCA5ioxUtnhfTrJ4vPHhyK/ZaGpGvJSxio6RTYmrdsYUkSn0/JTMhOdwhbiNSTB8vz9oY5M
JckXpZeliMmbaaugu7WkKRTg57yiNbDV7KbCl7OmPEN/Wt2oRjj4BuoMmmsOARBLIkE/gPONNQ4b
c1AWdS4sJlGNI3yluZcY5AwSRq7EQV4/lOJJ1aBTQrrHLlKJsvtsHMPPAcHUpk1pcjdpFSKaqieX
qtGX2zHNOxq5XSHvNHMSuwJDjysxldUpMMlBAZnC+3LJLeETaO11iq5M1QTKVMOC3JrMVzkqssJH
8AhL+iqrH50SpIkHJrOXzjJeBbYvxbT4nDwZEc4hq2gkISPfERvUktpu0xm77oi2dOWPgy6fV4oN
m1NgvJ27GNYbj2pbaT/fn7iDAh9vgB8NRcxlE5Lt7x9ImkOiH81vtNk+vlG6YLwVSTN9syaH4sgc
nzp3jix/xkNPAB4vsKl1dABnbHREH+SerPZ4f06jFXj6YCKMYuTJ315oe1Zo//jdYWuJDPcPGLCJ
+tI9JsKFo7yKHPVYp7edSoUHXS7Y2m3TXYZdLD12KPVcQs1FlzKFPeqOUmH50yIaM8gRShKdUkML
LWzl7P2vfVCqeGvUcCGzaii+rVPT3O4G1UmRxowXTSdB2/9MilTtxCgHkvpo0bLrTdpPWJIuHaj9
ScVSIk3zHmJiOdX2FRLx4ZdJFZkHmSnaQWQ3/CDN9ZsSIbBPuOHSn0768coYpR5Ru7H+9v5LL0to
NQk8Bz0wmIo0xNZK990cDwPCY1BGkMV1h26gWj5W6rapRXcuGs35JYcOQcr7ox751HujrqI0aBxp
gIII+88BcwIIV/aHaBSnPrV27OUIXNCHRhAdQ5L9T91mKbhTBFK8rtEea4x/vyaGiDYAo3QvcOKE
Yze2nmJYhvcNlsUbrLSLbUbAxhqblC92FCgnsL/HXpxQGGITdyqrbFUswpdYKIUW0TJTwLeEpmSc
G+jBnzjwDzNH1hi0UyzYyVkXSv7+i1v6HKlR74B9IEn82uR28zlSleERWenwZQwm9ZtaqW22KfO8
OFPzGTotqivcD4RokdtoafY5EaCT3WyYlKdaby2LkDiOT3Ekj3yOt8sPsP/SS1k38KOOc6iwmKCQ
XhpSVE52aabC2L2/2o4ca5SukT9G1lvlP5Y98NutDi9nIh0EBjHZKBXNfTxt5iwB9W06iv/+UMde
iPCRPEeHLweLbX8ou8RPPHQ4QyYrjK+KKQO5iBbofP/+MIcUW1K4t4YyBXOixDWw2wjjqnB0NHNG
jDnugZUpuEqoSDs/AFUZ+m3SN6XtxX00APvrxIgqW2lVm8xsYsmXukrEaP/li24ShliVKyB35H5Q
4QHz8Z2uAfeDDA/sWDtglWL9gCJaC2OqnEHH0qNwLlF+OeVudWSGKXNS/IUzAD1rjTAvo1K125hi
Jr7ZBepqcrPRJD0XAHPnU1v42LdHPpl6B5YH1HvXHabaQFAnynIQE9VANrCkLHmtFLdFTr03KxVU
92Zt9u2itK5VDcvCtCwkLwh153YWoeR3ck/0Wzvt3Qj260TYfuzp4P9xlgP10ah6rm5VpcJGF/Jc
gc5mHWBxDdT0VZ1D8wehumJfT8Rl5i5Bc+CmSjS93LRZ0X82NTtAgYGtESCQhIW7a1sj4rca5PwC
B3FZOQVKOLJRbBVUFpqNtFDAfOxvlDJEM2tBL3nUKepdp8KbnbWT3fsjFwARHqjl5bgFBr6sm992
vl7S4ivGrvYKGQ/4OWc3jE7Q+CpufDQD4ti3kMq6ScomuinRoUW82Zmjb8jQPs0KfvOAj6pTZ/Ny
9q5uXIwcVVjcy9ohud5/JiRIa/CsdIv70hruKr2F4y6L9BcCyfNWH6buHLTIRkry15Z0eqOPTnU2
UCTbnDhCljhj/zloXemEIRZ1ax5mdUcgulkItGHxuIgL8bnskvJMBEly5vSq2LVo1//Qq0x2ezuJ
HpN+mkDBDy+prd6pA/o3MKQReFbw39NQEt2WNvy2kYRs0+qjuunmNDxxsh4GKrSdkZ2BQQviSzdW
6xodWceoCmZRkkDCthxv14iVOpeZNmI9BN3uTMoG+0Rz53CVAvpgY7x9I6pJqwBiGMJFXbgTlD/k
9noqDf0GlM4pn/gj1zUNPRVy8MJQUAm+95dEG8a9nfYNCkqBk/2oWk39XIJ/+mpXg36DdiL6FGiq
Oc+mGSHXSk1FVbzCQEoKgZcgezSjNvrRwMS/EQg1AdZtRmQIcSCynt5fM4f5CLgTOGRovZu08tZz
UGZdI7VyJYhelOA8gx62laJc+zIUjfYdwPopS5tjHwZwFtIWOFDRgX5DNv22f9F3zWJCZZLkKs9S
V++BWXOjYNiXKfr81VbrEGSOqeY/Kj2ZPmFxYs1by+i1ckMNNt00QuN/lIQ5yaaOouqiDpL01VYM
goH3P83hDbRcbqA5STVl7v5VVL/0WvAppeKswFyguhpGN2FL4aJLqc1/fChc4KjeQnMiW1sdIL0R
d0msUZjp0QbaIEOIm4Gd9O5kjqdaaEfOCM5NqEI0N5kAcxXOqI05jXpJB6Lt9AyU5ax+pm5g/5g1
NbyQHHlCTRc1aUKpJJO+VkzhiVPqyGcFtkbUtoRTJg+xvzNCJ84QD5QRVFBqsQmb3vELvUhdR+/D
E1HioYKVhZwEA6HaQagIfHh/LLtIgOvoy1hBWtheBf76tahhELrIl7etm46alHuoR8/OlszYGDYW
x9B8XmUm0vSShJykS5yJnaspHAmdWHpknpnbUeihMFeruxDjQGSrw05snFAVgS85Q/C9MpGidnuA
9A5OA2QIJ1bmkYOTBjBtcQC5EITXpKFYynGeDAMoWNk0ftMnudzZ+YDyJJLHd+BFwLYrY3r//ho9
cnDixQN8kyiVjtnay8EOKdplM98SEEawqSg0uloyyCeyqSPBzpvcwYKHg2aG38f+lI1KN6SN4jAM
WttunaP878oRCpAS6gOzG9N73ZFnGjtHr8RFJRu0Vpwk3qCrrgNOQssD/J7stn1tnZl9Ggr3/c9w
5AF1ecFnKawtKirrDWRFSw01g74j5NzuUTw2HZCVlQHuSFXAXifRALw/ygtTxixCs7ZTaA0KApYC
dq2pBlboFk1mfUcdH9mIPgICFMnp4/tPeXis62DYaEHRicASbt1ntDOd/lQlwzHC1eC7mUXQJFA2
8ScTEVe3zczo7P0BD5uGJKb8i4oJBxltkNW9msLt6VsJo9C8FNoGISATke+k95pJS79xgGLbWQW1
vVESXVwY2Ths6waHw37Uws+d3JiXtJw/jm6jhwln36AmY9KsWu9/bbajJOxUya1phmCQ0tjWz7SK
km8BO/512V72BnZVXGxjvcwNUB2yuKc4lZfbILCxIuAqo4cdN0rwpAFSRf0LD4fkou0l7uv3v+Dh
wUwbjROREJpCCtO3v/AH0TSDXMsSiLoet46+yQZP6QfpAcKjigSAjBi7HOJ24wURxCxXUWpr+/4j
HB7NhmaC5aCoDMqOCuX+I1So2RJeo+PYhNWzJTnKpdNpP4dRtB/VOMC2yAQ6yqUKIgxk6v5AUkQh
gsXEQPUQeIqSJnRK6UC8/zqHJxanPumIDqSK7uiadi61EgKiFnmOlgaEDKJFfzRGdP2jo3AmssIg
Ei5H8ZpMaUyDLLeNknpWUyrbBV64RUQyPJEEHr4LtQGTNhSfZekvrL6YIB1e1NrxWE2L4pLin/Bt
zAM277/LkcONniAh6xIdEJnbq+igdbpZU0QAuXZIneu4GofXkKIy/CWEX4ZuMp5wE0pcCLbY/nao
t2VK1/uIlhJPF/WMqHASXGYhZSa03KwT1/nh8iRJUIhXSRpIANf+WhzIShBkGUxSXbwEaaaiRtZo
nxM7bb+f+A6HGd1S4eB2pV1nsCtXm1FDJZHDIpVcnK3arVLPSuomitpcdMZcb9qEjiKNFkPzTHlU
/cCMmoeuqcNHpI/VD8tJIJtAXkcJinfn0l/NSVJQFRho93CxAVzQ5XncmWqYnghBD1U6eF9ico5J
Vg8Un9Urh1I3BanAx6tQ6/SLw33vxjb9FRSLQaHockLhAZX5tO27F43E0Uffpv/x/nc/nGHAzeRM
/APFHLW5/XMBTjJExhjuWY8S2TaaSAGpWXTI2otTX/XIhbXo72D1S7iNUeuaxYEZHuds3maeDeS3
840yo4I2x1mrXGIpAvZ/iAzjV1bOVuxSp9KvFbFgYgxLFLOr4/CqglzqE1wXAZ1YJy6DI41rjkYO
LiCNGI5ra1p/NLRhFGgZqZChx62HBVF5Bh82epgVQ/qJlCkaklmHM8CYtP0nvUhw+DEw03WXXsSH
1R6WYh97QV0A2Gj9rKYFi4Yskto095qxy8Ck6fnORLz6o7fPgiCE00JZkfwQnNT+5Cu8iUw+WsDC
kKUfVRaXl/TB560dGfJHT1OGAmhvo8CrM9567tEH1Su6TYXnDFrk94kWnpGRf7hyjHQualqoOILX
RBtE3X+hIpDicRqQPg/jrDofidA9q7Yt//09cxA3UFCn9EQBio0LOHS1b+PMmke0gEsvs4vxi0hj
7QsC1+GjpTXyDuyy6YamXJ+PiJnDZpjLj88aReDFWZKtK/MQ+y8ZB71TFiZZFBHWUjp1CtZph5VK
iRTw+296kPYwX/YCCF76+MvO3R8KcFgeSQ1ucqpa4sqTu4WqYOZ0AVwaGfKTvnrLqt6rpi1qLkyg
/IY6Qydpf7gGARmn6smEc2jhLpd/4Zv4uu6EOdh0MGfTV9OkP0PbTvM0G1MbiF7kRDZgBsXBdm1R
E1jUrfvP738G5S2kOHwyugRAAGg4rW8ne+DSsQW2HpQHMH4YOsSSPVnUsg6gQh0cz0hHTCDGXAtv
eQCz9Cbw4s9ZTR2Otr2mv8QhKMOzCJzA89xq0yU96e5MoJKieigCqQDx84IrL6yMCWUBWukz6B9n
brkcshxscah0nwFUmC2kFCEb96ZJOcEtETDIPcqvGGhFylQ/RAG6x54eDjoog3ZAodiqhym/IPgE
+FlwAHvQvik7yqGE1XI74PyyKVo9jf2Ib33TSE6QIDTSN5cdQlWpW7bInbjRjLjDWSSSGT17UKpQ
snuzvqEvZSdug5z7AG600yIvEKr0nFjxcOlEIPZg28caizQMMcTuBkv6Xppt8RRagYqnXT197axG
ewmTUvpeybEBTkAzotLt1NSCaqt00g0GuBKSCvpQofJMdCSu+kVjyK/6FvVfYitklFN5RkEJ9Ewi
7WY5is9GHe2jszw0oxmXkgpFO7usUBTAA072pUZ1vudAzJHpzzT1a9UUqCSaRTtdQcfLE1frjKC9
LULoX56qhDrg50mpIHX2waA+6lWS83Ixsu2hbKKmoOoC94WE3ifSAVzYt5Wo1cYdiVkewAKrUKFR
L/hSF0Ne+J3T4jgCnre2+LT1LPygXjobhjKhGtU4Fsonw1R1jzMWhQ+5bEe2l1SipaXKKgl9G/QY
aqDqPM4Xc0WEjXBnkdN26LjYsBqghu/3yLL2LqvMNHBizWjXYQSEUdVYVCjskSero8+Dl4WfQpx8
SeZmZHdT9VTdcMScRlNKB1kqx8AoCGBW99g5+UyCH/ZEmRSYUxDM41C+kKl1470jd+IxRf0LuCDg
KgnPMR3v5DqVFa9VGmDaMQFUBM5K6z8VWP2C4c5H5BBQHg+XjmiEMQt+c6hVsJ8iNwwG6wvyIUnp
aZFj31Rz3V9pfE3F6yyKZ9h06MO4mZkr7G7FPDA92eI1wGK0JrdLUnszoRg8ul0jOIvfPwqOHVEG
qSKkAOh+pPv7RxQooJm2sY70rFzZt2WRjfdNIzsnRjkMlTgJbU55IsRFHnIdGlJDUHM5SqCnDNkm
GeZtoDvY+soPRmhsrcJ4BIJzldgzAkrQryaMEV0Ryrd13p+oDh3Eh0hB4TILcYmGIMnj6khW1Mpu
BxXmT6BNwQ84eI1flHNzKcxgOpEKHX5axNWo89hIKnHpOKsC/qCLISPsW6xLK+us0rLgV9VYp7xL
j4yiLBkNIS98SprZ+xOoO5NhNdh1eIrZpttBD/WHOG7CE+n2kc9GDEJASdMDyNi6tYwmOcY1FTq6
ddCnOEvU8xYjrkWU3TqROB15H5BNdCmB26EiupYVrDU64xbW0p5hcz+msTVtgwpQ6/vL/hBww4zQ
DwUPsVzQFJz2P1sHu6ZJYpzI0ciucfUpwGd7s5zO9qYLiqBCI2HsBEInaDO7UjINT0Izh9IbjSHB
a6IS3a7Tuqw/sVGOvD0BMo1Ak4QC+b9V/62JRKYje45kR12YG4h89iZVENJ5/+2PjAL3G5gV6Bda
E+uXD+YxqZOUlo0T4nlB8YEA08Gx5f1RDksBC+kS4BSXJlpvFB32v3Ft4cGUmVZFzBoMn9QUoxq3
1zi+2X+aRw8t2ky0V++wwdRgb1RiS0fWuKEQ6Nw1uMyWVNfnVyhsScHdmSVf3n++w7CXr0yWSkHE
MehkqPuPpye2OXcZdQdFQCz04kX2m63KWR/H+t08GtMXEH8IQFlQGnPaa7v3xz+ypygp2otWBQEp
gJz98VNVNDhYUgYGXKidlwXWrVhQjZ6coerx4aForFNyp2JGgrSGDhtdavZDolQe/CrsDBEP2VBH
hn1WW6dKZodVgIVhTyGX3sICIFsjLHF7zQJ81ckmkqnZRfisPCazM33pYiM6VxH5/9R1SnoXBmFM
c1g1n8BhJcmJtfemMrwf4PIUGjhl4A4OFNXV5Ea0neQgBgtjog0WX0zBLH+N0q79kdkT7wwpw2rd
QQyFfYmql/aY12mdX8q0AlGBA17/OEmGem83ZvYJmTO19rAfFYitcNhqbj8b1KW1NrJu6iHXjc08
D/JL2g6jhitnSH0e5438lx0MteqXYRlJLlVD88T6PVw/yKHR6iCAR0iaa3V//bSJOVZKMCHqggaW
T3ahe4VI1K9wIe0TQx3mTUs9V4cFBtMELOTqWDLkSoOmg8TypGmxelHL6my7VVLqN7ZGS+yc+kMF
oHswxCk99yMjL4V32CkUCWn2rkY2azEhSoIFz6gO7WOR4AmiK2Oz1SyhfVejdNzqgfhw7wP0CY1N
ExY9pewDQB42IQ2rB6FXe25oHqGFYTyhzGVcN0E8E8Kkp4jDb4XkveW68GA475lGOh/Oun2bklbI
KLVVXpoq4j5H9NP0FHiZ2laEdqftplALa9zMNAnMngPFz06r7N5yio7TtM2iT/EQkFCUlYQ6V0Zu
82C1ue7Dh1CFN9Yo5O6UToifZVPUnyNuNdnPjSj+hq+Rg54pZh2fGqjKGDUWttxjGiV1pA1Skm2q
sEzTqzFITcnFMFFAa+qqunaFLeWKDwxYkXwyHf2XZE1NcZ7gmIy9tGjQxhU1MoTxnE5fa6m2Ir+a
k6A7H0PCE7fglOo+esohcs5Wp7UIhobMYtkwvwEDagPZEfSScPCam+aK0lgHxwCLYR16gf/+gbpc
XfvzBXh0ieng67D71v3TEJKULcd9Rwnbyq5TFbLborVVY+0ZtucLZgreg6XeBGWKst/7Yx/c3pRJ
UMJFbRQSK72J1b0BU0sCGzIjekJf5AJxXuHxA9pft9N/7EGxm3/9J7/+WVZA+cKoXf3yX7fVa3Hf
1q+v7fVz9Z/Lj/73H93/wX9dxz9x2Cx/tes/tfdD/P1/j+8/t897vyAnR+nrrnutp8+vTZe1bwOE
r+XyJ/9Pf/Mfr29/y8NUvf7zD+wcinb528K4LP74+7d2L//8Y6n6/Mfvf/3fv3fznPNj3nP1+o/H
1/rldf0zr89N+88/0Hj+k4OBTUrzVqGJsGiXDK9//ZbxJ4APdi9QQGLXhXFekHdH//xDsf6kesX1
ix4Vlz2X0h//aEqMVfgt/c+3+hsVPmIQVq3yx/9+uE9/Lbm/poVv8fevfwfQr8QyYQZhtEW+wQOw
BSiEr26FMDfVwdDZYSOGdbtUxzfSDaizfDOqUr/oU2ziqwmNLC+rNXVTRWTcsZNq2rYI7fyZNPUC
3rIp8DIrTX9MskbFW1zObs2q1Z91u1QvwedCLrJj6O1uMKsCi/pisr+Ch5Buky6Fz5NOZf7kBEN3
JY2BP5YZ2VwPDeWcJqr01InSBpRZTmdRpxs/EmQ7nxFkJMiqqN3oxOCewZ3sZggQ7LjLBj811VON
3bfo7t87mO9EaqbTBlt8X4BrrEG55ZRkIi20XwYys19Q6k/xOhXjcGZ0NfyGMMMOu1Dy6Dw0Cqr6
kYnnIqnp4Gb0vrB4xJXsXooTRXYTKlGPFE6QlER3rEayO7ouM9gfm0SS0ZDDtRgapdJ18Qabr/lE
RfPoe5BVw6QkggQ9uErg6fKGqA2Uv+BSRp/zIHiNtHQ6yyrUnDOQ5IT45UuNZCRWWqF2FvYRNqz5
OHktWpvuhGu9F7Sh8iPIkFkMjBZNlly+6pNB3dlhVF+mRa9/QuEl2YV0dk8U0ZdnW80BLQo03YFj
UiNdI7lqDbfLxgl/FeiEXhUk0ld2GC6GP716paTaKcL2KjRd5pzwd5EdZmO89Vv3L4h5yOIJ6ONr
p2UIrxpfomxWNkaVtOctlY/LYEBWvCuphA5VydofT0FPV5yrvx7AQpSOBgjqW6S5+w8AX2as27F8
jeds8UxLjBwZtyYRL9gW4hWXBULGPr7fmVJrxBvRy9OPXFexCZljY3oeEILvka1BzTcb1VujsOj1
d3MmvvdBn+HFO3HJ6nJbqe6cS/ElUgNmsSkVS8LNtdoOEZRLdPF7lGzSJrK+OQn4BHRA7HJrJWn5
nEeteJACG5xgB7fyRAnhrRKxN9vUXBY8P3XwpUu4rvPr2lCiYNP+1HoID26pmtPFhJXvVwSnh8id
5bjcllos/4qoTfegnkZ9ORGC5iazM/M+MiOqtGPX8OHSoUQhFiNk262pLT6ZktzeRMQi83Y07DvT
boxHVD6GG/5XjUiXAK01dOWuqCKI30YZP4y2fUe//1R/+WBBUyBhHS/sClL4A6ogW6QM+9r4UQlL
RxI4mzdZigImuQPYlQT21G8305HDfkVpZz0xHv+SYnOrsKhX0TESS1ACJvGja53xqxGEBgjHOPUh
LObJrssd9VlLHQuq+XwZtUE1YZvTfKZwjl2m2nMqqVaIfABYPc7YKg9/1q3efJ1rjfgunWXnQpJp
EngoOaK+2mGFiWCV2tzFtugfaASAvhBtODwoY4WSSITepFxaGrC1oqWxLmk9pspOfeFocfeL/a/c
IpSseVKC7tKJD7Efjr19B1q9i3LI0sSiA7jaV4AyxjGffw5O0PtpCHxt4mu5lDmiy8qdXPqNp7TM
l2ByfzVDggZqCbcAJCTMuP0hka+xWqMaf6KKjJNH2s7gx63QN9LAORFrvuU4q6GWY5IppmDFxlm9
HZd1Lql183Ny+q8YnYvQrdom+6YUgUdmXeKLF+Lsk0InH2i4W9n3mOrO9aTjmnHiUVb6pMuHflts
oFWgA0LTWz0KfqYWRXEHFexR/pZOKCm4naPXn1QkSQZ38XHF7x4N0y9JMMiaK+mh9DUqmuGrmpip
V6CQhgxKV2Y+3qkzK3QsXg18SLECo8SPt1hPgtCLqm5o89TFpRrEWoURfZTErhoEJkPmCJ++v4uW
gG01lWiCsWOpby56FetCkBzPtoBk/pyhxhjSQxnNF7kBikKa69z2yGyUbmEXxDkZsuCbip3zirMX
droxAou+FdLgE7WSgtS0teQh7GbrKkJ7iu7JECU/0OCYfk1mz4mgSvNILDGr93qTNTcp/Pmv86j1
j+Ah1VtJ6lBDS5TzNBDxHV7speRak93nblwiSuHKbWgp+FWWxbk6ddO3NOtqZaNP2Re5ao1L04jm
S70quytYZLQ2kaBAscIxErN0Q0VP7kh128Z3cBA4JSukLufM/gp9w0eBj12wUqyN/c2g9W0z4O32
nMmFg5s2wpIobmNg2Vn2rAO+zGcUAIqptuhrjvmlifX7jjachPFIkl0keR0mvtxb7a8xaxrfqrnI
EZ7og2sswYtfrRY3vlznwAccBK0BcgKxvXtbBB9Kd/7HJGYv8Xk3Kfp/Md2h7/BOulPSGSybvVyH
H/gr19H1P8G/wcR5Mw+DCkQy8Veqo2t/smOIlRa0IWiyBR76d6ojKQpZ0II6WU4r6G4O++3vXEdS
1D9hH8LsW9gukM6RzvxIsrN/7pOAm/T8yJhIcxYmz7rFUgt06OIUR5Yq7GrTJeOZzlt8vj5DYZU/
ay3NJS5+g12iiP6nXMhkLFx092rRGC2C3/K8K4viW5YVoOT1sA7xONcRQOtRIywxgDEjlNH7vPwU
NHUeeY4RWdcFELLSm22zRbEIX+oHqkPBI2J7ON9S3c6+V3WRX5VFXXbA0iVI7Xk9+6Glj9eQ1Bad
pCqorjN6vF+nyNLvuwyhULwdSz/Ooy90vconadBKysIUnztYQIp5JgfJGHqLR0pqD8ETpLbi54iw
0SnJqtVGXj4ovXKNcJyNvLB1Vud7hFT/lOWT4cZGpjzMZVdf0EfDcVfgm3tXTo3y0qa08MxZnxtv
oOIpeyJoxOc56wnXKLmUESmS04Efx3vAjQc9+dKoNHezNsaTeRCW8jpzNCiuzMdB7TxRkhNloP0g
7O0dFu01CqLofFH7XY7738pAGG2HmZgKw9WKsdoM2OyeFeo0bkwptjciiU9pma7kZQ4HXEX1WiDj
pDPgIZ6bNkG9fJvjeawAttU6/Q6JlG1tGZWrj/aF3GmQY4or5NhvsoxCajA9qUG/aezaG9Ph/Led
fCQ83C8U/fVc8E+WxivFBXsdohAyIEqgCMNNRuhkc5CXFxKwjhMd1aOjUPBHSoLPfoCCq6RGoPhR
sWRQIL+qa6XeCK07RVjQlpX37yvm7WVAXwMPgoMBamXNSdc0JH31hMjRSqg8ciXqyI+RHoSXajYE
j1EHwRH8vJieZLOWH2vDlAq3M+XkudZmQVJhBJuYEUDahKVDhb6dIy7DPH1V1Iyavj4HymbuRjPC
YUASvqxHZX+OLNpmCLTrzgm7T4o2QhlKsOa5xz+6+ErKjWK9kddg+oJsE8aLMYcoOhTWZ7UpGvgp
2W6UezVzlWScdxryV9Ffwcv/v7f+WLL3//ne+l/5ax3/fC7+cf+cl8+/X1/Lz/1dqqM89yelHZSi
l4SMEjv3x9+lOsRx/ySKIGugUAaCc7nafrvA4OIvVEwEbsDNLkL1/32BcSUS96LwuzgaG4t8wAcu
sP2jir3CFaguQv+MhP3L26L/7aiq0drrdaO37tGZUv1wUky0wKd2k2YIoQRJ25xoOb7tkn/vIt6T
fi/wC7JCDYY4aKL9sxEXZkfkc9k/WA4FN5+YO4vdWonsi9lpOgDhunpliDTconFET9LRw7MGITkM
sfUwukgCYvTxv9g7jyXHlbPbvsudQwFvpgDoyWIZlumaIKq7upHwCSBhn/5flP7BkXRDiju/A82O
mkUQSHxm77VZ5CFOIbziYOE4+13L4UflowNjR2vYzx0F6ae1pP1+ccbyPQnaudxYCNkOKMjyr9ku
Uj0Kgnw+Yla0vDC3/X6ntyuzyLmtfvzlnvivJ+A/vi6rVV6r99TAf9seGWZCgEs1qpuwVReZCMB2
SbP8N/3kPx9N909BV42Y0EDmh3vW/peXZqDoAVlrVzeSbNRDVqbGwWtBHSWeIk7STmVzgshrbv/z
d/u3adb9Y9F9QPGBS4S2+1/2AJYQzVyLubp1rWVskWBBxlJBF9vWAjHIAeAJAYzmUIlz7c2/Fref
b//5T/i34eP9T0AOYtwLfzwfAQ/RX1+1up4SoWFW1c1qa/MBfxdSNR/MbudUDw2N0Ta1CDCRmp9u
hb4+6aIfDghmk1gvimJT9I4JDUibdm7ZFT/gunShJk1tx1xVHc3xj00Iz3ZZu+5Sdov5X96O/9r1
3T3O3BfM3v+OZbDuPc1fnr10HSyrDDLtJdffUaJFjXY0Cyf+z1foXx/w+4egLbAZePFh//aAj2nf
ko9TaC+uqHZu9ltVcsdTv5vzt79/0P9/D/wfNEB/ueb3ddA/7WtuXzmcxV59/dOO5+//p3+8BTzn
b8CSAEADBrtPiO714D9eAq73NzR0SBUYrdylAndo8v++A2zeDnfMGSclurh/vDn+9xVguX/jrqey
vBtI0Fwxx/x/eAP8y1TUvYdAmGx+cO7yIN0XR/98G1oVMtcUBdmuruwphcO7KDanY3lua2n9VG3j
ZOReq+aumkMQUygiDgBMbeyJQZOLzfm1GZp5k3p9vqG3lodeRyd6lgqrc1jKbP5YBjN/57+Zrp6W
rvvVbfUfOYOen+mUu6FhLVUcLIaKxnTqNlaalpu//B7/l0MYgBO/2F+KN74kvRkSQ3ZiSBaYHP3L
s5aYre6t+QykbvKKvZH18pWL6w0nLLOJsU30td4kDDiX2E1cNW5LmZwWt64387qUv/rOr2PC262n
wV+nnT8H3lsg1vSFRrMfiHSeGDoKR/hb2yRGUDSBuZ9Ma3zymVdRBDpOZ8RC2cLe1us8PgLpcgHK
Tnmcl5kco3ROzuRs4jhKai4IWtekEt1P154VmvvU2jL09b/m8r7q0tRkGNuxpQTtiBFX8YAqnyw1
grRWR3OMyDWq+vds+9kf1aBVPSiQeN1umdKuiXtzqJ5sdMIh2qjyLKckvRhax3hJjWQCVIDRrlY+
uwpjhmx/wUCUL0VD3U2kXCt+Eb0VfADrqQk8W1TsY3JNI5smV4apYw+ESgKkNWLJa+pVm8b+wy4n
M98W5YrrxCYSvkKMqpvROjPujyZYL2/shbuIszWYwwrMIaG2lX/xea8cvD7JNyPbzn06GCKmZ0Sa
2y3avsCh9bj4RbNLBiQ8la7nf2ASaJt6EMmDn+SkJNmpOZydwTMvprK0mBX6fDGCRN5KL9O204qb
oEiK4nFqSraF/Ui4TDOC852m+QebDwgTyzxW33Mxlx9rkhqnRR/syzim43bJrfaN7A1jazlj+qqS
XItltqZmuGAHCmcj17FiOuwmi06234E7OdfE7lTMDQPIVEvJ1VpFk8alNthNmOvdUSPy90EOsO+W
Mpljf4Dslsms/1J+EMuhewj0boP4co3qamr2NWD3A86Q9olNi3WtjXaOobwQwSbTb04i7YgThDiE
Fe6hqMG/11plb4W0tAMoQeONxWRPppSldk0GWzUv9eqzgKb0BFhx+YMKGDC6XSzZi1xhJUZ9tgxR
gZc5lsYynlcwlcOxbnSIb0ydQ331UR1nKkCzbTlq3VhWUm2rGpNzvy4HBCC/FELvc0cZEvMk/Gyp
F0O3IkvXQrQT2SNyeEODk+Bq/m+8BxeRdwidA1LrIEq2TqJtGHO0V6CbxElyyZJ2yB8n3yhi4mOc
UzsbGyN18QKI5Mgq8Vn2Nt7rav0G13gYZpzeaNXPedBX2xpB1kqWDUQ17KdLO75PpnFMAvNXV+Zm
TI7zb814aaX2sOKrrco7hHcUT3OZEUO83Dq3OzIRvkGnfSmy6tkU7T4f4I5aVeznlBFDdrFIWkyS
uQ/x7TKEVDxMRCxyrnW3uu6+tHx66zwiTj0e9jBxnRABxa5MXhc8ik4x/hSWfROF+bmIRV1czW2u
WhckUeYo67E38+9FQNsM1Tw/SKUR0OUeR03S7Rt7+77F6n5Xlp0zAtGOEvkALvIUGCciP7fsb3pQ
E4ZI+l9ScxMOLSkS0j+rrEQwnnc3KuczJTeS9HkjaCLT1dnr7RR2mRFyUUVGNqOyNslq/SpdQpc1
6aoLJgVxKJuq2DOjvtlF4hy72ZFEMuTtL0tod7xhWmxnw4mLYrkaqvkgns3/rQWWtnc755hPEyMs
yI66o5oXwxk3Zl2m7+bc4oQYgwiIf9iW4jhWmNby96lRaucaw6ZxkWsXHJiMsqJVfjpjbWF3SCPU
aL9rs33OK0tGKuB4V+4DLqZus2ZpFTrVK5bbm/AfRCZu4IYyDr4aNyb/Pi7vNpRmclHeQDKloSFY
nJ49Bke1W+0yfUCrafuR72THcjTjQeifa6Nf51m/eOy0GJafJ1Vql9EFwrRk8okfN2ZWvxejJcH9
ewLFQ/+s1jlmdQbUrOk3Jh1/w0Q5nJL1oNnZpe2cjdMYkcOeK0LDKsKhXR9MTqopb55Qvg2hRnHL
QoKTzc0+0sz9MKW82AG/VdZZ77nyN1lQPw2iuhad8WQMAeNtPz92mPAYUgbnXOtFVCVjE7Zy4Q5k
K6Dn2TW3iOIp1IvWyzDz+NeglvfIMw5GUU6g0r02vBMQ+5VsbjU6pAH2jNikvE7jeCbE4YecasJt
nEgl6RdT8wha+ozZO/B2i56dVp+Vfxv0O1qKi3EXQK6d+5wOw6lM5EO9+tGQsyq26rMx4VsVGJ1F
NT6hDuOtxs5G95ZNL5SOM8s6TOkE/h3MiC7N2PCIF0zUpp7nvXJeTaXVUal5XZTNQ7BxunYO8zRI
mM1257lyLjN8i50tf/N8iRhBmEVE6+ydEoV3D7lvsQFxa5wDVxjntvWLXaH3i2JlrNePdaPmG9NX
7Vi79nPpsFkIKhuZRc2HrDl5KEFVptzrEzeNVpED6+i8/Tzu0VT5+xx8Ej+7m0QzBcUx0+tlN87C
CPth2SjrS05uHi/2mLC61FwaVVIz2iwpTpmvXbx00bhfMBH1WV5vx6JNEYFwtPSQl9ev0Ruek6Z6
M5R7hVtlvc2E8fjnJfFf/aaPyLrYjhgbHNc7+rhLypLUtACgKCP2sMrni2+dVfvmS7DiI9zhsNey
x0q/P8omsoTlAVVKPNXGm6d5r3fu/DoWfhTY+Q+zEhOHnii2ToUK0Jvr6ordU4ST1X96bveIv0+E
9SKjpXOP6cqLaDX2nqHe/DYhFCXNvwYSl0Nl+lvVy+/WADQBBGtkflu3dHPs6z1pf4+199osJZQs
R45xL8ufhF5FgdIUs2tIsr2aDyssJO6jlrIqLV+G1DxIzd2joXkE+QqUTryWfXZKNOC+HtN1UT/O
nlM+1N0LDId9OefQ2APqlDksRX1byCEMse8wcLeCnZjEsXAE+dRVe8zxvIZN4rzyF/8IBq5Z0hzM
Tt8WMDO5NvoHEgAMBM1xKdSfnJl7oNpjZ1e7oAt+zHn2LDUWbPIOlHCcXZKqZ6spJbjh1o6IuP0U
fklUoj3ipdI8VODLyRhk2FcTR5Tihsc3luwaXd+3InGjbjUiic5wBQCbEgIcQIOIZq8+93PSxZ6W
rJHkRg3t6ZDNgqTkvMXwMkxAXro7G6YMXSr8kMC3R9Ouf3bIOKLFrrNdKrsh1vLWDSWRBxs1v6Rd
bUYmgk8+0N36gzwVmh5lg2u+pQ7+vHzInvNRjXHmQ+7Uk5S/ujGjscd1aE7jfmThH+pZa2/tqqE+
XnWKf9sl5MHIX2fwHjH9+BaV9gYk88bo9XLnNwBgc9Mg38FPrVDvDXOfVQjKTWrsDZ6nD2XInSjL
o1bWT7agEps4SMJBeZ9BhwcNv3/sLlaJIRAZgUZVEY9u1m5ZR3CRs/RnkTBCdksOSLACm6BFCcOI
7g2p4FMCaZvZyxQ3BNdEQeJy7dvk9yydWKuWpyabulB2HsheLd/Wi8kFnjkK8xjb20Ys9UcFrvx4
36lgaAxOaL/7t4qKbZ+m/iHJMj0au26L/8kORdNEwyr+GEFOknHdvRXa8Cg9841N7z5NCFhLmdRj
54vgUjZAaqtTK6YqzAPvOpd+1DSiOCyaavE46BcNJ/TWquSnOVPS6izGIr1bOD7KmgF0SbpOU0Ew
SRvgNE3SPa0qe8uV2DPRuqBqRAbXRuCYOWu99zbR2/vy1oL4TQ552ej7fi5ePXQzkSXnDfhYdLek
yLrlciF7OmzddV9647ub4qqqnEdzCPYZ0MeJdGY713aNcr4X95Smfb4de0ya47SSvDufMkv/3fY+
wXEiu5dkbOHVD4v0WiKyq9NqecTYOCQ6tO24t3qn/5IQpzw0ZpuxNd1o6JbPuiVScMrXL/7WL39K
P+xef2ize3RtQ6SLaWlJCGLwp1+VT0yrzl3vzDH5v1acu44swtlBBmZ0FtfGM7OjtjJM89ODso1z
BpoHKNOur+Zz3et1ZLfprXYXsZMOG+diKkLRdW042cslT0cZysDYpBbv8yLDX1lxuKZ2DPTBT7tj
R1qG4WbrdsgHYW9cALSh3rkc9PnNKhC95Cjryaf4w7KMrJHxnM9i45rLTdPdZdN6amc12Rt6meey
aCnnOXIHVcRD3yJg0tQWcPy4A6InbqWV4lXsS8dSMejdZj8FPNdhIQb6xMr/ILilPxjk7u1KDGrb
ZjSDQ+2M7lNLtb3pZtKNo4Rk7YO+JPVBF17FxC9Ld6pfrd+s/813vxHLFBqTt+7rJt17okMxQAvB
9odtmzHryTXv7QL8JVBDGc69rh2FHSS/nNK1PnRnzIiTmWuwBVIm2SONFLEX9QxXf+nFSFRGjVow
YtJr3dyxootjB0JOy2xYvwsaDM4MgkbuUvLuz+QO9zZCTNa9LTcO7GrazSSlMW+dttOuczeW382U
NHASMm2vwTPbFGgOD5NaAQyvSnvwBteucXgWGE/J7XtmeGJtE2+mWmza2v3ITH/EpOxqaVgZsNJd
ofvbOuiBJXl+++1w1p8bPWcLqAVm8oqPYPyF+WQ5+qqQH6hn3Xgq16AIdQBYR/wVYxEJz2sibzLQ
V8ChfyEZ2d9mxFLvBz0V3ywx1RJlXgfTw9Kmyt9nepVxoAWtH7VVM/9RhdCuVVKa6KqS44xzf4Px
tNotNihVjrvO/U4Ge36knBiCqGuE/ZBqK55k2hXnOBcZp5VLTazYaEesfZElIgR/m1rN+GosLv6c
Vb/XOvBe1npVG7MvOhW2c/qgLOtQiuLNz3DbtirTd3PfSy1qketuLECoF6Bi8w56s09j1Yy7vO/v
MwUt2E+OVnLTNq72otLcCzA8F1CD6CmXMK0D55jIwRS7BF3Xaxb44veEl/oT64l1YMg7brtqoVK2
W+2yDpV20dEO4xGc1FEERgOSZyUihd5+N49CfJWc6C1N10K9to4lwjTfKx6L3ssPRuP0sILSebtA
zTh0k6PC0ZDzfvLZXfLcNO9tWk1fbq/eIRnuVDOdGOESE91ZDi7Z1M1+6lbOuSp7soxpkgbMvWS2
B9FSdO6CNqlkQGIP+S8We/nJbuxpCqVF0YjG345zAFBhbuXJo4syKWLeII9jP7aXluSBGB3xlT97
vuVu7e46g9wBL2Vn27vOQ2vRwjW9TqqXOT+Q2eLyWGvTPd9gJPoN0+B27fv1p2ZryJ5sQ3w0ozHv
eMOUTy0ivB85FJiDm1LY8z/zuU+M6tIO40KbnHviNeD42HdLFuShAnKoR4srlpBcdY+Wy3Me2Bsj
brMSu9qCaMQP7XRZ1JhsRxsvM39XbGt+0Dn430Mqly3Brsm5kXaLv1Ys78VipjcMynOMUcG72gqJ
gcDZsJFohTb2WCzRapLQwslgtNQ1aXFM6iq76l7BqT07/bbr5vydoI76EW5NdfVSJwW8xhLcvpNM
i34az8Jb18/C4E0HqtJ5Eoa/7MzCWE72GAzXoFnWT94PiCAcv8by2djDZhKFqnmHltlFjqAAycts
6u+hl5SQ1KxnGbT1oxOA7IYyab62BqWcALZ/ghmw3HQPwR+/q+j7KKhTLRpXnJ6EA5nbNbtnf+n9
eKJJyQ6BJ90rfYZEvaeteGJsgelHN28SS+1eJE2+BU7Qb9w5yPfD4g+gPlpiyZVuyC9tXIqYV6m+
6TH1IPHgn1aNSqJyTJKI/JTqffGT9VQZjbUBupKcPFNd5VS9uHC0d2gV8bn7FBVmxvCmGyr7ZfV6
3DcOSLc7l42GuEn5iHRVH2JdiTkcg+yEv169StKBj0Yy+Jt8rMXLOvgg002XAtL3IA4Ga8/cgLSz
W6LpSLKCJoBNbGJfe9R0rX3q6qY8W11afBRKQh6uc7jEA8/lthFtSjWvQBU02SKw7LX0fyVWBp5u
j4BBkBfpqSo64sCmudPuBNSS2alqlzELnQJeIlqtWt2qriles6TsyQwIgvLaOoTZhEl2bwEtHkjT
q5lbQ4uaadxtGlG/890buBYnRCvnxdjuxxOGSOdaUp04rNAbL+oso+/DIKBhJsqzhSpVUP+4AK83
XtKUR2m28pexSuNgIe6+TzabK8wtXgoaFr7RLB7qwlHP1eIZ775Sw2NddBxRCU3spWtKZzu4+Y+s
rAxxQqufvBTjWu9wrvQfaDCtXwQDubumy5aDobXqJ6kVya/JlOZPWLPmi/Qz7ehmrtKx066iJJYm
gOLoMpaV27bM5jeC2TKSa1JOZEYdxPuZE/jlwR7oKbN2ynJ4nYH26Zdp83XnSf9MDKaYG1iN3X5E
yU/eRqYSer0pyPaCNLVbWWnrVs1enz3W+hwwUfJS14w7r+W4G5eBzq0kbeVgBxVHlJ72KGIcgEgb
emDrxSc7aAcZynkUuenfWD5QBKDeGM71kJnbCR2hE4oiKFvesl2+78Y0eHNbMpRUyc5xZS7uhgEo
cQ4MKcfj6tQoDxtbtC0NNaLGzcic5gT/CXzMgHevJJxmZ/aW/ZkQA/IDDQfRZJVRH+01hxwixyRn
wOgu1Td8kB5Mo5FcIWXYbxoFytXpUVLfpR8MT5rMP/RNziFvSGm99i1j423QrtlNQpbYTQLIZFQR
GIoPVXPISzCi1k21HWle9qFuIfyGi3S6lxabyYbNkZ6HtViWa7dK7ZLV7vwrtYTJuGptXrJZNn5c
zqn5MMh6ekyXyozrySP0Nq0KeJElYJRoDrQajIxZkNmnBdpB18vh1VyUdlhmTiSQ72n74efDdzou
AUwQVCgpWJWNnGL3rGlmZORj7I/1Y5Kmcq+l+roJmpV2wpD9juCFdLbnggJaK5i8J/pD4UrvhA63
rBmuZB2ICsM8kTmo84saZhdyTzQwXWY71nMGP5xg3+kgmUQ3hnWxnLm7YXaWr02qMzES2gSAQzGF
izwt0zYEvPgbf6hQnMJlWa+Tl3jM1sRobuupWXedOfFmt6mv6s6hsF0LVHPMhF9p6pLT6I7NiQaz
25q1ki9TADllBh1iMNiwnCemZs3RktZC/LM9n7qgp6FR9r2fE/USGX11D6xjJCkQ0r+gAU2p+bVs
uMnGct+7RnN3A9/pzZmceo8GLarKZbBii4nvV7IKTSPOEdTPxREkqUdTnX+wP643Imi7WJRsnkLb
zoJ7geG34cgZ4my6bDB3FoPu+W0YWvdKi2EQZ29CXIyTdVmLzSoxTFcTp87Vzrrm6utyIL2uqIuZ
B73pfgDuy38xripp5WshTpns1RtOSv9pKCGPlL2sf625rP9UZg8X2x6G16lCJVyWgf1j7AcYJ17R
lC894Jr9bFXeoU0NBrBGXmiX2kzLa18Ow0NiN9qhd/IhKjNbXBuntc7t0IuwQ2kUFqUur0yZuLMU
8v/Mz816R/4zRR7OBZQl6Ti+Mhbri1Blab9Ja6z4/tLYG/rDagvDTRwyTqUTUG/rlfvju69dCgOm
SztSHtWzpgJ1W/uR4ctsa/Kp4qgRsbFa3AplJeonP2DboDOwjA0QNADNScdi9l9/szxod1O9QHdB
XLhstEHj2enbIQBzio/6XNYM6xNveOoGpl+GM5U3JaS+sevAPLIN7JdQ+RZ5ggBuXjFze1sOO2Ie
A78FL7cUfeyoNP3pTL5ZbsyM14MxtpuBNOYjYJnuF7+rRUsm1W9vMstYKU1/dIN5fVDYKLaGMM2Y
UKDhUhMp03GQ9nAK9dKhVmsbiqmpe0ySQnvM9fUWZMGty5P5ufJktXG0uxiUP5W03ZmHaps2zvqK
xcd1aSqmifx3VGLU1pPtdzgvfLA+K4tQDSpoTEK3fO54+UVN53Vx6af1Z5X5/SeHzHS23WW96ETD
ngR9zTmr7fU1JeozVJ4rPwvRmR9o9d1oYvX3s8wb41Yn/XcVpAxnG5FsJSOVs2mzOkNJapXQVCt2
SsNYjSfDTqorInHraxnS/Wr589Hs+FvLAtlnmIIePzCInh/d2ifDtOyZAGIwz4qSBjuvzgkd1urO
5WPuQDrO7UqeSB2VEzuBWm14jclfWu2Or5xCDDtoUXe0VlRX5npaDL+JdSutGf9Z30W5lH44kvvI
UqSwuirq5iXbW7yLtu6a5UVIsdK8aZ1t/HY9Bolmw4JuTsplS3s7XTqogpt8SbpQVX19hClwKolI
5TZx3y278/Z3J8p2KYwEl3QrqXwJd9m1lqZBU3P06mHo2TqYjfZQZq37C9bZV+ELQRgUc6+OwG+n
0tXOqRjj0XKxWsdSc+GBe2+Koa9DHxU/4pGZlZPLj83Ie2EeREBf6EtLj7PWf0sDxpppsXoR2J/I
G4eDpSPwLSbSXksjZuyvPY99Z51GUiFC2t8pFMm9fx+Mq+zl8l7nrFFmCq/Q8/naHrvSuGgJjKmH
bgcQy32ZzfSASZ9ZZWCtdKKANIlsNL3qNU2617Zc/UMO5vlAkXFcrPlTQ7LP314q7SnN/WuZy4cp
rzfMbM9Wo38mIEL9Vg9nEwWjETznc/2UT91lzdeKS2GVez9InlKoT2+GtZaRqMckSn0YIlrnHnIq
T9TYiIPfKTsJnNZsxj3qeXJbGY6Opm87bb7RbNDWQyV08WYRB+hWv1bGzcc1B/gbmm43TlC5PPtn
Nk84W+w08CIUXM2utx0SixsKX7llFrYcZ83q4mzq5fvE0bdbhXN3zPnWe5CRU5aKNYlYvd1HTXJ6
Rq1FslExOCw/72wQGsbCwp6w5Ld+8XF4gsbOz7MLrCSYp+qgGoftr+9Xn+y26akBN29by2H3M7gs
3mf7gUS4cqfKRe4D+rYhrC3zTy5nvoTeJGCxSNXcTRbp30Yvyid0GfYDLSnD3i5Y6p3hJuvDyFm4
m73qyAtrfM/vtLSeDTzZgopRPp35wZxF8qa3rrF1p4CFobJtmoZCZ+wSmgOPGDL9aWv0NS8pbezl
U9qMzbTXsXiFgKgKLlLDTm2qjF1OavBmBvczxO59LRsZ6QSVReqqe/V9a43UuBanxeqXM92iTQol
U9GaVpmENjENHwFrw++iEczHljZVn/riNM9lYs2simCYWWu1nBgF13rsOI1zqAh5cXgsRH3R4aHD
PXX6M6/q6bXU+u7co7v5crWhZ8ZHlQF6zlD9dyvVfJxzV7zj7u5PWIoa9rxL5hwCdsy7Wrdxl/VI
MNJozKRFCaanGQfFQIcyTj7vW0Cc5YCIHnB0mCyT8cLsbXwd6jFfaawr19r0dlCfl9nQmk2qZjM5
tqmlEfO3ojvbsr6vcwqr1Xkp/TE/wnK2L54/Fez6C+2gLWDzbG82nlkZtowT6nVHTZqcUORoLtPH
tDomeibvWfCGuiaFk9NVLWa2KQrbf8NIsGAJFH3DE4PX4K1c3WI7NhzEY9vWT8ZsGKjllUmLsAbG
hYLRPjC4xkyIfNnkUhB5SKuuL12wrcrJ3TC9bRAFQeS3y8DsYlf53lGX3q0sfQZUjkjzh46+9JQ5
bbZNNCD9Lt1ttiibF6yu79yk8P4Abs0e19KZWO120rpaAw9gNFrgIHrPLU9ebWTsi1R7zSUnIEu3
cZsR+Qx/LTMj3th8P/aJbP35eoj/x6cRZ6sZirTVNr43LbfaGZpXN0lSIpKnJkSiq7ar6yQPupHI
fSKehNl8WnX27rQuUwl4cXiY9PGlAjy5J+rN+LDXxnwszULF1F7jJ5Hq5k4V8MNk3Y9lVOiNG0kZ
lI+rEtnL0g/yafTXn4D7tGnDuE8yfCocHV8SXgc8alnOtktz6+bZoNR8ruvCfWztwotBTLdeBIA9
+DXhhzjkSzOy9rYNlgycYVqra38MfkNwo8ShVHShBHDa1iHtbD0q0srCCmGRlljPhnsJ+kagPAjG
oxwqWhfZGT+llngxi1znrLMzODakrzwsVesfWBWm29Srf4pEvpSJ3lShpF9kuspntPd7aTAavv9g
ORxfvojszid01Aj+9MW63nJTmNHgZ78t2fYnzSvLDR34cvGrLL8yNfZvbMz1Z+EPw9PCVueSlSBN
RAKdcR7YjIXg5IMXS/Mwzg5eHnzR4NM+tXS/YaAq92k2a2ZOK8rMyCRWXOe1tNR7MYGqcxbf+c3t
j9ADYsBbn9bpniZfMGrSgi396B7W/rofnIoMBb9xvS3uVLG1QJng9EPQH7aCdZCjOpGE/lKJhxrE
YMyg3H3Sx/sOk8Zu3XmkxEdZQX5AWLYOOerGYDL8K43UOTDEMh6r2m8eh1wMD9NSNpd8EtYUjQG7
ffTexoEenw3DVDCsKtv+T6Vn4n3APpSFXMGcVcek+ZumrF5XJl/vTOMYnbWNfU5pKcN6le2mmVAF
lSljFZad3jmzSnXNJwL5ZAfl3VfO8CtpbULdMx94IfT687g2yaEMSjaSJvZCFXjqGRp0/WAteRa3
SqH0A5o54s7m9Wmh47Njk0JuWlsD0V/wZAl7ibOgtEiCKZaLJmsPq7rfvnnTpkWSECVSPbrJhPEO
kYIupR5JJE0b0kptgA/uGDBSC7hklCfJqV6ZsgyLPg+hsrzsVNojSWujWuLBynIUDPeWOVX8q5Y9
H/Fa1e/MFlHGYNZrUDid6kB0VwPo/o7OtnhdV0tdF/ho5I/p1Q+DLm+Xklj4kfTCf3czzf22q+5e
T4CnRJg2R/7sGHEtjPK1k83r1FfxTB9x9Ze+PerV6D0M+qpxjVv7Ytpq3g7Z0J6WvtF2rOTvXIqx
eWTmz3fFmmEMMWMj/cBcOXnzcn3eFYUuRUwVpu36xu6/8no0V/b3QfItUuHtDQv7cmi5Q2LReeUv
5BSzskR/OF3YYkz7QBnVwK3dTWczNe8GLA6MLsyCzPpGcz7EjPgvAakRzFvs1EP5wKxGmv/D3pnt
yI1k2faLWOBkHF7dnT6GxyxFSC+EQiFxMJJGGicjv/4uz2r0rRS6Uai3+3CBRKIqpUxJPhiP7bP3
2re9uSUXcR4nhkuSkWxbZtGOm4A116vjYBbwrSaZLJ1+QI68Hah2YT6hRDWgsXo7ooHQrsoNYIIu
aRbAklGDcZjZI1+XV5gAOFqc6cyv410k+lqS5oOLiyRQ3fcez8ohxeaJ8Ak44Fn2wzbm0pw4rIuv
poFJQK23Ep+QntnjC+a5ezS18n7C7JUEkdclXqdPHUhgNhsMPWzIfd80nPk+23orcuYtXxPr3/Z+
EtL4wyGKyg7xDxqH7UbuXzyvf3FjD7VtCo6j4jimVKPM4O/UqShdDhhgEPEeQ4pOfPwFieKudhfR
dp1tiPxF9r+hFPw9zYRTNaJNAKwW7WPs9LDz/92OW9AOYpQ9BweRA/OS8AqSwuvLw/93aw/LDa7z
l/f3f4/t3P9qf1R/S+vcvML/NGpH0T9cG4t8SOGG55Gw4Uf+adSO7H9AqL/xGm9/wzHNj/yXUduz
/+HzD2nhIgoas+AgBfFfRm03+IdH4hr1imgCcR3SC/+BUZvE/d8+otRx+CAGblb+v38kSjwGGeRh
fQwroZ/6uhsfsDrWJx07ayIiy3qyXXysPBmnGnXSIjR0IHtnHcoMQ5CSVkzRi+qSlCqaY5EvRUK4
aPxd1wXLDrHIj5kp6xhJEIebrCynX1Ve8JQasNaoeUSTyNS8r0ELHUAf5C/0sfX3ZNNovsopawOH
5qmtO874h+o0e1mrZk2y1bF/QcmgV8ZfgDloW4ZHVtXyKWZnyaAx268r/DYwv0UaPcuaJ2IQD9H7
RPL/VNZV9bEKU37r5WiqXWd13T7gFNnNQx1dCABDu81sGV3dLh22om/YkGmrOc8mDE9+WBSnrs7D
ZwpdlnsPP81b56r0BmeOed76vgPu2Bl8b2+6DhZK2Zinzs19nBck776FMws8VDksaV2xdNfAnkSC
zisemWi3kcKQAMHbuR9qYY5dOi/PU9lW7zWV1V8K2eHodMt4PnYxyOStn3vr9wnL4qWuLYd5rKqL
9zSUnUlumZaDrPzhDqm7/W4E+0BBSOa3N3bWPXrG+CnXwb4r+9hgwsuAFFgmtyt6KSbnBDk6ejOB
dFhBrN55MS3XD5dTCW9KWMJI7nJfv6V+FvXscyLnZ9st9U/g381pxbCEEkuz3wZcwh131PYZE27w
iPIc3GjNQ9tuYob4aiMqrZA+I3e8D+oKydpI8DEbiuGs3/3gFIwHTrZuhK6dH13kThVbldGmsLCc
9Lvbi+hUs7X+qIvc+kA3rg6w/xGtJ1x5D5gn+zset49NkJZXYjJYOrU92wyU3W/NEnDaZLMbFURy
PO9TwzFLuB/hAKzbz5k9yyuYZs2za5XpzyEt+Dyu4+qwwVjRZ7azaatHKDVsVimawpdRUj26hBjL
RUQ2YbMG2rrtIGuFUVst1Mw69pR+6wY3+zKRHoOsdhOzWPMPr44VNg9pG0kk+Tg4pJBdH8jGjXQR
3fyiYdcPp1VCE0bjZmXPK6AvLoWuLWpoYW259IcfXav891DW2YtRdfqb7iv9Juzsthkf05adp1Sn
zpvpXUIygrARppOrsYAq+a7EzDQrjd2fFUoNPv08bN9aO85PWIEVVhNtpUk28dtKhN8WXC+MB7NH
TmTXuQF005vMckuhGnCR3xR2Jm9//iD77GeKw+E2tFvHLdetMyy52rOJ7nr4ry6XiGix/Tdguyzj
4XeuX9qhnX9g1/N9bDZeLjbatRm802gav7naNEkVtlN3WS3TPtGtfhPY8HpcYuzJ9d3kLuqZjRSY
jcJ0D6zYxSuKIVY1q4uKy6Dr+J5OM7MHhJX7W6s35rBOAvdZOtTkA/qFuENHUYnZh3DHD6IB+UG+
z080cjvJ3xw9fBHsDDZ6tSu8d4v/blUoJWv7RlSBH21LO/vtNYE6le0iH8txmp65/wSXiSGjuB/h
dKBRmMLhojDdOit8fe4aC6d5r+o9brp+m61eR1ZwWKNPdncMp7iMX6uu6U91O0TXOi0p9dJVh1e4
mET8ZLU6+sFmJzgA3s1+5XUFzgPJQJ3CbEgDdpU+K6uh9YJjUakYD+MqrotXO1enHqxvYL8ht3uC
HVdSTypEAcn+aRkdf+EucL+XDOVqUzRy/tLIUX9TQV2f5GD3VHrhpFv9ZfjuNF3ERV4FGhevZ2X9
Dn99+ZDlEgNFBMBpo4TVPkAkRhRiNK3PVQsxexuCWsHDLpR8EBwIIrG0cc+DX9JEh/mrO0I1jRkn
w0584biZnuqxnJMpD9mUgUx287Ig9+CK4JUzOnt0Jke/OW6jfuF3089YWMbvUP7h80rKE/FORD99
+hu/DqJufnpgzkDuY2fggynDYeDPGFC3KFSdNVxCyFzszRpFJ+MN0V1gTd1Zeun6uwGM+DlXHquG
6eY5H8xy15KrKbd6cu27zvfbKxZ6zeoHqAEXFQduaekiX2z6qPeTuouDS0xopuY+qdSlnCdOJ790
LjAP3Q0LRA8J1SzpKVBTtLO0Jynwtv2XbjHDC9enLME3Nd1Dbs+wluRM+By94dVpXQBF+QgQKbGy
dGQH6BY51kOrwJVq5mAzNllHbh9OHXJJn9vFTtWzfBmWgFJJ4WSXVMZdxjezd+6l5U/fefvW9QA9
fEIrjVwcvnVT5OhDKR4/LBfxYcjj9bNIefysWYmfPqtSvC2hibh2sqJPBltnL7eOnG8aJS04E4ay
D+CZWQQrK0PUaSZMAEEWNHdZzueJ7Uh7S5rTYcvFRRZBzP184YqmfanfS0+kKKStvcMeLZutgk90
sAqd8mmZb0uCMKORaIeDHTmHLtH6Q0cRzkK9lme1ittFDdtd5QxEZOygwQ3fl+0PMPrrzbkOGi2I
hhWTSux9M80ys1hTTYRVd3Bey5yC174Mvb3O0SA3wiunl97jHodENZ0tXYpdHElsiWXYt/7Gmkps
vL3x12VTSB4GVAj04psu47zf1DqagfPWPcGKhZveBw+XProrima6b029vJMfMp8T9O2JDiVM/xvu
daAhdZCMMUjfjTN45HtcJTvMMpZ9RWHpj7VfdmfEv+C16WKI11B/2kfjIVBi0I6/h66zXHXaqB+i
91e2JyaL603vOCOegBpDZ9zn+AYl7kkP/5Dxs6d5mWN7NwImMegFJnitWnsadlZat9d5LCvmN5vE
9J6Nc3da52LvAwq92fY+6sUGvi36xxheBg7E8qd9y344tzIeTiMjMbxafo+ludr1UdDer2XX8gxL
cUtXJZSpqoyeMp99H51L+LWQ+DC8TFlVHtqhiigdcPWPErmEbIXOcQtDz+n3qVOAI3aa9VxbYclR
Jg2R4TboDhO3u4dmGe2XnPzLIegWm6iccgiMUTH72Tr4RWlxYlU7lNFFeVmRVK6XJyzrOrrKUC8s
Xr9kHcbiTtLYeo8bL9q18zikG4rGlm0KcuzXUjCpLoI+4HDk98jywqZiZJ2HowigCs9VJu/DsLCf
Q2R/AmqRWE/pyvd9MyksiWj2OFw2tDsNp2kNxo8s6KpTEBLaLVn8k5LkKizabmtbjHI0KWCDqpf5
jld02EeRFu7eKtfGsIQx2XEA4+BuU1dPfC0xpZr9GgYs5Gl0MAdbFPUDa5LoLrWAn22z1tG/Tdbl
NYZxJ+TdDssv60Sqfetzy0foZ0Z5w/U+J7jc1VG7i4VlXUJl5TybLr2uhbcvU6vqdiJvCpY8PV7W
Dm7XXk8oUUuaVXsXye67BN33aTkLhTG5HoO9p53slDoEoQW/XLNRfMRxe0Xxj8wY/muSG7xoc0wg
0HZoRLnZKkztmCd/JZhBt47eD6tnUT6Wpv1hCfBIZWtbHaWpvxEkXREkLHXw4rm/6xaR3q1LZ+6j
WeDLAy59KhUURM/RWeJU/rLnSPFPgTfmPD1y/yEfjUxs6dmHqYoQ6FGy/fnBERN79WhoNMNyX+gV
9vCQDZs8LtoPnZfhfb+M5lEoK36OvDmItjb9P1fPH0TSmmJBPinj4tuAvHTFSl49zChGF2eO9bc4
TvVyJjhul0e1tvWdvcqeqmxihT15uHDA+G+i9ajstv6dMbke2sxib581XVMcoUs65GHakoMjzRa1
c5tL1Yz1Jq8mq9jV5OlqkP9jy6XGNeKRAyTI7i3ZRfdugH2ZduOhzXYsOZfneVKBu3fjfjisvpU+
2631nHLNQkqOLPuYOk2NnyI2X1e2MXiNqiHpqLpjz0VJbddKc9X06Bzc6HsddeIQ9E4ebybmgpeC
7MjOsONNVpeFaiKGIn/qJXsBVH9cEhsFCuswonM9p6iaj8tQBOrAtz3N7vxpdhi+CyOQ1ueZBZVp
pvhU8WS+dF4egJscNRxzTvKJXqx+eHSDCuoz9ucrbVYOO0fLWpLpJnx77PurT/5Z6/0s7VsoccqV
Pui6WfoN8xwr73KumPvteXjNSDkDki5m8XVse/HWBezLORWW+Yy9ydwFKUM6qzT7Ti0m/T5avXgu
HILNWzYnyy7KnfSKOu4lSnrzmbB0n0i7zH7gj5fPcbAQ063bNrpkceW/43nNcJIgTtlNMz516NRH
L1rFXhJA+tp3+Utk2/kT9u9s7xQazxDnZ/iNe10272e4HvTdNLgHCN3aj9QGjdbLoufwPpzDbz6j
4y+Socx0/YxxSPhYqLixmW2p6RHY4omKT9IEbfroYFh4Rdpev9R0lYJXIIyVL1+0HuOXqfAxqk8W
1QXtEiYVkiibBnZwW9Mw5e167kfvt1j48wLn7Q37gp9Q9EUwNBq4DHkly7kam9wbL3d9N/txy/LN
Iodk26uPjSqst03QMUVhOr5b+jXN96Pve98ouo3fVtmkB4EhNC8Dl5sJXMIGq+gbDo/wiZu0HZ7i
nNd0YzOjJYUZ5te6nMV5QphI0BElhlqxIkHGPj54OMt4eGuzKzxn2oV4wfeMIum+rwcmEis0CK+d
rHcIE8W2h0P0ULnULS2ySp96d+5fiUwi4MOkvKYU8pHydSUuONOu6lQNKBjQVhzss2wuktKZaMiR
LnYV0yg2qG1DYIuW4pGEcsbn5arJ8oLZViwbNgEi8eO6BISbGIz8K6B4yogsZpMdVgTYrk3bthcX
5ajflK7x70o9DEnGfm2aLRI3GG84y0lzMJWnPXHHJfU4+1C6Qt3NHyzJFH9eMz2omwGRaHr7INRE
OUcjRLXjZF7oNXTYsU2qiucd9Z5c/ioeLD/Y7oYq8bAQJqrGtbqxaL1kt+DQnTvbPI+8qSiKvVsp
iUdUwyPC+j9dFz1NP4R03KeyojN8I3HG7wM+MO9lpEK+kiLKkiyS+gFrKu4NF+dgf3RjgJceH7HD
igVl41KpdB/2lkcm1jTnZZj172AkVTGrcH0kl9Lf+XTmnmw9+gm11zQL/efq5quq+etPGvjfQHqH
X+qG3O7//En/DzL0IrTA/13U3Osfzc9f/6pq3n7+P0XNGFwQmIg4+IsVBFLtv0VNCy6FF0aU9VJK
B0MGeeC/VU1xgxPZNkxn4CFA2UKoEP+lakKm4F0OIQjTTOD5IcDn/0DV/INPgqLp40P2AvfWBAfz
iN/dv0JQJPFuhLbGxrrSGXkk9LF+9aWIzw0D452Uo23/R3Q2fg30da5QwnVDmK9AHv7+K9q1BbxU
9ROGEE0SOheh4pE7O/ZWGa2ZctxiffqXd+N/AFD8odz+9WsisfmCt+L2V/gH9Uh16Dg8m8eNoTZM
YypZALSRyys9FnM3V07Whgn1WBAPKvA97xz/OFbAcvw2nq4+ULsmGnI8z7zFgzdH/wbk8wc+iFfk
VmNs0zjBAR3Suf33V4TzNQDBDcICHWxl5m/6YMFz2AcPArMnnqhqjnaNUMu4+zevy+3P/S80KD48
LuowDBO2fiw7/iwiJzEYlrm2KEvDlKO4rUQQwllZE6dT+WifCmWP/aYIXP1AeEA7l65g+txWfm85
W511uJaXbiyqZ4Fd1PrnKcIR8D+T7J0/AD233x1IFqghYNpjvh1/kFF843P/DngQt6ky3HSI0z9q
vzfMP5Idte5YAR8tbZF5EIFG4HHDXP1WwF7YvtdW/31kckISabBP5n2RWeiFVtz+29/mX63B//dl
BMDEfoHwXggWhvSTHfyxM6oj7uFG8GKUgut9gbSY8KcpLxIz5jG09aeqMNxQ5KC/5tnsf3RNmeEv
rMLhgdVedbeUmfgGpolsk9NM/ZNloNSVCzha5BHdBSdiIuLdKyyMlm0BL2bXT8IhshsvwxZ9hAiu
XGR+6BiOiFNH1rA+zktccQeIC+djTfEsHEnVjynZrlE38nHFFQpGlc2g91RShkdKSJMXR9qENEt8
qYChwtSTaQOLxXHW8pHRsTAHLAmYYtJMUpvGzjjK8OoPQTi8hFq0QApSE32E1k2B1kVn9aexIgQ3
gcjDRD+15AjSwQoxr7A0nrei5DNnreBQTpqZ0X1YpoYbxxqEFPTYamDJWGm2ENsgZFdKR8RsfmRh
TmqSDBRfBtLhfnGHJWidN94KT4oD53brahcba689MSmnbe0+6X5BDRgkri/Eh+Lq4+TR16bokdZd
m20fun4FAMqScJQJY4KmIgTo81IOak27QxcbRCSFrK039VSU5oD7w/4okc+u5ZR+DKWbldtM1Az3
6HbjBr24O7dgS3yuXuRIXqd+6C9RjweMKScvlwei5zDUHNVVX2Gb9tEuzuLos1rWkB0Ewu62dkaS
+3W8hh9YfEj5h20ZsR7yK/yYrMLlcU1tccHFB7i0stD4NnbUc6q1KrJ/RjqXcl9yWbpG2W2CWNqF
nFw2eX5iiSba9Spet+s4D1Nilmw8+auV8TF0R3s7D4Z24pQLwdMaedFnoWZgAEtB6eKKFXjT147z
BKh6AMVRErUmlyFi8zr6Ex40TdgMP1IeOSQgmu5RkGgCiegOzRsocW86ptxBXlqqKMyJoqgIo2Sd
zXB6/AKF22Q42hwds/1q9IQeL9r2YMnBOXtV9IMFDip0YCn5Yx18y/3ZBqne97aEyUGAm0k0QCDg
t4CjKxFj0yXUP42XZQ0uM3Lxp1ON9qYbh/5AhdH0Uyi3vNq6tGnKsSm2ZfnY8HtYYf4wMHn3A424
pywY+zcUcLzlIBU2JBzrnTLED/J+UHuBU2CAVOMuvPG3wYz6tprsl5r2scwJPTfC5+PrtwPmzXpg
SqXnmaN87p2faxaxPBmwMbw5TZ4Sb5FgjLZqYs+ohRhHJlov2jt2+Ctga/BqlX78m0WcoLmBfx+d
uq+YwFrbA/sShcXZ0eCUF0k5sN9wdRRr376UvrVUBAKb8k0qW+4KHU1ZMncuhdQOb7fL3QQcX2Jn
MfDSvucIW+dlPYfLKF5uiQysl0vzgOhstkGHOJqNDa70YlB3SgUUAjFuqksrXA4Whbl62iqMWLh2
yV3qfTX60NuIZv1SUayvXWjWZCSsYbaNSvMzAd3cwwE0yt+qR6tZU0+W2yW3cKnI2ZKPRmcRpDSM
f7ubiPBsy7bADB/5F0lmeWsINeRX4hVjfKk6SxLvqfDOjIMJtr2LN6ediz7eNjYPLy5NDzIGSEFy
f5jfWy/kw5oGmXd1+zzc92OXPUZY2w4lnhG5sVLCb5MYXPgh67DjlfGOYR/5iD1KfO3iVhXbgkQe
RilF/CbW7sTi13XVfuxKGBP0gMrtOPtYbcduOdhdBRlVZRXExMZeDmWu3JZAw9Rvc+QHgpde9REF
hXctHT3t6xpc6xP83BnsUhzpaQMdsXuuaZXRR2u9ebbgiNpbu0iDi5iQVS/T0OTJtJj10WoMzhF7
LtZNZFccZzkFd3yK1+9e1vt4U5Uf7NcY3zyGWuVHTxLHpPUEMmxsTwUFvfGRZ7KVnia+CvVu7k2+
7/jE8t3GttqHJN/jOWDJ4NozYe3c2rqyhE/Qi56Eh3icIoqfvOhVpZF7J2+2qdkaSPu5hy50ftbV
+szi7FfvtM9QHQhcux9LlhG6mff+WjwW1uCfhO6JWHC7Yl178/Z4Y8aZmmPgbIPr4NjFvicqQXRJ
XJCLFf9hwDN+OoMh4ov8hWyU2XcsPfZNS2hvglmM9Ox6J55z4Y7qpPJX2jp54ltZB9dgDLnxzsPH
5HfmMvFfD3n2qCDRES8h9oLuqyp1au8G2zrmy0r1mE1OjdWsNzTFWYtlXLa6itvLyN1VsmkHIaGV
O1YbX44/ym7dO6axiyvJ85FIhJXbe9qENWgJXkswLZYw47iN0sh6aYss23M05xnWl8Bj0PLqShzx
StrRlbYdESUQqPtXZXOeuiU4KNIMdYI9bMS22HkrSUGPdBifvxbDM2zcc930LpPuIO6mLl334VCY
/sCgcas3NiLfesVs7uXMwhwn5jjrOyzSJikmeyUv6dkEkiCUdn1CFdV0dNBQ77ugY3hfPB/7tFJ1
kG8XEyJu2MO6PpfovHx7LeE5rN5r8a0bwzxO4JNA5OjsFb9BlbnTHuZ48IWvKwiMxWaT0FhRaDZ6
Iv5ZLnX7uHL27LHFE9qZ+qz6jLKBlEoahRRGOliYvHYR/qZTRfkaMtnHWAvqHqKIB0vlEM2W/0SI
iRxmGcvfrZNZX7qxLUawqkVz6vMsy5KVhclWhiE+qUy6X0zgRe+5y9L/3Km4bbblUPjqNBTAnTfd
tMyHHAvH0W9AoRpCcLum6PSDqusmP/IgqR6I+plvo1u3z34p9Hmp7ehp4ocJWjlvU1T251D67lV5
VfbVXSBGjMRVne+CS+AFbwuUtbRyfpe9F37BVd+zUk3Hn7yy4tvgpPaFN45PDH88Qgi1dkkuFJhR
3oJO0bEd4JpLFmusdkujP4xLrHLlJreV3tgee1dqzGEt+g1fewYA0FTefByzyvneSjSJSMv4TMKF
2Cg+5/4sZ69p9tKfBr7yChunAhCGFm7OQd1DM+iwQM8tTth0bou3Ej18s7YBbOs6Q1gMW8M7Sanc
svctASnJOHK+mwLvUmTldCZEEVAaFfA3m608MWtK9lq+biMbuZQA18GP1kUkHFvzvXK8y828+Tz+
ZUimA286zcZkSWe10SMJcedV5qK51IPT3S9huzwube1DNaqaGAqMginoUH6w2ga79iS/czHNEahm
80Sg0TpEdsTePqxJt+UeW3G7xRnZCY/7EDfG7rNx/fSuZml60drqv0DxdY7l4nfnOh7yq0ubzWNn
y0tW9g/hmjZ3LfsTd8f4DyvGOjWllu9BquYfIsXxPDLnHKoKD6ssDsxvC60Iqj/4FoH4KAT3qEfB
JteuAZdRjL2nbHK8rlYd7sTq3jKCFVCIqhb7SseQ622L62JXt6/ezA1dkYo6LDdvrEtwZVNgjzlQ
un0X4qdNEGrH+xhhejsHdX5xwwpPXRdFN89k/+BJmZ7mYMT3MM4L5sp2OLeoY69MW3hbRGNdpjmH
IkGdV8v73ukSa0se7m7g169L1pGR8dr1MmMG2DWj+MjbvGYEGQE+QCtJ4G1MB5l6vwgDKvy/rDeS
IvXTS2dhpM3zPr7FLt0HTFbq1cn75lo3Nvs0PyvCxOQeg/RCqmSlV2wfhflwWdow2BprWY4ytMQO
6tVyqf2mf81X+TueI8JP2Ix22YQXhEh4FuF2YO1YjHPKLqCsDpU9WAz7eQM+s1F3dV5/Lohpe8bu
5uKTM+dgxqAyeJ33nY32wvKnzTh3+v4+NMIC3oJKu9pBsc29knTvzbCbrtzTpwAEXVXIA5SN9WmM
Bvc1xDR5NB18Q5pPCPS0rB6vY9mvNNfjAKb5ic+Bp8u9zbn7M2Yo/AXoY92Mk8NzJk3dU92n1pWU
rYTC4UdfYj/l5jQM1XyxqnZM8qn6Gq0ZZ64Q9SatmgKPs6vfbu5wCzbiGUwN+9EZJfm0OhNPfeTt
Gq/anN1ZehK3gdhOwMKsd2lLtmQeshfeE8JssJ13aZ72+zGev1LR0myXxWDeXezH3sf45t3sVI5q
ln1VhwdcbU3iwappt13LR2QK1LKzXbytUb1MREYLjiNc7RuHZwsF1YV3tJiiThGjBde55ka0s8EW
jvOzN7QAHfQU5292YT1WGUYDy41+BVjTzrzbThLxaDnFBQn6FmiX7ob7pTLzhbPgtouw6hdGNfpw
/IFckgsNqDTFnTuKZdnAWI3qbQp5NIm7CvKXpQCyxTzeM77eR4SvFMCk+w0WZn6IiVK91TAxrkTb
GapUDp27Wcd9OI+cIzL+QOx+cacW8BPUSzIHrHccp1JwGJajxRdo08y+d2dkVH42VTW/4bjgJTAs
7k7RrDfesjaPVYnlgq2CDF/SpW330xBiOg5qm6FG5Cmdn+s7zbnrvve9kXuYGAFzZFlNOxjhElJ7
wXiCZ2r8TT2OWFskxMGXvANxSYKRC5MPEIB3IWP4ICn8kQ7qrTIm+uyWobzwL4Js6Mc8OKXdKK6w
qllY5Fr779mo/DMx3ukeC8/yQ1qOfpwBcgBHnZfuaAvxw2/tAJNOpNvrRCXnj8q328egtMtz51v+
VbuN9+j3tb+1FTeL2SnsJ+6SIEUi2Rxa/P5nmLEtO2Yrd04sC8ez1UTzdSi0eVJ5pfH/xfzfW0xk
HC3vBReShbDhz9+1Pzkf9TzUO9saiMCJZpYhtnm5HGNCISSD0LtOIgh7/sYloPfYzHaMdV9agEmf
0MfIVo/R8unxCT/MIjJ7HaoZChxm9Eud4jMS1tgeDKI6yMZUEgC9FbAPOxtacM5TzRRw0fra+xK6
3jwmqRIMnez73tRaOcU2rG3xa7L6cdiOadc9wUorv3orvxL1H9P4lIbWQlIxRAaVUhMUMPFR0vP+
rtSszlkjPq2iIhW/YO+xAi98ZWJ/qSZR3HUll9lN4K1PM97XtzxglM1bMx5tVl4fZIvkL5YenG+s
pIC2ABmtMK4Bb4zvBt0wI8G/eY2mLnqyQ90kJR8aEhm2DdxQkl5lN7ptxsE9qCWznt25eTILJnpf
jE+jcp2fFfCVrVer+Sqn+RsWahI0uWPjDlHGaj9icln2gRNJb5VUGe4jZYkc2JhJj/Vote9Gi243
Y4q9ZEEpYdzlTrsZ2evUTh/CELLgzRVlGZy9xoAPMnWNjMMU6+9TgtXbdTBkPWJ8v8cB0kf63FaL
lMfJiwdrv2oca627BOR7gzXpnLm8Ul/7UnupUT/zwRBwwCoiGucpq8NpQdPpm4dJVlRDzKKbna3R
tnN22JAynY+rGyWag8VPMkea/GuH9gRgKWjtDyduA3rpq3n8HjN4kdzSuH3AF1p8CsPVvdx6kp4m
eXNvkmFBOVt8HxAR9DNqBXAXLqUsjp4Os/zGUWI6rhfKpS6im9J5SwhriY5xk8bDqVnRWu5aN0NI
UxamRLp1hVvuNGv7XTlEXLAcjBMHnnxkV9Qcj48cp4380Q1zgcgtA7xEtw+teJ9zrkL3mJaq4Df6
mySYGS7EPbi6lmwRISVV/pjuvZqRmzSBbp0Hn+Wwx8EywQgrmVo+MTnWry4XghhD2vhMGZuBauLP
1deBaMdXbk9dxWhX+99XLYPxUDSYOO7tSbnFocCmkAgx+/cj3zJu5iWgk11n8qJOFi6slD0tkHVr
lMQF0SLtHzWdX805dEfsN6pxcZn4LEObqrUW4o75bdxUlWkOTZQXjJoT7GeRQubjSJBs83K4DRQa
t9XveERx3RGpC8QXh9hNBavrZvzIHZdsVOa26IZ0HA1d0s/zTLjS8j1179gGGpYMdYAIjywpj14X
sD/QrsvPb9aV97WvY7Yna9+ZxwmzZLTDrOVPz3nhDu4DFCZ+esjYiX8UFe81bfl47h0yHHh/Z5Ih
CRZj0NtrlvvTNrw5xDf5pBkmhhSlGkA0kD4FRL/EImeZa1D2AA0yJxzfbkC84yTzSjwHGCnAbwqy
izjA8FJxSeS6TL1CdGUqz69Zxvph64GqzndwM/jfPR8IkIFMn+G2zICmbcPRJxjpRBJIW0VXPFA8
ULXUxjhyHWFfDAUwVyYwwIbFHD5Rye3jdYjSIjixyySQDq4cMoaAttOsTTdQhsMaehuUWCE5VhD7
cX82EJRyKg12xRr4VK1N+FFADxYmOK3NnA671K05M4xqP/EzOjUsPtN/m3WaP/ae13yCXRy/UnAb
o4C3/QPUIIiErgpx3wsYl/+HujNZjh1Js/O7aC2kYXZgIZkpgJiDDM7TBkbyXmKe4XAAT68PWeru
ypLJqlq7XtSizDKTZATg/g/nfGeToUlWe2lFjo2mKDLIny/cyTvWXcc4N+nsGt6iwn7ao8XYJJRV
d6ZpzU4gx6p4KXoNe0/CuLoNIR+swdgoFp4dfdaLoPMnwb0sE/G5tMrfaczIuaGnCgKK14ixfE2H
KqKYL3uR/oz+uFIREiFzYtFtyn0mz1W5Y/rS+5eYu3bvO10C5tWLZhy7nHWf4+gDvQKNh3imnsn/
lBMLZWR+pjp105K+mUvdPYFfHG6NLo/3zBh4XHQyGrxwoHZE0zQ4GHeXOddVUCNI90KkWiWZn3bJ
a4x12zL35aRTVOHDNe+cVpTWeS6QPIGWcrB6a4DPZICWE9Mn3EjCewVz+DlIDLiJU9UzpPdQNkFb
zfsCFcKAySkdrPKku1SIW/o0HmyVUesja5b6RwqiG8OUXqpHe8DrHyS15I2AIxTxvskSNEo/csyr
QlBOzBEfZZ2igyGSNXW3gDB6StVo6srDgubltidbwrzi+NBNhhEGZVUzo4sPNGHzJ3S8kWPgNhot
oPnns64TYft7yjPT3WIEqBDxrDiPBlnwyeuNOsbt2NUfvQMmddMqGLckJQ8FAI7W+0zbIf+YzTaZ
9lljFS8mBSeu8ji3XhadOQBy0Ulnpi5KRAoDGgGPVy+jHRDTqwGLQoW9z2DlqINQpan+89ESpZm7
26QuBjKZ4ihbSYixfmt3lfMVjcyb0Rnycsp44KtLQPYlqO4clB/pSMnNT/RLLbTsqGLAPQM0znFD
hAhLtfLC9nJuQt+27Vvbb/nTZIGnVw2dxmYz0lxcj1ZsQSNotISn3YiGo26avdpXwKlWwRvhs/ip
E/YqiE7tAntjMfdBOTaqJsSUY3HDoVWIrSzN9lpBYLobuYARqZTVFO1obsrqgvpYXVBPevSIYhDL
mwtg9HsWwulDrnBzPqOtzKf7PqniVVGuCKdHu4JcAy1U+6wG0dR/ovTyw6xl3vjw5/5qRgtcHnXi
n6wN+lrjq+6VfztmXjfv+gnkGZ27Ga+UqSZ+zLPRNA+jZrhbl5dt1WtL/yW3Z5HSi3rDg4991Dji
6atqLI7x7943AWjWMfVcndr+MRkZFcFg8IYXct0ARXeSAKlNnZcO4+2Wa24DPUhdotb0m13TV/7e
0Txm+wPD/eow9ia3QuJCcIKfV10i9NYRMBW/dH9J0SfzHRCVNr5FUMvL66z2jAv8gJY3kCGJee5z
kSFfGweWiPTOVnEEZRgtIdjEpucLKrsf+DfIprRFy1/g1+nzWU25Gb2bi7u0GDwBYxyt3uiGTz0l
S/vFjNbKwAMMiTk3H32xBe6ntY92lM0JNyBUd2PwYbPhtbZDpj9pWLk9M58xarkv2J2kyZGsv5TW
UjUSoEIpuCW+7CVJFwhlqivlHcP4rL8v29R8xgVSi23f+ta00+s+dgL0bdK5Sk0rqOTiFMaRTq60
YT5I6DM7QviMV1Hky3ec6tENvCWD1tdxzkTWL682ab1U133/IGIM4A3u4o0TuyxxBtc75JRKV3Tc
kDkaQ2/CKiJ7k0KOn2Q2ugQA64hH8r+H77wUMY+Pn4o9aW3tHRvs4rfRdONPv4Df5q2aoS0UY/uQ
Zk3mnxUm7bPbtC4itlwpkLXEIQYKaferwKp4QBm9hc44EF+QLOJjAqT53mMVeIZpg0Jw4FEAkdeG
mRY7v8u0hC1LoLx5M87ZcBRjpV8TSEjikKBaQPoazZi/CA0HY1Fnw4HDwDnQUuEcZUxSfzVJ43KA
S6XBR9RXkyrw+E9rsbODVkx0/57yz66FTRcrUB+4huafZqwO4ClycZv4jbl152HwAkJyI4Byk0Mw
YcQFuV9zex8TvLk66yuoCpuYPPsbUjunQ8F08NMcIJUbws+vvEEN0IukoKAUSS+/leUXzAzZQLHu
HrPLQNSWGeSMUNA25yksrJgudzf6rZ9va1Em14VZawywvGep6sQQAmyjAUyDi6x8XJwi+WGLzWFn
jHRryRosETBOBu7QlfjZkzEZFKS4HE4rnrGTwrPRh22OiL8tZM3XauRBNqbRcfZVscnwiL67i1GE
spXdxVyWGMhkwU7MiF4dj8HWEbmrhpeA0GZnu0A3eZ2V8eMBLyQMYnwWjjFzFdb5dmaadWFtOl+n
JsmnQLO79KEelENSqSeRMAu2fF0Ew3OYkEe4liafkpnIkLlQ9YXQBueOQSoP/qLaaqc7qLWgLPNs
+ETGEeiK4iXgV/NjaisTh7jQbSuIRk3tYPy4dUgie5t8lVavndi3Bd7YNR0xyimRC4vqEbzxA0Pb
W9NcFJ0xViXnUZ+88oKGhKh6Qs7w5bBAPJh8ZiypafLvbDlDi21Ijr9ZosY/0hwXL2wbynDIJSwz
oBRs6CMPNLutfP+cVbL+mNKRe1bNCWbtxhO3KaiWdx8ywRbTptxkDOdfKwPKgowGrtS07hhWWLib
ESeCPmKFXBZnR+MmnyvThXCgA6pQWvODenw8OBXa9XAVBwX/PVHGzFe9pqpokOs20h7MLR+7mPFk
ddRrcVSfspSBFJkMsGk9Vf2T1Jq/qnIQdYAPd+kF0CKYzpoz+ldVTsd5qZMXzpmbtZzUHo7V8xLJ
8Vs5Jms2vRTXDIpU8k80OX8VZP35Y5Ffuoi+dIPKzfmHHwt2b3KWeWCPXaE8x+I+2xFRJXza2770
aAxEhevln+iA9L8Kgfipvqe7nikEOx1dEFT1D39sj/mzBC7GJWSvk8wMl+Ux1Tm8NmiHhm6XTEo+
TdHA7tagnkYG4SHABqhGQ527wGgxWOlfc9H7OCegJNK4CiSur445ONrR1ZiW0xe6shg+ScIaq+/G
sbOfEvRTxs7bQ58CRIr6YCb561v4Nesf6ZAjz80MQffgFDX8IUYaK39nsW5Ho5HPHh2uCrBRltZ9
3blA/0wd6faB7IBRbodMzfM2V5EAAzY4rOYymqL2y5/tVTuiNTmnKC8dYzJfNwB6Ab7YtBm0Ph37
jsZGCVZUINxxOQIydx8mK4OeldMnfKlJcdclk8f8ldJqZ2kUl6ASbIJ6Moi+lIWg4Xvmb67uhihc
VhAo8cdHtyD8YTM5DjMPhD3NychdALSUY9ZrNaTYxRpE8b9BV6RUGRNuWrTlefruFpXp7NNs9Iat
HRnzd+FNUMtxg0k0oiMoZyigE0qAlsjacGiYP9M71jhFNWZiWqBnlmyPq3g9p4/JGRf7ouvO/pJz
wRCplBWohjpELrGoQZoCT1nzcrS02sdlj0gOVKRVbjN3kEBlVVIwDCDumoMbqYyzmcmhPtkwC/xd
O83LsfFhSvx/GOb/BUnpv5bg/F9IeIr67e/e5f8r/Ozyu6+HpP576emf/8bftKem/wfVg8tJxnzH
oETjtf6bod4Uf+iEMeKxd3Tuuj9Vqf+Wfml6fziCRCtGAp4hPLHG0fe1HJL/8d803PZ0kzqRzhxS
nmH+p9KbDaDafxEg0qGB90f16DgWicM4BP5BOdeLGcgYGWDEAGNLxhJ74qJkTxsp7c2wIT7MbMYK
3Ry2Qy1PutV+tOV4jNzx0PYMqRw9kXtq2p3Z6atxFxmPC+9uM/bTIxRTkhCa/NKZ3sPI6HPT2MPt
qKdPFDLDldRatuFYCX3xy2utb/BzgDZUsYvK4a5Li+M4ZB/xGtcsI3M8LizxjtVATeNZThdYVvcS
KTdMRMe6LWJfUo3qalXJuR04BHCEMqVK967W37k5TDikaoxV24VTkWrFbJJzRQ4EPHdGULL/7WBS
n+Fv5Bm2qD5Vu1Ybf9rJVTsEZUEZL19ZXlxdLDuYsclYsNshdET2wd6Yo8zqdiKpftZCkY28fOu6
8k7OxAz5TF4ix/9mamw7nOfJy6S1wLt1h1ybgSkDIv+MgyKGDTPzWzILzApiOxrtqcoK/qRpMw2k
0ChDPHgMEoOGuzBolqoJnJbmrhjCoZjsvS6qsOCECK0pOdN6sKiW/bVK1T0OtSuz2mAxh4CG+wZy
XobGsHpfOupdv5lOnEYiGPTqxiHpPTC6Lt1ikmi2eAUhLKko2y+ivE+otgvs66PXYQNY7u2ouLG6
8pYQoxNNK5AWrXnsZPZAHmUSaDFma3fAQWZr4lubojtNuKdJeH04t/zDXoHY1hrmds/EswxxPfgY
srAbnnkZNtLwGOiB4OxLQpqh1BhWAye4sx41+L6P+SrWr1YiKYakiiHM8qLZ8dnO60eMlG2+aduv
tJj0wOFA/tGiBhHn7DKqE+DremuOXlLPwI9hJfGuZg92RA1wkhkC0QLCW1AWbUpKS+8EmYO9C+zK
3nX7u66LflrDukGl81rlVRd2GK24SXJwTq15sexkZ45C7Py5n3da5OBWYdOYdvMBmVIZOoM4JWXn
bIZZsilHHzk0I6zn2NDuq4U+Ox2WHdAXjY1exu/VJm85akfLBG6IqccGUpY4F+zNb0hdnnWtuAHM
PO+SVu+gkII9Zy57LBYHS77M3pUkGyzq2nGrW81LLvOSZ76+VY0C4Ad0chsX6ZeVyRtjjVHKhAts
yNLZQtyAIMLjmvJuDFykQSlbDIw2liZM4fWZEJQyQKU270G4lzgvMGiKqRgZ5BXfrJfYtwFm3cA0
dMIhk2ejS59dSJgh6pBDSanSqSQBp4GCVGTTt1/ll3GQLNwjR6eTR8rUlSeB7ULTJngEqfkFMAha
cUqYmyyqkGg2rGKec/DTqQO+BY6UsMSkuKZm0W6bdSM83FeRtvP9j4xUOB6F7DtG/SAtP7TS7o4U
WsrvzCQcgpnPRaJDB7CVsdqxWCMerBxBDJFILJ98qKIdxf3OJHqAXIji2EXj+FG4jdrNRmS8YYZ7
ZBV4meM5Cuy1DrCr2CGTDIvSPDnVNyi5lImRBNpRWtnR1iao9hXRGj7RWB5T67AS9dVappt8iU8t
mYhYqBx54SFo7gD2smjHt1j4vxYxPmWkpiE+WBuxOmQL9zt1Rx99pR6hHYyusdsE9mKe7HE+91BG
Ni6yKI5iarsZO5C11NqhH3JS/YBswGKyyhtztgANe5j04zRgnXSotfEOINltRsohLIi4OEhFaxfH
6iwd70QZY4aNX7mHxdcvTA7fWndAqdyO+m+SgAiS9zi7GtPLvvLKZCBZ4V43yOLx2Apd2HxWeyQY
7JsEOoWsn5yd1ZIVMVaPjije8+6hnq1DpTRWNNAXNwUTMBapClJcMT8xUWH0ytEtjXF4mV2zv9Fi
81SpZbvI6pTMqgeBZnmk4zgTA1DHVrCq0OSmUQmhCx75NzJVZl25m9/kbnLVGrZoY0GZr8uETLIC
6oIu4qsqPwGFwU2s0cVA476l/Hc/mUj9SmOEq0jiaMcG5wB65sBmjXW9HtYRsMgG3PtAGrki7EUY
6a2Wpi+Lwww1GctTruXHNbO5dLomZCnJ98O8ypuH37PwprCNwX5FXnQ0XZZvU7zQdo8rvqLaVsxQ
3FbepIP3DLFyo2R0dnP1S4fiiOogyJ2BxtdLWLPpv1lwPBsiWra13Tm7pDOqbe0UpBIk5I+kSSWJ
m47y3TxEO79ixoaqkop1gmyd4AzF6Epo/IAAgA3i+8TSvxZVAryq+8xZ8tJ38PIrK3d3jFLzG3h2
Qzgu6j0VLFWYrhvGvu1RKesD0Y+ThzR47nAEZigGtjgq9INZacvbtCyvbMyLjYXSYeM0tJaWZk6I
y4nMwzQ5QjKdshPZWdlXin8QVaKGUt4RCc3+hAS4jWAWk9Ihv/TEKo/MLhnw64NCXQFvOGXG+YLQ
oH6faVvQ+jhbfx4FOpqrE+/mVaWMWDrg7IWuZ7+WxJs8YdxUwSJeq8YZjvW68CGqdGWvFDj4yXTZ
adhat86ajNSr6MPvaQtFg4c+1hVKmzbZ9X59mnS81FX7W/WuxdDRU+GisWlFe/+ZZf5+rIRzLA1N
f4To9sqKlMsM+6iQ+0GN1itS0DRwOjy4McTJ2GwZrxgD9pwWx1/Tc10WYJOPoB12s0aKUp4QRhNf
ERaT86EfJfaMGkIgC2IAEVV7SCMHBH2PUxaOpEBkg7IqS2kmC+dFpO0lYtJfmUWAORo5Qe8TS4Hg
pWCPFPRec5hz46n0wWrIktShlog3nAXqOrC+gOfAS+nGYQNmJCcEDSTqNssEl2Z90aW2neIEZyRv
hB9dvUQ+xqb1MQM68ucVE94dVbrmg9rPPTR6y1hksBAg6s9M7sE7ErAgEK8V2yIxbg0MQxXrWAe8
ZeZ2AZy332bP6tC8VEDaUh8aPw2Rk8cH27mLq/S7MJszM5ewcSUU0omCKeZtEGVI8O6+jOQhShtQ
1CYZP2i9VAxZwD1pzOVIA0HmG0M6AcgZizCylweiFW8tGK6bvFTtPp6W59pwdX4T5WCbkuTkSIQ5
aMVCmyUIN7t7lSj3G0f/ioV7NnQutH5efkZwdsy8sx1QT3geZKxhKEcCf+XJpuaDEb8s2sZt/Z1C
h1eUNjPs6CaV3VfXP2i6emxsOFWwaBvrkSHR+9jEr1Vt7KGtMNvrCHwrLmWsEXmu37bMjyaiLMM6
K8xwUowmG/S6U9+yRe7mnzr33hxwJ+sBQev7XotupaicHSUJ360vfVrslSmBVtj7BPuLkzb73FG/
RoVqzFWn0R7fFwiSOlllDNFHvWNd7V+s/NZf1Mc4m5c+vuj2Q+wu9/Xkn1lIBbbd7zzYdV3SXVzU
dm3ELACNHSiWqTt3NsUNFogbmaefLsVuPoHA73yPoqmpvszWPLg9CbP5zQAAHsZA+yfIgr+r4j8z
6+5PlfNgU07bl9mF5rkgF2rra21196Pm7DhEbuhrNiL37pyp3C7dA3M8QmfKiaCP4loAYN1orXmj
p3M4dKynFCAtCqs6IMaXwfv8PlGpkXn2mqYFGZOwNXqDIBHxAv39uakwDS1giLYza+SCDVaRyrva
0N8BVhXhWKMZGhJ5AI9/FfP3aMFDzBiqTf0cVp626Sb/yFrpZXCpXtpBnmYC9PCedyxRtfvRMp7b
5k1MLjxk/5snCZP8kD+YMZjq0QXQSTeCoSBRX1Wy+FuiC7G02vYNUkRrXzWs7SbzNsv0u1WPAUAI
SH3vRptIYt4tcTakDj4uOb+kMNJoKaCDc5fF62M5EtG35m9xn+mVBhpeBMv0bAl332g58fZ+ypib
RXuFk3jW+ysptEFsyjObqk2iAemwgWRt5ORAkADq4rrv43hlXn07x92NpXmPYJ/CvLPebBzDBsce
FwewQWk2z3L5yt3PzNF+L6hWNedOZ5fUss/h2LufZ+fQL/KmbqV139XZr6lOb2rdeSkNxyEIiZET
sHScB+BUtVtHwcP1yLK3/4wj/fGN+n6Kgcg2b2YmficWWJKsOrP4mG5jgL+Jiq5NK3KCVy00Oyfa
tWVjsoAJ84z/sWhLDXk00KizQP9VtcQMgxA+arWF6b8QZqCp/gZ5xD4FdAmu4gDn5yP3tNeucYN8
zsjf0od863XsvEj9+CxKddRUfAvWE0Ypw246t5HUxx4tTJaQLhlVaqsBqYFVPnroChjVZsMGLxmA
+Ep/yDXP2wqD0zwVkE/EoKyjoTxWviRpYdpB8JC8N2VOxTXKS2wQs9y2L+NSlMFkVerUIGgOotl5
oXWfAwlPJ7Ss7IsJ1mOtWfUemgURchSUFvvB/WhUz+M4C5JXQdOXUAik1r2xpnonQBZrW4+uk8UV
CRYq+y7pWgllnPRTVNdit6xE1NRzCT2vH/S+ckJDenfdytQxiWfZzHV/ZXx4s8TubW6vQPvMcDdL
h/Cr6BdnG0WWywTR75Hdxu+ayzGg9XZ5EF6i9pntuGHdT8te9+Zil44oRFVTghuCIB742GFORc82
Q5vT6NUw4qcEzwLNioKL1sbymnMSE9hAlWx2yY4vZ9x0RCRudDNiPifZmVj2GtJKCU+65n2RwelV
5kPlNZvE9bdR2oPOdRRxIe1vSxh3RbcgTiLybhYRaRRwVZpdp6LqBiks3USbWaHwWg0l+zzsSJvw
Wf6l4pEtc7LlI0VuOx1nk5wGQlvBpdTTHcEg5Oa5JDuk+NnLjdVo5tmWCMWbsmk3+AcqotGI3cEN
QrnUtsVH5E0lk98UKRVZKmydPT3bzTbPRi7eas27KI1OqSfZwSl/PO5agug/kkj3DuDgiKlrMwXv
zhwJQ1AvUVaRzevSu8fWiTgtLVgISi5062IitDiQm3WmPiV4g7MKwCmsmGbcoAS4uA4nHCueJ2lg
PNnOBIlR+2nJkaul1EAIxxCH+TZN6uGVHYcJ6NMocJBN6KT2LIvNfTwwhJkSSSxa083+UVlUflud
ALMAeBe6cd4+To/ozEr/ZkangjV1cYO4IHJoEeYLRNMviSQZpvd5FNWtzZPo9clnzKNWCe2JrAcR
Gg2ZZVkTFF1FaHgXA/1lyZ+gwY/miDEM13JWws0lNh0sXSS3FQsXE1y4axCE1kn8OT55CIY2hRJt
E+yn6mwY1m1GqVaa1alT6W+bPVxqjycf9e2IFNxuvwo3ep56725UY8Ckfyc98ySwMAJXCnoUQSgP
+o+IxE7cZl9drm5Jgj4X83ssJOCO+d6y4+s0529a1ZCL0B4cija3doLST0+Op997NTHjePv6Dvx9
pZFnUWd3VpkzSpJ38fjKgjgK6sI9r5rohSY0RGqmNmixbD5OFbGXawC9Gsad5LNGSwlQOcr0tUwi
rmZcq2OlBwZhjDIhraOiy+ARWbRdgbONvaX5hV8xbDPjttXsXeG5N6NufXpDue0t+9eg0B62EN9N
5h24BXcG2usOUCGiXKh1VsPC1CPXhibvNlVc82Yu2p0NNY4s5hAWMLB7i/ePKZovfaSZ7X3SZHuo
nf7GsfJtzAOm5vTJb+fzYrKL6wcLYp5O3klmHFhQn73RP1RYLcJkjPcLRIi0s9KtWxAIbOS7qMlP
uh3dk/72e5nLR2PCEib15cdPowc0b5/ES73lAvAabHBfLDscDeAfxIPZzfY9x4V+dcpT2kvwGpVB
0gY+BTLsq0eflKoXshbQfMzder5kTk0jcurigzOxBr1ocLXCVtYTgiTl2Zy0euns7TIH6dHUoL4Q
xpDPnts7B2MwCW9phxBrzqkbxsam3OhjPUhyER8BgPN+Lg2YHKWSv8EEVgLEf5jE+z/5Bt91M7Px
T4Z/+L//81+b+V+b39Xj0P3+Pdx8Nv8FiBMAJP7fwIn/VcS/u/Tz78f+/PN/G/obxh9AFVZWLgtV
R4BZ+Lehv+b94boe2z1P91E6GWwF/h04YbEQ8Gw4FTbaWd0z1w3h/xn6G94f/ipX9ZnWM/pEdfCf
AU6AqvjLzJ/CdLUzGY7vmCt8guy+v+4a+YqROeZAaJXWxvlTp/cUjKPOLBMT5TSbCjWG10RGR4Kf
FVVttidMja17vP65rM8a0OyDdWuyZXoH74UcTqI1bCTd5tgjd3tDdjyhcvHxFFPus/uKS2BoCS/B
vRCxjm2hlHOqzA+uBqwZ7wkzzYSZAXMALmTCQxL7WaSFgo1msBV8tKgWcEKW0gFag4Sb8RlOqmnT
eFV7Jpt7ddwZxZjs5lpfHpF+5diFMfHdumTr4Vi185L22EIXQRjSmPyKLa8gLJayODnaWaI1FwNu
jIsO0gR2sPRUntwVi5ZSXFRswFufqdPNXKGf0ehmKqfN3rGANxMJxUm3uAdhklr3Ytdmq/fbYhTK
eNTIivb2fW5bMVmSpXrCoej3B1sbcv+uxeepb5OhYp/At+4S5DdItzqUXgM5IQUptDOrid+FLhgL
l1k1dOAtC+KSu8XCeGcnZJ1MTONIvirKhdVK3bXG3kDzQGMurGrc21ZP+JE2DZpbAl+bXDnuhi7v
OzT2DFMHuS3JLYqXU6sxFWo2GTWffiqI8D0CL3SY1ZpG95XnBjKEthQ9foe0hEmBwKmqsPXsMOUB
5w5naMRdf4pNO8PXZMd2NT2S8CDiO/pNzdhFsUaDh36FEgGNqFGt8qOqLW91f80lGprOBK6s+TNi
TzvWKpB/UaVXBxIi8OtotUEmQmmSDrEhEIDRRGlYzKFMGsmcDnYSa0ZbRnZsiuBpDJe5bxUB625P
K+yBgNblZOdMX8aSJFM0lt49Sspl3hYFXmWCAIF6Bf3omXCl2tIxAt+cq2eX9Jz72Kmzd6KGEO0k
rO6fXWxsJnnEAnekBu8P6WE9XLSo627wUWPnEmlkQTPqbWYZhNu4MuTKsYktLvLqZfDGxD7qSRP/
oGLPqv1sQKGkuIht/RJlZt5z500TqUxJX7gHF115EQK59lHa1q52xXbfkkeSqdSgBM386oQsMXmb
skaZ2yEtO30rLJdxLhLblGgRbD3Rjh63/84XJzagsuHb53EttTuDORdRp2YsyUSr4JfCPNSAlg1G
434w0mcgD3XN16mbMZVhDrG4yT0vahm1cE3RSkMA1NHZJnhP2VZAZlKJYCq12Ib72fMz38ap1H5w
3RBqY5FinIa6MAv6wlIp9ls4wBGL9p7GQxRX2QNJ7VKGuZfW1qWepuS96FrBwAg7hwrQetFcswHy
P8FyoCXIK0xpO63jxCSzGx4awoWo3hLqVLwAahXkTFc9Nize1uWMkK79zLyW8LaNyc51BhbM+dvL
rZ4sVGJ2TszdNh4cejPAybYLZ9ucMrlf4F1R//sMWT4Tbyz9k9YvJfaFWq/xuSOcwgazXW3E7pMc
a+JW8YX1xb3HjHEgQEKQ0hr6/jiUNU7mQkafihJvIqMpwjBP2KQVJ8mvCWaqx4u1QE9MiKdzUCCB
SFkcJmdpTnAg/GndOsQyNvPXvki86uBrJqEgbp4V80O6jEa567IkIeO0blY6fzM1Q/uYJ5YAATIC
seKwZadTxkfeTM5tTgr8nd528k02OFOPykedSv7zBaStrk8xVomek3sbVezuTo3vRg3F/+jae2+A
kHebEirHyg5ZCZrqFHxR+oWt0XevXlSgPUHJmDNLQkNtN8fJNAbxSs8zmIf10C2jrURCQ4MCX9KL
f5UaLxV6pgVx1GYuR3J7sM1MFrPrqqm2qUcITIAasMtDS5X2mmjV1s1xqCrvc8hS831UpqY9jjBa
AYAa0mYv6Up1N0/guBP0mbAepmxuGExzqwSsd6gzjZLJHCHHESorZZJBzbiCJUCYSNJzbj2sDQjY
ISzaT75Hzbu1AS1MG2Wr+NE1pfFEqtw8bQYzlYLQxsqm781TwbbAayc8oQiK500yiOhCu6jSDeGX
ZRyiswNH0TamGkHmrYxMIkhR83V2m983BEWUe4t10/NYc+rt/Mlu0yNfMUrsRY28WtIDw0pCYDL1
oW3mK52z6wSDTcOJWutIr+nbPEKdTtc1RI3x7qSgvkPm3dP6YRMYsY9b3h6WhQWB4gBZ4KhPA+kV
m0Ii2tw4ro2WlJ45gqEQrU6ZpCo8PhvE0g+r5NAJHTvtdrqtCH9WBVdH0NImxYcqsdv2SHCi8eQY
NknORqtZ7o0B7MDeGGMD0siyiuUHWkuLfy/qjA+eY7pSr09N9rD4I+IrChyGo6mAHn3yVQu+1Sjm
Z6SVdb4r+DQRrI1QvOCdej49GYI2o98mic0nrkNG9E9gpbxdzOCPjXCaYbh2qgKs95CL3hVbvfGh
Gm6r3GRYjD0fJAVRh/C93dIm9K7Qx/ExwynB4Ki1jR+yfIuSIIFCWSGU+p4Fhmwme5N1scAviJt8
05S+kyO3icenuewRdttARR+Bh7gf2GI6QnQc1i7BkM0Tw86l4gsTU2OAKQcrZq5Fjptsc46ih6bq
sGEVZllyzLFe/1rMqPJ2phZZ98bUSOtE5KlXbw2KK4DEJrFkZ8qrqbvCU+A+Byc8Gvap9QmB/Sx8
dBn5dvAM9kmMUNxSPU8oK7N9btTRN3tA9It62sdPgC5n4xyLJa1uQQO18ruehPpB3cQ3O6L0wl5Q
5DSNhXQdxPZIHlZcoW35LMZb55B2bGxw33QD4/bMqroggRld3EfkQGoYOdNU7LyxpgBcKtetr0Zs
kVbeF2oSG7evWuAtGknFUVqaIS90lweWWgX9Eq6HQKJQoLpn8C7boPbc+NMoR70OAY533SFGgC2O
g2/n7zCl5+FqFI1oHsxyHrpHLSHTbE8kQ/fjMzhqydbCxLRJlZx1rPUeIbUwiZhmJmlHalec1u4c
4PIrshOSutn/TKuJtfZgzUYNpgnzxzbVtM55qywsF3cmQxT56JCeFqXpRpUdCd3aVisbKoJkn2DF
rCe5d2v+DGLqyK6XqGk3gw4J3IH7v8RWf4lAsMJGxdbCrpOQ7L05G+xOl7EzF0bR9XDboMm2UNXG
BQqybMUx0ZnPSNTRp/KWFtyMp8Rah9Vek6XFgaGuDbuEoD3k/GtTqS0Ety1YG+8pshiwor2WBtyo
yNOPGFwYpbX9jF19BFD27uXAeQOWb2ZEeJcLqHDyKaKZPzTeZxMl1oArZCAegnguLaPGKsk2555T
N2IcO5YePVYiyNnjJ8ULZpo0wRQVLDj1P2ACdE+iXXI9iGC83JNKahIq5kYsSlyjXPqwy+rlneMR
wxKOYx2Vm+iiHeLbmArL4nPdWWki3lJV6JLzyWYk4v/JBZXQMX4sLIXN/2bvTJojVbJt/VfKzpw0
wAGHwX2DCKJR32VKypxgSqVE3zk9z95/fx+Zp6qkSF3J8todVtWkTklHBAQ42/de61u7ql9aYmVi
qduR1D+ac3E5RsQLMwesaTt9538R3ajDs4hXcT7wGbta8LZa4mjcvWFLoLJ0ivAVspteOn4Bgy0F
Z/6mJB+hYBHvxA+Zkea40sNBX2SJFSHvWRnWTJCRMzE7UhnJd1HkzPswx3SzdmgrZDtGp6REwJZU
91NJ5bwmqgQYJvE6Rbbuotp6gAjCBD0IkFHQA+zUJskSCtclmZko0NLpifxi6xH9wqb9Z+f+F0O4
9/buZw+ditu4a17u3n/+O7/27474BPTDlcgFdHq1usfO/pdoz3Y+odUz2ZsLNtCW7rBz/qdoz9A/
CSGl9DyPf9UDKvmv/btm6p9sExeB5zpI/nTD+zPV3oIj/DftjmgmnIHwKqlW2cqbbORf798h6WZF
mkqUwBS7TCjk+MWpE0V7D88VBt2h2zZNDcilblsWsnJOHgZ9kM91HU1HL67cG2DHhU558FEM21jO
imaGRX/y9UeBAtcwxo6ntVmGzd42nZlJa9ztZZURhsa7tb1K3TB4rOHM/7p/XzWe/lF0+WUZF23z
X38dKBdNTCMCcaS5fBHScKxFUf0ir4p5EKMWhC2EZ0S3lKbLaHV8SkZ3CxdRfHAwvvJX58nB6Jfw
xaHMRkTsHRyMRcyxqSYrhOAEwE1R90D/Pd29fzHfPojrmvSIuMfcg4NEPeUUYR2Vb+axwUgJ9s9M
n+nm/aMs7afX5yI5AF8VnSY0pu6S1/TqwkWe6eZ6h3TQuwirGwYf7LSuIms7h7ekmyIHMNdeZywS
mN2MCyZhNCdnjEngxRtpHmEO9jth+MDp1m7nYa1i9oHpgVqFRux3MGfH7XyBw99//4NbPF2HH5zG
GZI3zyK4+aeY9uUHLx1P4btiW80IgXFlV8ewL3ij13fwDKx2G5gMm9YgMx+Abc9nqBi9z5EVpLxI
e1i9fpfkCfwnRlL+RBSiWFPDjXex6CG9L4ke9xZ5zVd4bpEfMV9bhIkNGRTxMIkrvGX8MUWtOHSk
CK4VQqLgiCIURavBl3SEDDFDDWU2JvAapZmSDn7oekdeo+S8Esrq7LWXx9ptkYhbBck+3KO3gcpg
tJ1k0JDYtHjE4mZbTY7d/k0E/m+flt/uLT4D8l8PjjNuCmORFL+6dgD/tLQPcQsWTXqm6cwvVOzJ
Dx6T355JSWoYDUWsGAbptYfPJG8ymv0tkIZBb2vfY5oOpyUYkccxQSc8pFi/f0v8fisLHCI2ZBDJ
gm3L5ecv1wDKLruLkMojo4YJ0UHsGJza8vHXAI3ihvWNqXb//CQxcglWf9ulyWsfSKY9LyLlEGCs
L9PuslFVum+BEdJW8C6LCUj7+6f4msHqmtbyGkLrbRkAdHn1LJf8xSmGjRyYcrgQvntSPVThlRt9
HH50bLA/8NsYy/rycjG3PEeHGoAcnDWOJXX5+YtDtUZlxjRHPJ/sgeKb63IBkCjQAVs4Xy7IiupU
I/GPSol2QU7ysMy3RWwxrDJpOn92sFldxA2dsF+X4D+Vyl+4m17cDb+ZC64e2gf1qkpZfv9XlWKb
n+imUZ+i3XcN3bb4yd9Viv5JLtQyJg+6ZRPfy1rwd5ViOp9wZeOTNJcvGps//9LfQwbT+mRJbjMX
rw1zCQMQ9R9QrV8vN5LQbpYBCiGeEN41fJLXt5K0cg1UTdD4PB/WmSFzNle6efXiYlz+ujNfVgC/
HYQyCHKzAzjbAWhtHBykwymj4W/AwJbBtLEV/KC6Jpbo/aO8XtM4FY6Cg4OJjMUhfk1TXjwVCU1k
1DzY5NoaDNzoxJ8jW4VIDLRsW1Lc798/3OuK6u/D8Zrj0rnLHIhv6OVD2Fhx0I2QVXyayw5ucQ9p
ogshBPn3sE6Mialu2rkIeESx+58c2bIMxkw2ePMDEnnZBjqiIV357ESyU6QGxU40tKuWIB2/nvuB
BpBFHondTH+0xv06Z4T9rgek3aEyOVh4+slIgzzjyF5NA30Yet68lY6Ax23D4/dP8vVyuhxqqVfx
wS73+HL/vL68sOEILYJp6Yf1tPC2w2pb84pe2+00+e8fynB+/y6BeDjgEDHZEGf68+cvbh1sFkHT
xNCxM5pHTFFALxzHJmLz2IicYqMFhfrmsp/EqFkLmEWTO3RHmd3l37I6ELvejgYC0LPEXvhXwS1l
HeJvNaXxs5u5oHmKQt6PvOZ8qxpRqJkujBJ3XDHBJuOhouSB+Vg1zT3YgPDO6oP+G8iw+HPgUCys
bagixjogGkv3zayxgnUTQDHe0FMbyq0bQkfLKb1PkdsDcnTmoD3Nh4AxjNVBlwA6rM237JWMx2BW
xBj03sJHNAh5wLcemd4zsixPWzu0GWAR1ORa0VB0ghOZoApySn36GoRd8A32TnvXNmbwDBAWPUeX
VcWPoatq42hIGsKJIa3lX4jKnTOfeBRoHKqbv8Sz7X6e7Mn6EimAjohEwW+tW2nOpBMZlvY1cfHo
mVPP1jsnD9nYo3hPzhEwwq0BKIZIdmohv25CR6MmspnNEJ2DaYNhO9lE8FOaBoMPYG2MAs7cEOWM
b+kB9Eun+wHoV1TEg6OddKgUlY9rdoKFXIRPOrb+sx6hebfTFRYOYsnjz6BgG0kFaBNV0oKqog6V
ADV51Ub8cU8/GxKtPjeTad60Ug+hccUe0Mc5ii5U6+nHOcQiMvm0xb2vlEsUsLBxUwITnJd+uWiH
bT9BFke+ZNhMOBXluS20fZ1nzrkhGnjtuZd4P7w8a65iuqXVTieYjkkGY5YzDbQgwqJsBjsSVXNy
G3QVdhDOKfA2Q1Jgr2qSIn6oKnzlq7we7ZNUtHRocFUrHUNDNV6YTS/B9RoWopw4NOd95FilHwY1
tFeg+RRIwzj/mBDa9cyX57ZZd3R36c8MzviMo6i8hXczMTlSPZRqBQCwgLqEpMd1YeeOjKWIf6tN
4NCq7JEkyt68A8edrUVlIG+PWSmP+kq5uzCK++9w/8S10qsGJ//cP7dtk/jhQDsabGKhX9HCb4rT
9x91c1mh/l06LcsKY1qWbCSGy4j+cE9VQVwQrTUt9qZ5jUhtVU/ubvC+FOydvG7cJPAMG5vL0S0p
dzdVjXcfb0e+rr1z2zsd8wuYLf4kztzgc8tw0tSQ7Ga/Fvj/1FF/sYV9R6tRhGX2SqrBr//tz7QQ
XWC5dl029i6dfH7yq4hCxEHmh3Sohh2b31m+0X+2eixSje2l0UMnhprAsCk8/q6iNLQa7NwhvRks
98uPxJ+UUc7r1xU3ErsoTyeSGVs4fvSl/HtZDZSRjpvRklsCbVt9B5iSh3iVV8SwL9TPTL/MAVXc
TM0ynkkgmRyNmmdjo6q96UeoOWjEisjNH+qJ3tWqIzvvXs3RcDHZvfYNvq5JABfa4TuVyNoieDMZ
zq3WidyTrCOMdG15jP1WRq60R1zpTOM9YsFwS+dkEKxrcgS8lSIlAc1cSuASdrkO1hYNcnLlrXLq
N73L3m0XDG7oLSTJQiIwY6xW2imycSuNgucwZcHDY5eP0wY8/OCt9SaLb6cpqYHDaDFHAHqRfJbM
s+Xa02y79EtG9wTNBl0H5VLpYwLLIQUNzkuY3Ca3qokrigujvbUQjI3HcNYKxGYwoXAGhiUwF+SQ
wxCeaanKdiAG+nL0h8mtSB7DfZRAqalEUjy/uOU+rFX5ImkAOpw6TReHQJ+lp/jyixyqasbz4WDp
L+RFqsvhLghGr/qjQoq/7nrk2bi0xJYNuO5x0748ipcVGMRN42LoUyFYe60636uya6J9H6Jtu3z/
nBzroBPJtoN78yeiASczJuaDrkLB/CkIcOKwT1HUiCLN7gtP5g+x5zXlfo61Mjr24MbVG6Zw7P5N
B2DB8gpQ4EXGuDopQ1TIsH6i4WuioIpi3B3iunlCnuIa5X0Y4uLZVfglLkcw6Sjpw9aFbtgSGHnC
gAYcidMwcViZTsC9F46eEitRi4zJNCjCY6HGgoYWiBWUiXlYnXlGpLWXojXKO9eaYuj3Pa9kfyaY
ZwOfxDLWmQYJ0u9QGfEiRmyBgnoQlSQIw0JzOssZs6/ugomxuhjFJNN2Ve0zJYbpWOLJq3ytyoWx
tZOy+6GTU3w/cW+lWHvcBObsRILbvkFrtO9mhYSnjkEX7ciysp9aN7KPYU0hMBxwbM6rJEWYA2q4
RtY8Tr5ZM9rn7VeaUwIdOzLsCyUnWBFqNseGGfScf0/recaWVKMHgTlOJKxvCXDQOzLH7UvKxcY7
jqHcL2kdXALmoGn6vSWjrdgyZYgXl7BMdZ8aOqjXCEnRTwe6MB+MKAQRjot0IrdOU7EF2Y+MzS3k
x8K8nmeka2s3i4jOGKuyO29E3tin4JXA62OtCo4bO4B4EGVd6p0oM3PNRTvc3UXCA901KQntu3T5
nMdWJfC+2Tz9p7D3s/woUZBcFKIkslJCzzK3jLTE3cwQlC2Q6gCjmYnrAL+A+VZCvsEdyVkRz7XC
8TK0xy2O4XxFb3e8qUIwL8woK0G2atcC2plE4Y67kQwTBCx9EjTrmjxG5r4KBxD4y1SellSfhR8R
PKQdRSQrRD7RjRRQSe0wXMYep8fkv9Q65DUi2Rnwo725TREVPQ3hlD5FKI1nMujw9vM0zg4s5VCR
W29qdANTt6kcn6Vv3rfs5k9dL+5xVsGvX6N3pyBkWnRcxSoxtq5I0uOZJjrcwGm274jaG78gh6qO
c31oN9XYDk8jIrS7mKtIXr2lEDIz0Y+pwnDsEdo75xiiQH5Y6NPMXl06LoRLHAugKjdDAXF3hRq/
J3CFHfAFzXTr0eEa3zGdLK/tiM3AnnVFJWtTGZgSpmnqtR2M0UhDat619jqISbZliB0Tf6HHJVQL
4LPDDcaQvNtWAq0QNP4pXtymReEHOqR7mDFTnG5bsFhHLcii54wxA7L/shgQDLe2+kJMLjrwQpjq
swH258nuBkbng3CAyo4Gji6SpkDRTLwUn/gqU2xb07Kb8hhbY2Cf+pKaj3C6qzKLRLJP5qoHo53P
WoMtNsMnGjpxq9CylO53F5jfGVBrJOLdXLnPmB6sCytzhqdohgq10WphF76uskzjAVMYYzP8geAO
hEi/RHOnzrDajc9dzsqHkjEP7qu8J3CYewSUXGhUrFWzMZg3ntVU18wj+TWeJIGkufNwHk1xJS9C
PUURkYWDktuslVqxdacqfCxCq7oTUUrJDNMNWz395cxbGvDoo2xi18nucHOQWAIlAE2J0rsO3ELH
jS3punBvj9DFMbLqNXwuvf4S8I4kYyO1gidnthdmnilMZ1V6mT6trax3T1tTlG73WIwFw1QNFzVo
a+5ZfmcAgnOKOqC80sHLkL+Bf1TtvYyJgsArPFtEmZboLOYT2vGLdA4k8kKAt7X+uO4MxP8ZAibN
Z1pGhc8aIeXKyj15gs0XF9wMcevKnCrcDIK1oPddqKMXs7QH4hDArp2NuBjlpmLf/Y3glNzdE7BS
PMUkidhbJ1zCH2sNN4zhaoTuMo6P9y3URPZMKKYKvwzZIatd0YjqHF9oB/AWqRhSGDVNxi5LwwqL
a106FdN1CgL42wtMbAhimvNd5Oq30J6MJxXU7g87p/WM6S+MLsha0+7HPjG5yQMtfk7CCWAdjrG6
Q/sdW8664kKCVCUgKF6DXbTBVIsej4FJcUO7Orf7csPEHlZ6qHsUIqmI9JCggJqtpwtgALPXTCDZ
ahjrkdiijA4HdDgnYEvkebwDEOMXn9EWao9IA62v3ty2F/w9eQd3U38sggAuJsHOFbWPoJ3Eg4oC
x88aY2hBPug9GPdQB4XucuGbNQP4hFwBTbPWuPft2LcwnmEn0hOyGJCN2ST7WJb4Hjk5CTY2/AQK
OUiNq1rT2wvaDoQWkLZIpQV93dJP7JzQllBv45uWG14tfqP0SqXmAm7M9IAQxRAqdyItO2C2BlrM
j9AJfK3C3qYjoEHS9pFrzUCQ8yo/tkceL8IyIiv0eRWmlzQKOl49k4ftIU6j9tKYqSgR0hnZYy7I
PV7hw9Cf674r7pmBBD/cVKdX4SShe+/2ZGUR+qXBCUJtSZfClKXzI4tsdp7uWE3WCrJxYQK/GNm/
q8x5aFHjfSVMSI9XBZ56ZAVpU7f4upATr8xwRvWDYEQXmJ08Kpoe7ek9HFfnvlWs3VuUzp7UZvy8
9ZidQLaDE0RgAKlXPMp6+Zwb0yJhtBrzfOQx+1ZWUjzacoA5HfHW7VfSmaPQT3JRpz4GANmfVi6R
ArzZh0hdMqdKkF/OLZrgOE32aHWjCNJ8Ckdf9lGRrqHhZ81WBl2abbzU7aHgB4QTQFJy02od2LDc
YPfFs3Fqi3GWO2C9WguqiBDNOxIgAgs2Waz11yMA/34dDgMOfk0E5vmgNWO9V+CWuCMLyxwVew4C
vKxx3dtWC4ClcpRtfAfSGoL+1c1wAmpPAiPiGBxAU2F3u7ROTDSaHZNvsNMgBCEQAmFMs2OyqPLF
iNO4IfbDIhxsLP5Fz6Zhladqjr/DaI8wPoSZGLFtB4F9mlWYcwcqP1MiOaTQCfJLzZmGCqwcxYSJ
Qc4mDJrA0DRNAFlRu2pi7cDT0C4nKIrpKfNNLYBSqqMf/GEqjMjbvLASeZkqBFw/SDznfNygiGNi
PSaWxiMdtiIWUSMaUx1r81B45hphQBlvK6KuK7+E0AR2MnYnNjRIvSe5aySjzC+NhyYsY2jvJt3t
TB+h/IIYMze3WZPqwWeGl8zBWBjm2NlSkJjIoDxoMATzoHwzr+KIjEm5MqStHHShbEFIuI+YgUaI
hiWvUa3g0/oEm6cRTMPAKZsvk2o7cHlN5GC3E3Cz5AbxlwVbISqj4rSoFc7lRkISJQJQcwFjrqKR
7e9RYKlav6APiKQJ26UYrqqqD8wbs6kw+OSMsU2iYKb+1oPFxeOXBvSO0imnyHGHOV8bQWKJuyEa
p+cG8Xi+1lOFuxFjupnti1AM9+QTdcHGHonurp0pduFoM5fGJ6p4HRb05MnjKjuoP4k+O+RZ5IlB
mdea4WkCc54sWzYZxHKgRd3lBvPKdeUO5n00m1XtK3xVxr6OrGzeYHe1qyNCfTzz2CAhQl/X6MJQ
EwsuPvdXwIS2aiUNvNmaZpy++Vh2F3Wbkb1OukMPm1BRmPtxrlnVcSJygtkTD5F3SeAkGkq38BLI
2Y261u08nvdTY+dw9MjCnFcQJ9vLEXTGYJYnSZ+HkKZ1GXAiWk/0EdEFFMN1EOWCDqWVXQ94AR7N
xBM/IC134b2m1/E9eXfhFW7gICVEvU9bwPSNGtGSMSQ09d5MLoPSYsG2zUgiqCq8buLUS9T/jsHr
G8Vd86S4JYiS0KBqugqE7ypVrs2WQp+wQUnXVuNRD0j5y2gJmKy8BhepNHHeK3gBjkS11Az4zEry
e63R0c1d1OA8XWvseRmXo3a9MBLc177uheFnXTn515l6CVUTbwgskAlw320daRGPUARpaZaJC29g
jLCpY06jm4A3JbaOTDtxH+tAhleBA80ejP/MO9VRgEVXmSd0XkpJjlIuFcbYbn9udf/TOvsLNQBT
QsboJroTZoWWRdPgv2+m/d/rzc3m+nbj/79/3D017ZMq/kEy92sn1Jt/8lfDTdif6BIgq+LmB++o
Lx2DXw03fiJtk4ECn4a5JgKPfzXchPhkMbBkPLS0whhN0yX7u98mzE94mGhB4GeS0rCYdf7B1JLe
xes+7lvX4mUDhfVQqCxXONlzEgGJAdyHBjrduKzmPZoyCxlpH+1Kuz/jVXCVWD3tcsfvQuOoAacI
Hw0bk+qKXUZOVweeQIrU77zmPK2bjIk68v9eQ8CYsylBKxKau3507oRqYJhlSXk8GVg3oCpbF3rq
sZDE83Nmh1/pvRXbaXZxBWZ4nYpxWutZfj1UkmQG2mhXXYtDQ7LdQZxDO85rlwHHUPhwQ0EEkOdI
pdrjELpWJhEq0GBwmHdQkonBGlaZNEBsFckW/e9GFd0ZrzFr6/XFHfvd6tKKBchPl5yqOVafS0s8
RCo+L3LnWo8Yj9gAqETtRmt++bwU8nwu49vWi6+wlJzCujwDxL9TUMmBKTfdqU27n2qAnovL87sm
SKGDU+LtLL0zocToZ6LKn/UgCVBfJkSYjeZp3s2nLOajL6x6Wuc95l0il56aKHtoAuc8RBIP51Zb
uNxkELrkW2zZDze04d2jDH3IxpBTeArcZURCDUm9SU9EFZKEWng36N+PyOe56KjbdnlbjjB06mdE
Uwwf7dCmSJuOWgi2TRquB0wHUFCOAvSggemXeIGWfRGCiQ2MS2hr2XMH8QbkHZkjTpEjIpKquiDP
aBt2Gf2GJMmkT2E/wNACJgR3DAFwpjTrHPUzuBI9UTuLS0ijFvIeC9++bAx5MxjfJTt0xKJNfDzF
0U3EiKVcuUVerexWYYnjO6bOSuBTzF9oOe2I2uUqd06wqXGRXU4LDa9Vw3A526lDO2LQjuei+do0
kbfLSQ+jfHzsC0w1CxF78dNtLLuXxwRHEHNRj8UJLpFTqenFTuvHL01L/UTcMC1X3qbr0exQ3uqr
ilc3vb+LNGk+B8QTtXHrJ0h2E/UMU3UbM/VJREuWKyfYdGLdLYGJywYyrI6Af6/V9K1mzp12tV9q
BEhOxVVbGDtFCkOfVyc1jLxC/7oY+71k3EBZZn5KZUb7EIsiBmObh8PjdUpPV13q0bij/ZNANfLO
l3k53C7ejLe0es6KEXMLY1cgY8YFggh2oUO4IYsF6FK/U1/+F98cy/vnpa327/fRIgT5Pz8tsnhw
l3+AfhS301X3pKbrpwZz3j8XuT/54T+efv6Vz1P19F9/PZYd5R5/DX178Upior8rnt11cfH08Nu/
8Gt11+QnZimWzs7KotvNY8Kc7Nfyrhn2Jx3aqmD5R7aq68xM/p6nGCajFn5d13kroOV4IUqRn1jZ
+X/5Dws8P/mjacpPQci/p3Q2ohT+EFoOdBwewhT9YPiftGPYiTw609SgHsDWFZTIrts/JZBlHNpW
uXVpGwj4wJIsArkmZ0k9iYsk+W4TlTAdpW3Dovri9fnGYOC1RuDXZ1q0syYaKeZNPwGdLzUCeVHr
5pidzajxb3KELF8rEvdIRkO4+M3zwuELLG3v3rax4H8wLXitbPn70OR6cy105GXLa/Xlyw4lPttJ
mZwVVaJtSQu2T4c8iFdEUOiX7WRE398/07cOZ+oGOgiTWYg8HBaIfCQmN0vOKGUTyV5W5Y8JEk4w
FXC7epnLH+8fb/n4h9/2y+MdyINEojmq43iGOUfQLPXqCDECw4OEf3z/SMvw5rcjmVxARoioV4wD
RSAbhqqcZmSVzF/OEi2lbx1N/cX7B3nrRjEXwZfHCM1Gl/7629KaxOtI4zijL1fuiEMznlUdKzKj
m+zIDNr6O+4qYhwyx/zg7Jah0W9nx5QUsQySGYRQrw/cpLNeFEuGjYlkeQ3vSGxFOoTXLiKM62Ls
+pMR4986Tx3tOkjK+iNR6ZtXF90qt6hl85ws99WLJwRQ8pTSIjgLSVDe4LoYduFQqz9/FowFg2sy
xUc0dyjVSSlwkraMzmI3th87fdJ2hj4nV2OaRmdmpdoPRmc/9bYHF9VA2kmZy+GAaRyIrczRTZkY
hmfJqMoTNVbafRmb8WWJ4f7KJWjoq4erbDc5gj5Jl+JXlDw2cq3Tq9++f1+98ZjwOC7/5bFkEn7w
9dKdYtUMwrO2y4x1W2WWH3T0SzsPFN8fH4kwPEbpjLIZ/OrLF/3ii+yUxiQ2kKd4R8N7McbJkfJm
ZzvUSbJ//0g/H4aDy8vknOmkIXAcImh/faicMU4gE3Ea67GBoCJvMCKl7ndcgHN3PAAgvZUBSFtq
qjx9oLMNZGdKquHb+x/jjUcWkwhny74EX5w4uLSjHUPUd4xTnh5JDzyrrG/sWatNriNPn4wwp8/D
kCvPrObk/SO/sdbiitDZ1UGy5626fOkvLnU+R4hkBG7qMHX35uS125T5nJ+kk9oGRhEevX+4t663
hcwdV4yHGJU37OvjdTQ6eeeap0hW0VvnKrVJjoIiDy6nlt390IvxVAEXvYs119gjfBNoDsBGvP8x
3rreLz/FwQ3GGh/IrjJPbeyAySqYovq5meJ619kN8q5k6ncT0cK7FjbEBzfcG2uUhe7HdhCEs3iY
B4uzU6RRDC/otCXe4zhliLYn6tOMPzi/Nx5VNsIGYR/sdcmgOBi345oP9KoyYA7o7SawQeO2hHTA
dS7aD2SSxluHYmxBz5DCDOPLgZKAqBc8w71xmmSsvxuy9pobCe1haxHIjOojc8IzZnvDUWxOpl9Y
TXpqo2IDcsNw4LMcyvLctmpxPiLsoinO9Hv64Fq8tYJaFoMpAxeQYCN5cMu5BTNoyx5PFyTU6aAa
a2MUHv7MeHB2DGXG6yjJvW0Tz8ER7IBuW6qxBvgtq4/u/eUpfr3WoPVZ3EjYkHhD/pTVv3jWsCMT
16U5J3gL04sAp7Qfxla3YaLe7HSbBPhIMkWIiTrwA2OEEJBZ0V4Kq9hXvCw/VJ0ut9rhx0F55IGR
QdRjHi59YuyGEr3TCVo5WOpT2p2FeezdxMgIfUdG4TW28W7vId/zmUca2xiqyu37z+Eb3w1qXoF3
gYJWoF46+G4S0k+RfcgTTcTNGQQPeWqGQXBuA6HylS0LMqDoNTJg945FjHM4L0Rx6ZRD/cEb543b
+OeVAJ/DxWDgffBcJt0oeqOzTgJSFH4Ejl35oT0euXnlY0Zm61xLrzkKW1XvyXGKnz1D9fcoiAof
zu98FMHiWZHFpc7dYbI+esSWi3DwRZm8oJadEk4++/ARg26dc/3EiW3GkLa9DsAtkTD0ObuxO6vz
h0CfM0A3TJ2xzwSbHAy+TyXfnQRlG9XwbPqJjdq/WnmXv479UlD/xgbJWHpyEqUPCjdHHlyuEKiN
lk76CablLlgJuQTBxzjMiYWRSwpzdo1Rms5C1wAFJNzCdUvvKOjL6SpSYSQ+qEx+LzyXT2OzMeRL
pPw8EL9lWUIAkS1O3GxId0oGeNMUag2YkqrdzGVbfZ6CmPa6VRXnMyCYD26eNw+/mCtsb1kFrYMa
AlWDJZvBPEEfY22nyFMr1+h0otc9GAxTMXRXQN9IeDOarylNyg/eKAdunGV3xtlzYJfkCH3Zr75+
pcbg5XRac+T+NMTea22860MwitLO9CsiyI1vxuiqJ49+D9AJndCl0cuOaJ1bBJDhiMrJSP/jHcjS
KiZ02aZfTCV+cEGyApC/mpOTuCznB10Z3KrzBJXTgZHfrEXroE+QlHh7B2mO//6t+fsL1jYolllM
uBTY1w7uBS0iwlF4yYnRTOo4CKrmuMjM9Pv7BzHePIolOADSYiaMB2WTHbeVCQT1ZJZTeT45TX+k
cnqKrBQk1LUSfh33xC7JgtgPUngQJKUKEI+RGKEkiPkrJnm6u4Vbh5v3P9lyaV+vFZy+g6CPwpm3
/6H/NAuqzEG5ecLVMfdjaeTnuUVvKxjNcO0SeAg9k/AGHtoPVvLlsr4+Lj5L6lfuRB3zoDi47Gkr
3KjItWNyOl0iakpXtWCTe0RDUVdWKAgG+EUrcwiBOrx/xj+3dYeHJv6E3a7B6/23U24XY9NMnIWS
dnkqUBaQVhi3azsxbpsyBVTuGPUmn8cr1FbOyTDQ9rW1qdlqbCeYVqr0UtWoLYgWbm+kVV94RjFf
zYatzvK679d1Hz4qvfvcDYk4npJgkbzXHlCVRts4/OMHVcLvBbnEumrxOqROoHJb7rwXRYIk0IQ1
VR4D9ub5yNDx+3OEx4MwZhx9wpzDq/ev3++38nJAJKGsnOy6FtLcywNyu+QmOCNCN7xwE4KP2aZp
/ZH/8o2z4qnU8bZjQGOHc3AQPaaHryX2ca4ZwWWP6wvsSREm68lA3w/WJ9Ju3j+r38tSuQhOGVeR
qsqifPCAFumgKDrUMdEhse81Y79wwp2tZiP2ef9ISL0P7n16VNS+tAv53jhBcbAA10VGIFXmbMx5
MRfXoW2W9O314k4vnKlYu3Fv01MO8vnORGcgVjM3nbmRg+iLI4fJxJk5GBS/ttaIvT6ks7lvJuiy
UJSJQNl0zpRcGEMT5z7WY2eXSXhTRxCayx/08vMnjcFsfTPB+pnXVlcF1Rquh7gFOEVmhmi9x6aG
5uxLI6oejNGSBIqYTjtsLGSkcKnI6n5UVQevAn4HEgnLMQjV4+vq2PO28N7NDvnNWo05gHwQ++G6
bLLssWW0cJob9UBcqAuQiAS5Rme6AC3KWA1Vll5KfQbr7FSie+ThV8+kgY0naQkIhN8dEF52WZc9
g7IaQWoKksBLmSTXbFP156YYzSsByCNcRZUi7iY0DdQgzFdCIh7nmRABNhYPSenAQu7xKH+zEMOM
jM+zTPjBoCcnRWqlV12WoTWU0tI+0wQwox2IXRIIkrhoxpM5IWJ4rSzTIN/AHJlvhYHXocgLEi5e
SU5xW3XlUdLhsTGTWntS7IK+tKXFECWCsc0dXE1Gv5FF1ho7kJiJA4BI3ZkdYhPfQ3Jcb5MorOtN
bQURbGiRwBGZ2gWAbzqLLpBCzX5mzKOO9T5z7hUSusEXvChd5G5QuhlqI38FwgPJGvd3iD5Jc8Vw
UmrWHPsd3d5m3eoZupwMsrIvNadCkGMTB4iDavLw4xS8Cn2MtsOeeGsSUdoaZZBfijgv1zZErguM
NJiLHNeJwaVpsXlJ5osW7VTSD8dtokBag/2qw7Vjxo67SivF56lR3oebwAF7t/a82AhOeg8o2Ab1
eLGLgB882gmaSOK8W+6qRsRjv0Jw3t/yGGhIHnVkuyvPVk27we0+kYAq8q9UVWa1YuUJvnd2tHwl
RahBi4yn9AiNj7plURwhS06j+JwXRnQfNUC0Nmkzih9OwXsW4nVtXauM6Co/aMsYA/s8jQTHNzpI
gqAr7IUxPtk3g47ty4Xn3W46Yj8TtEbZcAKUJ7N3fczGeaXavk73Yc849JiI45LRU5rQJ9Cabkat
h9xSgnJJFytX3KBly8l8W0G8MXbxkKL6rOSch8zrsGdhzpwhNRrMZWEicPN0J1YSl/EuTCSlOWi1
utgR/yZK5M1QxdYANymU8sFLUOFKd2Er5QvzriaLo+ALQHqJpCntvztJL/WVbsnom5xtwDvGhM1j
SzhBeGoN+rzDhwZpmyFycsuNjJ0oLMLsoqIYjEAf5Ab/hxtZpyKDouUPAOVqQjdtsR/VBP6WnJ0Y
pfuk5YBsxkKdlOjGISzxJffg1vTgu+WERD0RGemmfqgaLPRwEbV2b5ZV+zUg46W9kCRAXNujSXxE
HQCrXDH1JrNIE25wW8BCw+mYlrXFWE2vXD+zYhaaYOiQq6laUDplswv5MK5cnazLuO9SqiwQzoSG
OTLf8Kr0HqtJN5CDzAGpi14lkZymU6WJ1VSXw4Ql0ijOSdtizbGCyv0e1v+fvfPabRxru/StDOac
H5jJfSpRybYsOVW5fEJUV2DOYZO8+nnof4IlGRb6Px50Aw10o4sUubnD+671LJO0XDTJ8a/JSXRE
0ZX7bMQmznXoAbVKdnCiZBvNn/R6VVc2uvQkCXRnqXVl8wR436m9tKY0sGiJtDaoleXM0Kg3cza0
5bzBjiK9Q46VoHfSZIH7JUtidiSdlo/3U6ZML0TPMO0EvZ5tA4BGLuc5qfx1ItMaCcGyaevb1oBi
wB84WNkjW+wlrCmgKIne9PtuVEj9qMqieJjlO2RMEhL0XdV6+cPSa33Pk0IsizEnfuEF9I+B76hP
epSiVnOznKZ2Bgu+WMEqMuOVa8eYLHxjwIY2YHjI13oQOU+C0ywqpoIuwrIxYv3ONqzph+jYeoGV
Sn3w373QkJ5a2gTcsUZ6R1S9rGgY9y5SWGIw3XQppW/8tlwZ7fHIxGiv+YXl1kKj+aTjNfhOvUX/
Bxnj8Gtwsg5sf6hkLw5H16MZ1+KbYpvyHg0h7tUgywnFpuUPUzw2sadQIAX16KmaT0ZNG0n1QQ1h
XC5aSlAlcOXBspe4yTmHoTUH98KGXDkWrt6y9LWp3EbCiL/D+df+UIr1jyltNORB6mA/Fr7lo6Sa
Joe+GnvsO3BOGsdqVIPOhm196S56ObFK2kSIgzdQ1eqvVNkdkogaguSXutbFq9JNYY/QxyZNq2dQ
Fl7Z1Ulx0wDCehWysa1VH/VOulOpAb1WsUh6j++qa4m51ez6dnRD5XnENYWWvDPCTSpnuSmWrvgd
qZq+JFpPGGZY+fZBVaoU6WtWYgeNB7XFd5E5wD0zN4sZ9N2ItsK0KNjHykAUrRxnrBtaxpqAMYik
CUIsWfwZaNnkS4sgcdj2KKs7lL2W6HflkOQ3U8xGAloIAWaSpsofy+67rcZaQ+aKqubdzUDaC+kG
kYGrytQK9zCTRdOFagRM6UZSGm8mQbKVx2YIIEqVQwklJMHufyS1He2k3uD2rAwD5NXQa8pjnmZV
sBh1Pfnt0icbAboPlOWohhGnU5sg85a5kXWPHLmRHXBxWLtlZ2W/Ghst29p06r7ZS0y/xi5Ihb2F
nd1oyLrZlzKhpdavcPKD+3ayy18yqpNq0edd8mBmjvJPYZBBRiklB+nSKGUNR42ImXKpmSlREZSJ
KyYcET8ZdjvcZ8zydLPYr7ModC3+VxitDcr0KlVvVE4jE+dPRyrfETUPyUb1Q9HtfFmS3ATFjtBR
SagxzAPmH/aEIweKI577Xl0aSlrMamHhh9IbGFH9EmdtaqySskUqCBZM8MEiA9KIJKR4vgrF1H2z
C589RV9FJTU02lGr1Lbq16bSYt8LoCnH69oB9Rahq/tt+zLKUTGw7VkMQ6T/NjtHPli0Cd1FqOOi
WpioQx9639GYATNCCdC9Z6q7MHKe4NJ32UeD6JUs5zBCS3XROzOcv3IN65Uw0pCsM9t9wic1Po3U
Xp8NLTStHeR5ijAcu8DJkEdWRiu3HXoLwGVf3raIWiIPILHxHS7g+MeqSUD22t6wngeSIkBsBvhx
qGIy/8E9RFDkqKV/wFejyTUo2tZ/rMAtkApjWe28wwJ3uZTG1OBZbtySTEcnFtp63ljvFfYK5ATE
pMNDvar7B4eg5LdMIauxFZO5B/LbrBBIteGGvTxzipQkxi9AvejkGMqeyIZKAKqDcai+QYKuBw+5
q4t7l+l3b3V9/zxZalbtYhUPx7aSY/YAisjZMMlE+QbOqEnmh29TAvD10MQpX+Cw8EM1ewSHRciY
mSPXbQM3kZ4qJ9ZJg+lTLptIyeylGaP5XcSKU4r1lLVKuDZTqWkrXU2SiS1uJ/5qTTUD8f2GPI8M
sSehGSJrtb1ITHjMpTADe5m7LWlBajeRNDdOvvWUQ3N4KUP+r3XCkm+iQGvaH30YQxU1Efdmt64f
jNOybiPsXR15Vb/JYYpnLF0WUTHmnXi25jbkBTJ1LmHvYRdrx5aST18avJN0dIsO2I85h0pElAOA
umbPKjRltmk9e/UVFpUxWam2H3wvI6ntaRxPbwOGnW9mmxs30HHDegkadXwUaJl78ogbEIr4eeRC
K6eK7c/Yjxubgqm/NfrmGdyu2BhKnWno/dlsgU7VlRXJnpWxh0DECcGJo3hbRpZ7x3prhoD+/Iad
B9yoXje2aG2hA9LfKB7Lqe6fczNQkaPaKjhCVybtP5lZ9D/wlYyPGYMq9XJBnPxCGboih1GRt/aW
6RWBYDNqakJ+VTpjyDNfwVzUUH3wx7LWmLfN4XedtgyH0GwGgk34MSt4DP0Pg5qiArM80H8PY5Aw
ogejXJfAS3jARus/EQ1TAEpuxuSeXnT615liVXoEDJivhW714UqJQC0sA63IrZsIbrTEdzgOclsj
tJ1zeCokhUVVi3o2xCb9ApJqRRlRDEBFsATW5nK28xCmGKrjnamaHSOq9yGa+sBgA5ZieFlgzgN8
VZXTw4a07dYj13F4teu4MzeOVH0MW72+s0jUpObFfPRj7kbch5A0oh1vQa6Y3/NgFer68E3UfNpN
2mQHN0g70HCyNTcYKEMOdnZiIbdL56ONPuny0WgijYor9aW1U7lD6Bn4kPcgJAUORd9tCCeqRpNw
gy74J6wbcKUmiQi2J0IEHgtYlPxxAjfxkkzyuFvYOszrTjenFv8vpxyPQ4/8S/Ky0q3rUVPSJQIR
SVYk8v8fOf9mP8qqeWz6lBwXnwe2yMEdmYvK9sVr0zF1EFXZwqfuhwI3dkmcNmEoQae8ol/CuxBW
NMDX0lCzv9gqlOcqdnEfTB1EezZRULMWlZVG89ZUwxgqrICE0xmQmy6dmB3cCkY2qHYls0B817Rt
17XVsY/OCoiinJycet4Jmmy+mzxEiFqXVixXdjFMYtl2oXgz9TpvVtRi4HiqQikOQR0IiGWVG8HJ
V+vyfmLmVxZDF3HGLAZl/NHWmGaXZCC6BRlksftct2FdrzUw7y/vZZX/L6T+n7Nw4v82Wy5QTuv6
T/4r/B9zEyb/05zqpef/838L6JAr/AexwIwdYP/mfNBHI6Az/4NuDt0aCCc6WR/hk85/5mooCAMa
w7ZNC5Ja1f8hEujOfxBwAECjdozeBJHSv5JIn1WE6YaQFy00WHK0XFkZ56rZh0JmGw9aG8Vy3Euq
zeuqTJrbVsbdwe1dDrK15DCD+nalae1cojGmmy4v8nkRSz1ZA82PLdwSRtrAVjdDAoYxqS5A52U3
FUT/xRBG3XOU2eT95ROYvO6lGqOfMh66Zz9h2lEt4qAUhVjKDy/js87XWdeUJ+pA7hAmOieeHkK0
058lKz6R0skHsrsmd0eSgPpWkoQr64kIgflG1ble1UThkcPceFNWxXDlFoyzii21bovuAQ0WOg/U
Hs/heQTCiBigibqfwn796uKHOua4/Yptn7C4AYZea4Ov4kBmsX91iHWImdtH+zVpW68RfnGvErIk
wzGb4+JHkzjSQkxbZFlY0QBp5q9dYcW/XKDhB6jGyGCMhkksh1GzGwy8NZBg4p1tNeZdXVdz9kRB
NhQ75Rh9NfJ1bIeYTueKFUBizMvXeJ7nzcf596MOQi4NaIuRIc7UDfByONZU9bDPIA08pkHLdsjR
BOWiwkSUrUW4Thd2043rogjsreULQsNzh0S2JvWB15Mz0l9pQpw34bgnviY+RkER0GADcHZPaD2C
kj2avvdNnVJamOe/wYqT6OXgR9pYLEM/0MJZZM7VRnCIA/K0014oHJjQcHGz5VAsSa2A4vz1eL0c
K3QUdcYIlSAxE0pOh2sTNcJO6kbu6yh+I1FELHu2U1dG5Ht3/EMLhl9PWRYdr2VS4sfnwzz18Vtn
PxDUllJNezXHhVOzdWfwKXy5VviUVFVLW8iY/rBKKKtwUu1+gX61Xmdlmz1noJEjHLttOr8z3H6T
Ovq9R1cxgcdgKBujnfrn1sg5E9JXiO/tJo48QxvbFVHq7gNJqTUpxJb4yU5IBEwMI66jRovMJ3Nw
szcnq98iC5z2KqS81C78BndoSyy3TOFsE/vbxroHO5ELE3P5m+GWQHLXSXT9+kWctwx5RkwaTLz0
IjChGOdgj3rCvBVzTNgbXdG+6gkJLAsLK2PNzRrKUsEcRXYkMbZNTAIgACnnyQ4rKmKNgyzDk88Y
nes4/X3ltuaBefrqaBQyOtAizW0M43yAwK9KZClGxL1UuxQqX/uEkFLP141ul1FIJB5Dkplb9PLb
NBXVeowtZzumSfZ65U6Myzth0aBZQ+MSXcG5yhiUQBDnpaLulQGdb+tjaPFM/IkJYX4m5wag9us4
KGJyeqCCvfHJscEpGh5gApG8XCU2n9GiG4mV+/rOzppXiLQwRCLYodNOp/dCpEKBgfDw1ueYmOQ/
S53H5FphspxFXstk0K80AM+lKPPlqDtxPT4m/oxzkKfSuXWA8rR/yPTqlTUAnE+9D+MaLwVBph5p
8WDCE6AhnUkQufpaiX/cnAKwZUzw2GuKeZniBleG7/k8wk0JGqy0uNDsw1I+66cpg8VRQNrqAwX3
6oc5sNvM4jq/pmU4X11n+h0dInSQCFRozMy38WHToCjELkB/1x7QjM113lRZNRX5dxNhgx5lWxjq
mfFWOpgYG3oPb3Emr9ENP3n+vGgX5DF4Q4Pt1Zl6YRLpGDR5h8tiEMPGafJyLQmCWTmcOfah4973
wtm7jR1vHV/H1S56f++4yX0GNJOcGYF7UjXYMPuUnK/M5ud6KcYGqWAkcVH5p7mPb+L0+UxxY3V6
6qcPItfkMml9F2MC/RVc4DgoKcEtW99JVmXYWo+JxvFJZ5d2x3HKX339TZwLOf/rThgLdIxZ9/hT
Tu/EDPJhyFQjfSAlJd1Yc0oIhWTNc7373orrWfEQ4+fH0m0Zvrq5cvXzWev9OXy4+vzJfhgnpp53
hh6r6cNAsMJMQ1ZX+I3BquCSePEpuCyiHL9SVMTayleQi0UGiIxYBNcG7MXcgJadgepgR+SzsN+5
XB9uZEg0c8gHJXxwSgqAPlt1rxzydgt2s3jI4xyuCj6yZY6SdZl3Pwqr/UFG2Xqo7fZFNpNzjLvI
2NvTMK3h2NRXZq7Lt8TtIWsGn2WipwbnfPqcOuDVDIg4ejACgmsG36kfqIltrcEObrVYsvZQvCb2
txW3VHWttRaQb/D1u5qH5McFRucWZgyyzVMCOHWuynexxYRGIaMH4hHvq9FSH81ghE1sOP6uaTVt
UZC6eU/xoDx+feHPXs1MfudPsuCvvT+bD68GtaEVZJPPhSurWRsdwwMRdwQczAnXNokZV8aCPu9y
Ln6pqelsQ2aH7LkGZkzjrAWoEz9Y5Iksez+WO0oBFhSYDJ5XCzWjbGj8kxKKe2xyow2WZ/rCmW2s
y0IzluhRujUu8Zw6GFgTUwsqT41B08jSH9+aMLM9wJPf7LrU1oFtBPf/jec14+3Q8up80+ebuCjS
phq3J+DDLlopAAQ8vKavMcwL0G6meWVFOT8fvo+LGWAPJWpe884OUu6Ac0qZ0vihCp1nv0n6TZm5
4Vqdwn+o2t0VwriGNr+c2XU+U9UyZqGQAJR9diS1kmhKQ9LkHmKc6ovU11/VuvF3krp5BfMO36rT
runUPCqTPhtdjSWpK/aqaLtNjd1kpS9oCmjrf/vYOaJzPMHpNh/WxdlUlgfANpSCGURrBndpFs43
Xe8fIJ0Bzie07NoKcvlVAAtGJWk67EFR5Jzt96a+TNpubKOHXJmAptSS7sNSsQKdvvcw1b/NXDs6
rrsm1JCNV0qJaBGFCjZXtQlpKkeAW9AYgIkbrRfXt9KfPHBal18/k/e7OP2U+I5wfnG+da1ZWXY6
b800LaIP8dXonAEO/aBNL20vw10oUnJ+cuhf2cJMi9RYdG7Kfj/0/WzVDcgUGLN+9ibiDsG3QKji
BnRnF1Lro0XS2J3p0W4y9nlrVZCLlfEhTy399eu7P8sfAGuvM93ZLi+TUgu+irNX6rg+ftwoDx4o
DNMbAhYGSyudtrlgXEWdZsDRRYeUdZHuBUmy8UcgnyMxO6+2r4ntKHW0q0WyxVJL5nUHTEzV2nBZ
Ym0G1eMsdBoDN/q8rA1Ku2zocZLo7O/QBfn0Km1BNd0yl5zC/xDQrlAcfHQxHjz5lig900wGr0qV
J/BaRFXWZBQbyVBuZZW56ypHcDC2Qt/pJFdvXDRvV8bfxT6SR0PmqYv8XUe2ap1v8MZEDRwSM49j
GSBWyZrSy60puiKZPtcEvr+BOcLAmpWQbNvP1j1B37fQhix4oG8xenSenZ2eo6tPWIm8uqPBRQRy
u2oUbXqKKV+hmYq6Q1HK55DAoT3l6eImFSS+aWb5kzCfF4h0jscq+2yPww9fZuFqCoDYNpXcVHrr
b3ydepPZ80qqOquuLKGfPLQZdzAfIDH0GdbZr3FV7OKMKOVoNAn9Rch4Rxgw8a+vh+0nmwXmIZSz
ljs724CInn50vlJS+FLt7BhFfFg4PtnTBgNHdiM/mE17iP3QWZNNXnrEguyt2squrEDa5ZrAHfAD
bZvtis4G9/QO1JaYAzQ62bHqnWfoeY51r4Cucv6JiTuvWmfVOMktlnEhRyryA2pPsZGI4MvwLyYa
Onpif+WZXO5euCPcmriV2UdZ54cxerm+EqhDdpyC1tgaNEQXoNXBC8YmGgc0zLcQe9TnvqqyJ2k1
+Yaez7RUkbp7KvTJFXLTxmsVq/w9dZ085u/WRI1mrIbh6l8Pk3kd4diC8hEv2fmk6TjSrDTQhkda
V9ZqlPQ/IoHQ7utHMm/sT6dmXo3KxDYTPckImJ/Yh21VqoKaHS0jO7ph32ySTgbLVDPIZxtxz399
qcu1ahZZzMdNGyUnVI/TS4VAY9QCKRTeApIR9ZEOS+AjSIocPV4mhnrtZX/y0/7f9Sihn62NBNPG
NXjL5Bin7i4CeLXQjPa2ScQ2NLVVaYR7Ui5uUqNc0oddRJCzQd9LAxpaX90Ew/rrXz//utMHTVl/
XkAo7hOYPBvhPz7oIGvbmii39FgmfrgoIWBpZBCjFoMMqtsJG8TIRVLV+iiEENxfO+B9dnnk3GDp
5+oh5+DTy1t1n6eVNcRHCG7Txnbq+omsM2fvGPImVGKgZopu7KWpdPrC1DqxNUZ5j1QHgkaPFXih
ELpzMya1tg1UahK5rw9bWo/BnhZpdNdq/vPXj+vySyWVAlfqnMMFtOq8kFWUtm8YFPWOzURCMG8w
W9o9tOPctFUgc/m0bhzlULjg076+8Cfz5qygnv8iZcukM3P6pJw0l4wPPzxSUBzXMoseexTpL32v
/1ZJuP/eaqApjFo1lmAm/AWFrezKLVwOXO5gHinavKvDpXt6B3o1kGPQT+FRNM0jHDv9WDdobwjl
za885YtCN+wB1lT2N/xazpbvYugPn/8YQzFFF8ulhmIbO6WkbJ0Y+04pmlsna+7LXNj3Yd95JWw3
5MhoAwX8danfd2PhXPndn7xz9N1snNlPcOh6P5F9uBldgrjr0EYcjUkoKDOT5h4DgvWgu9MrMffb
GrrKk5ql8RW/7vxGzz5NDfYQQQ4quzvE+qfP2za0qnL0Jj5qvmVtFARyxEH3wvt6YF1Of7zNua5A
PQwjzftx5sOvK4hamBIjD49xPfQ7EQcwPENcwZNtPs2gla+v9skYogKMyQz/FFOtO//3D1czKzuR
bV7ER6USzymgGUBC1FOpIMjd11e6XOU5H7tk3rtE3GEIOJtma72SQ5Ok8bGX2u+iHY2VBvHuG2jH
X+nYqr8tml5XZrPPfhwX1Xia+Patc0NsQSK5TnpCdNRiQ0HQ2HwLiE/eprb65+vf9sk7o8JPexVg
IGeXGU718SmGxdBPDWvzoYr0fl2mKEBgkP3pdFnejioWoa8v98lBaS6WMzbYnfBEnbMlUitTnyKT
rh2mMHf2cLPqNYHQ0z25FFQ6IHJCCey3YeJMd/Tq3JuK3tWr6EqvjipnV4e+vq2D90Sx2gl+dW07
bLpyQJU+JI9xVTZLyN3RFXvYJ++fqWoeZGwhBG/l9BnpYeWifSqMA8HEplf2ZfwAgfyuRfx1yGul
8QZRNP+dB4V1g5Y5xUoKp2cvBgNgCfO80g9EVm1GNbhpm+ek+2so+h82VCRz9YBvfQizMAaBaS/i
AHFtcWP6m4ak+cTqX9xJEcwxCLB8bRvL7sqccvlUmEwoh5A7w2cI6eH0qWRIXVHKKsFRL9Rj14nH
RqrGfaW7qG7q7FHmVXhle3U5i81HVD6H+VxBMfVs7JRlM0Hs9YMjFTTYgyJ3CbvXus3XQ/SyZg3N
/sNlzisOZPqasrCd4Ehkuo7hMBHpTW8J8N2u9mqn0+vktpssUO5qc/jH4Su+Mo1evYGzJ2uNEdLB
XgRHRsdagQoNVVPgQMf2DARgjXsBIIt4zfwbTA2rDDHllcF3OSmwLWG0E/fA3EX55fTVSr9KzN4o
mH0qQ0LZ5Fpj91cLyD7Jmu9fP+73KuPp2jSffjm0EKgFSeJ8H5S2RhxFhG4fjSp+VNGd38A2Q08L
3LRfQmtemyOkLQ4twe1chf6hoYG/RQqYb82GqTjRQtDX5EHezdHff+MWe8QiTxERLEq3+lM2PsX1
bqq+UVqAoK2MwUZxEh82szlkt4oIw4RcKKf00APGK0Je7GU2pOM+dkO8RBY6Nd1NS2J7M/sfA/Ey
JJHRf4Ui5N9hlBJXpprP3j1f1JxA926ePt+u+EbViaQk0aAj7OzGzqY/Lo3qG5/cFKPXuxvLQc2J
xHLG+QYFrIRAeymNcvv1S7ncp9Bd5UTN6VrMrcSztRWGPOXeWguPFsNwKePkr5gqfLq1TO445VSe
1na/s7RV//7r687AA0LChAHf5FysolvDFORNHxwDwAwzN9l4KDo3ePRH/aiyidsNmd1s87h1rmBF
Pim10sCj0si5bfatn/dFCqXrqopmwlHVadoBC/rbgl71MkNHTl0FEZRbXGE3olS+qUMrHkbwEBuN
yegQt2G4shpIrk5pHmLXefj6mXyyg6WkOJN0OCubjnG+aSRepJ7LQ+IQC/1nSRlkWX7XkQW82pTo
aegmT3ab3HU2p02pZzedk/xpEq3aj0lg//sZeC62UOXUkQeARDudGIq6CWrbisUBHfrwUxQ0cFVn
Sq6MgsvNDx1DlhY2PxS+tfMmEFY26r3oIQ8ZRNo+DYc7EFH1RvbI76/8oE8WMYtkEduaeTJkmRin
P0jPJyOCpIyxjErbKhF9vCbAFMeKY8NQMCAFpaWuXbnoJ2Wj2eMJVOp9pwz56fSqeYVQs45DcVCz
pCgXZm1ay6YAyFuY0Q9INsjNexsfRTcy/cakvHty8h/gm4dbYVZVsmhrR5BqUyo3+ByQg+I4+gv7
99uVkTfP82dTM4I9ajN8iYg21bMFF7181U+g6A+BtLNtoVf2MhlB97a13n1nAvmZa0Z5N7SjesNd
uTu3gpkZd+GvK/cxX+f0Pgh+mQl6NPMpx55vUkk9UDRCCssj4u/yu22l6Y4DZMxWrJbeSGfXszms
bclKeSHFWK569vFePw7LUhlyLyvHlT6AUSQjLV60Uxqth5I4jXwclNs0DZV/u3pSfWC3SIaSa9D7
Pq/lagDtcJZUTCXV0C3Voabo38YvYkLHipb1Xw9hLjfHdutI3dibnp+lE44KPt6lgCN0FyNenLL1
oLiV59Z5urbDvPFYdNMr8+XFVmy+KLZ9JgFY70R2n47gmiHsoOgMjpJKzJKyNEEDbTZeWYbem/In
L96Ybcp8oSoHdxUM0+llOLfahaqW4pA08YYyCRXtHM9bvOi6nYgcD4+FlwUb2f1Je2ymO9Dkh75/
weIQk9hyqwxY/RbVrwG0WlHFa6t88QUWoqjnn1e5Fp88E75pdr1MXtjS56z2j0epOsdBXGWFcmjp
GaycrH90pjrezOegZ6RzyTaNOsUba/HoAMu+6bNk3qj4tK3UQc2p8qsOVi/X3l35ei7mOIM3MQtz
OLoAQDnfz3IiT4CGj8Gxo42+Dmo/2gYcknZ1Xy/U0E62ZkkbmCNDcA8AO97AipGeKcNu06KfAi/v
AqYVNQ+tHaM/Aa3IB2Rg05Vt9/wqT161yfrGlD/LJOeCzfx0Pxzn/TzoS11R9UfZRmJt9ccpu9ES
ClFZomXXdtjztH5yMc5UbDT4QOl7mRSITi9mwopnt8g5Dvi7fagL8+BEg1xUcc+2MSidm9Bu4KOw
3zULN761Qw3jYKb+Az4mWyi0Gtdfv6PLY/GMY5lbTCxECGXPe//uBJWOwqQ4dmYjNkOHf8Dj0EeR
EtXQYzdhS6x78QOjj76RrluvnKLSyRqxDN5hNWSbas6yJOKgeXbRAv0qK4VqsOoDAFoZXeDjp3H/
olXW2itr2cVr48YpIdJ+YRdPtu7ZF2omJSlJqm8ecRqspiFylopePNCbY7mg9/P1Y/rsYkg26cWx
CZkvePraEGIFJgBq85glyXhnWzjw/JxGY2vz6TQi1K9c7+KL5sdRfDHhQ/KVMlZOr0e+Cn1b2fHj
8rCFAyxSz+nVa7Pcp1dhFM7JrTM+cP5+P4z8LLPLyq1t86jD0cZ6BMwiF8Y1YtR7lep0zCPN02yW
UdWaS3Rn0xPq6JiIn8E5EhvQ36lK273g2pM4OaX16Bo56UxGxgkjdkiraZpELlu0ls6KNKZoToHq
NLEITLs/FmxOsH2EI9Gm7ei8umPjP8mu7nCu5ardLuYN6zINKd9wigPsiJ+kdlfEjwT3TpIlL8KX
iLjJ8HNvczInMIKCvVnnsPPSpTqCQFmwK5kjsoh8DZQZiYKEs/wpwn5bqpRxl8Kv9Rpnik7gA6Zn
TVnGfap7NEh8FkC0l0lp84VoCglSyaCtfaJ/qkUZREOA8y/1PYVlK1j/y8HJSqUzg82iWVbE870x
p5Yp7EqhwhXPo1WDABggA9mcqpomQLkQpXx9PeNiV4ScXkfez9aIzbJ7vga3mZX0LWFPBzyYN67z
Q+uNN9Ll7siURZ9MaFx8U7lvRTg+yjQhWidlfku34CkXvlhSMF3pBu532S0VBzTz39T8Qz+YNrFO
SzhalFW6bmkoR77ipfqDQY8CEPptSSMpp2iXKS9uP0KtsbWHrhbrQstXaqp4rbzSGr84DMy/kv6f
i0adwuG5LaNj8y5VWU6Hbuw56et1czcEVfo7QmX99QP99Eo4JP6rMUJX9/Q7lIER9hAGpkMfO+N3
+tu3jOx8R+JQuvr6SpenTX4UBWUOuXhOUOKfTWRIATXfFtV0wGn7GDXmLxAlD66NAhCH4DbqYQaY
Y/sXusOGvJ5FGqdHyaKc4K8tXQr4anVlML1voU9mh/mOWBTZRwLh5Uh0+uMTHTbyqIbTIWycdpng
KtsVOqFiTmv6AZlEWrmq9cHeZKnm3mEzpFdj3zSZpR2MQck9aC1i3dule+8Y4PgwZtdXeu0Xs6RL
PcJB4Apsm47Rebm/wAYcOYWjHRR85TvLrdgBJs3xyou5KHxwFfa185uhTwLD4/Qx9FK0RIzq6iHh
3LfWdCkxm4rU2kn2ohDkffdHV4ijUUCrIk5nWPoTvHWJHwUXZwgUpwVNs+9D/7cMZzFURHoN+XCk
FhCPkF0ZRu/ik9OXhkF5DlRnSUSIfB7Om8RmqZmh0h0cm1WwF3G0cQDBrzNt0itOHk16Q2jquI8C
UqFKE0Y0J/jwCB4j/OYHRn1MhaluMqPGV6sipNMI8woWNebKhVZ3JAqUjdhNGgF7PQ124lCcYNN3
M07ECHDhEstA2Uwls7QjUnEjjGkt8qz5BfnBZMyonb+D2RJ4eOLbDQhLfMOaxAU0OtGaMoK+Y5wT
lwm3xRtGPbqh+fgnI0pvM9tvn6JRumu82Q+ExGOgdEotepODKg4tNIk1Df1hRUTsPav2HdQHsekU
kDhfDwf9k0GHGwWE8Pvhkx3a6XAokzpSCYUeDnahs7wJqyWShsRjGfgTiv9K9YZm/NZgEb2n++4c
ItMcb9EORsd6qtyDUXLq7DIn2lRkOWwmQxS3OBnxcjTBcF8iLbkdSaj6Y2ok4VDwV8kZK5struf+
ysC+XCtoJLD5529EP5Q7Tn9Ij+fYGkMCcoG2aKtQchBh+CLrzDX1D6PrV9USNbRoxx6g7lBr15QK
83dzNlJN5PiQqKHdI64923BnFT2ORs36gx7HzjdNaRA8O4N7M0h2pGxAxo0WR9VLZwXNW6NwSgGF
6DWaD+SocyPv69f6XlI+uxt8WKitHCY8FLdnkx1ZX3rfla1DGEka71S7AtwEj9K5s4fxcXI7FeST
00ZAH3qDUnvc/MzIaP2lden4SMOheTaIqFtkbA73ca2KhyqpiltCN517pcmyQ2iKZI0hjCy3EhIM
vel43QJ1WdlwK9YZAGyW1yakq56ZtbXTo9Z+G50qfMrLshRXxvDFnnkWaiI/Z3dOLe2i9VsYASXP
2u0OBjzZdYyN+4DmJiYThEzYupL1lcrAhW9IF3OPmTIkMmp0N+d0MYmyvtT03D1ovgLdu8ynNw4Q
wT4SZXPoCCDw4lojOtPR+o05wOipU7P/3QGS/okAj3iQSSVYbEYGfP3WL75lCgg0wOlLowO6PKmM
PdwKEG7iUFY0OfuksHc484MrV7nYRNA1mQ/b9Io5ppjnmiYDFa6qR5M4CL3d94WufGt1eZMXpfbP
1z/n8wtxUjQ5oOCOPfui4oxMtT60xSEj/W9vO1WxhPzdbMpGj68czS9Pp/wodHxzt/29SD4/2g8n
FODYxujqqXtQ+jH7TUa28cAZVP0Biq85CGIH7tIxegUDUnkDGZNsEDPxFKhQwIh8bN4URYkR5Zb2
dszGjKVFiV+JvOy3kkN4vzAoKWIBssSfr5/QxVr+7gumta3P0RwuCUondz12qRsXfese1LzMF4Oq
kYwYGURZDrKXd4k7CsAa+fgyVcm13ISLkguXnvXaDATqGXwKp5fuC2LXLCMRB1Jy45UqH53BUT3p
EllECjmBcf616tNnP/Y9T4Qij2vza0+vWFsBWYKJ4h74OhMPxrXt9WUe3PNaO0pghCndufSWSFGD
Bbf7+kFfHi35udTQMU6jslGZcE4vPhDNSZxoQ74upI0nNa/JYQYP5E21W+yTvoPF3PhiPQLZLKF4
uZMH4adY5kYTrKOhYtsQVP2dBKFClOiovmEbwh8TEZ0L6aPLOEZWc9rThBWyS1r1brJAfFhx2Hsa
4mnE1KNSe1Zo2SviWMNt24bOux0hWDEIWnxGY7rum3o8KC1INoo5DYAape0X5N/mq56EOyIlhZgW
CCSjba1G0U0ItW9pkUaUmq6/I4in3MVBTwiGSPxlUUkQOBQ4IrhFZFbZnWo8f/1M33MSTtYoPm3k
7tgcAbZihTmrCsQ1UDlypY1DoRikOMNf2o5V1uyjbHIM4pEgGLU8WiDLxgupfQCTWjvySgvlDXvF
p6jV41WIAQ8Da4dOwM9ks3d8M1qp/4uz81iOG8nW8BMhAt5sy7NYJIqi/AYhqSUACe/N088H3o0K
YBRCN2J6eqHuzgKQefKY3yjqGlhhGYv4rWAUwD7SWFP02W9VWrORqjBm+oVy0Q8cevfaCJUb6asP
99/K8jJjCIFAPBqZTCTYdLONNoY5uJ9ac5XxSrLqnfGatE61mn8cTGUlZVreFywwAUe5MwGrzQOs
lfVZoMWG5oKWa5+VCi/opO2l3T8/EZczH4lWOhCcOdDH7BESxN5Lc4tBJf/CtHUfJ8HPQG8RjfRA
Htxf7p2HAsbOaJ9QDgLHUW9fYKEkTWHrzClHCXPZDfpljNSQsFv5TkuIIcQpnguBUZvLSVdn+eaQ
lV1jUh+4su9/x04Y7PzgTSqJco3vh5k/hkMvDmMfl3tRJfqLGkSv95/0Lc+YHSBGIsBEyODBNcmz
TRn39dgpxai59Yi4lJYgpDamoX2tDe8FOMXwDSoeV4KBdOZnJTeLrUnXHjlQad+IQXvCUO5LaAzd
E+SF5rEYuv4g1bJ91OwoOzi5V13RqEHvc9TbBy/uaNy11eMQI9DklxC0KzXf2m3yKCIje47BauO8
CY5mU0Jd3qG0GJxFqmRrudcUaGfPjBQvQxPuaarleZFcBgPKOE6juyESdZvRsvpLnJFiYTOrur5l
F19KybnSkSLiMSkA1qBY7bf7L35KPOa/AeIeqRZFNLTU2XvHU52mdKJprg0z6aExsIT24FU+ZomN
xmVa/6iNOj2AVnbNYtCO9xd/JxKhqz7N3ajjAa7MAkSmqCLsrFxz8Tm+qG2txoisKk+NXgJJvr/U
O0eJytuZjIuYfwHmvD1KioXMKVattpt1Q/gTl6nvRRvIK7v4vYPEZySP5IKlMWHNWtBIpMqSpLEK
irNwa+JOAuHI7cdEdBohVeJiSW2GAlFqHY3E+10gx7u9/6DL1EKhKQSVQtNVUk1jlmmiB6nZuIs5
budjd6APz+qQJC8mXestqpXJxRFciUne7u8v+877hb8w9XvIp2FDzkLIWOMvTrfRcTMmQIfc8ZW9
n0tr+fq7q6BSSKxnsy50wBMlaYOy8RxXgnF6jUP5ok1WFvcf5Z2aCGYY53vi5U/zktkrNBocjWF7
2W4ea1emhP5Ggbtz1oI8v+SmXnzQMn140q32s/B7+cUIEuPgVVZ1iPW0e4gsvz43xppV0/KgqrRU
oQCjgTF5jE5n6a+svlAGZkbgstxWH75LbVU/igLmoIc/ktgKuY62mol23FZw/M+Sp9srd9FyX3G7
OiyvwZvn/c+2dolToRIpVBW6Vw/nLu2yXVUXIQqML0W1K7F13tG0XIM2TeHnNjzBESCxmuYtqCPM
b6Y4CGV7KBTLtcbsaxy1wM0Qssg68YHR7Q9Nwilx5eNPgWC2okItzODVgdPMLrt9z1EbKT7+IKNL
btYckc0Nj7mDKijwzfJJMf2DZZfKm8zuDq5CsrcbQ9l14Bi2DO6btU7MO88PPYXZJ3ELttm8KpKl
vKNAJTw3eWrsZcEltbFDkXyPmKw8VumQu3VqK//haSwhXNCgrxntnL4HagRzXPusyyjqqN6YIBMt
B9dc02gladzr/xxeVVjq/D4SFQLfnN0rwqSUC5WcUtFD82o66VPcNMFKjreE2+FqxBafiN6aAf55
9m0AHTcCTwbF9bNkjBGNq4KtCOv+kAz1YxAl6c6ox2GfNrJ6cLTmtRqRrM51z/mzskne+Sxcl7hI
sjGndHBWMXrS0JDG4tvZDUr04Isxe8h1gwKIFhLCqI6ExZaH997ORPzzGFfWcA214qGBOfit8nP7
yclRsKHmQwyaqVuRPPhqkpydZq2qXkYNUgsZehkdcjAg81zfZOBbSUIx3VGVxt9IVSL73Sq71NM3
g2adgl58ipVq/J6heLWyJd6aJ7cnibXpHzJnmwbOc2SN1IyawKTEdB10OemJXOpCQ4TbQUgL49fx
V5n8V7T9L3TeNgDUHlKzOds0JDbpSJ4HncWxH3rxZNXVprUfhYmaQI3ouNH+lhzj4f4HXSYi7F1U
FoDQIr1F3+T20AdBBjbQD/TnwNb/pG2YPyexn+8cvQ1WVlrWRFP1AP19SnegXM7yENkXlZTknfac
K4N+KLQEib7YyvYVgIv9VLivpAPL4RVrIWQF9oYsExfT2cVsyIgqG/jEP5eI8dPmT/SjFGPT4oSx
+UtNHeNsFuhLd1O+b0Q2/+dhiJsZ+scY0eTvvi2sQ4nu6zZDU3claXhznptvERrstOwnELc8R65K
RPds0GrT9b1nQAF5me+zIfgV6F+lRNmFCC61kfmIz8clM+Ie+ccMoeqftTG+mH71WEkn00br6KME
31jK+40jP6NSHdovZgviNogpxLVd6TAbR/6pB4XbV6c6O7aStbbZ38n8oF2QRVt4XZEyvM0m/rqe
Ke7H1OR/NNiCz+gfRztpnAR+RZO/+B4i5hUiHV8bE8VbFKnyY5VLKwybZUyikkAfi4HBW60421kI
f6mOL0zVNbtQueT4gieas286NIDbArRf2H26f2jeaoP512NXqSSatM7IrW9Pja/UZhn0PtWwkZyR
9N23DCoCA9/aqtpHzQcbtL8uAUmXw8OIVUUTAI00s4ekyD6jdIoS9ofezreycQ68Cxq1qM7m7tDv
6yjY2rV6irVtH9VIJdQf7v/ydy4S3hW8KcKIClbSmbXACjmz0iDSVJeyun8Okiz64Le9cK28QssV
4/VHsjt/b+iSfKwq3dh7Idz/agSIfv+XTK72s3SDyQb4aVCbU+07v9J6NUztNkh0N1BHcAf6o7DR
m07UK/r1eyf6oIiXpBE7WwpOiPQ/cIhACgx7ySj29IyuTnBQA+na5p976Qxy0ig/C+lYGqil279C
Gfe7S5lftSj7aPrFqXDSU2epn0OcQWSJf8R3LVHh0vHstWiq1aG/8fENqOvol6cax0IdX6DTv8Zp
QQOvZg4yStbntHGeJtEASpc1+v7M9x5pA3q/JF2TmAsdFsjGtzvKRKfEUPJWdktUmXSJsD8iUx99
kfoOSeCJmnsdxEcafhXDxlTeaKGLOWDQ/xm1L72G4Gzr0k3ru+CQ43OgQ6LOUvmhsbXv4wAUAjON
lw53vBHl4PpThqiQbJzuf9B3igd0JWBGUGIif6HNvcsQjEFNrmxGVw+M8RJIKmoHVIvXJPeSA6r0
8VEg0f/UZJ44ylLpAUaPkmEDn7rZSYYcP1pt3DwEfmuvkRWWxRMABjJJIi3aX+bchK5rI23IQQS7
fR2eRVWHmAF2xkmxY3szapZEczepv5OIDgeSuPZXnY7hAe91eeM42cfMS/qvbVmtBJH3AidDX7i1
oBgYXLwdkL8CZ9erni5iKG3kQsq50tVvpLfBg2BK/9ImQXg0zVLaa6UKRo1O89kKtDV5xeXtT+sD
kcGJicyrMWe3fys5wsg08B2+Fp0UFALACMDYehyDYC3ReKsdZzGThAjooEzfA1WXKR789biGZ2RO
W3uDW9lDe0Zn6zLqRXw2oK3hLIwyXtFBkylTOfjmA6ZFK1gkbNg2GB+5hZNdihMm8hJa2Dw5rar8
cCTfOqmlb77Iw2g9aaEnr9wry7E6rQS2NNilyRUdEb/bn9woUWgXhdO7jZycoVX0blgz+N4EMjYW
IjQ22GAwqegt/aWSh+BRDhmce1grnus28s8II6KsbgfDc1Umvaskwn7uDGvf5FZ9KfFI2VNBHX2/
SgCkFdG1qaWfvokmy0qofS/z0oEjIiZGkgdg5PYxkmbUw75qtGdRJrtc8b0dMB63HbVm6+T6ymLL
s0bWRZ3MHAvIkzVPbIDu4X9UTM6jUqNsC0mzdkVV/r4fa5b7FtYP42JiClUPF9rtE0VimIyUnNhF
Wjx1C7v6MISOgUJ1/s+1/7QQI1L6WgaX5qxPB/Pda3W1il3Ll9KTU7ToiTtn0YVi2ynRJSX335Ro
U6/krsuMhrksw0DIK0Bl2X23z9dmXuQIOcncEPOwz9pofFOH4KOeR4BZHLs5RUHmHe6/0uV3m5aE
B6DBmqEemF1AHqxsKxnrzJV827xYfqFeamMNHPXec1E2Tu904ota6u1zyZ3WJgh8kOsA/diLerDp
uWZib5mJuulVtUcmvY1WjvEy0TDpsiKOA12NYnAOeLTs1PfC0crddDC6I1ew9KHK9ea5FPYPp9Qv
jMcVetDacMk8Whwr52HJDYB68Pfys7gXWgKjnKjK3VEuN23y4sVPEqisrnX2WtfsaCp+9JL2pAN3
z5qfmd3STEM2qExfC1EzKPtUkLtH9XEsLq0l4SOmfbfz8ur4YbZtlA+BsybU+N5OoN5Cxo2hPQSq
6c//CtQOZvO5jWszDWOEo2vPUfe2k0Ur7+W9rcDEhfqHK5DgOjtZsgxF2gjkHAWcyH+Iw4CXE6Wf
B+x0NoNoyitS+2t5wDtroloEe5xwbvNws0+hFoNZjaaRuNN43wT9qhvVB0NKdqE27EXhbcsAR/L2
J+ISzyJ/TRz7Q9biDCvbZ7VLrjqeMWm3diaW0RlcwoQ2YmsC5JvDqvsxG5o8UlJXZN2X2rQyOiKy
+TDqCaoak93E/XO+JHWB/bWJzqRDzGAIbLefN1fLIuSZGzdu9fRLFMf+AWX68XM4qECu1BBueqyL
7jmqVO+h1p0PKQf6UxoWZEO4cu5LD4wZXg2+9iGp0/BBYMv1I3GM4OPKD50izm3CMAHoCbzkR+gm
TXLrf+/DLDQAgpU5yuYkL6fKUr1L3WlmtdXN6Gvv1FcvrQ5lRotvo0hm+qkYDYy0qDdW7oDlB6Kw
5eYkowWTRi/y9ncIW/G7uAK9KJfIkmpSJx2ayimwpjOYFirZmkjbst/MeiQdE1iaGfV8MAXisBAZ
lCw3bP0IKa8i3xu1LZ6SUj/Udq9csg6DiCbsxW7ljU/5zOyNq9NAFAzeNEGZG+6q1qhJdms1bhTK
xh43P/XYDoZ09ioYHkndSS+B30MZymvU0aD0fgv5UzASoeGOQON3XeKsyeUsj+zUwAEIBSiKTfBW
N/0VjCKt7OWEoY2b4K54IpP1zoaBPTRTuuwbYFtn38b9t/vvYRkAWRNMzNR4NlDLmt2+9eB3RYa7
Ho1wSlJbiaztqCB3dn+VZQ4DUumNJILOKfPH6c//ejJRGJIo47JwEcuowA8m1dFWcvllDJxwZd76
3gNN/CHYuQAEwBndLoV5dDHYtpe7fUje4IFpoSdUjiv37Nsk8Xb7TNRf4BUEV97bXMEKPijlTCp7
z6JiCm1i3/JAAnXBkd7cqlVY7PPM+ClVUfoS+U79Ie3lhxIDr51mUWXHZQR7g0nCXoqTamsa44+e
7OjQqXgQQqPX0BOIkajOzWQ/SK3+61+/BnuL0gTSMPhP+oa3r6g0awsLK817boOGXk0Edy8z0+rY
lbRw7y/1TuFHIjIllTLfn7A/+xxVgp4vkJjChe7xo6bS+xCW+It3ke8fktB2NjHR+6TJEgN8e5yk
GOtqZfNNS/z9qTRlmqVhIYF+Ao2F+ePWfWOVqVHXz/Q8pUNnh/4+dAb7c2vH4amLsvDUGlXltoF2
wUHIXxMgW1xCGmpOU5RB4Zjzpc+RWOEQWtgPdtZzg+DzY2erxUNY+Ac8klB6k7ECFpzsQMOeb9Si
b2Fjeg9SCwWwpub4kOMhtI3iIsAUXP3ae2l3ykKl2d//TPPIg5opiDhGb1NHg4t5OlR/nU/H9+GN
DHp4bZ3iv6DrDPoudvkgG1HmaiWgWS1Mm6/311xYMEyL0kwlTyXp5G+zRf0UIXZ45eKaaLr/2vk4
m8JjR6E/Zuxp9/Cv0VMNTpKm1tu+ktIL+unJNjLH3NgERr5WFMyvvrefg/37/2UoVFy376ABTgAs
zw6vneT8FGr9NdGMY2xzItMia1f25PRsN3tyeva/FpsdQermkJa9FV71JrQfPUS4QQsglnv/FS8f
CfLiNM4lwSUxX9yuSuurQ9+GV7V2ko927FGH8JUx4u3NE/5Qzcppn4d5Wh0K4EVSGU4a6jyzMK/S
0wm9lKfqfOPnaOjRgxHV+TYYpLWr8t2VphkOZSq31zzKZ7pEDdf04RW/ENvYYAfI7LZvNYwaR0Ns
77/Gt/nz7dfiuch8gf9N14o8e64ugs1JmIdBoOBIromDZk8TrBAZwa7vR3yimg95BPKIljhsHGtv
+MNJTsZDnkRPwzjAsaAxHlPEkNxgHRwefM2/oChzDv1oJfGfZ1TTN5hI5/oEyuNOn/1WpPQsT5hO
eA3yQYUEktofxlpN93mLFkUmh90uGwxvr2PLuHInvvdNGHYZyDlS0TILvD1AaWSXZdqxcpgY+gbL
Qe0RHV1v48t6+o/Eo+khmQ5PzwkahWv+dilpNAejDJHiCkIr2XbYNWzx1OtWvvvykE6nFFge24xM
cT7a9IJIqkXri2sOt5GBQUQqBpvwcH93vXdIuRoo0dhaiJhMf/5X7DUROoSm2IVXz/GeY99r3ZK+
7LmQuv45REvt4f+z3MTVRe0CV5fZhQx4B8eTnDMK1QMdUvMPaWaxdyT7pxqr/f7+Yst7hTdIj5xZ
GX4DZGO3z4baqpqLXibM4dG46UXwu5AL5Loa0R3jxL4Ktfp1f8XlJtSQW+BFvnWZQb7ertiOah40
escoXDfBFsd9eUD+s9m0WtGtRNdFt4MEDcsenYYHAXaCWt+uFbUGpKpUNYBtaAe18g49ndBdb1dQ
krv6LHW1tLMD+6eRvaq+eurDp1i/Zv2nILlWJbBD/ayAY1YDWqLxeAilXt2WVvoJywVvo3Q1bqUa
alLZys9ejMX42fT46FdOUn2AfKZt/9eG6/LQ7B1KTDfCJWcjEg2vPyMjfw2EvYsKI/8iUA3cmHVt
Pity255bBaUXYTn1ys5/51tR6EDNpfwwSAVm38oo69IUEdrcdVgrj9N4/tTjH/6iAeBeeejpmW4j
uDXZBwBVIDhRisw6fmj4G4WTSL2bBj6qTSgHHnq5TL/c33zLo3y7yuyBMj/PTfxbB1qZNvh0TcW9
wVaOkcZgy/Pz4/3V3qaG84eaHNigp1sIJrzl3n99SEVCfMcuq8H1U+UgVd7H3Fa9bVRBLAxwBTgX
3TdJ+JdGuaTianZnUXwIxedBuIZ3Uftfvu0a4qpG6SYZtk3RbnPzClTOjfMfVfSzKs9J959f+9tR
RoTnoKr/2ePPsblk9XfcV/e0XTaN961DXXxwzo6NpkuN9vfXOr/6/SV0fnaOtunMEtb1SUgCj8RX
zXiRxo+yvKe6lbqX2kEzTByN4g8uwZ3yGd38lpYkzhsbK/gjOdvMwPtYnMxJa+hn6n/ppGiTil/M
1KMAGkv1wwp/p+mfBJa87WHRiFRsdVbUL7nzbDegoNRdipywBIYbn2RMTzb33/+itiFZBjk2KRnT
m6eFMDv/CCKEfUAtBYKwYUzZOMpnVPiNX7XT+4+FGviowyfKA5QJ/ZIB7dugvYsR7P1fsXBy41dQ
VkyIQTJ3BL6nU/bXLkii3obQ5XVuXea4D8hnkZ8Go/6BfwTNoiD+zSAw3o14FmM3vpWVH2Kg25du
cEJPC1z0tHMbjpe4+mr3/43Kb0c5xTacDum50X9IoCswn3+Ksse+PojM+qJn6ouR/LB6JsioY2xp
3a1EhWUCA0yY2pSBB1fugu5ryEFgdWasuWoIB1sLPkp0T7chRJ2DnhrpI5L9G80pjJVlFyNd7W1U
ByZ08oMD6DBLyZUiRebM6Ae30flIwqqKY4/z7zY2vPqoC1B56A+3ytdQ8451ksavUaMZT2EW59co
a/Wnumm8rQk89p8vbFozOAWiOQqueQGOxE0eU1jhy26FKG2GgPVBb1Mbo48Ma0/AaPe30zJQ4vBC
LKH1p+Ecas0uB9lO4IiFGashe3sY8iaFBNuvASIWA1JeNrc0oX+S0UT0eHZ0LCi6qpKrUNsT6cEj
ItcPwJk3cfzaJgl7sA0Yp+HqrEj+VvggNEflp/DSX2aWa5u0rF7RGz3iV7pte3j32miVK5nLMpRP
7DpudfoWFE7zajAU/HE9IHGQ50aHzJcmfTQcKdx6uBm9MmbR/tx/78u7kP8grx45U9DIQLtvTzHO
OoVJe1x2VQl2du0E1aH1s36vmWu58zvnC6Y+F5XBMHGiuNyuNCb6GEg+0AULybOdHwJthPrbbLxg
vPjBkcaa96szmk/3n2/ZBeGLk3OAJAJwDQhseuF/hSktycAXBfHodjDEPycAFR8Zf2Xo7SuDm9LU
doO0wGwXE46tLkm/slpCvyoc8m2t+cApqPOOLazUBxMW/EaOyxbDqC76fv9nLhNWm/uUSEAvZML2
z/KEEHMPMVQm+h2al0HuqpSXtKjMZ8y2w20XGmKvtc3aBPSdb08TBBQy2GuqmTlaIEXOrfQ6hS9C
xTz2ik3HGzsI4ADtyi5b4AQ5d7DNQUFCv6F8mos5DtIAVMt2wK2owtwprWxe43L8FOfRCOrSqfXf
Q4VOl5PHL0wBNiYOmd9yx+iPOtqK38o++oibdHloa0375wwNbopJLcfPo1sxp5GpcVIGVZ+XLuMN
H30kQ9rkfZ6shLf3tuE07Xu7W6bvPNuGcZEDnjGK0sUOGmRRHAyPNiJ+GwX64FOtSfpB9MVeVusQ
f/bO3IVWhxx4WrroRWh7gFnpIWvkb1DPxm08GbAMUd+v/cjpqrlN7FDBonZnYsiboC93e1bsuuHO
N5vMrZuvIaJfZ9Ury7MeG93XNAU2k/oOREhvMC4jXjzXGvOVvZzkwddG7s5d8s+2k9okmwe+ga4C
UzSq+9vfY9UqcuFGmbsB1LRPutHh6myLr0kfOl+lSliv7QB2Xwrti1QGsWubgflDRTMU98HuiwhL
5iaFHP/7VTWJ+gBLZGZCfT6/qpoa75umYqoa+0H+Mayy4NCm0bi/HxGWFyKjEa5fMOloP4D5vH32
Bhx3XQC1dy07CS7NGKL8aw72yu6ftt38i2P+CliADgDyIbO4E8cgHeQiKyDjUw9BqCz2hW2MO1MK
ANr34h+HJNMHZS160SSOGmDW24fqDDsf+1zNXKzF6ke5kUkAO2tllrgMa8QZBr3kLZMTy/yoqbXs
U3mbOUIdvg+5vHrJeiX+5aDCeP8TLdRYeRzaTtMYiyt7kj67fRxVGQMrlpzK5SJDyKNRvJNqiaMp
quGYoQvxX16qp7Cuh+9tP4RboK7NtlG1CLVo7aOw0jWNsgVmdvpBU3NqSm8Qg7Jn6U1eg8MQmMq6
VdCdGt3Y2CJHqgt7YQ9CcxLJ2yzptNeAg7zLHHkv152zG+Wm+YLr4sT+1J2MgX3WbZwA7RoHBd4L
/669iZK63YsOUVzuRqP9biei2SAvOXxsa0d+qLKw3MpxXY6bQAuB0MWJ9vP+y57Sg5udyjSH9ISU
jXqDOfEsFuRNP6L4OciuXAFh0YMxTCfz5nOjoBWSJHb40ILI/JgpefgQytK4vb/88lszIkUyjWG5
PpHf5k05Ow5KZxSx4sZ9En30bOeUi7E/ebF2AG0J4r2tvCOSX9/TXERbI2vNnYWlgzr2NbSZLv3X
pic/Z2ItMWrHjmDhZOMrZs1wKVFcBvjxOVb94DJAAfxRJN5avbmIRNNSzBwh3rG/kMC53eVeE9SD
4WQK3YVsvEqGVW17lTn5/Re8SA9ZxcajlZ4MbAnYJLerQC+IAyTuZXciCG9jtU5OWqZ0aI4NvcvR
Kl8Lw2j3BaLrK9fegifAIIimLhUsfTWoAvPWNYDxorWdunKxc8ZVLomqrxJOIbs+6dTHolaGkxUY
X1IZMKLIfPCTeP25QxPYr4OFoSwD5Rb7EN97jREcP+UtXr9ZWXwHt36lSpc3SFfW58HpE1cKKu5x
2jJ/9HjinCCSqJ5ypLMOWo8na5dLhxyUxC5ODekbYxP1MLTOmvHIItfkcenCQljlL4Yls0Q8zkKn
xfGayWNRIo1K/2pnjZh9ikHBLEBzGrStrGitaTSF9tvzy6rTiAY4Ic5ACytNa7SjpNUrt6rKI8gO
q/ps0AGU8haY9L4hty70aKtmx6T8iDbOpuvONYQMKf3qC/DhyYtfVbspzOa6Tq/zxesQjVDzSQPt
JAmsrJwfeaceolrs4uy5DiRcEA5IOAcN0w8lOeWeho8lYjthvbX1aO+rvP4A7cMneOd+ZGylOtsF
bXcQljjAxjtZcbeHi7tDES8BohCUyH6mwanX030l4t2UKMYII8b8a56xj/pTrfuAPoGsgDG295pR
HlIbM2z+7ncyFtD2QY/DnSc9gOA+xpayjfyfMr+m14+Nqh4rbzgm9EgQkSrbQHAxQo+/f8aW5S8N
DuZjFnXl1Deej6RTs5KZVZWy6zXjJpdGzHfxGES/zblI2uC7A2/r2JOL7VQzLuG/VCMilFFxHkzr
j6QV2UNspNbOY0Sxxaza30uwDnZVaWtPlG9rwsIL3QsQ5Uh/0epizxD652YbTmR7ihSrtJiMOjul
eVhcUGpVaBp20qM++spzIMfhJgDWrXS2vpfL2ttXsaY84nv9DYiDm1qMyCdBmWI7RqI7eJqTXrVk
XLt5lzESjAEjftq8TB2YQ95GL3PUa60awEvldAt2Q9L7h0G1ipf73++9VSbiAsMaEk9G17erOLls
tJADG+h+NnZiWZfsTBmVtvurvHPVkc2AWkMeaWqJzZPCskkDT9aq5ooVknVmEvZNxQ9hUybq716G
06fpCbaP7ZG+3DYqK0RsLDHi3O1H4SPvV1nJUZeDA4pTEAKMlCmf4GfPsposKY3Sl6L8WjqpttWy
qHPtFOXuNPSNQ1gEPzAobvcdIL9tmpF6Scgvb8Oofr3/XpZvf4JxvLU9oYhDBL19+0bo9wLvl/Q6
OtYPR8edOfflbOUaXCyiA4fHAQMpJ2bMiyFJ6lQ+hh9CckeENy9wEun+VX22Eo0XydS0CtKGbH5I
ShQAt48iQrappgySK+nZuK/jNt83ZtaenBwchG0H4tCEnfkgDbZ1BCMorWToCxQToEjQzwShqecB
33y2kTV1TDVhdMaz0YUIsuPOulF6HGuKLPB3VJ46LC36hBsnpINvDyiohcl/g9NqmzCKr1qFXFml
RsMWUZwvom0BEvlSi7tiaanX3hHWyWbs/BhVbbcZsHtfKc0WFyjVH7wuxL3wnZm0gG/fXtYnSV3X
RuRGSaHs6D6lcKoEDaOuPpZK+GCGjbx2JhfXJ6Iz3NWTniyfjC93u2ap9yWvkRFPgpPStsbS5NoJ
5EOsPtN/WaEWPvQZvWllHI0nPDGwufTM/KEaQ/s4IPG4vX8UFiUWvUnCMT+GrJD58ayb4aCz7+Xh
mMO3sHFcMULtS4Go8B9pkPSV0788EAzOVFx0GdSBl5yfuqA3dC+SgCsUUhodrHaCKyGluLLKIvvk
rbEpYaJMX5Wxyu3rbeA4DPQKhOtZTXoQATaoERJmB6TO/c9F0oVfoswLDiVjr5WVl9ENUTB8Q3He
gus4VZG3S0d95+mNWedu09XGrg/k5gkXBoEHoThkeh8dfLidmzIOsgcLn4MWwcatSPX25/1PugwJ
k8ARFy4AGprwc7SYZ3U6s5oqcQ0DnAiyIvWxNqytIobuJRfDgBQ6A55M75BZ9ip15S0sjxRFFTL5
ACjfhD5mOWmn4hQxyl3iQq8JNimkqaPeGO2OE/hBtJG9TxWx5qu27MkBfiD+2DJVDT2WeUcaSdQR
oS9bfebi0vckqPmeTC9PdnWk+998SU5OgTxC8s+QPd3Q9gk2Wd8gye6b0VOaR+o2q8ec4aMmfzfy
hkMf5ZH2qMWy86/nbWJXI4sBw5qBK9Dy2z0ixrS1876Xn3VJ/cSUvKXjpKPf47Ur18/iO4DPoAgC
3kKbFl73dBr/6pZLCXiJPGOhUXKtJPlmYT2ZZshPlGX02Uu8tVny9N+7qQqm9Zg8TA2oSYF/tvnH
Uk9LRv3yM/TTehNYfbg1/TheeapFuJpWQTaaWof2M93X26dKo9hDMK6TnyUpQQsbf7gHlYi9oc0+
rnS4lskTa+nQWd74bASSWWjM+1BJkrGSnwNTfdUmYC0GL9FWBxH1W2/69thW8pOXq6+hWW1UsPbF
Jip95+gnTEvT3v7v/rF+U6qev2EdnAMpBcMFUsfbZ9cauwx7p5CfbT8fdqkZeHvkQMRZybRmE8ue
cxRyEJ1GTxZ/chN3zA285OC7o44a6u114uwx1aqOpW/VG5zH04PHqOJo2nFxQm3yv96MgxPwSeko
R8ZvL4ryXVGqA2FK0h6NLkqewzELfhSmN3wt0W8/xZlqPDahbrpFWitb4jkWrHpbXLjInI9K2qw6
7Eyx+/YNMMQEnEO+AYsN+/jbN2BZmRCNmsMwVBpzZ3bQx7tWeYmEunWyztixprmruhLtPs32t0Up
FSsJw3JWTlsBvyayLpBBU7v19id4piVUP4UPoqbSWTOkS6P51b4orf4xQa/vXAXxj25sxWMqoyOI
yWQO90Bo+G1ESXiJY16o5o/KEXfa9o9Zx/rOq8q91sdQ8EXun0qSnKPgyt4XZD/7TunlS2Un+bkI
tXorS8jvb8cBVuU4aOZT6oX6xs4S6aJoSoHnYkqst9BtCtPr/d33TohFHIQ++aTpg3D7PJ4UvZSL
pohg2QyadNBRo/dMrUJsI1QKwmVYN5dEcspdGY2nuBtf6yLexRr2t3JbGQ+JYAZLElh7r8w/nR1N
DbexO20lui6DHj8SHghlFTkGF8Ht17F9cFSlXUlgxfXiXA0Bsokx7CVhg1EJS9FvqlaTV268ZeSj
U8vQiZaXw8U3V98T2BHlEyfDLXx/fEU3rHySA7E24pv29s3enwhIGpjMSRMEEbTZvYqGc8FDIKIg
s//VQe/2Wd9F+7oTBYDSVR+CZfSjqYBIF2kU/X0gDdNT/3V/2CaR1ogHxRVRjsZ3Xpn0RJq++pp1
urQvvBJ3Ai18HipFfRBaYGyjDO14VeqrnSri/hXY21pqt/i6009C0IvcgsDGQOX2J6UVOiDWgJoO
EnRf+SvZxkme/EoyYCq+LoefBm9NjH3xbd+WBNGOgA91zpuG7l9vAZPo3hwyT3GH0PC3NdKnO9Fn
3b+2gFFCYmZJqkbXgcVm71qWka6OGIi6eqn4B3uM7a8N8u2nRMq01/vneJEckpmxDJMoXiBssdkJ
EXknkB5GSk8uo+Y5jB4bp8QM0HGkeIvAkCZvGbHvVRTfzxCFVxZfImQw+noTkPwfdefRHTeypum/
0ufuUR3wQJ++dwEgLZn0pERtcCiJgjeBgP/186TqznSRqilOLWfJUmVGIhDmM6+hGkS75T0mYi3w
NMucvrqekMDbIb8Y7wvb7ShI6DrkTSyuxGaS4kF4absZVanjVNCMm4qieNBOdhwmibN8cKT/Graf
fxSwY+blTCt8z1v3ilHjYk+r68y01IGitoiapvF3RdLZQUHT6DAK4y6157AQOcpNWbGPjfKjsuqv
WDB+BtWRs8QNaQSJxNvVbQKpxORnKq9rqZ8WkSUn9DbNDVE2QCZdNlEJpyPyB1FEc43Bd1nUHwRX
v+4vogpSB5IHqgm/WGVUa1JwtYzwxAfr3rK05NDnKGdpadtH6HltSlN+tKX/5KnBaQGQhqMjMMqx
zgHfHzZYiWRnr6qmvF7aukOKtfW/dKmGI11fULqcPAG8g8pBTsWMRarkRs0+RYK/3hS/7vK3P+Jd
XFFRIyq6biivtSLTttLR8k3Z5Mnj3x4Fgj89Hhq0EPHfw8Oq3te1osrTa2NKwdgJXYumGhLTX4/y
k5H69qKgDEPLEOo2QoDUXN/OaLYIS/ZLnV4n/hRxmWO19VSaWQRXaTvbn33jJrePvflkTXXo5lYA
iDbwyyFaNOyGhys3XtBkzvAqFEGfvRhrcWXWR9t6HRIL0/h7I32MZ5wlCqCXwxR6CqiJLPdE5luv
nh4hQl16yfjUdl8afNI2XfsVxeO//74gAXIHgm3gInjPTIb0MyRDZiTX+KpceJVm4BehPox4zhnL
+4n0ABEiJ3gmCbyPt9GZnYlQZHpdIF6/b+3FDWNYevvFb7ap5iYbbDq6cPJyP3TB0u3r0tADcBfq
gzf6J6vzzPoC3wx2lmTu3e2gEPbwBzRGrqcxN2luYDgozhXSv143v25+uGWsm/MJgGTt+1OwHfwx
ydw6ua7X7mESq38vlds/aBxUOKFkLikOC/jubw9KOA1Khbge8Nb7gD5VgKhSD3mhVajysGIWcQGw
HA+WeN6WhTZGRKIfuZ3++qCkxEwkqSqW2hDc3+4PZc0pXeG+RlkFfKDt5PaT8NY+8upZj1hGyUUm
q3L31w/604rj7WJiVMBJAE1AzKFU8XZUv6KPJpeuvu7967WJQz3F49AuUR2rggaGwTptB3ja9cMM
BldMD6VGNmdt4unQxvuWWpVTXPXDAfGWwPVux+yLJf3QWZZ9sex1E4ca6F9ws6pma05pkJv3enUy
0yvXpwyc2OrWWfXtIsCsqxKdRxVkXKt+Vm3jvtop5DJHvY96JDNdVbxUAJ83Swlm1usALKY9jkFT
N+3/ekrOmdIfZ4SSBBU6HGfdM/IGgOTbGXFX9raYsumu5nLYS4E3msQQcq81wqQ3h45C747uphqs
j47In1Hbm6HRuwWMRNB+9nSglPB2aM+v0pVLqbxDLNMIekRo74fSvumMPjng4UILLWGuY6+KN2bO
9naGydrnPUjyylmQzBorA2deJzs2gAbCuqj8reTIdDFwvV8rrLfm+OmvJ+uXfh/yEmT+3ll6kFX0
i93jPCdFanWOdkvqvUdIpT02wKWu27RUG621u702qKi0RRtpEwHMMgtvE1uafpN7mb+fe1yOB0rq
zmJgOT7q5v3ijV3UN0lxUxm58cFy/wUleEbsQMrHoIQTlObHu00mwek11dCZt8ua3dc91kC1ZkAx
gLD5GZT5Fy0eUCNDzCAURtycktWzA+n4Q4gKcbyV2FWFWCuN4dlT5vavp/L9cQp0j+7eOZU9szio
Fr99+UWzao3fzMZt3CTpJnc0FQ1JGn9QPfrTUaDJYHMGF59O7dtR5rZM62k9W2osWbvFho+tJ2V/
+OBZTL7mjyuZQhvgK+Dd5s/s4f3dMFZ6qfelZt+mrk5W5jlPJSYJdaqqcHZdetqeeEEp4EhP6Nsw
JVEzYoxe2NIOrSJ/dc4CHosaNvWYt5tlRhHY9/pu01RzsfdrXz+ixPKpw+InGNL7NM1SdJS9x9wW
czSadXOkAO9wbJAaIbsiQyPR001tufLSjyt7n6ZtHeqrVmyp2jKiqFxkPXsk4TCxDmtpWQ9e4ZT8
FFducuGVH1xpv+xzZoepodXAqUuA+jMd+UNwmbXT6vd4CN4SBG3sLWLw4RKOh2xD/f9iDptTGsH9
u26/9K/ZffzB3XZeR+9ezRl2D6LnXKckfXy7AlBh7o20641bkKB76J1W50aOtdPJI/56EfzCIvv5
mMAxUKuCoQ4E/O1I+DJ6FceCcdteejtnV1zN2/agb6FgB8lGD8S2Cs1d+zRu3Ft75x5FVO+SKA20
7V//jvcX6/ufYbz9GbMzDNkopHGLhHBgoxNX2l/MdtcZDnDTjxY+3/Vmcs+8XfcclBGyoDPy7pEt
81xmSZFim/XaPrle8qRq3/8gLX+/h4nUGQRQNfU+buz3orhEWrKLywpUdYbVYpPl2QZ4a/bBo5xv
/rePAszvHGLCOcQzwnl3UthTis7r2tbXzpBg7QwJG63oJjlT9uMIJY0v9AyqGwmYLtSK9aPF8+sz
nkGGv5d5qHe/p/JRNV4gqDK6FIUDrXJpzqnXR66W70YBBXaGH2DOe+67U9s7H2N/2IhVSUmoQpHi
mtJuNQQr+N99Sab9wdH+UzPjD3P5+zgUxxEIoUjGnn87jtuhmwHor0K5EWBS2XvDbmraW6O2v4vV
1pGsdLIlSBeUpCDZxdEyOePJbrN2g9OSs0fIUEVST6dAjHq2Kbw+Ql8QpOdkpltLlDuywm2VZ5HA
fDn0E/dBd4tTLgo/8mW/XUxq8I2v2R+kO+8ipd+fiqYRDa4zavu9tsICpTzua55K+sntYlEL7nhX
NizRAJmfLLASRCxbXXh/b0P/HNeifcQpTrhF7/btbPpeMg/S76rrhNreo99O9TEeqlenrOJg0mYa
adnwwWb4k4UCXAX4MtU2Hvc9nKGwuEwmmZXXvWul+3hZvbA04U39PKn+89v8X8lrc/P7ilD/+m/+
/ta0C53dtH/357+u29f6vu9eX/vTS/vf54/+n//1X2//5JP//ubopX9588emhli63A6v3XL3qnAd
+jkmv+H8f/6//uN/vP78loelff3nP741Q92fvw1Bsvof//6nw/d//uMcEf7nH7/+3/929VLxsaDp
1fRSv7z/xOuL6v/5D8P/jQ4gZCkq93ATODf/8R/T6/lfdP83WpFUHwmH0XER57Svbro+/ec/NN39
jSzb4PpE65La2DlSUs3w898M5zdADOjN86Gz+QHQw//9295M//+8jv+oh+qmyepeMSqwwbenoEND
j7QISCp9YDLd9+XmyesTgdd8SzlinceoMzsYpFpauBi7l/okzjJWiYrcmLLHtbaIxgFTYitYmlOL
HAL0AG3Ro0ZPAPQlTILAUkkbisBPcHXcjhyA9iatjHK4TIak8I+iV8iZejMGCY/uTCZyAE2XfMoG
Hf04Z136+ORPSfkiplVWYT2mgK8rbfReTLOi35j6w008e9aLS+17U8Sq+Aym1t46ExgqnMeKZyh2
NjrzcfXV96csBB/qYXxQ5lda4mef4znWA+q0P7ps0vfWkKZbZ6zdH5kq640lh/KmKzPqM7rebywB
Tjmwlq4MzC5PbxAEjbNw4bVmweJoWsibK0gaKY0Hw6BZD8bcSpRxtbiKStkkt8OceBeVn9m71Vnn
K7duxlCteV9S71EuXcHRvNKnXo2hJ2fnu5Dq2SeUC12BXmc8dfqNSia3CdwpbgAyrPVmifMG3dxB
zruVxtYY9jLWj8IekKlvnca7Vm6cfdVroQexWz7YbQ3lBAnoBx+Ccxlo0kv2pjN5m2XJvEeiBj6H
61y+sb34R+e1z1VXFOGCQ3rA6x2OChPhs0gDtnJYsB00Ry93VdIWj445bTUsJlLgDAoWX6JvGw3D
4tSp7W0TD/Kib7Nqx0vTotVU6rHopQ4JRYd2WTxmpl0EyCp2fmTMwEPWpYsvqqS3jKCJx+o76M0s
0rpyJcWGqhJoqkxPDkffEBhOhzVf7uIuwG+jy6VDU1BqnI/K5W3N5bpirdr66WGIOy0AjK3d+w6k
RF/pVgSNt9i0tdPs/DRdyXcGSSCOwHUMXJpu1bhszcLYlGPmM566cpJ5DQYT7f25yHcJrqkHZS5u
5OFkWXcrXg2Fv1z60rlC7cu8QC1wDPJyAeuqOmPXAyo/xcbUPtS5W13FTZ9/X63V6QNi/+pQ9liG
zuifkDCm8smpS3G3Yo0WSt9LvykFgkYh0b+r68aOevSGrqSjswA146Jj2s4QRnVQleGGqbbKY70U
GMFW1eVaVO2+Trh1LW9AHTiZWioTBqG/LIwzE6hyMUIwaJ7n9jJsnG6p2VepeqCAqt+hXmHs6BrK
nZEtj8ZZ4x1ooRM4Od7XUenVxwGf4ouV6nRUG/qXybTyQ1+ZyV2c+zjO4Slvh02Lbd5U0jGjupNu
zNTMI6GNdkjdebeuorruMQvcjjI3TzBh4+vcWscrKAvDCR40hLa28q3vTWKZ4YLs2EHJObuQWepu
dVd91unWbBpZ4GTnLvUp15M+RMXsKQFmNV8kiV8m4eTnvbelqKUfE6GZuM3KpT0sifVQx1zjsDM6
l0Z8Mn/uKQvBvl421SJ522kWl1+82aDPmvMxOAIdywYKQrMmbKtZL6JY2Ndeyj2cnS2k685I0Aio
FYT1rssPcefIyImT8tPkDCZUft26KGatCHUFY7vR441wu+/GWHzN9Na9kcDg8f+2s1C1Z2VjBQDz
aa7yddl1eAB3PrDbCtI9FeuaZrY2DV/R5UrH894C0xt1jYszvJ3VKTDixNb3/ijql8JaMI3vLR+2
seWc4nEscQotBRWrNJP6nat8tw1aZq0rNsXoInNsJxw1BshAhcobb+12piQDvS7BztWc9Caqx3Jr
NsNpHtO9akSLrHF7KMsCD+mhDGLW2t5IFn2nY79bZMtTm6CFohshAtHFpcioe8XuV4swKrfQ/3bh
6/V4k0oLwZ0yvcJgIw7HprzvzX4O5ngNGwwwhUQDnM680smmppi/m33pzIHnLt+s7F7EHGqe/SxX
PZwTsdXhljajcfIMoOP5GnplhVdZFuBhcdHi0FZZ5cVYmRcxeNCm4kev3W5N5QGh3h3EgiuvMwK3
y8MW2dMqMbd1vF4vqG7WIMZ8P+WsQNNLs8pA7xWh39yijq/UUUPsL9DNNgsKLb4z85mTwNgjyxwN
dXw5lU2kWctNj9HU3AvrgdMMQV5NHwnnnNQK8snI0tCti9kO3cFZkNGYzCCmp74xqvRWTjW2ih6p
AjJ1TZLfF1WxRZNvh/NnF8lKGHt0ya2rsrTT75phresxKyb9Vu+4XVOtUFENlPFRGglqZZAhHynQ
pfuymzjxaETXAZo8fThycm67idKk7Zca6NG2CIGs2Kg6+j8MLFB2Y+WLcEURu7aSb63D+eGg8Rhg
z22FI86SB3+evsZz3p/iFE/ImTLUocBq8tqZmzqSrtmFtdkcZ8+vQ9QXhs3ZKnrr59aRMzANnEka
AbqeUyS6NtKbdJ+02FW5oEoGbJ5BE3pNJM0EC4qYusVElPy578fv8dqc9Gw+uDjLfQUVy47wr3ET
Nvbx5MMcsJp7W8T3iImqkGjlpc+dJKgQ6w7sEliR75ghB+Y2Bas45doVwI/1VLruEubldDtyCfo2
mGlafyz2OTmDZVGKGd0jBZxjEqtbmsiXEprLqo3lHmuvOPA6UX2aqobezzJO+14W9UnWi/syUR89
lr6sd3EP/ATd9jnbmrIcgqkf9OfUyrnFObGVmSXDxq18Yp+x9X4ovTUunaqimCKz4nM6CO15ctcT
1wbg/cGr/SBufOs14yc5tTAOvRzqDafeFNa2ngRgAr7Eo+FtEjHoG3sS5RQMblnvptR71ucE6oYb
30+lbwR5znmHGouFU/s4thEW5zBJMCS/cQyQTWJATMLkFsra9VPsV2RjXXldrHAhRlv70q+KU8/s
At795Ugd7liq7jBO2rMOJNITcghTT23TWZZhrsxbe62Mqyo3LyGEQjIwdG2n5SsnhaH9UC28XuSV
7lZR3A223xKS6Kzf9gK3kK02NCA9/eIH1XqaMysOrbGJl3iSrbt89Jt9MY5ulBKXBv5I7djsej/o
pVgeSVVxKSmJutoF84teN589vfphx7mxlYif75e2vXDc1g+nSn5yEFDHtqBpgy53R3RTqm7rgFHM
otESkmdKu/bUxnN5XEv6GO46PSAQjR5eZWHdqc9BJtV6KEYqd+4oQ21ECxlr1zy3zVDGSItcdqmr
bpTrdjBvUn1DCFxGMtaoJ+GN+D0x1q4MdZEujzq6c1N4lql5sVWNEDEqQ2uQIcmJsIK2XDbz3N82
zBh4H0sKquHiyYhnP7Bpp0X5aqwHJCn5e5jkqu3hVFWwgxKLtrpCILUfGrdFX7GaRFDKcRHHks5J
KKsqTYIFkYMmyOvGvK2VWX6hSc2Axupdx3nRnXqgDYGc5vgqQQvhpm/L1dxXtVynsC2d+oRmhPwi
8H1IAwJcLNjEwG2EuapMBQvNiO0AngokZM21g85YWduuVpi7ymtBVzmFe5zd/HMOhRIwoA6MS42W
fqH0xPqscLMl5sJAJuttuZ2zSm28NLtZU/RD7Xn+Ok+Dvi/yea5vkr6nUG+nnTc+0WTU8l3bYxlS
aBoaO2vXqXknxry56pZhuRh0XaMJht+AGJNQNbWr0DJoVv37bK9qr/lZOp/0nhp8VDXeHWaw1bTH
tWfBoxy/9cfUE2coYF/rL2gzpvSC43UM0bWyL1s31SY3sMZ+2lVuknTfTa1wHAxzNV7+omONs6kX
KzePYqgy5wQsoq4vOKs7bccxnmmRltVFD5G0IZlYPKsvw3XsBeQssQhETzoH2ZMtLVFpUz9zpP+p
noGV3EHB5JWkczdrd7PKu3YPntsqVDDXRjaw2R1HbuZEae5xHbLW+FzMNFv3reNlWtjZsWtHQ1qr
L/PcevidVlXWRcWYJ+nB5doxbsAi9hyu66LqgcyJhCyQq5MPm5WeYMuGTVIRxoVtf7VEXD1IQ+uQ
hXA4ae7lWMXGFZkl17QrnWK6rJcBaz/fXQoUjoTqxpd6aGot5Wa0stu08kHnmalmN4e1M71uP2bg
VtZlxNgAl7h2uJhiYmsTNwHwHLoVrB2Wv4GJMFLU1RpZS95kr0s9Jgez14uvNA78iP7UeBtrvX3w
ltq5SSuAEA3U8S3vRwuRlkEKfsT0OaCX4UferKU3szGWD1niRaWbAsbUD56trVGRrg5+OUpEhas9
1qV2bVbj1ih0B7VZ5e5l4UYmTiNYx45t4IMqDaq0+5yXQKidARI5bRyOKX+gM6jLuyHL+ia0Gv+q
mMbqc9N4L7FS3t5yxqd6poVXaW4XDVaj3xixTO9j4dzjfDsHXVs9rkPabKq4D4tYHv0q8cN8mG76
zIqmttW3ZqldgMM42/uYD8rA+xgpnEBX5dPktO12yeZis/pSD0Vj3S6N+dxV/pGUIA4pB4pAa5sd
KKrXvnE2c7M8TZN/NS35p3hYLCuQwwzMwc6feNXPvUxv0sYmt9PkS0lBqUdnsu6/5aI5d/jQRKB7
MebqmebwwZv9sOrXyErpSTmTDnxeHnLZcgyl2pNRizupxDYd9WugVDrgcqpk/vQq/NYJ2sRvrgxN
3VvlCslZVDeJNd0Vqzzp0phDNWpduLbjCSXXi5j2XD9jhdmI/odvUAmRxbGI5+XSNFOi0JHwHTmX
TDMIjOV4uzbl58X3vpCKT3uziA+ONJfQdUiH2IaOaHfnSxDn60r+yPHTdpz4BqncU2Kam7Ifthy+
YzgJ50vZrxfpUM6B9McoXpW11fCcWUkwktL72i/Mh70c0GJ/Xvwzon/KnheENsJ4yg7LGj9jyP7N
amrjQhf1Fwoeh6WTmA9VfVQtyboxmuppRqR9M1jjbhAuHK+0xPUKdkDnZNN2FNPZZK7Zd9yCbdJf
ua01YrxrrC8IGadBhvRYiZ9hONWDdRhmrN4lplCDs5pRo/jJBt9kqPpZF2aDSV7dwHsqvyPuuG36
FIUODvTQ0POLuRSXnqtFeavDyVhbD9ky9E0DYd5Nbv5YI46k8nEHObm7zUaD9N5jlj3n4PrZAROf
vbeiVsV/L1rL3Xl9ed9q+IRlivyFjkpu3AtCdzEnV3kxP81yih/Lodpgoha5xnpl+sWjKcYIav8x
HcWhabVdtsJOXZ1914GW7dQQzG65SSZkfYUxXeD/su/i5egNPYl88VgaIgSuvdGt5FD79b3hgQOO
p/KodxlKLFZ2iZX3sW/1ncisg6m0x5hqY9gO2etsKWtTyNXcCas/xksNa9a/M5dY7dOFDc49L9FM
szZSL+yAjR+WS3fjrVjPj468pmhyoD7zOVfZ95jAcOWKjry+iK/AzA2XAhR2wC3+jFWxeeG3Rr2n
CRBhdi7hfEAjzCm5R/nZpXia6hZJthpvGqGcDXnU0zzrZghEzwqyaUbfGkjCbZkmBrUBHKU7rt+u
L5egEOV1WYl7BxCYl0MKdtTJy+IHu7C36+T7d3RxKVJoBU6JgMVmHfUt099VoxnitGod1xa1RDcJ
7bHYWEWv7anmiKApjY1h2ff9yrq12pC7LYmkJi9WHLW3xULxiBrHbWwORypZ5N2UJPerRiEm1jZZ
Pu7tuqp3UrhbPA/ioEeze7XSz0rzj27RbigusVEyV6fJWV+Z4Hc64R9kwnFVqD5IHPfoluvGq3yC
GszoPX+TeOXemoV20rqrrpGX1SSLADPigL4MNRAdhUXfD2sr/o7LQCBaLzDb2SOaoFkBl/OpOxsS
yuSTakxWrNopruyGnBFDuBvOa7SIEbiw88jtieMr19ROhl3cxbG/LWtns/R3Zese8Dh4FDiNjWt1
ZzDhlt8dBoNsrSZG1wlJDZh87jAEYhUUBhsYfmNsW+TmAFlIwRtiCPnipesmWZKHbiIVz+DJb/UE
TSAbBmiohNyPjfFaV9p+1dcfkBvOJMAsyDunZE/H5wEaGOzz+JC54ynRz/xJSQRdOnco03YoYngb
VdsUAEUvsfyS30dZH6di+lLk6QkDom2vzxEqA5+6tnzWfbQc4pZgpXUoxdTYgWjTjYcIAMreF0Bf
TxMxhws9qG2sp3mNe7Cf2aezq9Kod7A+1AUd6ysIne7Jrjg77JgiBo2YGkf3ZIOc7PPSWdcFLjD1
gq6FbvguJ37Zh12vHwgkntrGQ0mUUHxonimeHWYH8u0AOK6IE/MQx9Ol8JUIpUNd19BICefBeEzi
JuqrBDdXvgaLs/mUr4MLfz2790T17BWWH2Wz2KpJoQ6YCeStTeB9NnqOupGYu1xWL6VeJYE9qmCY
h8E76CnWowQiz0iqUotrkwkPFWradUYquOA1emwri2lJ6xRtouzrwCvAY3Fyd5Oj9sSDz4XSBAim
buOce5SEpG04Kv+2ysvHOh786bN/poVMx8xa/LXfrmU5lZJvRU/fiWblSl7mHp04rRT3lUqrUt9o
sKKWQQvdrDNNXEVSKIKrVyELYLRFt24nTY/vVOotJibjTdbgrLsW6a6Mc+txrZC9432ghbSxJkd/
qEBfVOEoU5mSwkHj74jVy23GCatIuab4e+PG07gtit7+QcvCvWvWcbqTwsMyKPW1mX1O9OQGyms5
I5LSGihnwrJXGyfp2ufJxOM4bLtFa8ikvJqbrpqKqzWftDs52e1ne7UBX3RlIwFFLOny2Y/VSJ6t
0iXbFgll+DDHYz4NM8vLHo05dopAxcpsg96cXCdM5noFGi0lr9GfcwQrghb5JLmr09VVh9xvHD3g
tZvzZijUQPW+9rTdvDTVFyO3+tvJ6xAgm4skDWudmPd3xMHf6p+dsm9do5of/dtm2dum2/93Xbaf
jaf/e5vtYWATZG+6bD8/8XubTdd/o4sFjh/+6Vmy/0w/+b3N5v4GWQihPPrgHoiCc//73102k38C
InJmoYP9RrCLz6jfm2ym+A3JaHpzfBQhOZDpf6fH9hZmgEsDWBg81wVdO5zAfrGyzGdrncWCXRD3
YPydNkO3xeiMTCMexvtJK8n36LzduLWYLtAdUrs/tCP/3fL7Y4vv3Hn/n878eXiYMeKsmgYKEmGy
d5C7wWmX2k7Jzq0mFTdNvQ5fMxXP935nttHfHApeNSajKKIghGea7xX46HtZs5rcOjAxwXuYqbNR
wsWmQuql/8FT/TKp2CPxVJB7wDf8qjdjdvXcdbN/9odU1Oh1LdPIlcYKe4HVbrYrQz44o1eBvUxS
//V8SJsfdMzfQe2YWZ4SQiAHNo6Y6L29g8LgdZ1MkDmqYI2pGewnf0opMNblYEfemll+YA6auMda
uny2E4tEaTSL9skfBhmNU71AuDfr4QksRaKda5/KoMpMtvYBhuFtf/f8KyEj09cFSWAD2XlvC5Qt
XslB1CK/667q1Gr5eNQqWX0kR/DLMqMbzUCoLSBJgCb6u2Um4dCRIaYFtZQ6Q4Haw6UxMMe1YUo6
Qzy7c5JdVwO2KqHjr9q6o4oxlYGT6NY34reOKjfpxE3mDui2Sjk2Gh6LqAZHZVyKhz7TlyHEphdN
0bHt013hl/VV5bu9GXSJ6Y673h/tBaMNc4STmrcf+a68xZQhgy7A6pyByzYOqBaaNeyyP+BoaNZX
qJ4ic2oMBfFRAeRDsukID6tpg8TE9BHr708GhF9Ccx5mtQl1592AiU+G7jVnz6hU7CwbGBQqbdEY
D5ERF1+8uLtvPJsgQwV+Yz2TTR6FF1Pn73c15bZkLEKptPGDJc+R+OYsYRbA79JWhYApzjbvb2fB
tTVhayO0PvyTs3uAL8Sx8fK6KjgJs0VnpJTqIyzh+/WL0jkgLYY873P2/LtdhpJmPSfW2aC88JpD
aohiW1O7Pf310fVno4B8YSDUKNAQeDfKkAHqyY0YLacK5uQ0dP0mdpTzwfz92SjcBbRLXajhsPTf
zt+CLFA81owiMas56HbvRI3vln/LYYG1CqTEBJpKRuKDLHmP+cJDuNLmDie8IpMvBJTTF1121vcP
Juyn2tQfLxaA4wgdeOi5IaohxHuM56w7qtFH+1vnDxz5Ip3sYu9kq9++AhKw2aaCVCgh998nUJqM
qCxWmkkJib+Gh2pbTldDbzZU/LKMtgfsKre5Muloqr1ycpqXMy6PEme3PvHCfO56xP9mlWFFr9zS
vq1GWggXSCx55mVi0Lm8AhSxtBhVg3kIzEXoyC6pOB/2yszrgiZt2rck2rWFLExC8WEtW1FFKLPl
+6TofH8n64zsaeSFIItekaxGXZLPX3tbL/Ko6+nBBWvV5QTuNCaS63ZMQMsv0IY/aTaQgLAHF64u
iX+H9W7ArFZQBCCZ3o0spnUz+Xr3zZ81DRu7rgJdJXonr/YAHE1wwVmXjhHKfBRkpIuVGvhwo9Wi
blRLtZWt7SW7xVq7TwJPoSoaRJz0W5QEbChrXSE2S+d5pMkUtKg71najR32JFtbJapVMo8mgKhfZ
meWqyIr19MFzVoQWepsm5FZbkI4KdGuJJzrFhkfXvx/O+lRNZ5FkmhJKWKMrSGiTXg6UwYGw74Wu
BI21tWzMA95wzE+h7PXgUenkMyoRX5oFy+5Nm1lDHLSFrcmtPvdpFSXteQbtsir7zeLYyW1PJZk+
Ojf31WJk3RwkTGkS5BRrFC9jQTd+pSH0POOM/NphzKk2bpIX/qbh1z92Y8ciKC3rTu8XXbvmyxBq
KWId962uGKt5B2kd1+0MJtGnAjyDOM1NnvYbfa6Fv/WXud4uVlVj5aA4hI+Gt/QTGZ+JRI42Ktlt
9cIoADnlaQGGUR80sAd+g713KysZtGVHJohZ6Nc4S0dQQpabZSdQBMACc723gV7bOHMEIz1MwJez
qF81amA4g89ZeZElHXig7n+xdx7LkSPZmn6Vst4jB1psAUQEdVKTyQ0smUwCDuVwCId4+vlQVbes
qqz7tvVizGbRucgFVUQADvdz/vMLEZZ2CtNbfdh4O9cIPkr3DGvnek1z5W8ymUkFOJdb0ZbcCa9d
EhbXav0qMgBvDoMGeFTVeLRqp+lHqknElkkrFof0ChkaB4wHd14wVdt4xB7Cqi87cr1w6i/n8iLD
NryJFz0V69FsclTzS6DGKsklEtiE6EIObCGD/PsaqMg981Xt9hAlDPvdL7uGrbJcG87gZsG1Jjeb
8aZRSxswDfAlKEBbNAerqpyrMlOrvvXqaGesmzPmu3Zlo3PJVQ9OY2IKiYMePn0wxtbCFwdDdvxZ
jhn12UVrhAdkZ4w3UNDc5cRYYAtuJz3Y33xDdd1tNqx59sRE3hMXapLiYjMVmSVTpwW4+KBpp4dq
sX2c6Au/i5luLN/KeTCGpNKLxntuCSx9HKKhfVsjMd85RV3YOWqdIBwP4ay8MR6qzCuP7jD6/qHT
neUnSq7VdiqAJHuMsraxPtlF5clU5Nag4t7UAShQO21jTJlaPBhqzbokCFp3TuhRF0ok9tQowSlq
gK805TBsFlyxpgPWduGl6gZtx3aN2z8YuFD3rlHip91TxNfxMmMEfmuHU1gB1Sn3wyydzDq5GKQW
CJrs/GUJlbYSakz1gXtBcG1LR8iD05mc0xPuTgcLlywjIeKCSael/EfeUnadlUNINhKIMmY5DEid
dKmVOhMYdvNYl31bx9pr/Qfh9O65AXlrTn14B9cVMOyMpU3QzMSVdgSpADnpLTFFF10wypL99W6P
H4Dbk0gGottlD26w8YmhYuQfUT5ZN4a7BeqctESMUtywZmwCP3LaTlUdbV3qeN2sbnU2bv6553cu
IgZvjnyYJail4gZk8nvvheul2ViNYEpSgftpXdQM+RrsWDt2sxNup8yA6rZw1FGg+J0Sr2QB507m
x2OwWV9hCpIv1xnewIRs49yLc9tr0mJyrYtQDI1z5UeGARg125AemEff1Y0CjkM/C4abN/PMEC6w
Ga3bMJJEWoYluU39wiib52N4XfET+y47CQsEbqPjMT4rfJ7ghaEkZV5HCFUQZkrH85KvVUKEEU1j
5+eQLsyoAUBZusB7Y1oHpaYoNGN0GWgMDr2hGNvEyBvjdtX4gyTmbAATbbzmD7edCbdRLsFzIO9F
OCWDaHq03ujR0Xk5Tv5acni1F25uF1biGThgxb30ja95BvsgbeClYxwhwP5LSxQsnHoSj9W4hE/R
0mWfzRSVQ2Ioivcrei7oQg7QbQunpss/h1AXLjliTvO8UuFFjH4Hb0oLqBRl7IvMCWJFjHMYZ3hk
X5PBMOCUyzKAVhV0t37nz1SU0Bae6qwYw4TtJfy2jaq784y6fZLV7mFW2YXtJQwJOoVjbAvMDxy1
rnA30VrfBR1D5jNrWtzqtCJcME77BUFXG8j5ohj2uUsR9hMApafmH3hrkgWCuEpVnK64GHEP1BTF
eGURb9i0Os78Edgxk9aGIy3hDgjos9Zsz0qX3G20OixfeDtGUE3JaO+PVST2u6phz9y4m9WK1I8q
Rq1Yk2BHRpgkpgrHpTOD/NbJ3XZ5wAyyrPsEN9kxuJB8bYJqauVrCEoN1Y05DfsjgLPVtmxRR2k7
GXvuOjifU+FaTbqoPGybw1AJn6j6X0u+/4JP/9jlDP8ae4p/tuIvjPD9x38DnpwvSFUsbO8xx4hI
m9jZ1b8BTyYUbp9dDewJ4jfEyV3r+Dv0ZNlf8CqLwKFR3tIl+vD7f4ee/C8Ia/cUd/ANkClgm/8E
ekID9reOjZeg/8cdCgQM0eff7ejttco0NAeYM9goiJP2+tBtYaopqz16bcXwJIQqkuhiAyiPrRnz
o4PGF/bnbGwMXap5WH64jQWtswBCYWLd9cgyvCWDMjAgbM+S2ijbGj29YtKhNmV7B4rRyorbxlqM
1G5D63FcPP+Grd+AsD1TNUIJCRUc1qVnyjhPE+yoCus0VO5oRoJ9+yrbs63IkMR44NdlHHj1LC+l
R9ot3Oc+n86DgS3ptlT4BsTdSBIVE+Icb+7AKEJGHIFZvBDiw2M4RI0fXgzzDO2lA4ZmPjL2sCwx
zT0uVtfX6QKGq+JscddLiA8aVbBNtBWubUJ8qkCU9xMsWf/An3AHbFPtac82IQ/tqBxXPbqtBTFJ
uX32lBWDgCXkLXD7VO25fWwPxJ3gnNYZyZqPax1TkGNEhz3Y/F2oHq4h7G2sJhaTMHOIElvNtMYd
rE9mcv0E5Y+yIPWwzFanwmhcecCSAUMOd5qW8Cv7EV43lpeFEKOoTqbj0AXqParsYIlbYrGxE6jW
sk6MbuqeR0WMx2mZLLMjN1vn7sHbtLxpCZNgZyUW24OiqPH8zueQ6iyo1wxXyX4gW5miGGIx+QpW
ACaeBW+lmuZrUdrTT5imdn3p9aUav8Kq4ihY7L6euA042JxHSgfj2aQbOGPONjMrbTMTJw8vdMk3
xK4uWFNrwkzw1IZT9rlmxKhhndtarxCCRo9ZcNG8SQ+DSwWHq2xDRpcqWJ7mhRCwmPACR5xGe6Sh
2EQwVscKYLPEyoJxA1G8urn1liBrD4WMym/bag86Dirks0gq9czpO4wOfUoXfC9xTPVIDHLUrWsR
rBHbo+9x4JFqO+8sTIZAWADJJm2E9q9C7N3q1Bx0Psa1XdXEXoX0ZvCLK8xcB+NXuuwUONnXHHBE
J05wbNeF8EjfVuEPM2ubJ6+cp4dJOzI6rmGVB7FsKuZf9YJ3WakH9wXx07wldg+ZP866tXg3aT1u
6FszzDjgLFdAa5rMuUhb7SvBec5rpUq4VbUyQvPa6BbnbLRE9omQorh0ARs+WrXa9yN+1t9H7WTM
Nds2ex8NwnBE3fXf7Elj28Sh9JRlfvvNdNZBnTkI1CyemiJfj9JTNqYSUbtcmP5g0J/D3aQFck0O
p3TUQc265HmcoeFK8S2Q/mocIZ/BwRK9DVU85PiWsdR6gjtDAncVB2bpd0mGE3QRh0a4QR331YT0
2BIdVtYRlNwgrznW96CCtPSs+lb0raPTGeZzkVKEF++yCPWrE4rxifFj/lBMSOtTVfQ2T3S4Tght
91s9Wmq4oUCzb7m7VLGDNZ43Rde/96U3NkgQ3P7dKBUfqhclRJNgcHQU95RRFOhD4P3MV2ds06KX
POBFB6k8rrSw3sAvxsuRMW2VFpXLCLEI8yzgDedBdKwsDyOymVntI4GxcJsRPDvZFcB1EcYDHJAo
tUoczLF5CRcunkHIwddwXLBWJmDY6uvDRDFQAHgOdJW3rec6cCNl9XUwcUclFw3i2xHIuX83XcSa
seF1g5saEjreccvz5jpCkuJfAcEwLXW7Hh2HjwXkvVAY0R+91dLdyZeFMZ3TT7I7NrKzHEJmla3K
ZKolwSTu0GqwCM8Nj722UU5kmOY/NVYnI95WafnqKUSlY6bYgRbnhtgJcWrQUXHqBI3NifXfWy8d
AvT1B4wZ+5ujerM70LD30xlOe/I2klTPOGg36M6JDYL0XRX19LXofDQAmM8aHYeC4a/wG23lxF6k
x+95bhKKunnKoRSbMzo1zu/ChL5RdU8CIdZbnpXZs13Du2Gp87BkNvzOOViLG45cQZUOfde6sgvt
/Qa9/bdE+ocLAP2vS6T7n930Xosfv8jPX8bi5y+JbHP5Z0nc/uu/z+rCL/gtARryj//34dr/SOKs
Lwwr8McCG8WrFojgj4rJ+QI4yxwrhIxo2TYjlz8qJsP7ss8cGPJhtoml7n8miEPu+JeKadfLRpgG
2HiQY3OIP/jflKzM/y0fXuSR1nLBMVCu+XVkrxDvF6qb9kr3BoRV6B1VDaa3FcvFYi/9a0GhThq8
Y0vFBm2ELl6BcODSOZumMs03j2l2qyWJoBNGsFFSRbJ5AGX0onihS5eHalgFS3aao6TOm2U9SMyK
mtSpiuyz9SrgttWa3EcqGxlwgAUTiUcykyQ8EnB2NpGq6pwCV676gFQl4HQNtnxOlyhfnpUIouYc
vMRaX8KgV+uFtSJFSOkVcz9VAn6nbUkkM9pbfJF0pWExbdj67A1RKM03KUYoQEB7MEjZtl4ydKOr
0fHiNeSfFq0nriNj9VoOuKkjEcBaNyPWk1G9N4EdvJm+hj61ON5KNF8fRs8beu5XhUX6esyXaLyp
wraDMx/V1qccR+R5a9BLeOWu9M/nZYZPCu2ghjdohTuGYWPE6HS5LQ6bawDF5bNF/yykyJbE20Li
hECLez6SWF2I7JyIsTtW28MshG8mbetlsJZAxg5zz4dJLas2fHwgxRSezG7qT6J1xrdB6LqJI78N
bv3Mh1ky+SSuweQ2AMumnpKvHmbKS9fsXCMWfl1+76O+v5d+js55EKMvYSHMGnfpLXCuOLW26WRu
1F0JaSutnVr04iB5LczFY28GqCvoF1Fs4SRRlvdLr0f/fmvULM4Q6enhHIpGgBn1VCqRYGlTFQdy
4DCvZjAmrUMTQQqP7Q7KFyqioephiRteDwaCJPHk+fBBCLYeN9j1HofRFajKNF4JvzSaY+H73ZJa
fm+ik7Sdljqgso1XVQdG+R6upT0cCt6HIlcSb3PY176ydrYaIqC8dFSZNosLRI+F3SbhNypythuG
w9PVWhaRDd7gqChWS712B9VR858ZzSxXbKhLugQNRge/iK4+Nx6lnNGD5FZHOOC6kk510Vez8SIa
NS5H4qI9F+JimYsr0ZHuey8mNUxPAKxlkS7duM7fGlLMySyv9Sjw8Snm8rpqs+FimQPdXEKgtfUN
A4lo/ooWYJzP4auTKNFtLa7Eeqqc7HW0o8r95H0bCARRSFrpwALyjsO6WiINJJSWO2/WbQsYAVx9
LNS6iMOyzsAaXZGP4twCUmtAUIppS2G0qvrG65sg/FqjFkRb1i6Gc4FaUkapkWFefyqi1fsM4MDO
qVvB6T6Y3h6KalaoIw69aGp5VPCN0T14c1OcLc5olqeI8DOZhCA8/TWp0yYB5ZSpzY29QJI5ckiP
9ocs26WLGzObxtvIEp6ZTDDgi6OHRXd+GLOVkoFkL9nCcKzN8Vwao18gjdy/axMQIM6Yg6rmGjwL
b6DZ7AcItRY7zxk1XV2cDwPyvrN6bJFH2Kyj7IIZhg5P7dbNMIgHT7lomaw+Y7phIQL1nKJAJ4wL
VE/oUC3cB7ek8yNMxF28dFjW8NmNkLsn3H1+CbJ9eJEte/1RhLL8RlfTf4Khep9rRd+WtsMqXwCS
eXXkD3zBKHS/xouZmbCYrIZyJ3SzDvKBMPmu9m22m0KMFXcCByd8NEOcYVxjGfHLHi0dAzMGN4Xe
zI+O9Cacedeqg6+XlYA8ciau1rJVcFOtXFfK/km+FL7sP0doeNnZ4Lr957oY3mdpg6zGFa0QyfbW
4PKwgn++hNYQ2uBTg/zIpM3yqT3IVWxG5gI5LGMogoTWIxyn29Zv0WwCNRXSN/FMsZcFfdiyq6uF
t1EXm9gRh+c2cXGAmcLrxTn9Ns3f1mbL82yiCLoCA60eu1EW1Wn2qGLPNf7FMuHAMIBSM9d5hSdS
OcZZbktKa1QEFk5/DeT6q2mtTIyZ2mXaEuQHIyWt2WhKvtD5KWa3otSLpvVeIyyg71nMfGYqP5mP
ReF5535mI8BgcpBFyAqG7Fozaf3A3o9B/2r5gH49ID0ixqxc1hTLdqTM0qnHK1v6HoY1ESyZI+IY
eTPNE5Zunrc6j+QJQVDUjo18p8XB007ctumvmi4TMAmdZr3rsUJyT6OIgOoClVXsRetCx2AtjtNe
qiyClVAvpv2oePkKYQ58mOM2rfZlli/MQVo/gnOAOB0plWk022NnieEurBf/pSTTmtLcEuFlFrVo
TzKSit7cDduQQ73q7X1/CZlktsucSjRyggceKab2vjPWjxvskCvQxLA8Gn0J+x1v5GtoImAvTp1V
GHar9qUbm/kFeYD9apgL2b6Zaze3k6+GPPFlRJzQoqYsAJTJtTowIWsYdKCahUdYOZwxYcNUr8qM
4rwvS6kAOFfDNNzE1aWJ4RhCCva2zl4BtuHWW2nllwxCFHyRDztrpXlccOK400E7PAJzQhHeCZB5
7Bddubv3zuFXioCxPzOHgvl+3iqOty6EAQjF0qIbtewpuJkwnka+sIj+fsRV6r2iqadd8peQg9lx
FCI7lL5o2xpJg06SMrmL9KfWC1aI/Y8aM2WkDb0rbkmjM6pTPmIsixRULPcM0813RKXiqRYRbgNt
KJST4BDe6QNZmLZzciJL3sja4coy7BzSzq4ayNnK699CYUbv2+TVj3YuvUurWJxnieNilbpLLT88
Jq1m3NSiABqSaCg4QBehjn5US4KJes99wZulVBjUwdmOK9+yzmRv9kYyhfZA27gfHElp6eGHCAL8
OpmzRiIx2y4C2i1J8zwDMVTrYfT34OPAHMF36bbtxKmbUoO3lPpW2WSuHZCO5j89b8rXC5ZV8a3N
Z/AAA2QPkRqVFIXguobMIUcfutOES+sPkCpJbk9vuLfjvOA2GeQSfDgyFASVzVnCMoaZXmJdndfo
+xckehL/l765gP9utAyRui1MLZMxraW6zCWGLSpvZTfasFIVj2xi7sdpbLZetySb387fBHrJy6m0
nTnuCdRdkn5by/DUzwr+toFH+HLEkoDRlpPlKjh6PfDIPrqpr428ldXRcuV870YtVPu1qrLbpkZ0
fojaLd+9tBniUIXsXADO2vyVSbnz2ZuorFMwI7TWtlHydpbcQM/iGvPXlrJAM5gb1+sIVrKLn4Aj
+LHMacHMC/CuROmtrYHFBPKyAk0EuaT93H4X9aSac3dyCCjT9RAyu8Kv9w0Rn/tcynIyUmykgQnw
TGsngrKc8BAVrazTJt/jqoZxiEK2smX9WeLEiXxxj4+uMbi5l149/HDqCPuGVS76NZADx8dujEPa
aCTw1KBopk4Vvk34+tJNpUyDwW9u+8EQP0K38b5ZYbnM8UDN4KYVGyx1dm5iErZkXjHELH/XvpTU
mnd501R7IqGCTzLBnXExbFE+GV9F8M1GUEXRZfrFh1mQF5Eq5nFPiAjl04alBN7nPSNtSBuD6cVm
1ncfFcyrGtb8zCEUaQm+ttR56MTlOjk6FmG1vpUNitG4CFuXIaEl/OzgwcG/zyeOtTg3Te3GtCeY
YEGqhOJiQgKmXisImwthA8xI5HP3R7d4cMtzwv1eRwUeEq+l1f0Ak82YiqkKZS7OXQTq9BxwiLmM
CZHyoAATkhWiQJtk/cqOFnqm8SLdMfPvB8Zf75g56jciAvPbcGQse+f5Q6PjdptnPy7QYhhwJiDe
MY4f2zsypuB24/JBDFZh9ozXGI1nV2jpWgd+l29eDF6oq1MGVIOxBxL8KYU5lN/BtPS8eM5lXSbW
PJc/RLeYPwt7rWFhRQs+3fWWL1ejMbGvDNW8rHG2OvP1iGk6BlNONTyU/ip+MIikKVmzen72u356
WaAEvNsackhccjo/ywn8KjGnsXoYZA0mEoHeqdhRmqieraUhMkqWTjJRqN65bWTfEKIXfmsqfxmS
PQTGg8QR6m+Bs1ZzTKhNnaebkYOiasbjLwq4p0qCzineI2gmOjbEhBg1X1FpMdd0x+/NIAQeME75
PhAs/Ao/BpPF2rBCIssCr7xCqkFHyJfb+yasujfam1onbThPX73eHV6jskQyk7YRj8brpAVIqXBo
3+LMa/o+NtymeqrwfnlCDWC8m4QSdeBswnvd7DA3aIBtlv26hFuJeruY7iEzzSImr8q7Xuem+dzm
ZXmBQ7+9B9hqksYQmMPPqWCGd2RhNRdB2yI6U7UuR8QKkAuZ+btBCZPC1K81+NcbfuAkswRUfmUs
rGIKj0iANV4oXl1TNS8ct4etav2n0Xb6+YZEAKDKsiPr9WJiHj9gYEUpiiFJkR9MYVgf9GEdwBIT
u/KOYE0jIIdPe/sGhuqvaDfqQYScfKFFt07radfWzVK0a0PBMMoX15uo1jsri/LDYDr5j6HSVn9y
h4KIJAbyNmSpjGuMbMF0Dlk1yu3Bnemm8NnB8J/dZ0T75dgrsTI223YLkrnx4MJ3wHO0k4E1XXKo
+odMbSHSrl3qm4aKQhGPb/wvyClF1ouBzuiG99ZervJDBOl8W8DXqaWMYcKuIMnHut6SuQ8lBp3b
ltsvgrHSbd6Fq83c2KvG5jcruP8iav+ASrqbU/5rUO3rMEIA+uV8nPqp++X//HIYZS/H6Zfzof7e
Qtf7zb3qV4uq3/7U7wCbG36B+IcPNf6+lklqxx8Am+t/wTDKxXnVwwqOAfgfAJvrffE8L/jV0JI5
DtPJPwA21/2CRS6HBE6XsOxB4f6TkSSxIX8B2PgztBS8ATys4OS7EO3/SoLsKPJ7rIL8p96zPrAU
gfxMc5lgsFRdyw33WcZvn4WCk1WFwc1mAYdnRXM1mpLoMktfw1RyP2ZX4YYC27BOltG+AwVWd8NQ
q5sG3dd5AF0QNxq7PblO7X01y8b7Wus8it2tuRo0xWtQE5dAD5Af8ihC6r1lP/BG2fkCOFO26rUp
rAr59OimgZl/7AVJshiE+EZh90AhcT6U+CZo567rXHFm+0N3mFuUkg0JSLHXOHd5Xb5Psn4j72dB
ny1KpprhI1YtQ2xZVF8eQAmm3hs6OHOrY7wA36Jqe7ZV/mTvQ6+cEjLo6PMa43thBRQr9eeUSRXj
dkAcTH60Dac/Z/zQ89APL2uPw4/dd9Zro3ZbmfBxWFFtG5ERm2wHyTL4N5jSXphTYEAw6jjX2wLt
6bAbk9hhiiOOyTQi9BJhbWggR90d9zQpSB8ME0lNes6Y28b4zz1OPkp7+PZ+TP5ckaq2/szszkzJ
MH42m349rXoYEmvFPysAiDjMbvkBMVLRL/C5cUzovgLZ+wlpWWHae+3tAC8uXke6FQZExUeOlCJe
RDudufA33+bOy4gvDYrjZOrpttZ1cavrDrKZNNLOAmuRSz3jzt8NydDn7kVEVgSTRzpvxjLdwYJ4
lJSC1w82s3vHHdd6nTpWgAhyWlxYoDgI7y7PpvgwavcuCowLa+ZDB4VoEkMWnwjOP4WTfwoYM/Sh
7ZXkZEorWGDHPMArR/RTdm4uqwFSZywHlolIcDaG9jp390HFYHfoLO9sRaOOK0YZsWqJSFkXPj7P
AlMOra/HendHbFs3lbaGS2Svzzos3BM0+DDWlu7PS+qai5Bsm2MLovZSM84khYkFhgPJidiv58yo
aT4HXaSeFdwNLiVvjmfbKTf9G2Ng0iE6V/1oDWbdXQjekHfuXTG1HWZEBPnI8mMul+cSgeRZ1cnt
uuNse2omhu/jyCrKp7VPnK199EFzD1NtiLPA5690Qt62vXMH1RgkY8FYJHadcUgjho5xm2ePmSrf
kfw+tBN3X5Zcg6obMCXar3nbMZJlA7szLAAPFcJlKlVxyRjnFmHrtfbrK5pEmW4bOjdGOtwUiZ1t
1bLYh5HV6S3eybUlo1rI8IlnsR4NY86voiY8j1qTxS3bW+UE4m4rfeTg/GS/dq+MmXEN0rgIOdI7
k6N8MFtu37LJNxDe5xzFRrya9nM2sk5W1M+x0eBIKcb2qu5b94g3i2DC1bLs3BKt+VDxRIhweBwg
MR/CwMxAX9hfkAA6WHB5h9roD8Lls/fmdI3MFEkb7zdYo8fB7m6lZj0xlbiBAGDG5syrF1iTJqRt
4X+WgwwG9qgT6ZWfjPKvVS2H1LFz2hucB5LSzIx47LELb3yVvf26/+0nfey2dXBYc+Envckqoo58
ZpBmQzzO5MHjJiW+wobYsrjHqkZrD1nFS/xavA+2e2ca3hJjpyXps1qwtC1YUtKb2XNDxziYhol9
gqq73XYAty+aIVaUxl0sDjMuibT4fo43xflGnnrcRGwegepfW6t/xYbHjIOJLX+NVJgua/sQ9B3F
C1Lp+2q/kY3nH3E6tg+GaMKUPfUZ74UWEWr4mGlOAZM3Ewdt/wp5+7Posu+o1T8bb+7PJa0u+6aG
XLz/7dahAcV/9FxPwWNWbfneVkC33qr3dffDGmRDIHIuodzVCgegucXPfXYQ+63PmSg/7UEECbFe
1kWk52tloTqccx5ZxLgigYl5pdbqSjX8PsfeTTTM106WLQc8u2rQx/KtdfvXfmrsizEsLLCl7bkb
9gmLZiHa8BUTZ54USkF4RNhVRYygiU422jUZyq1nflux1vDziGdti2TR4Y3TOXcagnBs5t1D1LRv
yiifSpXRURWshQqf0jSYuLVuxrTUmtmKvK2ikaz9GyvP6zPcEMYHZEjBgbquS2yDe2lzHCzTQGE8
VxezVX50Vk0pOI02QghjZWxsOxe1pwV4obscItxDH60A1p2eHY9oHvdudqro5NVGhAcTOmrdDpTa
Hfc28x8l5gv0krQZaN1Y1GPxuen2YWP4u3jV28LbghzDD5eeeM9XfjW32yuG8c8A0jcaISepXDo4
E2GNeJbJRzrm/Wuz1VEiSq7EGBo/o5wv13mAOL9+Yx28YnbCOnCDx6iJfgCOfZhhsBxsEJsrKbC3
cbBPuAddvq2r9Tmvu1coxCAtS9lfMwDRUCodDmXf+MlJw6xfik9AtRF3IDrEumneLCO7WDsctOci
/zDy/dIDYSZeV0B3aG0DCufwCsJCc5HzHi0us16z6NwI1mdSjLKLKtSSHKmmvDOqnKPUyi99szAe
53WtDr3b8xa86gO7KWDl/DiO+Uc1sct0zBXOjK6WeBRlXuIUvLtw5qybdxALP//l5EIAPigvMHg+
ubEcWPT5e8tPC85FMsrPSPC09Qb3zoKNBRbBM2NN4l07xkXj8ThHjfE44SiGqSVAB4N23o3P5jyV
rH2LGJ4ELgWuguwG7Qp90/TpPeZ+v4IFdGo95rTotikl6m0PGUKvLfcZgitbxMimiwcxRoJQUt89
h1NgNOrbrnVcYB4r6R0+elSCgzrG8lwx4om9itfvWmj0dpU9Fq55h1UtDffWdwfachw+cRY74RXZ
3eSjNewxn8VXIJjlYt8pk2lYngX+Z997jdBhq4fXvb6DBTtA257bU4nfxsGktkqQdnOFbbYcG47E
MRCSPKKBfTaDtLODcQxG6vpqaKzvcL+9tNTyDQxuOlI3n8Z5tA+6zT9ENbD82K6qit3f3ONKFMI1
MLFWnkEk66+Z4DrHVfX2oXCj4WQ47JAlYmbgR5ZmADYZly57t6F7fTMrlPPaM+/MMjg6uW1dgSK9
LSMX028znNHm7lbPvD8yJrD285H9bEJzGAzskQIIloGBeO8btp264eBdRkLXJeSuJBzZzuBzDDG+
NQ/asKcjBFnjUKFOT+z9fPEhZ8uuesvniEnEXmIXdeMzeBZdwpYF6aUF78yWZkbMGj6GhUM57WMD
smzWOZOoHsuH0/ae9TammM5qvOfmPubqoA0NBg96jV70/NfNULgF3mSZfdEU3ueI08mhlC4GbCN1
UJeNZ/NiD6coc6qD0BXHLkKCox5ZwbZrrZeku8KoYWNhFDwwasxXCurgcRuolxfc/WIlfDcVwLOp
6jmJynLhMla+c2HCpf1Nmfr/oGH9l0Lu/bX+8ET+/8MEeU/6+dedaoIVco8F1Z970v03fm9I/S8W
dvHoBeH4Bz6m1v/TkIZf3ChkpfjMgaglUEr/0ZBazhf4qntqMcJp1/X3NvF3jqz1haiunc9qwQah
i8SW+z+wQP6bcJVACttGEEO7DFHXdK2/8T1gkVuZA6FPm1N75mfDdqmcWR9KY1uPf7om/0SJ/TdJ
5++vxAtxNewIqstfG9/Rmsswgytbt6FdJIVCfgB9TsA1D8x3pMZ29W+kv38j//76gjvXBtUvxzEM
mr++4DZlxIBHZVoUlTj148JkvhyX9XMNQdNq2H7obxnRMT0Hzn/+3z/sP7us/p64Azl6T8r422XN
ZktIhDwpDgpmnQ6oZNYTM0FYdEwcsNv/z18NfhALCGmuZ0Vwiv4sz10KbNrdTtIQQl59MbIepj1E
1i6M525S+t+Ic//ZdQ2xE9i92X2PXNy/vhpQXzFLPD37oGzoPzas86rgFRmcd57JoEnCrnRuK5v/
/vdPuS+QPyku9/sJdoNdAdk5KACcv8lHte/hyYkHpvYtKK84XIC3+UnpOz+yvqacNrb836ygf/aK
JGsiKY2AjNDh/vWTwt4e+hD/NGxbQNLDkZkEfGp96XV28WCZ25baTKr+jRbXd//KweKD/V/2zmw3
cizdzq9yHsAscNwkbwycmAfNUkpK3RCSMsWZe5Ob89P7YyTcJ6uM7nZdGLABNxpVF92ZCkUEyf2v
f61vLX2blo8LjH9iBvvLl4eCPElrt80t3mBdPI3NzH7ctVkjd8tGeQC+f51c1sz+ZeVstYk4wlMw
n0AespIeLuvp2hPTA0k1DvrVsr+22rnHersstVXakE9ipGbZXSx7bwjVcb7Ora76GBrKz0hV2+6d
EYpm3PPsscpvbsG+FfzLoBk+NSZXkNk1W2sxRnAmJ9xMt+6Q9Q9JK9txw0q+uu/4RpjM/IUXbYtY
qZNhyxQ0blZgcjJTnz1a4YL42o6NjuzNnPsdcNlUImX0tSXlOYhJlmW7sZnacmeTJ4SK7WOdnay1
nDKQWZNyBYtWpzT79TjS8o2ruhKMI/1Q/miLZnzNmAzFPrXS/MGbXS3u+5C6x8Ft6grHimA2SIZ5
CW7T27AhltljLEqyosWqnvnDPqWdjBnT4cyER7fO2WQX/vzWw3ADbORyS18RJXK+0weXUc6GCOER
n5ScGYTgJtO4fLmAIlXWN9idbrUPteYUVo8W8hqLP9/ZarsnEzib8Me8abTZYunAPZpAsn8mum/Z
ngZh9oPtARsQWtMzuGbkqE70JffRgVNC7z47SVxxOqWpqTqWoUYdmA3SCt/B+034/afes15DJ4Fs
ByZKA+L2INrjjgdtM8ltNuoqeWZpLE0sVLYXRRuOV7G6n8vcNM5TnRU0x6CVZWCm8t7N61fO7IO/
axMvSZhQbCNSK6Oio3e4Ye/g1re53bP2w7DvZrukLVOPbVMwsyyXoxi4D1ZsozaT2Qb5g0n8OTmV
TP3uNaEuOcN+DTAHrlIvN3ziwIiXMY4O5RmvrBLoF1yZo9HWLOIINlwIs5Y3fYemUExA1tgrXA21
o4d9m/V9/aOWKd4tgI+5Gc9s4zB/V3xAfC43lhul8afZGdJ6ZHCInB15DoxiK1Uz028w943D62zi
zVip0Gzqje01bvSdC4wVTt6ZdryZ/BaSdkny+asrXDzXWZvn4Xqy5oHrMSS+sDZbP2dvIIb+Cep4
OzOLOIhx8G1bpC/hTq9JHw5P0zh6Gda1MhrYTBFUW6VRZTzGwTC8Kof8Y+fylKbTSDNIN2GvmHuK
PILT24jvFEFH+3LGb83SDEf/ajIIZK2I/rk3ptJknQs5Jhnqb0PVYimkSK7igDmMLf1kPSbCmr+V
TjF9GtZovYdEH7873EY+azsEOF/zmtqtxE5xF2Mz/mh0EP7ISXO+D2BLAVMWDfmGJXEJdqqbIoye
pTDuEVciZ4Ve5XzGtFMS5owqFxksYfgyk5D3s5R+/ZRaLcm+AkCcvaLMIP9y7MRbIhqB9+637BPX
MaE8BvoehswbXdR4YthbRcKsjsTVsu9WR5iQDgLf/eHU2mRQGfz2pN0+7zZh4gJ9zyvWyvAbJQGd
LmdOLL0sMtbIrupZmZ5FaXfLv1aJTqJqM6SqfM7x8OsViW+DDXltqxhxUpC/iOMZxdlwI4Qqw+Fk
Tv4054MLIfdqygmgOw8sv/lwMPE/QXjHYgDbfu5YR/XeqyIYZEJe9/GdNhFub1a7of/QpmCX8M7X
Ed931y3fNAjIcGuCASt3biYpsBZ+YrSoVjMb/lJXpTxHONXLazwgEBYHIyFnDhR+uo6QvjBJ2X78
oBmZZ6CaOjkGvlLJbRqAPdxiDQOzuPG511DdF5f2dMcSFh+VY2FfPY1lR7xzdkd/OEE9tsRe20RN
dyNXW0SNlyK50Bi2465s2MvXIIej6KkB2j7vsNc7Jbd31qGPojRoS4XiLiD0NjyQVuWgnXjjZgzK
BCbFWGzThGXrdiiMACKdxroV/wzBCoTfYgUT9spIGFsPjIOwzF2Sp865zZhyF5dKkfywXN03V03N
bn3lpyRqjlZdq3BDn8BQ3+WqVe6Ze66fciFK5BU77sLyMOYsNiiQKBstYHCrsd5OHkUJP0KDDNJ5
Yjhzr/nF5vlVdwHCfBvT18MDxfXS9iHPos6+7X2P5vXCHkT20YylaawiQuwsd/nR/lUNF7dDxBmc
Ov4Qld1bW+4ErlYr3U3eAAua3MsGN3KZblQ6pHBMTBzMi3KQw0oDvIaTGlUvSR4GLLvn1qepA3Kb
YfzQdacPVsB2FouIhDmYjZgb2DUILj279AjPk+6ox7Ut+FE7KLOALSnTac6oiqzkI5Xz0frK4DHb
RwjWe6RQ2Ww0bsVPKnUm5km/pvmwsQ1AvU6b3BhTEyMUMGpTx8ve81NPleQOxELhY0h4mm/zUCO1
ubEVl4fYDFp3N4xV9CwIUPV6JRn9IX6iXb86wmEpbWFwOjtZFyyf+DAXR2UmSt9OczGfOACkwCsi
EQXg87KmuwrxVszXQ1ZZ1qMzJsEzaQ5QoIHyg3mL0SPQa0wOKPIuAne7Gbx0kI+oBW5wnF3yh5sY
divSem755an3yURdS2yJZOMJtZcvaRPP4pXbN30tuSHJmloqCqhWHUP/B6g477We2/Ad15Fxw2xd
8VG2wiI+6xavEWaN6eCR8caE3jgQDBNPSGfXxhLLxihGFlwUFwQNoS+SIWjENqtjx4ACAVHS8iAP
c58vkITyaECXwcbMdUUvzFoLokYACPr4jbLkiaQZWcRV33P+WTleYrzZStjXurDY7tdeQo62lezI
UVjE/IMNn76SOY0zENc7+Oc5+FhjJ7x2ZJ1TxkHzMhhda+x0qh3xMQZTWO19AzPGARi3MPZtN8/h
ysCNxF00ID1yGuHOJ1jf0Fl3ST7peGe0Lo0gEDZq71xzJcmnlDbV7qrJqUY4m+nIjWZlGDw2N4le
ulRgzpWoZm7MldFKg8FoZQ8EdTZWnbqvdHTGpNgBZoVrhxwRRDATQ94W8EOUcFbT8Yn1rO+wVkrU
h2/N0EZi3544k4bTNcDjoNk20cLQBkeUhzvimhNrzDbnRpwRareoHejQXzbArjvxYxAprdaomm5D
0M934ugrc2Tf7G0xclGaaZJmL2XoLFsy7NBJ8BniFC+2YCTbZ1B/8sPAKcKvg8uIjKPpEznHdWK+
S0zR86nSrU/4PUnsr34s0pt2sMbvusYpNCde6AwPKdBoubENtNm1rmBZt4hny+Uau2dnTsAdkjyP
wLaazve+dM33xrXNDm5zN70hXVrjMaAx9419Hp47xWHHwX3kqJsxCIIvgBnFfWjgId+Fsmm+1/ZE
SjLuSNevG6NCs+dUMN4mC1oFfWxhbyG5xiwF1Nh+19rF/mFbPa497gd5u+8bWekVh2Ns/siJ9jvp
hfmlEIFN5H7y0x8B1ioMfFUNNKE0veE6qeslzJTXwXuXhPVj6OIgZ4GmTTJ5MpPbllXMXVpWpuCJ
35gHQJ4oAfSsDO1aQ0H/AKVTH3tVheOajZqAbs9wj0o+5cV7p7vwzh1sD48n5tcexycP8wTobB7o
jX0xhULlxCBqLV7RuUqHehtyZPS3gvGC6rCLtTRcXKbRxXCagT98lYsLVS1+VHdxpnIkw6TKSTS+
jhbn6uST8985UEmu2ByBVruYXOuha6d1eDG/svCTxHXbaP4g6ok9NlycsgTvMc1SFxCc04uVVtuR
eLFoP7rXwzw/tRfTLSEd6D5EVTDjAl63z97Foquaxa6bAI14UhcTLwtMrzpnyehS6Hgx+uqL6be+
GICjaprui4st2HV5NJYXs3D3yzh8MRG7nJ2e2mGxFmOsVTfmxXBsXczH1cWHLALUS0Kk2JMvo/v/
AVXw/7V6NKwhv6kYS/3an/rR3tLy4/1j+Pm7NHj5I7+0QQeZD7La4i5BfaMVGi3lV4De9ojCLwF5
jzpb34Xx9w9t0LC8P7ChEK6HAWKLS0r+f4qDhm1jV8H3ggXQ439eitX+hjpIhgyJ479EF2+pZ8M+
FqJDYH2xg0vC/vP9Ia3ipU/tv9VBxSOiR5hfvifdYZIdWtMjxY24E67Hec6MfUJq1LrmOhK72nLk
WcB6ehorGfJVYg+FHcbapRSVr8uI5zMtKWZzThWYwKpVY7cmoPAw+cGLF3pnX9vjHsPqsK8p5oWH
gw044BbDnrWZz1US9wd8u9xNQg+2h4t7VOknYBbBjkz4s2kO/rqJWCTdB5hXiRb4NYcl5U7Vp2N2
BaBl0zo0olNrDuXVMePlHxT/l0flBhSODI4MzrakesKOXCL8ZBXWFV5NMH0mw5JpJRvpqlfXaj86
Lzk7orznIwVs2AWEOoI8WkliKAeCF/2ZH3rXZVBUp+reb4KbmkLntZMm3dmf8HNsuJtVNZwQehS/
nNFkri1jEvsrLReUjRzhdJuzbk8N9ZhXtMN573U/LM+zQK5Hk0mKdexxmHImXS/GmT6weWRVXdDj
Yh5SP8M533mdv2usqaLWBpc88Ci8jjY9JOPcf7LRH+6VPalbcr/gbcosvBHuIDZBPndbM2Btluvo
W1dxixNKZRBiJW0QeAjw+ib6joJbdWwNZzxiq9W3PMjxP+heng1KI8ja5PXacqi1zoy2wyUTW089
6i+dQT28+2awIOum2nqdgY6csbQ6bwUi7L7MmvKQ8P4dg7bDx96lrbkFvwLxWLWV2rQutJqQjMAG
KNtV1w7kkfNyHiEAUB9iJXg8zWGYDhw9kEFY8UInykOzZTXZz0+U+zTsfaQ+TZkPQy1IjIOvyOWP
TudtVaLyczCxnTeJ/O7jghgNmT48pZ4u/E/JxPwagMw55Mwc0PNH++iOTvaU9f64K2eWLbmAvhiX
uTwBPmvOYSSsoxMS+675rW+CZUhImcwjVNk2LLdUaRnYjCz3apAoLSILLY3HWiM1FpNn7VE15fs0
DOhckAf3dUdej2DiIA5OHaB4OVkLgTEk6lOEUXzlwFk72mTV+F4HOXbHiXRlks5EKvqEfWLvfCa9
8WFN4d6vpoi6Az0Yz8QOq41swxEktAzfedrX3ww3cR/54hDEnv18o718vHctWgZHRKJV4rf6M8aD
fiIr1T80+UwTYJO+VCV0eq/yOjxdHMyxrgPzgl+IIGNRORCVzg6SsbVFMG92XmwaW7zQVrsyOcdw
JnYS/6seWHeHYeWe/WzC4R2jSFVVel954x5/8G3DiWLflPKgDa+8gZ9xIj7SXLEmObRDjZFittWe
r8ENNeGPbFHfJQiHFaiJw8ACl9YLtbxhWKXt0LieZfyAfPYxezEDQeY2e+JshVyHTv5oGSFlYDzw
acSyXn3Ahc9haHEEqMzuYDfuoffL9zyy6RhhHroZi8JZc0z/BPLRfww9jUBRSJ5P7tUElYYoxCaI
4ttkRmhh5YnQcQ9ZCAElfp16/1tUMoRVZBGDtgLMIJutFhCffZPoYvMFdTY+S9N7tYr+E+mXvDeI
/y3+9A92kreMj8lbCmVlJefCX832mPyMhHpAZrjB4FGfixGveGrtZm3KdVUkGzwYZ8IqR5EYr0Y/
+HecYDjvpfVLT5CRCMJKORwtpaKswq9PjmKAIKp1MrBL7WBjXgnQm71mvGsdtTPSONvWcH9y7ftr
4IDuo4AJsEdb4tbIaT19GmvP++L0UuxYBz86boQqKaZzgEka0wnLW856LK85Yk4VSog/ezMh2MHb
uta4+OxCPCVdAKz+h4t3Y+fUabPmnnEN4WBpEAiL0yQky1PXvgnjxF8pI4hI/YTzAe35yjdotWvn
4jMLx58pGVDPgA0i3OQ6zOpTSuHTanQJ2vte8hm32Wmu46egZxlm4lhivNqmQXTtSOj1rD34nRv/
J5AI4BeVuE+G4YkYx3nkykB1tu1XfMLVpkuz25KQ2GFMgFX5CQ5N29ma4XBXYMj7Ao9NuovlBeoo
copsjBssemKXET2CHcLRc67Lkf2z3PtpCAd8bq1t66J9IEMwzvYVeLDZP2cj4nSTzN8oOF/6mTDF
wx4ma4EE9ZgQMV5PzvzWaavfRllQ/IQrVjyECFc7p+HPYtGuRjgibbu3gC5+QjRjZ94QuIuKvPkx
a3CKgNPbPW1U9R68Y8BA3Q9Jdh6QMsP7zqdHUs3zkpJzqWbCMMrcIqcZ4kLUp561XnI0YNx7YKk1
/9w06BPdOki6fjhA1sp2tS/uOxIKW6MjU4wm6q27EAQX3svqZANxpLay7rdln0Est/MrvOfUBs2R
QRcBtg9B6+SOD9u7yRZyo8EFh8FvJpUFwkpMDR2jABbfa5P9/yZrHXNrNs1CHtY1QoOYlE1tZovn
cdOnVGg+lYLH4Il0d07WrBQE9VZi7Ax1N2apverzeVsq+imHwSp3yFzdNo1wBbF2wFD+7nXJtqbE
wQ7lhicLOm7+3azJK1G6wfSSuy9j1rVH3pg7U2N/qxEopUkhmEeZG0Z0yhgxqeabsMga7ts8AXDk
9BTQptbZLKYP1U9XwgtbeH3mvcqgAyVK3CE0DmtJkIBYIaufmZQcYjWNf1FefgUmqxJfpqT+rGrc
8BES3h/mcNx00zBuoCa+k8iACBOJAGxcgfY9shBoyFhV9hNefa5N4cCjZ6rceYPxQaonuxVSN8yo
TE0S4HSngWHYXhWjGA0luR/xLa2n66TAtxDW7IygJ1LFaDR0tJml2kYF31J02ZCmhmneRN7U43RO
nUOZmj30Ixwzm9yNh+sc1s/ZCob8UKBJ7/uJsd/U1Xf2A2RC/EEYSFoyTbdqaKMr6QbRjduAEweg
nz0PdTmf+z5sH5Hr3nyG0l0Nqv5q6tuvmvrAuualmHwlSWP3R45h4i3Tlr+ljQ/VYG4GvYewubMa
udf+zNco2LhifEH3rnfFkOOki3GupVN7Dg3x6rmUbkGCyZ7Kkgu+kWbEV2CppST6tmKcpcygjtLT
VOKYWwtf03Ga0+dU018IrYANQ9viewJBUk1bkdgVFcF9aivKBXw+VArhS94AKTtxyGM+D9bzhlFu
bWpLCCtW8WTU91bNaZp6Jywq7sZFXEL2a0egyc5kjbiKUsLY05q4WFrPUOrkGKDUkQrboYy+kjCk
CdVIcFVvyiQwUJaNCuWsNx0rPvqAQzHgWFD1SlfoZleacwohFCyM9aYdczzWKBvoNkS9/eDbaBo5
03lb5gBHlGliKxrdyf+piPWNFq4tJ1KnsPCHdl/nevgh29jvjU0J/2m6KYdAy1fBh/sDbxxRcczQ
jUFVZdJnYJC42yTsETFIbBzelfYJX5I4VyZpqw9F7TrMB3C01mFO5yQDUmnM6TfFsfakBLyB3OBO
thqdOkkPtJtq9m7aPeFFz1aaYYNGtYY2kW016SF6EzoS59QMxiBegTLom5uB4I4+N3mSPIG6giZL
v/ZWE+LsztOldotSDfANzVLGZSdLMVd8KekKO/q6qLNaurtmfsR78KvTq5yWgi9xKfuy5qWfU/WX
ErBLIZi6lIM5S09YuDSGhWzCTJ57S5GYupSKOZeCseJX21h3qR4Tlxqy7FJJ1vcZ369hVAFPraW1
DJev8DbyUmaWXYrNpkvJ2RBrCs/AOFJEMlyK0KitXlrRiL5TkRaPS11afqlOK8elRg2nGJVqFmtm
JEl/Ss2dWYRGi/e9RcpYCfLLxbq+lLOB+KGoTV1K26q+Qa+pLmVuQYFN7tq3ytQ5jZfCt9hKKX+z
L0Vwxa9SuKUfTrL6oCsuWnrjYBTQHdWQEnp2W3rl2oAb70pWUfMtuBTP8VCghC5qogeztSimQypM
x+vBm/WBCDjVddBqA73Hrm5SQdKSRWCmoYF2Os9L753R8vjbc3GJ4SSXZjzzUpLnJkthnqFbyvMw
T+GbNOuBHGtVTouZMks5DLQK1cs1NBKOtrxt10evsgzEQ2rm5TEtSpyiy9OmwXnHHItDrenpHBJV
Fm6zbBrBNC+DnW13x2B2zDuf6O2dbTb9uhhCEm+Nikp/1Zp2TT4+su7C0XW/R0nyjYmJ76fVmfWK
hQkyvc1lBwEgLF+HXmS3VgrbljWkgae7atp+E1iCvVUyjeZ7WLCA3ICEcfDo+21IKZuTvDDrtbCX
69HXJ0h1PiLuPHVnuLYCZ76ud2FE5gT3tIVpMI9gSZz6MMDYo0SfP4kxfm9zW9BzjakXvlu47gL3
Zrb7blvwAVRxd22zWkcTzu41PJAkyFR2Kv1uLJhireIW7PQXW2c612OJmjsBllgPEHW2dY3W3QNi
wofgBN274brd+v/rVO10yUgFmFf+uYXtJv18b97j7v13ocpa/swvocoI7D/8xcfkmxY2MfuSkPql
VHHs+0MEvu2aIHs9Ala/5apQqlCgAgupCksLLuPfbGwmUCPWvzhrAvQq4Xp/R6haLDG/yVSEt5ZC
DOGE6GUOmthfzGV+YcIZBL+/a6oZeyUDxyONjHD3oir/FcnDdBj/pHKvmIg1/94o8hdFbPlRUCtd
yyWNH9hASngpvyliUjjKy1K+3FTTH+uyvc9Uvk8C+wkIIus64/Db5/C/9eN4yy17yaCZIZvCv5iB
cmUGSyqZ1tXOeXKjYOtYrINSKyNgMhXX0BHjv+Um4/dbPmQ+YVNwYLcY5v78C/aN9uB18xMT8N04
2WnE5FQZFZA9/vWvZv/Z6PTrJ9mBj52LbwL//IuTDBBkA9Zw4j5BjOfgNDkGV6t1YoY3UACSPo2z
5+v2yaOfmhG0P1Ln9sjf9NYjw5UT4ERi8zRWQ6JaTaK5JcdMe6QdHSs6DB+8jun3X79i6395xTCx
bMIofBx4OemD+PN7k9mmTZsLBj50rWtBS9pU6js/DqerEsNxnwDg7T2W42VvwWgb9LD9Ny/gzy7K
5cvHCwhtm4vN5SI0/2JJG+OksyVa4y6zGpZQ1SiRetzIBk1JRIf0BD1S8TG0jHXQYXIo/Ss7Ck9U
HL+jjp5lPBproC2ftrSGf/NpLr/6ny5BvHlA7JYWFLZmeF3//NakAasKzy/LXYQngsbTSMD+jR1P
k/CsKBCUivEJgCryl+0thnzl/juHoAj++vZwI8LQyj3FW9yzxCv//CKy2ZduCipjVw5d/AU03Hub
p8lLsGj45tGwYfYDjZjzu4pn8neckk8Ri5hNZFTkKSsb52uv0LMIYnsP/DF1Mr3Z3LlB6O6oWXnq
IlAHHeu3NdqDtwmVfJKzPNJbn7+O0c7uneDJ1VFiYAQnl7AdS7sf9qQOfHubTVlKd3dozB3El9py
Qdj3OF9V6/cPsVNYHzxEsxtUZzrfrckIvzPHtS+a/7wYMjI/plkO6kbPzewT7fHhWYyw9u+yKi3t
lQqjaadVFu77rinBggmtKRHH1OCVZXXjsxplqpS6RwJxAD4NootqAnNN/q6NNnpu8goLhe3mzrYe
x3lPl+e0Q6I26HT05fiCe8HK9th7JnHyRB/uRzfLj75ocPH5SiBv6lJu+9xQP0t+2JMDLAPthkbM
q6TGlq5y2kXtaeQQn1uMaoUm9j3FurnClWC6+O3YJqN71lzPaT/3cl8QIEXU9NuvxEbSFTTOvlRh
BBLUH43ytfJFdFPN4XBt+S1hHKuwj0Wb0lNg0ONJuM7JOHPllEWuG1YLJ6zuulz1MOIOFQZEmw14
3xukVTvsbXSSY1yqRTjsE9qru70eyO5ug1ihkli+uAoX4h01y7b+UGkCHrzz1HRMVEW7Qhb7fJgB
8Ad324xintcR0dB2x3s5yA0b3Kw9lbVJLDNmf+utvCDvxQayQz0da1LA+VHxONlE6SJ/SEBfO2hC
OR5IBUGCFGcZ3KLaT/HBnqgn3FCj5JznTsh5zZGd5TaJw29u7GUmDeB6fLfdOutWVqZAmuYNlL9t
P7dg/CBfGNnGzDJ3xdiY3Ue5S8d3N5F2iRG3sfXAGdtUmBUdyt16g3zKHLCYHEm8zpi0Ic/togbd
fMQugKcohv0hdVp8Nf7k/gzaaIh5tVbFmdBP2eqCNa69oL3mjcu+mr5XW28K7iKEBwAw8bcwCK/x
Kfg/ZhpFlSO8b35V5mcDNNshdQKolSb1iWscFO5ttEy2VVGxsp5REbHQsIlBtIBl0SdHDAH21svJ
frlu4hxmZY7rqXCzc+KTvCg619tz7Ee+g7i0ymxW+ckcym+6juV7lFUvxohAYTsT8TBFTqScIh+D
jv9hxgFB4zEdN4WYovVsMdDrpjXuMbXocaED0RaRwCK1JveeFOMpQCo9D25tHYwk6TA9NgRXpXDJ
LsI6lo51I6G6bIma3EIzvLJsqU7s+ndxVo7HzGwoP0/a+TBbwSMM9WBla1TFHl1YLv3JBMDbFW32
yXbUNDsOnV8eWxmo64K48M6hvBVsYdi92qJnd1Xbd1gsvjLLtI/Et4uNFxnek2FalH2CZT+PWf5R
05V+bVbO/DVCt/9Wct98bfwSlhK4f3JM1T0RW4ov/ZI7eQlkZM0mu1qzo8O7hPfx5JSZ2A8Z1EAd
k6BZAW/mc+q7+X4EfcqYikM23Qxl8eJ6prMDDniLPK3ww9MejTiSBCCnsJ7uGrvFT66sByxPHnzJ
YAif8CLR6zlUpyrH4LzylvzeTMT6poCk/ZCXGQbc9Lub2y5HI1mdsYf7FV0as/eC4Se/ofwmP6ei
7LeWh4zdJyyiZIoFwBikf8QmdkWPzbgDbJPeVGV6P6RLilPMnCC37I0armg13PTF1H0lRsCUCvdi
b9pDwF5pVC9d44QRSP852wsSg7TlFMeyHQADh62/i5X+kbnQvAO7qW9pl1YVkS+T+nIibF9tzHu9
Aji01LtMTXHwB44VK4Xytl5KQFl0soIb5yt3FOF9VYYwK0VbQxRxs5Of+c4zKLdkH8fS3huNsq+Q
OcF51NVn7jnidsAktpdynm9cPSP4xvEhoJmm6aToVrYD6Xk9Mylf1cTOVjGkhLdyVtNrAeT3VFRj
+CFIS7wVBSarEN4J5gzKUK7aFt8hwiTPFdoppz0NJd5dLTkVZkzAT0sfyM4ic3ELWa5dE0rLtn0N
KxHbz3QcEsK1qW1K3GmR7A8Qgr0dIWG5tbKZzgAnocM3dvaUSmI/cptJ3/BIdj/HNKRDPm/qK7Ms
KLZPbeSFkSrvOknmfZpiK3Kd+qOv5hPm4XeSnYDnIqjfil+BOTH60NyeWB1UD6F25r1ZOHcO/jdC
cs172Q3ZPq7Bc2ZK6qNq4q0FPftuTsStSobHSo/2uVb2Z4yis6EYut7SQuNt6Igd4TTCmjQmY133
bJW8rMhZUtcfUzE0t000hseI4Mcc9ic39T/JTET7Ku8Glpk8twsxVGveTuLKSXI3U2ywVgzdP20/
e4hZAcUhBQsqSIqtokYH551Of4paWce2oeIkDRPE94bibDcNWKAXxBThAbSug20/b1Ymha8460W3
g160ElFofUx23b0nNqjD9eTp8WbOVbhLRr7rjPSN+8ppQ9wQvy7p47C5ZA5jR6dqitG62IRB/6SQ
PNdNoJ2nvggoaQ7C7i5qWaRvAT83m0KKkLmdXWPHi34sZNq/hTjvbwk85x0oM2Ta8yxZHQ1TEn6f
8xkMuRW5UGFbwzafuRLSY5E4OKsLBPyfuYc8tA4Tr32l6ie5t4xh3Kcqiv2NLCtuiqrLrWjN1zeq
1mnvkOmz5haNFjRBzVkiBc6ySRXmvJWdEM1C9AjhDdp5XJdrYFn2LcB3eWfMI+ZocHryORJEJzbK
G+36AA0au/9Up+mTxO3Uryw94F7QSmTPJAHInFKaob80lgPQ88YoEcFQsCUAGK2e8DJz1kua4k3i
wANfX3AXUoZ1VTpLjW89S/eUQ8iOTrLEe78XZeNdByAyflDmVSxAjsQ5atE6V2WTBAcVu+0DRp2A
q5Dn80vGPWCtUb8exw4cbOmOZ5W4wPaF2VbcsszoO4RId19i2z7DFh8wTMTqGqXa/ciBVxVLYUoV
vk1qCL4ocKFPSI/z/YAF71DFTmZtlK6dvT0Ka6W57q1dH/UTNPC88Dt2XnPKigZf9hYq/nSXgbLo
H6iTwXAHmqfkEYjCGNNLyF9Lqfl67PyQtGRYwhPilKPWnc1NRlJZcJX7oL5gzlbjqzWU4bVZY6oI
N1HbokeBQ+FQm5DeLb8V0Eo+fUarn6oLpkfQqzqk4Us1lG/VIVZ9kg/U9Tam+ZFqYiArjknyEUDK
wspolpuBDBdzK/cNnsKTDPksKVd4qOGzUSyGSHzT1uTw1yzdim1mD9XWthL9aiR2+EouRiVb9Ity
I9qiv7eYEdgQJS0iKLvEYoLf6A+1ftHB0tHm6xkx2TT78VmBrCNzAL4Q20U8j966NkMpj64jAb55
5ezMOGLGXjwDduIg1szeNQYh6Kcp1aHbINQT9i+XDEUJJCwiaZFMEVwOr1E/ucOz7YcqZZXB3sG9
EjyZukiKZ+Kt2RGEHieCcAwR/ZBN2+cc6fgOpBply74Y84fabhAu3SkjWlo7/bo0ZcUbAUDUiPt+
M2ctiPwR9uO+tw2egY1K2SzSXkXWVPNbMorXj7M16O8sD0vouUPqf8GOHQ751B1qE4tBP5r621jy
wPFDHINtqtIDCaayA7HQUn+JwWSD11seBQ09WzWO9iExqBHg8JBc54SpeSZQZB1XTb2L5AIBiyja
tql76VguxhWXTGc+zYnf3V8m7L9lVXuSJf/9lwXD/zS9+nt49b/vf8obwqH6r3/V/4URVw+Z55/r
g2toS8178R//+dWgFFb/8cC1thDPf5cLl7/hl1po+3+Q1IOLHzJe+KgBeOR+iYUWNCUL7GOIlcyx
Fv75P2xttBgvaVYf7yUuWhdx8B+RV/sPm6HeRtxzPZvoIWP/3zC1cdEswtJ/aRU+hkhUQkz7oWcS
pvXEXzQ8wkx+3TbF/n+wd2a9kTJrtv5FbEFAMNxmkvPk2eW6QXa5zDwHBPDr+8ndW63eR2rp9OWR
zu1Xn9PpTCDeYa1npXVZxiPQC4gHxl41qI4Z/gOu7Ez2P3bD4ykYAJ6afdgiIbk1eJPYe4wTp11D
YYRHqdrGDLnfcif9stsadO/SjPB0Rmxn5NFaIc/hlEOqM+VfSqL5KPFUhP98xamltTCG4mvOhRXO
OLjJU/J80LoTe27EalVzMIdmeotlo86ttPMnmGfy7Foz3gq/BlttZJBrl7bLbkxXXCJYIHdMY0Ya
49B/Oxyd3aqXAlqxzLx9g/uJsPnEXqcWP2uS/rcJGOtdigoMSFSoG8yf/JbK4TtDWnT1Cm5tt7DF
IWOLt7eL/ruMI4DUValuKGY94J9eTfsEAhUlcbUbEiJXyzmFiMo65AfJ69dY3sW5/KSheUWTjPgX
mIbfbRfNJxQaBUYk3jLRYYrwQgDCrZHCuiAAaw/97sujsw5xyeW3zl+oWv/5ZyR0/vgl+Jz++S6Z
juY3UwAn1nPzrVN+Kl96khZtK0z7oQ/rSbp74g6tMDaIXXcys35nI9cta+YK6jZYpbkHopjfZEBb
y5N/YifLK0ye/OFbBVRp0XAcTIMF0L3BtXjoO/mrDZFgDRHC3OIq01tU3d4Vv6K3V4L3O7OD2gxs
e28aiyLHDlfcdXEFf4nB25deY54GNNE5C70ihx13l+2R2DZtKgbPRBS1noZVnIjvcuA1NZsve+Xy
cJeMfvny2hnoe1d7+e7+4WaJ71K2lIa9au6M6MwrviBT8Rtt/U1oJ6Ytg8jBlo3k/WOtbOWRP8Gf
XM18wHZbfi1YXNejwS/1mtj98RnK/kgnxhVU84UUM9xr9qXfNkiTqyPz+TobnfNb1IJP0R+v5Nnr
h3uAJ2kd2FT5X98gUT9YBbU+g4xaQEZJjXg16LZ4Zs7ABhuh+81I2/xkqSjd4di8GzsGy3/D99SB
9O3Mm1Szv2nYjCFaNwm4cANQM0jo6y0jGSM0uG2vxG8gV2ymiP7PtAGeByW8oKH7SPNJr10HnROC
rmQtJckpSNeYcxi9F3+TZSr3lVdNUShFHe09mL3ftnkH+aq5bgTdkqqJ9+1kaNckRysMrGu/9tXf
TDMVJ6wxRkcyBUC0Oo5Zz/f7m+aC92uPAiSA0b3ihJc7z8ndRyIf7XeKF/2UOV6NdgCZ3qqw5+ST
SBt2j4vboYaSFg6aWT/NsZddueqH9y4xrE01OS2AFXzcYd2a8bV3reboLdrcsjwlcbCv7w4Ai90t
mQkCy04bPQVsTbm0VPAw4LAP2yyn/DFbccnnYLnGNJooJoUNc31UeNNM9so8NpJ1141AMQiT3ieM
i0G0VbG/o5rONp7O3CsVv30zq0g/mzXWjJYjeL0gUTgWTUlhiX3FvWhI8l8lv3Y7T4U8DGX9B6FQ
/2TxqGQ5Ok7yyDZUwr1FcJraRggmC2to27+ADrf1RudVt2HrbW+QCbS8w6rb2iO3BApqCZpEkL0o
EKEOVamPo+G81QAtH5LBsq6ZW6evOTzXo6gM56tHixavmC4q/CxmYq0g5ubHshcu8nzgrgersV7v
aTLviBHk+9C4oOmlA41fJy9eWtUb1yC3KLBxAS5WOe/ThUyLFZQkdXSqPnqTwkADgqRiH6laPQwu
dJqu9NG8RCUSNrBAioBQVKVgNo2LS5zRk5kvwdqMmM2BpRooA11N6kGPdnDbDAs+oYZF9nfTRH87
BR48Maa9DQAvnN0lfSYbPNgjR5rNNSZjT3H8ZNHWnFCsiKRz3/usYthDX7nW3ZTvuynxNtg/uyuf
/7AacNaQrlFmt4SIwq3f+u1rrBGDuJPFeBT770N8Xw8AE7iT6ZzpA4p4ekoWSDsjtgtS9eI7c6yF
T5cLhmiixZjWoX4ykVlSqpGSugyCv6lDz5mKVsGeMn7lS0SDP8E85FZhW3FcAPdfSARBKdUJcRiq
CTdkqkgNqKoeeZI1gqcvp2CDoGofOw23d6TGP6MzXLrMn1a14u/1DYmwccKP3xfjwXTnYN8gEVDc
orI+wSiyYV3N3QUUPV8HAzC8fM1oW6dkCrrTDGQQRXsnuKAs2T4lqIX3FCWaSniaAXNF+kCEqfve
jWR8G9rXf4w59qkBmhfyVNNDRz7ra4/C8M0kzO4EpMi83xL21UP5y0OYgK8j8a8Me93YvSsitCEf
07THMbYY8jCRgXGmBVn2tvTGjRBREbLrQDhowDoXi1VcycmKV4SjtjvM7e7GCHyerWbNDQEw4NCN
3pFOwz66YxTcBCOnDdGHd74zJxXnXYYQ2AGuFMdPxTDM11jq4JSqJf8eNJFUNaor7DzVS4TjndG5
YP5gi/JvjFj84pbIAPu54SrOnHrbDUsNqrp/LhEJBavajbxtiWftr92hblkRdE/sGQ/8fh9EpTj5
FeZf9HZZtOJK9Y5oQQgS7cf2FrAC+AYL7p16x0/ehDt9GHPvnMx5ZOQXOQMti0zLxwJD2ZnNAOcd
9CtM74vmckzrJ9sUJJ92FtwlAdP6pur2cULRT8hxcmHB3D6yqSBHLoLWesco7yWvv5UGPHljqsJ0
rMZn+AV3i6qhd0A1GfLIt3z2pgfDjMYQdUQBOT0e1wmdB4ZrlIZ2eeFenQnq5SLufeeoPchtZdOU
N69rH3qbA4D1ywvA7NAtly8qWND+E1OaOpC/g8jiMlW+vWmA0HHTQpe2CvJvGq94tlOP7JMO4m0t
J/NIqDCrAfhnazNQ/RvsEg+hCD29pW1rWyMhWpEtO34t41T/zklIg8bvp91tkTjCjDJybn1l4I12
puCJ4Nlg19d6gMucLD/gso80fOOzJfvo1orUuMrKJyqnJUOTHO85LNlDhK727V3WkjIj75JpjBDd
ZjQKe5Noe2aW5CLg1oPzx2YIvCkSb8Y8a08sbVT/6nK4XZhntARWzTgTHDFgRAdvLDR3DbA0Hzwf
pofKfPXpCv/M1lSQC5eTCgE6ftMHbhPO0dDvhlmRTwuubGvXk9r6o4/qbyB8bsynI0NEBQSDW/po
S3VJFm2vx6EgnRA09REl733sWV4KkjRWLW7/XTD21dUweE6QYOu+okl7zzqhNwsK0Y3yHOPgloqE
GOY+uOHmcuMjiVlnhd2RoycJKTb040SaxdaGvr/icJjWVowk3mh5xAHVX/aIuubt4pQE7jJiAaLV
caOh7zmNLaaF1tHD3kc9iBA8S3eG05rfc5K7Owze2LR7e97wN0X4VIflJHGIPkwUBVXetn9il3Re
M+1+94Gdrhya9ceFemWHGtqBwelQDUPEa2RyMxDLrq0pQVPTV+bzbFo3skwS1plxuyaTwd9xMOBb
n1mHbMbA6P8E0+J8FJxuf6JkDg5VM3J14TexDhV8ZmtrRpA1GLsa9gV7qoEvln2rCO1x0KfAr7uD
5zBH5Y5tWL44jK+a+xqwtVT6y/R6THKQ1q8RecURrj05vQAyaT9TFqshS6Rkj4qvfkCWbEGEGLNL
Wejl5Pvlgoe9SV1s0T0z0mG02ifpdNVjifn7w7KTjiBg6UY7beMz2XCqeAx/yTV5GOPWeBq4RYlj
qu2I3O882lMT9m8yMu9pDv0yE8/WO68wzuUtDVy1jTLZ7rA/IaPAVq5Y5zS+/6CDxtyjkiXEuKtU
+zgm4PpXthsxVSIMbjiwUG++MP543xwUywE59ihC5cbJg8t8eKdqrrzE8ocdNEHvTU+Z3kDJ0PXK
HGvrEgdFeagiggZSKLTA+seeXRVIyeyS5PJiGV1Clly/HJOS+TbtjmcTUy4gFNEqPRkWwbeKwsod
HJ8cPhwIWROHZd+PJ3+q0o2XqI51XQCcbkxBy8fy19SnEAwN67V0bYJBvPG74z9t4pIZWwwHDaJM
q84Du0DIrXQnLAL6Tev5nxDWFuTM47CPCbY5O7FZnIl8/MyH0uKbHoztNFKNxwbFesRF+z0q5w7G
G5+8pdn5OYQO3usbol3mroAV48HVm3HA8+onrbEl0Jn19SgvU9anFyBC+it3u/xaQDf+IVLUetQx
SUeByNJwqACBLHMabybbLPeUP48YWH6zj4b+m47xZeJ+ZWjFdB0suXv0LBkfq1bBcoOaEwLRO08l
pm+TppQ1jYNo3UiWK9SDfD97o/UWSTKpXW8GJmTAq5VCncd8/ubZyXqmYghbes627hJAeUG5hfP4
FnXlSz7Nz6WS5Va5hMRn6fxCdHhodhiIILgx+/J80p8y56PRyXJi2Os92HNUvRpTy96IHc4yjB9R
uVQPg/Tg+7tMtAW3wgW3Faf58J02kmC00vqaSqTZEyiacPBZ8pk42Na6zBCh2Ev3ahp1ec742w41
9S443+yZEcPBS3C1O7nOfxUQkMdsWm5MEMg0T7svFJtfhJ+j9jfsl27ilAwiLMBUtsesxLl1J1Ma
eZWtlSWfI238sJEK4cPeanP6qHU9bt1JP5QSXAtBRfMZP4RxdJVPtJhrh4VN4tASJfz5IPpWg2W8
WyM0HCrAsx78DIpMTuan2WabgKyti82qetMuTn3M71p6VJbyaAC/3jdOU+z8OCO1yrDu6GdAgdkU
bczEnDckgzeHRRTQXdRwtuVY/5lqdLV3Ngu8PWktYcAhF2Jtml6M2PNP/jIGv8ky7sPRl/GGWNBj
awq6/cD+Y3JyHTWyawRfgGDqSy5LeYPcM+4yauE1Y6CfWXkDljuCUhTCErTni9hGEfupacCW6wa/
ofE8L52jVoQfX1ChnMZ0/CEb648du9uqzY/Ck2wTqClSJYMzutVTWnNuMsm5JkG0KxgDGXZ2yloC
ChyzxCJGGtA2BQPIAvhkBNkrumN9QSthPDVYOjA61D8uVKKhE9/SWA5x4CdhDgh4rWR+HYYGNOEA
iHAmvmaD3PWdEfR7Sn27Viw6xkqempxjzh8CUub8/kiO1qovcsp3bbjPI4cko2PO0tj4yH22HR2G
+F0MGIeMprAkEWE10haidYGKkuFeNIZ6FznerTbIGBZ+wmYkK9mEqwIXFHL1deunipaejTN2Nn5m
BmpTm7uoZF4ey/KRCOdhZwTVEVFqwwCgeDWteFeioNmUqRNybL8ZKjg3QzEdhTn8ZT5X3bUjH8Ra
9QYMF/sFHtF7aRsLHgnzA6sCjyvd/7KQyNfS+ls65XsbBF96jn8yxz+PyGpjm82GHfzEhXXwG+pu
UQiBkU9BV3eSp2VQn0nd6hNKIa62xh62btEfgHl2v8iSUZicrPzG1sKmVjSjM+vybCMNYgOKmAwq
cpGLO4FWrIyuDfaceM0q6Es4SHixAht+aEvqayGN3diUx6kH5smKqMSAuxKGu2dJ/10t07Tm7cBi
bZdTFrUffJjPqkr2dUmIsZ9Mm6QYt4NdcKwOB6CrLsFbBhOBnOVyAQNyWyCVu0GhXsOJJc1QW89Y
ixEOt+OWNVm1Wkyz2dZpAFmheSJJ4yPGeM/Mk7ap8B7w7O/qgPXO6CIOwBBLV7EKdAkhwYUZk6Rv
dzKLMSdwXob4081QEXmmTdWndwyboldPkagD2W0baTbw4+g1e+r4R2MxLtwPO17lyV0ydC5dv1kW
eXWi7KCmTq9nv3jP4v5pJIUnjeqTNCmkA7wzdba8NgusyzmBoRDnTDN6J3ksObdWaT6/ITQ4mkV0
c5A/R7Ft7oo8GddBHhyw2UZrlON7123iFzIICQlyhw/ghyf6YVJCcDIiV7OSfcOjDP4Zjk3U3Vy9
ScJIuG7MiCDIwvvskC3AOQVbgewTy6ORi+apb8ZXhoTWricxBCNoYa6Vbzo7h4V0xgI71+JWWl1H
Q16bajumA57EqvVCwZyYJzLklylcSKq1N2qsUMDgHCrelyBm3eW3S/oEcwanY5ckf4D9WB9Mxpw9
EDfxgE2rHG4cJnI4+oPHAdyz3CY/J43vi3z+lbkjZOT1nMoo54rh8U3a6DBuhUUq48rGgfCRdUkU
Bnc9yApQhAkyHw1+V7nAXKVChBm0NN+K0NmhTH2NYZsEMPRvflQcMpnVbML7EQ93lVixZpIWpPDf
bb+PQwOeRbEpHXaVVy3aWFyFZ/WnvOSC2WQapy9Qfoy+t8ZENpE1pAezZ61ARQ8KazTc4SXa9qXY
KIDrZUjSTB6F3QylkKKP1dg+nzrvkZHgYl5mS7E9rDsMZWskZgUKnpkldlHETO4C0V1HPC7zKo+r
eNo19wzeLdEeEg+gzx3z6QxULKeg8EkFCDKFH7rLzdbdKXbEV0gk8k75h50LjLc7SpCLzxaJFASD
SC+S+yEf5vYAlpglAfEnq9LmD8D1qOPgRKCqE/ap3yR/aeHcYVeZ9j3hM3FLNHLMdKElyxSrxSuQ
+tg9NaSIRizkrd8o3YLxnPSaOHfM62QDrwrNGP2O2utN0lnd8UN4U5ucZ9RG31y9XbBhfOG1ycaL
ioSafTIT/Qhyl/gWQhccvZKNwyQ273R0CNiR4JZYMiK5Shf6VJc4VigEs+opXUboiqQtzfgZCXVd
cHCYf0SVM0djrWn1+6FAFkJ4j22PL1PDIBxPLzvAOOWb2gvleh0W5sZW34Nbto3xWNLYnuCpVdM6
xmHzZtnMgGqm7mBO7MVTu2IZv6usih+ingFD2JT8O3t+WlNkiQsAEJ+hov3VEsTWcXAFwbADZoir
Du6ms6dZsfnY2yYJl8m3NpBeljVX35cw2UotYWtP+juiNyVZCFEZxWhgVR/sCTqJX6OJp0tXVF7D
88b5mctxgNc/q6Q950qlOuTD5JdG1qy7azA12V+Y4uW0lVnfFLdCdkaofQJnTtmcLs5m4ShMnkTh
iVtDNmPvr9BgWSGblnrc9FUh+22LcZcD3wBQtGyXBZAB0UhL9NzBUxxCw4+fshTdbbJi/EuCbglI
HFXi3H0Ly2oYKfcsBKhByqW7EomUW3fdWPfLLGOOb1r34m3hsR1mAemt7yWSL++9cp2s3OYsVnQ4
12N+Koj2zFdz2XAViECRX9V4WfBLy1x0F+ZMr4O4Xx8a1N8nDvUKZdFoSX831T7PGow+ORY2QPFv
uGwMi0dWZbYHILDxHGrsjGvJ1/K61JIz3xoWufGwqv4yZS8/Rzmqq6FH424AjEXDPDlHwoHNGTNz
ys6bQqqtHn1Sr9cMyyxgSQSZDWLvcUWdYvaMZMn2DBN9n7lteG9KtkGh9n1rnBbTRWxcmAtS9oEH
OzNUUvgS4G67uSj9B7rzdNXIGdHakGiEojP0PG4vB8LYO2vpKd85OjdLTKhJlm0085ti2FG7VUx0
a9WeRdt2dFuZWxBLm0+i7xg9Wk4RYlaDdIlKBAJXTUwwKMhqGCEcDq2C5ONU0Zliz4dLkLju34gU
NuYPuuYkKmhewQZ6QfFVyAoIdC1E+42w2rVvIq9jiJsiaX7kEls3o0XwjiJgzFCIuBzyiIIXRnmg
mp7A+U7mKSvtOT8x/m1cStUmvTWOEzubQRsIk2CFMdBTkKzWlakYGGQROVdOUCePzig89JJc7mRE
eLjCS2yHBbDKJMN12d9Dw0aSfdlPxrrQh7INShzUFegIXqsx0DT2E7OaHxIBs7tKtdl4Uqch9x97
fAyeRmSVB3uZ1RbwmnujpAMEXhMwYdVDdidLYs6qEvAYjXrhuY/w0VbZX0JVgRFNfTRwnM0YZhs3
QQhSvFktRggKn87O6XtTdz7gHO9CA5vgul5cwiNwLz3yaaaMIudfxCb7oRfNj16NvzYtmAFEjVBr
Y7D/MFCNkVGpd47a6kz61j6ZEwdrtvF7qBfJcsB6VFRg393AwwKA3EoFTrlDC8HmhTg7cM/6bge3
w1G70blx7Wcyv0rsy/4B9IMIcwnoWOKnh2YvVrk3r5OFsi2pw6n2QAyaU5i0aj3TC3Q5kSkE2hE1
1m6XZggAEREFUlhmsF4cige+P/tlkYgOgWG+kCPYsmxjJFDHkCYMHmMM2DbeRB6EGVf+O5J5sldb
qyOJeoI2nw0xbwLxLCrweeFC5YlYpZSxXb1U1zQF6gDjkM9DNH1xbtqqfZGjLC/JHL+WrZNuvbl5
Q/WRa3zaUhP6ha8XrhTmZPAMfuT5MNmFdBtK3MiCst+JBkwAfuElr3H319b00MDHPC41s1TFJGCn
lNwkMVEn0ipO3qAfUa+HJHM+4H7f0/Ie4PTVm9YBatWbxgPVPbi2GtRMWXaPUQRh0M89EhcC1H9r
EFZ6DVfkCdUTrENfbxWArRUT37Ppg243Eus2mDSkQeU229yBNlkt0JFaJ/9ast7bVnj9ns0RTXkD
7mOto1nsmFeaa1rZ0zCZ+a66hzLifEIl5pJzuWp7sn38ZCHGMQ3IgIvnRPAdxtlDG9CzJZ0ikabJ
HkuiJOPWojwR8yG2io1Be3NAbvbuOGWoyYPe08dQkkdULccg82lRrKF+Y9irP0Va0wUowsaFn74b
DTaZys5/275InsAlfkx11a1VL41NoGvmftpEZoa40Q7GbdMu4jAjiViJmtPJjJ46S08bE3orOb7j
sgPePPzFDPtt5QklNR7HEJPTPV2xecuZgB808YBXZBV0EQDszkWVG/eJKdG6fXwoIMJsHQxk4FKp
fQJLLN88mQgrd4kzDXr3R5hwQqcpeBG9+zBX3sGokPQov33selujQh+Z1pYJkdeiSl4Hix2adPSr
lFZLp0/uHsA3Y9WbhEqjrMTN4syfSGXzMww+CDuZ89cWJfWpXVc338LL4ePE3vKVEv7WsxUbp4lg
RT/79EoTam5tM7ATA+tFOSs+zwAAqw/9JBm/8axTUEwYpc00U6E3LxfVDoTAT6gDmtmDk+JNnPgI
IdgiUrqbpBDWufB2js0cZpZ7hsbGup6c39nYJzt8zM9j/pNX4txVwR8C0A0e5sRig9alXkHq9EKU
JtsqK90HlrEhZnA7mIq+3cA57j4AFlhOvfDhGNW2uM5J9Ii95CvLnmuMnjmYvk0bOCFtxInI0Ktj
4/acM+NBxI2xLxVa0MEuv7wOvl4TsynPJmRZ1XiVrSx3hpfl7LO9LzGq0Pe8vQ3pJKvrVxJn9iMB
y2WhrD+RqX7FaaJeC8y1DLioVvPgD36QaVPyFOqUi2nFxMVVxVtTcs0m0bSlwD7OBWkFPI6Tve3I
W0x2yK0kypy9Bsg8JTQCzmK6xUjA1tFYtqsh0Jvesxi+QG1PoQI6KzNziGN1pvPUmRMQjGDrahZ+
vSdisG5CXmQaPJTDpG/CTW+uLF792D8kmYPJvykPi4fsd3DGPZI7vNTggYIyCTa1kV1lgfWagO3X
GnM5SN8wyptPmzIwbw2s0331p5fWbozBQhdQ2hhdVcktwgNL9jpxSe3OjhsEEeoxMOtTb1U3L9X7
BYt6mhV7O1XXrG7cU2/2ubNiW0YNNKIMzRCNx1V6dEo0B2Rvrsd72KvXWYK9Sf2a+GoHaTJ67Apd
burZAODiHNWQ/81Gcc3r9hSMQKpyv8rCzAB6beJ0tIuEUYZvsuLLpi9ryqkf6Mw3kGnlb5s8VSxq
CZkVrGeQWPrFmtBkoC2lcO+jR7HtDMJX2XDop2CI7cOoLdp8S6HcsFqCQVpgClXYCufsDsq69g4n
mEjEEkHpjQY9r1Er3yHdMF4hdnvIYcB3D/9keYuS2y4gsIVQkDnALpNWByuJbrSWxk0XeR9Kdl1B
zhvD8cz9xWGzjPKpkPkbbl9gF8iO9j6cW4M8Js4nlqo8R52lBQLrrNkO8x5hbBprC3732qui3eQn
w4FR7HhzOhsggecZDwOQVLsnuqqAJLP2Btmeq9L3z0XW9usk14+pE+1IEOFL9uFTmvng7BBwEnuJ
vWKn++mk7O6aWvKNQ+5EOLC3Evd00LTAw9TVFoCGWnERaKd8VLa2H9oR6zcf/7iGD3bOYmzMQ7qn
TWHKOra7PGrADnXElDZfgqjJTZspa23W4DgW3yDzvDsoT58N1Z3RYlxAxR6IlXrjTGL1PoV2Wb82
JNSH06BrZhZU3ASrRv6347fA2QdIPAP2h17+1Y6dXkAiZWcGrcGFqBh2/ilUstVIdRhGo3S+XZuK
Lm3Lnzzg4GSJVhIGmFLDe73/CGabWKOZphuJUQBNpfGvmunfufTr8v/bsBnS/tOG7eBI/J9lluf0
62+X/rsJ+/4T/zJhe/+wkVNKgHwOz0r/nwmW/zJho55EVEnOseUI+j7yNf5LWOn/Q5JC4fNT0DpI
whUEOvwrS8T5hy2RQJqWSXQvnubgfxVuaTv/Hg1BE0Jjwuux5XYs3ur/mfHhY7sayBlYc5R79dYz
iJZf54XvGusIsaPiMc0ud4XCGmKxQXhBvGozkT9g6m7kyqHudbe+rQGMuFGEkXRYGOUrZOl3ak3U
m0SXNUzHvCU3zxWkJ7g2tTc8JbB66F6rPom3PLc48w077XYjdJgETyRRzdgK8jpg7j92UEdjMrOm
KPLYww9xeaqTjioJUbs+mpqqbmW3Hg3tUFh3KlQ/Mj8vwbWetBT2OyYZumjVJtbeaeLshcFX+ZfQ
H+8AMQWFfGmYHIVNtp/sYppROTkgtZRaUg7dKHvu0Lu/6LRhVg1rUX+ovBDHMUfOsHKzoSmQZnjj
7zjlcYZaZs6HXUR4j7mJgDfAyerr4Ade6fg6eYaUJ4bSznbgaUvxToHlrtOaHhQfwhyn7FF6/9nr
6/ROL0f6DurG7p4Yk9ifVR80B3bumXmU81x/0rpy8JZ5YZwrVJQc22ww3qdiSKtd2hc8fWdCNdm2
ebHjwUqzR4rXzm9DNYjhAxOAPuUtT/K1YSX+EirGuw+LbojLrstFD2vOXmjVjaf9ddMjOMykfooW
5Z9ihj0frWU37TobfSxQvZ9CWop86kFii5a77KuR4kJigXVtAzIj1nIOUBY4c9HdXKp5GWoiLU42
jq9fnqgobsgW9eoj7AvzWTklIdStshlUo0egTrCSgqWFcJp+okHrKd94CaI9ZO/8dafgs5qxQNBv
ZQoOmUtnxVCywFHVBKCBI6vrXyaY698j4tnHCLDFsCtrGZSnNG7QEQiNz8H1Wbvjc06tlVOmhf0U
ybT6W/Vz/Q3EnVnbiK9810RjUrI5nrObgVGaEeMsOla+mYMSvsgLe09WDhnlHhSai03zx5S1MQjN
Ggom89T0cn4P0pGZpd+keBdMq6zeZz8WNTpPQ6gt53L8etcUM9u0hPdSKtCRWxwunQ1Xypg/rKUe
GIvFeWOscrNrrjbxHPdxRc33bVZWfSOrvaEorFroRjJZ/N+z2dN6cp3nepNjVR+ZtI52QdPoYXDE
kzP394xtogfZ5RbJFpUi9j2tGTH7GS+88VqiEO/cqgwfWHAP1E4FO3aqogX4vTl4aRHCBGJnD9Is
ernve38sMxM2ow1oN6QnDMYvBTzRoDCvoQK10JaJtRjQcG5nQwe/apGXDniTanBXpqUtrsO2f6q7
2bpQdHsfkVDjtKogLBdrM++M4T4XmX7AOZnAF8GQK/a/JZ1la+LsjCx4ZQpzbc9UpWL0XeOIcUO1
WPSK1EXGJ3heZ43bUmlezgx85leFe0FcN7HK52LeepG3ONueHMNyPScIDWkvhz2c56UMyaGoIejp
pX5hgGPLzez0TX+0Oyv7gbMU3TLfR49Cxj2BZUSsF+ZTIOLk048Ej6CVXCReqAQCIEBgy/JwEI55
yq5E5UO6VXhDhweVCOcKns/1Hn03B5wXdLNPUioPF38z4lXfkmBYs5NFzsRkJykyJgTE3vxCGN8d
3R6W9gqTn77BKjKvaVfdjZFGggZrCfz0ixmM+hingPlVxBKS2Pe41iH7I8kd52rzjz/O8Kr0RCDl
UyoENVWWmMtbUYzmL/p5nrBjNATYdawctzt3W95kN62VPd9K4+5BZ8pdkGYkPPaIKoMnuO2LpfRJ
civwnEX0LQQB1vgtN2hVYUXaRh3Xq2DuU6a/PfqOdUGewnxeAIthaum75tL0FbyzmDvtd8/okhmr
ymR9RPfRvDVzUrXIvQCGbm3DJhuQUttnh2SP6l5cLZ1VrgWiMoBVPTMkliwTZAEwXcNdI1CgpPdm
haU7yOuPLkjMx6hg3X6q0qli7NunDF/8CFrInI1uuc94eF1moOrLA2ERutshcc7ZsDKuQZFCV8+N
kNMHkikzPbkTg6VVZbJguT/TdeSfLMsV081TDF8PpodbclxTqbI5XZZOw4KtHBPRQN4/GHyRxdrF
1LuemyyLmEBjYNsZKHD+E1jyvzLQ/N+5Y/5fYz37IC/+59pthzDr3yq3+//+n4Wb9Q8qK9fG3SJM
TDHyTu34V91m/0NIH/shpz08Dwo7rChV3akEujI/BvkZqo5punerDD/1X3Wb5ziwhbmpeTUH2sb/
xhDjEBn33/0w9+ExDjb8OHd4R8AC617X/TemDcFaBEsHnwnOUQbkjUkMDjExAoOHnRqvXSuMcx0U
ENVGF0bTuurNEeJK0DIEon5oDmViSx0yo2GeCkpRfKr7Bm6HCrsq4KsJvzswKk+TjbTL9D/YO5Pu
SJE12/6XmpMLMDBg6u54p75XaMKSIkL0ndHz698m8656IY8oaWWNa3InVxk4YFjzfefs018FeW33
x0abvSpejfqSAx717L/Og7l2taMYMfhjYU/T/izokXhsKs6bm5g+Hz45rwJ2KCi86YfJ8Jr+ONhB
j76/tNv71gjamzKYCIMQ+vgzAcWMHM8dtQrWoqC0jA0h/wY6G5GO5RkOXaiorNL9nFT0ImgtTfrl
TIWs2rtez9kfjUlebUZDdOU6MY3+nZagA1A+iXsAzUA7xb4LorHaOKVwMEJ3vauRopfadMvpyG8c
6Ly7yumBX7lsdSABZ4Vq9kkTFaFvZxk+g4rs0RofeS/PxxhpGyEggf2zMArtzLaLRTWAUUCSMJAg
t3ZI831wG0ingOSwAZSyJlHbrXqPcM20HnUkVlH9wl4wf2XZ7MnhdWlc4trxOhz0U37rQadXHFe9
CNoq+TgP7HeSnxas3SUuuoov4A3lNw4NGqq2sw6+MNbtSJ2Pc6jV2xBw8E9QhjU6gkZqD1rQRiH/
mqs3a2/QCVRIaHXZO+QS+ER1L1A7TRqpsUX0FtS+bK32jdotgv+qTJw73UiYyfTYBOgZEIIj1x4B
4Lk/O6z+e2ynjrkSS/a0bTUFvt7QUm9tDtJ+NfNeWrYQWvoNLEr+UjlaBBmVcDONfSMZQb02Usoo
loRLSmuKYNqioPxZaMZwQM03TBtR2Fa3idNCQ0CtODQQFRGhCmdknWF3jgnJ1qM4OqRk3KNF7jt+
aqKBX2ETqWnmqu5K9MKybah/zoQMxeuQdeJ6nr3kTfSIvQ+hZTg/e9gxM65rs32T7OKflZAdLjNP
Y/s36BGN+DFCW4ImpnzLnXJp+xdxeaPHLv4ibbLjn52s5KWgH5z5qZGPxBbj+p03S+5Fv7FQYf/Q
WicionRyTGjHuLYIpBCD8+CAEx1XLLXQfANIKKgnytZ4ymwnuywtgciyNSyAuyos0IqVQZfeVapB
okRwalntRIepprebNxw3OGjC1AqeQT4vjHD2rfNqTKoYNFurxDv9XjC6rh5xAkpnC4Qw7R+TtZND
TbQbkLH+YGmCKAjohO1XM2WBWvf0Ux2SaJqwIhcGXA+scw0IHIS3dtXNOS801psadRk9/V2I1Do6
DHEapOumRmvPx+n104aSEfmzperV3Qwhk0imiBrpNujJlmTrLwFrWngQ6PZ78Q92NxKjAbI4hO1U
MLJ1qqzBV3XJwjr0gXY0wDm+B2HMlIICzvwRYNpL7+LIGd4dynrvEftEB+i4xjbH9sgQw4jiGs9u
ajnPdjdgn1HwbR5VrHrbH3QnI8QlKa9liRtjNRMv/R5HiRlvg9n0Xpmn4Kw7tMMps6FkuJDEDf0U
DQ3IWzpSPBfJkMw4ztr5gpCZZ79DCwfzmNdyMAl4OqhcVRSuB9vTXrAWaDeVa3qEOueW+6ymDB7V
zJl3jW2d2bsByrTGVBeim2YXHcW7DHVcvi9o/KrbVpgSIVUfpDU+bt05MGtA27FLp5druyyRKgE7
cp44t7vZpXA63SEOL3Df06bl5oquxVVQtbO4MNJY6xGBxt4b3gIXi6Ski7byFGwEo/I4nCovKbYB
xPV8xe8jKMwSNErmgovBeFlcWBMF1Wt3RrpD3hf0nVWIHazFB4VTe6PbyNH2jeoRuLH/kvd2OUIj
7OmbXMV9wDkTp5q6LbRsAl6ranv2kxqd5HrOMgthGJALAKu2adJSYMlBLtgUziZ2dbr+WZGRT7ro
lPJ1AjLxPnEdUt1cVJ6UbxsjvCTQkFA53nt53km3iRlKef2DxcDBZYD4NOdpJenEhKvSBrJMYc9b
27AgrFaSSW3Vkm/V4kRXkdx4oJ34okWM/iMzcAk+m65WM0siTmdnmKdDRJZwXQ4HoCkcOgaEpGKd
1o4kVrSorUfsDmbld8lgpmeDNfVPjjkKqMK9nrkg8TnwklxQJd/lEIdkDAUmn9t5H4yN8TgCUTHX
qEuxJbTgF5DMYZdfUp9zizTEuG+fZtiUwy6n88BRmLqPRvK8NgQVbqywP6cvybQsRBi94ISkspMZ
lXkTtsP0PropsH0LITPVlx6e9UsIPWlvGCruLgtD47g+8rPEPVWWOWVU0C7YwHnvJp/upfhZVzgL
YIAT3ijH5EbOnKLI+rYxdPKtnedPRSssyjOF0d2z42ZSgcEwxueKOZfFPqsjkqRQpOJYMebxPcgE
P530sRlCpghA03dssLyD2yQcBA3AmU8YoLI3Gv0rkqS1F8edimvVKoRqJCCquyCqK+1cq7AS0Qd0
i+c6HFDErqc+JNxjYwRNN7wn5jx980RtY5TNsdQPtSXPQ4iF+ionK7rgoiow/q9Y+p9iqfy0VrpJ
4jfm8/hXC/ryX/yz5bYERnOEl7plsa+lMvffFnTL+MtxDKG7VFA903bcX3bcQC7ZaLOdtqD8wRTF
N/6fHbeh/+XBCWJ37Nqe/Lu++i8s6B/324A0wbwbDnJf/iULw/tJlK0HB6rDYs0mwhjCPdavdpM4
ubf75fzxB3TkH6/CTC0tjoFEyJwQ+eokBo/GpmDFFzOdhygJHjN6JKvPrwIE7sPpAXc/94M/3+L5
UHvmfPPx9EBoaixMiP5Ir1t2ptScJjAiRKldu13nNkizHIuyjktY5miZhHdVpHNuiExqrytPNtRv
+q64L8BcSp8MKaO8QIRhimOd6laPXEaNtOJRKw30FUHLEJgVeJA1im6k8WGDzLXgY4AcA+eyM5gn
IhprrTGxgw3QVPBT+gb8EiH3KDbwWdfIhioRrIWW0LlZFDE3Ab6QYq93vUOfNy6AzWL5EN8tsG/u
3hpbY+cEQi2ttWKBZJBsexWUdJWwww0jOHxh39qkEMZAukZMDxj6gFjJJH3oe6zLPlvb8tLCbZ5t
27DG6KZB/Gp2dRug8R66RT1gjWyyWBZtd1ildGPcTUIwloOuwtUrXyliQupVTPILgrwgCh6Loe3d
tU3qGd4iUpErnz19kOy6XKoMWz+N3TMNKeHSGnW8AmTHFB6UOczt+WCjwny1lrrlRoLhKx4LZVVn
Kpmteo+vdLoOYj1nm6uIjIFSNWFgdExEoys2ivVrQhrVa1N540Phquq9z8WypUI/+cLOLXuJ9c7+
jvBdvFuWZxffKPPP9brKRpIQjYKIoT1HD7VY3TQaYQYUkcFv3aVivgCvUTJJOObcWLZkqVCJqs90
iPTuKjfGKt2QfduZL63iYLkpzdHErW1Sn/Mt2sfmTvfqChOI59HZnwkJwl2mj8l4UJI8gq1lG7qz
FmHSQsGnoDw8u53bEvxppwWzPEVJyiasan9/Hv9XDvmvJcj+fy6H+OFUtR/mZv78n7lZyL+YeV1C
qnDXgunUmWb/KYeY1l9L8wiFhfCYVGhK/Xc1RBh/gctYpJv0uEz+6v/Pzabxl8fsIyA5UZNfGk//
phrysYcFx5h/g9nSshxSsVkfTmZNhMGlQWGWZd5lxzGiSyyzYwWKMcHcaGXoNeP7Xx7M1/P0P1f0
WKa4quDnsyD9Wn2pIO7DJHWIqsWlAoNgR1DWP5uE/xFabHyks/7nrjxJtw/AN+fm5f//pcKDzqTF
KuyGaxDmBwJpM3Mj34NjvI9XV+PqJ3dKvfa7Wh2rtXf4/PZOoLl/X9ulF8g7A/XM/M2b+/XaE7vC
TBVBuA7U96i5yji7RbI6qxCGhaG2sfTLnLZFPr3/2+u6mK8ZRCyAzpKhdnLPcdfhtdS5LntFiBKE
gygQjKF7JgWFKOxkSXVjZtAh5cvnV16GyK94Gd7jQjNmZZQOr/P0YbcuNehpMlNgfmWAzY3WHa11
P+v7+5KT+QYZq/3FC/5t1HJJz3VNHjFLsLmUEX99xnSC3DzsuGRTTW9QsHo4gS6c9067RgT+oNiG
3DY5Gp/P7/QPl2UPZS+7ItrHhnlyWR0NA/ki+I04m9A4GwzzLcXG66OdPaAL3AjvaA2O9v3zq55s
OEyeL1f1LLRCLF6/vdja4IiUEqNGrAiCEmj3bfY0ZSTjfkHC/kgTZuByHZfJxqQ2ihdUnEwFMsyk
IrozWQcNrSZYaCPazYWpi3voiwe57JE+DhlbN4RNAx3tHXPiyViVYQ98fQl+LeA6xPPliFTSmr+4
yO/PbbkI/HbBrnCZBj4OkorTb2loIIOQdmIrc4J1M4y9//nL+eOd2NI0BQmFwj59aPlIJEHXi4Rk
ojLYaj22sXFGT5Xo0ebfX2kpg7uG5QCbMk5uJ0y8xOQbZxhEEDG0iWzZDLON9sUN/empYU1iqbJM
xsGy8Pz6aVGTcy2TeiVazejesdVdnVVfXGJRZ/z2+heRhsmiKDiBnNyKhtAKbC1vpm9QtKaBMK+z
oC735K/egWVEKDZ46QZqbL8Rmgfbw5vw1Radfmsq+A10w2wQECAlvvhhf3iZC3jegpaFOhihyMd7
x+JHunzoApmyyezFhtMAuwGO+sXA/H15cm1WPpqZy6FMcsD6eJ1Wr4y2iZHgY814Ux72f6K47nUv
g7aZImQ19RJRaim/2XlYY/iRMeLXumuOsa2n53VYx3srGe1DbYEYdDrx3nYCxk0GKHjWO/3H5wNv
eRsnH6tAa7Nw2AVBnOJkREhkEJlnOTyV6S4bfzjgrNfmzSQePr/M3wvjb9dhW8oBznEl39PHp2J4
OFbTUaRru5fHrgIzNUBGuSSJPdGQ1UPVQGkDjR3i4UhqoBgV7iMUXwrwx25C8iJ9Pau/mBR/n/LZ
sy3BAOzGsJ2cTvl51Zj61GF55hC7dtUUXo9e/5q2+84+tJhT9ks05Rer2x+GIadyjzGos/mDBPfx
QUgt5/iSGOm6thy/HFzigOLiGJTt8fMn/ofPkDWF2cTl1uRvM8qIMAcjJIaIFNZCuGqBt23RQwS3
/+4y0ChYo5kiWTkR659uiBJDM40uZ/xUeFmuPAKRNt1gNl/czOnqdXqV5WZ/2fKhsQ/AlUbcTFmb
mwjm6BrLnzyDUl/7Wa66LwbG6Us6vd7y//9yvUj34hBnZ7K21YVlnM31o/HVg/vjJQTfHMEhriOt
03FQ6h15M1wCcpws5lUOQLpEFvz56zGW2ebX7447sYgz4bOjNgNx8GQ2MlMq60kBnM22w+EcNKDc
ZahEvvV4bfC2qeYVKL++BUa+GvPxmsAf4CCoaZovfsjpPPP370Cb5yyfm/jtdsdsMooG0ComRlCc
ha2QDnRMf7rto6Tr/cQrvxgzf6+Zv906GxEmY8Il9NM11bUHYetFj//c6cadVeWIzLuRWqoU2Qph
bHIXNHC40IFS0gGpJoVmbsc0uk6NsIK+fTkX9V44N1Sk6vu2Di4/fzV/GAAWsSssExzPbHJYPo4x
G9JKEGPKWlvB0HwHy50C2mlYCoNglF88/a+utXxfv4znGpAXPSxmX1DA60kXP+Tkbce4/OKWljH7
2xP/5ZZOln7IsgNiIHbuGETd87CojpiY1oO0rnDP3oKqoqJWdq+OKrPN5w/zdLb7e3j9fXJmr8be
/eTKM+gybOqKYS7Bg49KpmfKdL+aU3//mli9TA9hqnSW23ROniNrsN7STmVbk0e4JEjQnTj20VfS
ieWVW5WEDyVVUC8ojnSvaUlFX0xMvx1A2bqbiOp008OdC4rvZCYMtVyNs2sBRwnDH05rXWYig9dF
g7DLoyuDHo/emfhyBWLu4PD5Q/5tFJ1c+2TEtmXv6bh11VqJ7yTD4ulH8kAS8OdXMczTUXRymZOH
jBEUMShlBDz7k+84HRSb+LWlxLKSZnWU6BLTnriJrDsIR7PwuEP0MJp+9/nP+G3CWn4FFXXX5uwk
ECp//GRSp2505B+4j1IcTxGkZE3zNSO5E1ngB2X+rydIrrfMAy67MJ2qzcnDdRFgpSCo1DpCAMyU
scOwhQVvqyRhxX35v3nIlLi5O4/aFQepj7cH3rRvSDpYHrK3j6r4GNn9TePFxwL4mJF4F7RR6WXP
zjmCXqQdk2sSB/jVHH26AVtGs4OnjP91nEXt/fFXpLEzdEOLHWqOCqu7bxuAo+sZquWVhnVWPRJM
OlR3GZzpejtmfWXffv6ST0c07YvFacvbpSXNbunk+m3UT6IceApFfqVNZ14DLQHSx+cXWcbrr7Pi
chFeKTFCzBhLSePjTfZWXnDkWA458SFP442t+14PDWlMvtha/ulCaBGoCZOtxSbzZG6oMtPKzWUJ
scbaD7VghwRRXaZdgV4RCMW/visCGFB1odzi0Hi6oU9GzaJ3DqWJ5J8tNbC1I7ZNib5ciC+e32+z
Lg8QBS6LJSVMi2nv5AHqJGiHFMeQWTx7V0WwlYqcaULOu1WBS3mMt659kEb5xdP8bUmhSOJSh6Ww
S+3Eck5ORrDktbltOZekqLn4AonyktG/rK4thRg2JzYgC5uxcTr+kF3llP65M2za32y7o58UXbut
dyv18rlFKfv5O/vjLf1yOfPjSBywQc5RiIk90VAEz4gjxr67+/wap4Pw9JZOHtvoWhGFqJlx4XQw
IwdiOwvHR4+CE177qhZ8ejFGhusC4jfYSFNzPh2EMcjBUEfLjoQrKpCk1voT9oBhXaRZuQnKRPti
0J8+wOV63lJKlzbKQzaWHx9gJAZTZROfspfCzHWBadMHN/zPn+CfL4K72uS4DKRp2WX9slmz0Ys3
QzyotWNARmzrFG5vhIzx86v84dF5Oi6XpRqCLvO0N9DxjhpwjEx9LgHft8XwAz6Qyh4/v8rfk9vJ
5MdlPAsmG5Jx63RZA1uQI4Mea0x5Ytsl6WMTD6+ZA01WZkeRJNdsGbckBSC4wBDnKHefYsQynQ4R
nvtgFjxmrYEd4JXetTM0X3wQuIlOnwPBhyzvS3QfNW4OSyfrLsA0cj4gDK2UrPX12CxudRvQl3rv
ZjkRX5ZpuNdQCKaB77VBeVdS1kJkIjsbOuocVMjHsiax8UoT/3nlhkEXPUWha2eXcWIUzrGaCK9F
nzbZ8505O+NlNhjaM/hI50zM+py+NE0doLBvrfIqr+yZE2GU9O9qMNS70bjdPlW1unYdkBY/C1Jj
rgK9V+mDh27fYEPSQSKDk+kkies3joZUztXzm8GMBvc8Ngn/2k+DB3TQixsCoIemvFHEL60No0HN
IkFwPuqD2XPYmd3paiF1HcZFvq/XZvAes2V/DjNCNwjZcy4TB4+GlrbV3krTd9tuZuvQpCPYiKo3
DMii0RzWeP8lzC5l4Z2dsjCUu8mkxrVGKGPWu4C0N/YRXvqa0UQn/8UwjwVdJYB6kBZpq0D3eoaE
hS6yCYrz2kOfujZ0s8Nr0sbiOm2TbWa2EQ6mIDiitO+3WWphea2VfCKseVZ7ezL0c90orBtvzAW2
4flO4mS8rOOiPSCaaQAXKHfbdNE2qJMiOBgEJq8DaI7+sACR98iYyuGtsbMpBz5fDtu+s9pNDuT0
SvWteU2iBCTf3M4Z0LzPDQF3c3cXBoX5YLdjM1Dshne3GVFf5IfeLeYzI610eFdmzoPL/bakXbyC
oIXQp9Gj6yGfjoOVtOu56Fa1q8PJrVLnWZZZg46wFf7UqwsASObaqeYNwLj6Gukk4U8uBcwxG99d
CZWjjFLwZnpUaMGqzneVPUEVw4wMHkf+qPIJzZwsYEgnc7bR4kH6C/QCSZcViktcs+m1gWnghvcF
vj6OdePCq+c3G53eSueloYwNM56zVcgS+SHQUq94Fz2EYT1xr8ulYl1q7Tok62Q1lBbwhVq3ntJm
fnNELL9hqgeI0QzYd4vlB8ZpdehLiUWzdGZjLUPtYFbmeyUsfOroxOoVGyUffM2K0BVkw+kD6loU
qhXU9x7cUdRZt0H0E2uEW+CkmbTn0S6vJqS6mDnAxuASuZ+FKtfDPEEYr/J+zR9hHXem4aiWo4Q2
Yzmo+FM7qDoTkCawB0SX03qGXwGoXDe2idFfSfbQ60ZOxn4gEBw/L/uN2p8z/T4TdQ8oKKEPaYdL
QR2jbS3G+KVoOBY1NvEgY1B/F3CQ/DrOqgvPMOYjh7L0KuML+zGMiCXWQkbWMVAvc5acUfI3hrWH
SdB7djB7DUF+RcDIQ24/VwHaCmN4wL+hFzfQ6MbSdwfUF0UG/CtqPLPgwyzSu0GjFbzSjdq86/R3
C6ggocjdRpJGA8Hi22yar6HGMBvZTiF/w4fIq2/vSSmyidhpsocmwGRu1KS20H2L0mPLxFb3MRYY
NNOdJs3vROnIbVw33gGhteGgCMHLnuJJqix/8ZVPEdj80CMjAnRsk9lHIsC2WPH8uW34gMBzgvgf
c6CFNrgo3SQGWxjoGRH1PoZ9Vm2kaZgE0bUrY0iUH+cN1JrM5b8f5p0VRXvLxSAzAz/DHUXQ7Ivd
mdspyTYt24tsjre9Bf8/6Z5G6LZ6EnO5ZJMZGcgmeD/I3PR9Y0i/tchXHbt9BRtAjGBhy9WgD6um
DzYsAyuCnoZ23wM9eaoHgzDBonlmHtt4EiHqUZ8AxQcVMZT6/C6B31hxVS14uUcUHz30dqaFUNrJ
CqzTWG1ZlYw3Qx8GtpDmlca4OFrKmi8IkZAgghO2FWwmKMn0Ydd8b5L6uxvaN7OeZXs3kQsTAJsB
wJs28HuNtFRfFu6dCHnTjW1FV0k3awSEwfSDnhjUt2PazrxvsXgwCRC6JpANYh1JD2/z7DCRTsEP
twFiQl6IfNSLJYxORBcLyaeNtEe05M8JJu/KhQwZQpKVohh9B39AOM31tZ329W2tgXPFxcX0WmgI
SMN6rBlP6FSMgw2VJT+qabTA3dLhMJCvRkS51khOHdaHOQue2qI014FLMpefF/UwHtHUFzuvD3cB
fr5VMGvdu5VXnU7UaDxF90ULG1fo6bjTsCudhzIL5G5ucuesLdJI2xBP5K5jtJ4Ak80jn1x47rol
0d8KlQBJYW2UjKuhdZHoGsb3phuf9H6U1ZFWJQihfgi+Q+EZCQkY9Xk32/Z1JvKKWmCebgZZXuhD
auw5MG9Q4m+oRKDbnI6cwVaZqtC4F5zs4Oz1E2nlVTPuY8cE1O+pgOxY1WFBlOw8nhK4hRYcPxRK
t00oxE9l1GyQq6HzOR37oFAvhB5dUHzdNQHoQBDucwjE+zLuL+OGngQCM+gkUXlA+Au5e6CiawJs
qm/VpLojXLQBMKyIcYYObvLshtGUHZtonDBv2jUuq3xMVoo8B/Lsez5ROyA76aDsQxIK9eiNqX20
HVi6nV6YxKIVReadEbY7r2tqnwR2JDoQ1Qa9UYGSH5W7JVcE1+2jIZzv3b4jwySranAaou9hZGMb
7FckI8VbL3TmfRB2MCQH43uoCxgU5QyHrTSqZ2aqV7poFf2J1mqg9XnTTUhQ034Gr3aZaQTAkOei
j/GScyUuNZER3GeE46SYYtKBrMIphQuYoBpbTUYAaG/UyovRmZD+2iJ50FJVDqscZuyeNE5nXVKi
RLqn24oMp9rpGhwDXniZoJx+qVU17BD7k9qnh/YI1B/ODlp6A2Hupo+xCC1IqycP1FuSyOfGqeRG
ZASNAD8ez1tTO9hVfQelrXyJHRvymzXX20pqhsPTW6Rh8TBc5jKfrsl9gUsKv1QkbX2B4WOPqm6A
SxuBL3FIkV3zV+GVMZI2t3aYqTUEfiujB7EL62autnoBs99O6KPWQ6VvptpLLtocmmUShuEzzlk2
KEHsMofmNWE5BVJg056/WdN0WQBiTfYyFPvIJc4Mgmq1yyeBqLBgx031GTcw4AinL88Mu61vyyjE
8E3db9PisdnnXRSdF+5waCMs+nQtSEOb828qgSdbZCry6/QmD9z7ggCiK4KunnIN13ZYiO1sVw1N
BsLDAkWfQyOwI38OZx7DGbbGdIdvi3GDOf4Sdbqzt+b+CqzJnZvagOIm3BD8UQ9qCtvDrTD6PsaS
UWHyZc+rrbzMuk1qfC6a1PSjNZWkkJgEn2XTeAsL9Qad9JM2id3gZG24zzLmmKz1bYEIk38xlK/p
MIveD5QQRCFh5rkWOD+YcA9qtvrruC2bAGm9hggbTIl6G7BWPrWBq24rdrpXdVNwomnm6r6bq7NJ
63O1KYfqFnJuvzFb8CdpS+Af/qz3OdLBcKjxuaocXL+L1BIrlfUY2clIach8dbr4Z57P4znxvSHx
HhAuj8rpLmLi3HbGyE2UhUnJJY0fhSjJGk077Dcj+ZvA15ZcmuwsxEF2FWYJkZoI2iG9IGtsOj7L
Ftd1MmgcKJkH7mpoqkiTxyVIpnI2SRm/Sozbsq+cd+VIio5tFV7lnXuUcepXrtxSyFgvnh/iZ7Vd
m7D6Z7UozwdDFPu+xJQksazspQFVP3IJmvTwtIargY8ecM28fH2kAsNKWjwLqVlfOJnM6DynBM3Z
JEXtPNzba9z2LNMmEpL+TABDjtajCnZyxMSXGYDYkpLGkT6pxcM86vkuFWQCE2PDzN4RRoiBZDDX
Vh0NLypg32PH4RvO0n7VBSFo4Ki59bzypainyO/1cM7PawW0hBkDS4YZRPhQOqO7qCu2VFHbjlee
KkBx2dVYbhMPNpIEypxittJD+vn0HVZkLfV+ZUjITHStrZjZ0xmVgooyB8U7HFDtoMbK8/ukTiwW
SdjmfiKYQ3MMzL5Tx6WP05sokrlNfCNu3oqJYzlRQk+pR+BeMrB/muKaKRvsa7XNVGftTSdMNzRE
Y+gu6fhYLDEBFul/oETfS7NTNwl+nIwoXS+7imMWxX3LpEnESzew6zRII0I0N9RluOGrKV7nwfPq
IyfkIDzr8QwW52Nh4kZjGy9g1aTwiG5JgEDqxYEyHDed4WLIi4M2T/feAL5lLYhsrZ2VxwrZXqR5
Czt/TXRoS7B4ym/D3pjKW0UVWGzp3PYEWk26d7Bhpi7ZVXMNLlNPunozoMIhcs/KXTS6SasRdISE
ucsmMT3FiqIMfJ6BH5BoXoOems521brOKm1JS1q4QeX8xNZqTHaCs9y4I8JmfBedU71i3lC43tK0
WOi9evYwNb2T+di5pwfahKnY1dXk/QzNFGpUbzk4SxIRXTtN1t55Muy+daYdFH44T9F4XiX9cOQv
De1lCN0w3yWRch+jfO6JXCmzUbzFceVdc8YomYLxhogrdh/O8EjkfeHjyfIwmcfa5D72WlgEVxG6
boB51ejE50nXyPCyFJNugw7COAW2EWt57LXnVQmrA5Tw7VCUM7SxmvgmS/1UbQrQ1y5asslzTlUr
JDRKHHMyz72nEtZ/d0ZXKyvWWiW8XZra3i5m89XuxzlGra9xaDIrct99VupAMhi9y8lqhwukPK/Y
vM5wGrabADJAszJAnOG5xAD3fVCheoiNITqvcGdxviIve2g6/E5Y86zxAd20PfTQIe417y6O1TGW
JafuhEllXleSzFModqxyVR9dlguy0foZh/WdIqEiOFK1Mc85h4dHls5+E1ocWfWdod/g7503ZNQQ
L5Yr4eT7aN7YNuzVgdOZBpGDoDEI+Hanbxozdommmd16W7SG37tiLhYB/WUWB2citv1Kn86EerKc
l2kGQ6gMvGxiKsk+UyK7AYksg31CAhHUj5lhdwnMsbypChtqyzUXLJ+JOq6I8E6WEBOSCmaDc9XF
HDwpd6NRESfQdGo6/OmJTTE3If4RhNcb1Q2QD/20pKCo4rxqYmLl9fai5Qgn3VWl8ZTkAEjOCMhQ
1sYWFX2s7/px1n82NB+7VWzPAepvfJT3GRt/O+W7m+hr9+qMUpy4FaZRPw5m/VCdUftT5w7x86yU
Ff+6StYJh2uttc5N0VYQnUsS88hQ8Anuu8SCGxbM5tLTthWxLcY209PgKpYYIsy4i7BocqbpaFxE
2pspo5UsRhDxUHJ05tgC5m0C1BFkKm5Mwx96XLDzlEGf7eO1ThapxxNyRGaAarTyg+2RgO7HSuYa
3fnYY34LSWtZFzK6ATEhtK2lSCe9yG3tGJnmizdPhKeGWYpcXltoHoNwIxAeLScZp5BkjWhUWIqS
CoyirVec49pr1VYbs8gHwhpves+EJqZnJDJj9wqo3ogA3WBEvvuKXVrmd7Vj3bfTeJZ2YeTiyKq+
jSlEBBUM7NesbhxwdDHi4WMasCS66L5Gq1r5g2P9bCyxo3D71NYcufZ53kYO9Slscdiv0kujKMSq
YF32U76Tezag4W3rVVsIG0j+cUHYB9Og3jQPurhyJ6i320zDM7Ai0a4f74FrWCvqXDV5h26AUdBp
4GC296MsKvnWGaDaE2IGKHfgVYYvaqzNeTESrfKG+a7YRkDEtENnaxdp2hDBE6kj0QekoU5Lmc07
km9UXXa65RelTn4jTpcUiNncA+DsNILakYoOgn5LrtnpOUXyud20IUDYCpvjRVUrTHrsGl5B2kJD
mdhWH50iJzcKbyP+V61esrh6qHh9kTIrujHmz94p3zNyXpObgjr6nUfuWL82mrkhRz3Tnso0ic5H
zdGLKwi8Ezu8dgwOnVsrk2wVs6u1lRMQ6HTsMcCfC5Sarh8EZVOwWYgYZVk4bwhnGJNtSqkCiga+
5vso9YYDkdg45CKRFOdNZJZQFdOsNonkM1PQIASyJrvZnBxyykGqW72cYE/CNWnxtYzWu55OOTy/
lMNgr5nJBoZNdfAKk/wZSw73BBAHPzJdpeTpljhnbK+m1Ed85YZZr73KCPY5FHoFR09rjW3KrzzH
ge7SETSScB/MuHbwN7elkCvA/QJOOtDnycUW5m7BeI51saVAXeX2bYVROhjZLc1eNNSrsqs4dH4b
YixOxXfNGvFYAvRwmN2B0YSoFY1tFEARGRF+pJrW7WYZIIuJqorzv13E0TWbJ+uBwve1aOZin9LI
O4OSY1+NOecfoyPfjtVzSI74Y7L7pGdMUX4wSjKk9N4lvH6VJ7Zv1hOl9j18l2rg/lNlzrX2Ogyo
/DQQvxnE/HGwM9JI6mzaf95sOC3lM/D+Vl5KOBLoO52TnjZurzmKShonTas2MVWuidlbevfBePv5
hZY2z0lTQ6AKkLRndHdpbnzs0Jhj3WL5osdF66BdE2tTrXMjeUoj+cTZdNjQzQb12Vv/tiW53CCM
DW9pPRGffMq2iHCUhPiAaYTmebb7f+ydR3PdSJa2/0pH76GAN4vZ4HqKlCiRshuEXMGbhAd+/TxJ
VXXzgreJYX2rb2IielFdVaq8SHPy5DmvUeswfZOjWbECnFoiH+QoFohBmrsOrL7lNIatgoIy3u+b
yESsodCwwtER7XXcfZHb/ant1eLv9KJcwKf0QR3whIs2fNTmjUB+S/Ay1HDFKaie9VNVnBBn1jYG
YKKVjSI7aOfrZ6o6qE9IlaDiabGdr58Gy63UK54acGYPXjhtMtd9k9Seb3TTcUDKeYpQZ0izz89v
m6f70wQS7ZK7mEjbUf4/HzbmhIrUqemRV/mB1d2OiPpbjf0edu9KD/HiUKYFk4HmqAe/4HyoEcUR
vZfPiJwKDcw5FVCJVpMEr+yVpycB7ATwTzajZ2ms3vk4qK8BOKiAHBgiQa5sQkatotUz7wb8nyYY
adxfK5vlCZTY4XAb5gMwxwKf48nf9Kg/6g62USsOp6/TTOTDRu3QRloqExS6VuqHRku/YCR6DCkx
CpVsMuU9bbTvk4S2wvML+uTrTWnvLFlfsBzsJ4CLXtEaHOrZRxYKTZPxrhxUGNW5b9QkUdmxWGPG
PNm3cjxsQRy4Ig6hbrFvLUrOal3qFPB22W37evbFFkjfp/bw/Gc9CQAMI5vcEsTuYU2+OI6FTXpv
c6vj7acUPlwOZwM66X1lKfdcFPHG1fvt/9uI+vmSeoXh5jr1dBzVf9YZ1IFMoZRJPVBp91JR+PnR
liA6AO+mxHaAuyWI02Zf7CDwSKINMX9DuqW70uzgjYGVYkUGKeVrkauevT1Cw/uoMn+P/CIG5f/A
kf3/I691l8jzn5mT99Gvfxy+5d/PdUDln/lTBlQzXjnANjk6hgpyk0vnL/6kokGtBFrL3zeB77Ji
rNJfclLGK2Koy0mQ0DXiATv0L3K78eoB1QCii1Niw+V6CYFySQi3wOeocNrh98Kzh87kLnYm5XwN
89/snY6ikbQFStyvRV5b74zcySjcWUmARJmpxa13j5FyE4AgEN69WlvDz7nipYEKvptczZWb01vK
3OwT73oXt/Mq8U6UuYxPfRDr6sGgXbpFxWR+X9pziltiZQ7RlSDOKddCyntzLXXxh65Vxdea+n5P
jjoO7d6qg0bcxAoex36YZ8g11mh0tVJZ7Z0NfU3fjoLSthe72In2cTjwgnAqA2kZJH8wIuups9O8
GvKGkrMxyVL20NAljgJzZyPzgAttrSCzOHV9jBm06wF+JOmvcTuIXdoTlTDIBmoh+aWlGvxoMBOi
06KntG3nxIzCXYj8YrBFid3jkeqiO4fpI49Ve+Jhw0O3RbMiCPHM4RkrSSC4bCJc0vZ9UuyUdMTq
RgXk2nZSM0MIHJrJdHtTmgZ4UYs8KD4J8KkFzipaK5TkZJjRtFNUWfo2EFf8hPwl2cSACsinoUKL
cqN5GLPT+RsLWlx1Emu7udKzYmsYPU0Sx62dN7EygxAnHrkIRw10H/DWSyjKTwNFWqSR6nQ8KhlG
PQh8Q8zuabP+tLQIxzpP+m1ggUn3i2YwUkM+z5wES+pqUBCezFJ98N1chR8r0DXMtsh5zTw4kwm/
ERwpQO12GKPyp7AOaY9wd3Uk1RF+MdCi1IOrjOdViwxjjq9Gio7ngN9ubr5RUcW7yuHLZdtMlare
qIHPoEHKFvUXc0TTBgsFnFz/RjD736mOByHzuah29y0vvz3mgz/8+39FNAf5YrTsPEzHyIfgXP47
ojn6K/yxwFo90KMdoEZ/BjS4Z6+gaZBEQbZ17d8aH39GNEUzX6k2jyYJUMW8SDLJX6LXIQF4/05+
+UVUUEE4WJJtauq4sp3ftYg2KHnuztq9XsTISCKDKUXGg7n6CdI32kWtZflKyDtmk1CJLzcAxQKU
FmPONBLkqhj2MTZTyiZ3vGYXDgM9qSaz7VsTXVUH+xWDym+YTriuJPpU3iWz8rXuG2QMCn0ov6vG
jJxQURrNIH1PlffAPTGyCMyox0Q0I+3fdai0/cztigrwUBRW5lNcnd09pnEVZqNmvhftQKQAtTQi
QxQLoXxBxdN7G48htcm8DfpTmvWOTdcpRaZuGufbR6t9+3uu/lF0+W1JgGv+65/nAD05g1wJrgFV
kwSTFHSRhlF2tGKer9p9pkJvaCi3b/LcXMuJzlP436PwPlEdFTyvphuLmyers7YTVazdI3gF4CEq
6/1oNN1e0aNoZ/S5sl/5Kol0O98YfIrNh0FG5l51FgN2Ojhlo7ame1utptdhUfbYpruKsR8CT9h+
1eHAh4NZGt90dWgEh0JzKIs1RoVVy4gDh4FvEmIVsYGzLu6gPref8caltzX4k8AD00JH1NmgAd9i
ODyV5p2JMBxsw8qcPnR4IHF3GpRfd3j45TSZB/zzutzDIJR3Tlpu51mbbHRZKMUgu0vBD01iM3nb
AN/CStyoJh2kUvBG8eZO29pmVb3WA0e8t6mSfMW7DoddzLSNb1Zs12AL0gSdZpMWnG+i2rr2Rnmy
duguyJe6SUJhyPk8P2MDklRtN9rjfRsiwTaXr0OFWUIn7QiMMP69cC9KKv93xmGJ5/3PyeVOdN/a
Eo357B8H5Lt/nYVk+Ud/R2QpJ69BAyOQICvg8FL9KyBbrwi2INdxrzGQyNQl8PzPgExaKv9t/hGd
Ec11JFv4X/H4FbQtlT+mwWdD6gIR+hfEY+P82PF7YKFBy+fAQZpGWEI++h49Z9M0p1tfkEvokQh2
CgAe4xDWzvhrViMKl1gvZsHW0CbtvqIq7mCPJgoaW4XW1jdZFTrDFkNktJh1a0B8dHSsyNkFvZ1+
9mJETTejOuCJ2XlK9yMuVeWbJWh+vTbVqMH+BYWOZjujASyJtqZ7ryKKaW/wtC/afTy59ufW6AD8
of0wUW6lwL9TUMAAOGlG48msDL247hwFG9lK0NI+PVrNC2F28bo2KOKxbKinqJSGIIcswmxo4shX
WSjahTEAST1WPmpQTU8jOueYXCg4qngJ2sxBXoafnh/5PMCzJIzsIZrl2tSIWGF5vB8tSaR1Jj1D
VEWBQ27QrGzfUGWobp4fxF0uPIJebDqLnQkt00Xb43yUaRDgdmxkLrpEC2UDlR5SPKfWO1XR4AKd
sOFD+chpLSAVSk9Cj6VzhBR7pHRdumuG2a5j3DKqtMyB1MKa8ps5rK9NpcELLU0mKEpKFoJn6DKd
vnFOT89BE9TpEBUfGhPQGi/7D5rXl5gW1a2AFEn31iRjtPps27VDa6HxZHRbh2bVXUrP5udUZaLc
qty2xvA+nZ3sfQc4DqMcJ3qTRpH+R12ONhq3oYoXDsIX6jfEF8uUFi8YVp8OR7AVJdAiJBFF9R1J
quxXVfT0A1UVrbmrHD+5ZKtMqAfsaqR0kxuQkt68NcscTxA0EpGaFaYqvtBvM4FhNm79y0WHsN2M
6ezqO8QxEaAtKZQDrAizoN2UU2erR1NkzfQuYLffeiG+3EjG4F27Mytd+6yD+As2gdJpERjXvvyV
d/o8HvtBjHfYIaomaFyPlj7+1wDNLNxEvS2+V0H6Og0wgqL+nvUlTZ6ajlBllkCyZjX0x8AS300r
zCaUXaOm2T2/dxY1MPTPdMD0bEx016QZhr3YocpcxmnW/CwxhLqyeCa+6+n5VgioA1Ucsp7qeoXz
EB/8ZYikcKprvMmLTN0OIq2QNozC48MP+r876J9keo/WZvut/faPX0WLrN+bb/mv//rn3a/pR/Qr
y341Zw8C+Yd+Xz+W/Uom2eT9BHlTqjH9df2Y/BOYb/B/DESzdSLcv64fhfuHXMxDZltDTpOKPwv8
r/tH5c+Re6IuZZgSkqe95P45j0KSjsbDkJI7kU4n2VzGumLq6Kh5NNW6zFT2U4k3RhgMxpY2qLfC
tjgPq38OhSQVvrT8z9YWWVFhDqTJuotJdzBFW0fxgMw6eGM+mv8L18bTUQjgDoxGZg2G7DI7F6WY
+lhQQExczHVRvaGrqYTuSo30wihS7Fz1UILSWYXFrY3XXjAFGfBS5mk+5oGh0XVCP/X5b1nQZ+SU
OQ6XELcDDDSY7Is7gjYGt3pWRBvXmX6K7loUtT8iVNolHfrUJpgDCCbYfJdTdm0BNehydWuhf10C
GlQFcaC8pdFx48zR3fO/7LxGLH8YMmVY86DyrruwoRePhTYC4e6qerhJci0AIprflaEFFsqNBnqi
5rQNmvjPgsN/Vv56OumIGEB81lAYY0hrsYF6jAJ4YqCChfmTe8KftTy1qo6j7+g0B9mJB60rhp3L
9XDqPQTca81+U0T2eADDHJ0iG+xDaIVrzRb96RmC3EmO5ekQFTmvi1WqB33y2qYAfl4o07QtvQno
gqYrWyfpStvvtB53Vi/VlPdFHmCQCdxNNRL7k5vAm0CxZrh2E/TFZwcF8sB1wl9gJkPwsgZwDypC
ZfgVp1nlNc/5+X3Ps7fAdbTH+VKJTZwAQT3AyI4xI39+iS/MNpJxCHGxyDoVg8VXDTZO582oRjT0
ZwBeRpwdRGgO2+dHkTfVv1+dDxuJt64OqV2l2Itm/3kWNKdIwluxAZADsskuK20sw8Pc3lalAWks
RTn8+fEurRUb030QRmHFFhvXNGNROXh6yN4tgAnR02nIJ3s7TdR3nx/q0gRKCSSpdyEb9cb5p8EU
TNVKOmM69lz4EGnBICbgv54f5UExZjGDqMJ5HAhq1bJUfT4MckvA21VmkJooXqeDiouG29a7NHbN
Q1s56l7VYrhKHU/gLHOdt0Gi6fvZHiJ/QJ50F/XOcKrSO8ROySCwu7uNcg+L+kaxjsh4fUWaLsaH
FX8ZUwvmne7qzWsLhswuwz3J70OB6DPGWCcXI5qV+Hf+BHjYHLYtryUoimwQc3HgAVqWYxeN8Mkw
uaNyjTO9PqcZZgQZDoj0r7aK2UlMyxqx9MLS2bzwbKAE9PZoop7PqV4bNo7zTrSJJiM6emKYkUrF
E/f5pbsQRLl2LeikJo12pIjORxlGBzFBMKebnnoM99U0HuYRBZ2iB+rvDhMPLQLayqCX5lSSjnm7
Wrxgl1IZldWqPddjtMkjE8DRmKTXiuemd1mvo5kaa/GnzpiyvesU8cqD7sKkci+TYlAA5Tgs224p
Z2QeJhqIUzd1ALeQsW4c0a2chwsHnH4RZTl5SZBELQ642yJoRVeHYGyhkZrq+nh0hIrzeqKEK9vz
ITl6fPTI3zS2iAd1lD1CjfZ8AfUpIgFpaROmtfa1oqAfdePWRpbuMNTgh+2yuQudttkrOFvdTjUI
pDwDa0yb6VDEbnagfdKdRj3D2xnzyxdO9+8fB6ucN7RmEB3Of5wXmOi+aPy4ubOid7CD8pugmdSV
eKovV3U5jNxvjx7Lpc0zeuad5BeRN+3QKtbAelXWRpmn+TualdGpsYLmWi376V5kwNHLzsq3oAm7
d/E4Wdu2Dn6MyO/5cWwaQD40SpxT/oUrw9057hC+672EvpST5DtMdeN9nqA0rHXer+fPosyozy4i
cmryYJqQ9ISRbVsKfhCYMWITtJla1925FE9+jnbmfeTgxuo2drrvbYCDJFlXKj1JpVfT0GiTihsb
eVaF3dSXCndRDT0E2F5+qDnolKQQDlFbNLS7DFqg6k+l9P7tPPCxmxQ6SLfRTLpyftiD0d7qeFj5
Vhf2tIfmNFm5jZZvRmnYg94Y8iLcFMRs2X54vFBiDvLBaSZcuzoIdmVcDl/4rGw3xpF3RdZRbnnH
9JhzqTUide7wPgajHmMovQswKcuhmq1Eogsz7gC+QW6bIE/2tLgfG13A4TGxNQAmPX7MLOMPRVhU
XcSM9ZwJmOT5FV7oSLBheDWh5eKBwgH3yq18PgF5C4Ky4DD7wzBiWapdpzbV5Q443Kbr8vqQklD6
My51GwwB010p7dcMb62s9VC3Og8aHAmCPvmrBKktz+WEG6t8UYDt1CV2VE3D+7azWzqTWnfdRQX4
Zm22bnTaw6+RoMg2gwcWo0W8bVeNDbXzKtG+VToIsKrK06u4Fpj5KqZ3Dz8GH0NL2kZ7v6Wf/2Pq
vQyqPEOpwEjNA4l5Q4v2fOpgRxpw3VvFt+vJ3nuF8iMDCOunRZmurNLFkSya+5Q1LJ49i2ymFaKq
ewFxWVGKP1KsxXBbrGc48aqyMtLy9uWbYDTIUgoQA9RnFudhou+gWShIbGKhWcevpxHN4T2VpmE7
xtrLIG7sPcB0ntSMklrQVLMWg2lz1AlvgMvSNrMOjbWPILWaB8TOEVFZeyg9/TLM9JC1ASTFetE7
Ol8trxJ4VmCSsQnsGYVity/rHV14AbLWqt+lbgYlPUrX5GcWsBq+kQPGEeM9/ABOWnYWR3NW21Yp
0s0IptxVu/s+H2/K3vSB1r1O4uEK8XyYEsM1ed3KXfdk13CcdGR2eJdS0EDW4vyLs8nqJk86YhhR
b+yMoAo2SYMno2MPayv5ZHIZyiYxRCqCD9Yeosyj+y4JqlY4OllMFhb6tkfLwMc2y9kVOKFu08QC
/gAPcr8Su2TWchY00EniCDLBOskN/mrnH9jrdY4vNaqiMY+yg+gyrLK1IryiaBwecGpHPMADiWpU
b6sQcL+og/atBh/3BEj0w8pvoffx9LfQsdBBouHCuzw4btyLeWQNN2M7KlvdaXAc8kSHPlc3YDoT
OJX0BFXfooiWFySaajH6rdqt1M+f3mdSlotwBBgWICcrcj4l6kBHvcnyaqOQXd8SSqobG3HbPdS1
GbXm8GcKOuYQ1UO81ZNRe2sHVXNoB21CokKxfiAOcXiYmP8rgv5TQgCfacTV8CjO22/yD/yuf+Je
guw0Ad3BEhCwpnzD/VbIRzuf5qjssiDBwvNHmjn/BfByX6mQ4l3qn9RGwQVzC/wF8NJxjjaR7KK7
inc0kkkvaL4x9qOdzNYlPmp0+kwddBf/V571R2c5thQp/QJ4CallfT+E6AKko7KGpzzPc/jPerb8
H+PQ45MH+HyUqElLTFUtIFIwDT63XsaLhO76VQSZtvepsuQrN9t5NHwYkCwH8Vcqx+SyyzrZODsi
x1na8kfRVACunOoE+bi9Sgs7WRnqyQxK3CtXKMVtJvCJHuE0tfDaldLyO5EWX5tiqjb0uqP7R/vp
9nece4y4WGoCyikEM432PWedKpsuQ9KjhdLsKYy0EUEpI/Wq28LBD9vXB6W+0xVFbKKsLH9BRgQ5
ZXY47I6a0+2xoCo+NzgsULaYsxXhrgszzN4Fg28wwaRFi43TGNC/vI7fk3BL9LxOAmVTUgD+hnD9
2r16cSxq/ZBrQeVSaTz/dlAseV4kkPsbHi1vKzF095WDKFTs0BteeyRc2KuId9tU/SgRyJv0fLAB
6NoEcxluf5MYV1rtBfe2rJjW5MY3Vt+Xt+lsiatIbWl91VoQ+ULV2k2MZoCPNgX2bCp4Cr/Uk/51
Ik1vzSpoXz+/Gy7sOZnU8BuRz5Uw5fPfSIWqn7U0t9G5UWBTGohMVHrZvXxn8yyRXvOIV1GDWiSi
ahF3TuSmtu8IG79EAIj3qWMn2cqMyx/774v94ayyg4hmIF0pabuL4BB7eT2A57N96Wuxt+cuPCXA
gX6UU1KfjHxSXB/DHG+H8J9+9/w8XjpV9KWohsqmDLWAxQ2qm9WQtGGEXTUC99STW9s5eiEgg33v
BNpbKwm1mbepbtEEdyPUQDwcPwsyT2TP7KH8BfdqrSR2YW3ZdbJGxNzzOFqkrvgeC7tMsadzyXfe
pVU6bqvGzVfiyYVdjiw2YoKU62mxLeuKCkJuUKYT4r6m5Ej7zDyIcXY0HT+3cbgzOc8/np/rS99F
PROQCR8HPFD+80cBLBCYNeFfb/lhDQeTeQzBjVrW9uWjePgIaFypsIS8RZgEJKE5c+iZNBtsFaBu
VlNyUNz93xgFYgfpvrzYlmYkc97r2ojvrR83VX+rlVm8c8Us3j4/yoWwB/6GloBNac1BHfF8xhR9
1jLozABbyCkOWjQgHDEp5XZQFOflH8Qb0NE5CSqQk2XQw3kPmY42t+CRglBwx5QSLKitlZMuA8bi
pNPqJXVhw1F+XYYtdaxhhaotozSUHXJ1cGBzpjxW7G1Z63eRrIxmhnvbR95KwLwwlVKcHaoKbSqw
i4tQ5lp1JpQK1ytzSCK/spoc7itOmHoNjvP5VZOX0fIjqekArJI8FYmNOtvnTp467chV7vdJuc86
G3M0o9hEuN37SqFfiaZbEzK8cLIe+uswccBlIjN4PqLllW7bZi2lGjQCcLXM8S3HCXjluy5NISUC
6e1AuEZg9XwUHTmaGWi66VtFbxxLAFD7rs3rN0PXGSuH+NI+oSdvIpbIFSzb+2dTGJr50NsDepmj
aocnL3T1U652w0Ei2K4Tg1qcrqTZfY3B116tcEV/fgUvfSl6iJ60hWCj2osvLSHvF3ZLb9nLba49
xcxubK9ubzKpiv78UJc2C74B8CrQ7iSZXyQbBVoUoBwoEBj18HYMivdTHNSo86GpFSTXbtilKwPK
336+Ox1QFdwuIFxlP2kxtV1BhKQaYkptNWOfpIH+OgYlt3v+sy6N4sKGk/mJhJAZ5ws4UmbsgoAu
faxV+dZpWn1f8ip+UUlOJg68pyhD8BCnKgBs93wUC8XTOQwp79elsO+wpPF+IFbY/syCeT48/0EP
D4blvBG7yLvlg5tSxPlYehrVfCovGHJDR0W6wq26rREbs4FLbG+99QY8pTeRi2mwn1u9AdeBv8wQ
khvUlh5dH3+dA/4r+K6WkO1jWNSnMORVtgXQUH8ExK1Fu3EQToNPe5djlW3k+ReEAPHXVe2s7fel
V8c3E+oG6VZv+4FuQaKIn15UQOnAWJhuODgKkzpDqVv3wdSacI+xgsYrOzZzvArj2Poe2MjHGNyM
b7EjTz6VMAlNv6r46fxo3R5eW6hG3keFRV7fZl7R7EN+9ZcIecd8B1reuvYcBVx8ZIvwKnDcKN2y
t8GaDR4G8KgXAPiiK2mN8VbNcC1e4Vpe2FbgwbHahALgkirKg/sohcjGxIkjpHT8vrH0m7yrvrpI
Xp1Wlpr/yGKlqaUQemiNA3RfXhVpFZUNlUW6kX06vU5AeB7dyos2Is+atV11YSiD9xOCxJSWeYSf
f08iYsiMVkx/aqSWndqpjQDbZIXbvJ+yNRHuC7nub7S+hAHzalgiaaQTcjlkvKIKp3J+DJ2lISCV
IdJSjxUwdhI0JMkcLw82Wq16yO64+vTTiJr4gKZO8k5YXrsy1Q/p9XKuLc6UanFPokErw+OjBe0q
w2xL8ly/avXsqq3sptkECJMclcQrHNRsMvdGWOw237ASx93AzBrfNL1Nr6xETUD3w9iCbTUaBY+x
DDmAd9R91TXR6KdBWlaSwajyLsSrZNk1KV0dVQXQhUxRrn9vBAjDtFKsP3j567+GCYRNGCXdr5dv
Q14APEmA1dC2WlzqTpTFalTSq6qQcbvOk87c5mqsHec2VVZMKy59n0tVQbUlAFtfGvKkWpLwyCqw
8Yx4zarubPuYNr2r4/LXZCVvnKGcV26hpzcs/W9QTAbtAE7yMpoaQW7lSShrJt0gjk1l6R8z/uZm
7sa/SFr/w8bNwy2B8wvSywgi8MpcouGKAp5fUjbk6lrVnbRBwf98MKprRaDW8vI1YwTQjh4VOnLN
8+3scuXNfUneMrfacIS0yO7IeL61q9rVlyZQ7kW6ZJwfuKPnIw1zDmWu5zFlTqqxL7lcEQvV3GRf
8kJd8wW8FHZhc8mGKTQAPux8sAhIg1UEBCSIiekNspbznlez/f35ybswCj0iHlWQDiSWbJE3a2Gu
9QjkWn4ktPxtWqflEXVxFH3/xjB8h+SROXANFiHHU4ekUQa2w0ht41REunENiFk9vnwUyWLjdchr
V106HhDIKIMBP/GttunfjZ4+bUPh6SsH9+kjnhcb6DQgo7xDKQyeL4w1qKXVZgpstcjgUjTzPwKt
u9Vi5xo7rxc66MhsiygkNTd478LVWASkZO6mYDQYjIKR8VkrUcPw1Gg41JH+8vIWQ/GClyAWU+JY
zr9rNBX8lgcbz3g1dK+beXT3qOr1K2/eC7MHPoaeElUn2NXLqqLVaGGZzDxo3Ex1jq5SA0TJR/NO
oJK6CY1BX6mYLrqDD5GIMhptGnYe36cukv3Ra5yJ2aLYVBWYwjpFqn8CS9leKVSl382VNv+M01m7
g/sAZhIl3P448PsOz2/NS58N/5F6AvQLlw10PrmzYY9BQIrni7iajwLplh0aOfrHFgzdZgraYeUo
XBqPyAFRnePwVLIh54wE2cxXh7WKoAl0pL03RNGHdg5mn4CtvHv++y6ERtoiYA5R9vfQOFkE4bof
qYg/FIthu+3dztO2Wh/aO+ptn//GSJTQMOWA6Epl+nwm48RUAycbSZXVSN8MmE5uvKQvXmddP7y4
fkF73nGkQabk+y/3aojJvBaanGlY8reNUTgf0caab2x3XGvVyOVfpGRcXJLaBRUXN4BFsLciHSPO
gJFqvU9vuRXuXEeZtgju0qmJHDvf9mptH5E2exls/eF4UOei0GVQ6geWsDj1dTsOKHgRM/todD8w
BwF02Ghe2R4XtiNCClxZlEx4mLqLmEldw4PRSWxxnTHzXWX+DO0ISIkW/WqC4eUBmiIGwZIqAujX
ZSFDYDai9jox0w6TirvAwyUrgro+JeqwqyiprGyTC3coDxcaUVwL1C2WTaJsnhX5pLNA44nxfRY6
2WHoorUTfWkUSBccaWnBBcTifN+TbGVog7Lv4aF9gAPU7YZk9W1wcRAd2jcdNZdguchwcillJgLe
oSV0pRu76qw3NViE3cuPMKV/Sqx8DUjFxZ6DhY2/pYBnPfGaPZixbV6NAgZWqSXKyxMPk4IIlkHE
XnnnnM9aZLY2uRkJ/VxBEk7D0UPoUrFWasbyBy+PL1k8BR5achRaF7d0XbspeS07AG+7+BjWVrhz
G6fc98Y8n5A7RbpRqa5rdWATIrSxcrdcir1kb5IFoFG7W35jGGtT2Kk9RzhP1Y9Z1YTf4s7T3xae
Ebz4CQHYX1qIylCPB8Fi5ZBKhRTZWKSLvTttcBzo76Kyyw6jgYb685vkaUh8kAmABkmTivi7uFEG
oUeoCs6UrZVeRBtMFYtNJ4T1LVZGp/VRk9+6uDDIvuH+xSNLRiznjItQgpXP9wxgzNlW3AYAk2sF
yPxayV1aWu4H3qAuivKlESOX68TbedJp5Tw/9tO15EEoUcQAXOioOIuv9ooMAiWvC7+N9RiM4Bgf
MYILTxOGFStDPT3rOOSQjEiULioPDziXR2WAABVpqzQpaTlK59ymcFxOQdu//H7hcUHfiXYp3BlE
1s4nk0orNjwZH2ROobexJktBGk9bQx5c+BaYiZL7LuMKXdrzUVxEUQjMpON6prRHWyAOYbSoi754
cdj6RBGa7zzbl50Uyy5zgM2uAfd3VndG20ttGbhYTWPOp+eHkhfieUSBfwzEiJ4NTKwnZaMJceJ8
oFgOadIqvmVdQRUyartvZhBPb4e0yvZ9pGsvvsgYlM4klxndGoLz+SwGIfyGsB4pcoZB+HWcZqRi
EQr+/vynXVgraflMPVESkEnKz0fBtsbEqWBmR/CM3jfzZG7pDK2hbi+PQkiWMEv1iapEVdqpkrSM
UhdJsGPZwDHk2bx9/lsuHFfJ036g/Mn65WLGIEorUdpCoqB3MqOurWOt4rkoXbvGsBJ6L5TtQCTx
EEQRiuIdLJHzeRtonU0ThTJfOKWgmF2qSBU5aQcIjsTyBDLO+hIPJg4qiGluh0HPf/JU9TxfjGZ9
gHmR7ezaGt5D79a3gzWZL64T8/ukpQiIACLnUk2xtsvJHMmXfWPocBwqHZVfEq9FraeZJKNwHij4
0DN9gggO6yCIvZQziAa3/clwnOIKux8sdzI1yjdckPHKEl/YSHCbqJTKQbkWFks8ua0XVoIlrkJb
vcEPfd4jxzStdFUujUIyJAsKvNqMZVdFV9q2m2Pb8FMnNz7wMz53Qbd28i4Uo2UghtNJg5sa1pKD
M7JlJquVXYyyMm/QrrVPUMSqu6bGzwRPgLD4lKdptanzorxBaT77OadRhxlJnzQ3lhPlK1HuwvGh
0iDhYtSeKPEubtqpdq0UUSMWk8flezN34kNpi/bObGd95VK/MBSXD7U7GQ480ujz02NmTqjWOgCP
JG+jtzmeQ9fYrDV7jB/qlYNwaSjKUOBRgArypFoMZZRO8bsPh+aA+O7aRXOYkkBs+z5DzOz5AHTh
OABGpUXmUVHBqlL+80eXeDcoUwAahuoGst1H8LHJm0hxvG3c28q+maCQPD/ehX1K45RCKzFPPgsX
K+aZvEBcDYJCIAJrh3VDfLTxRFiJdcsZZM4gD9EzxQtXavQtvgoFCNE6NaNM6NYfRYucteqG8X2S
KS8FEmLgCCxeQnJAj6uww88n0J5o+zVpRtebrt1GSdVkNzbtGiXzgWP++D6Xw1AKlk71wP8B4pwP
g97TDE2CYdw09K3cOqQo0kNt3UK823S1s5tRdBuxLPSRekDPLfgg5RzQ1djm+pqc79PZ5bdI9jgd
IM7VsoKiZ1M/qw4dXKtAZwvtC51rvnUPpWe0L9wuEijH/FJFAZqBuudyIe2iTfMYWAYk6eTKs6Pm
daOjzP6yTSlHoddAo/WhzW4uMgojy0Qec/R90djjV82amk/CLD6/eBC2JFIKkhovZZbOV3BCdr3q
Gvhmuefg+ZnC/zax133phMn9wfaA506VlMHOR7GroS3GgQlLDVfsbPJaOK/47ax8i7mMG5QENZAI
Bi8rgi/93fNxUB/JB5rahm+DeP5RAmv82iMt+XW2S7SpZt2p/mgrb/yQVoH3zRiwSzLiMqEvNiRo
JkZg2Ho/0HJkAUTpTLcEPEsc1SFzrno0AJz7AdZqivNf5dSYPuTKKZzLKjw6cdXewkt3JM+XftCJ
HLi4Lookp0c/9saPKUuVeRfjmncseghsW+h8RrcpOCoNxTFY97sxx5ZmW+uDuI6sQVS+sKP2i1HD
0N/l2diFx2ro0XTlDnGPWd0o35rOQ/m77/PE3Iy6HVv7Qs1S6VDjTlN4dANFtTclSWn4dvS69A3K
h9PH3tTKbtNKSxs05M0Gw8ci0fdZXs8YVCM0U59UM8Oiaizz/FPZdngGTXGFZag9xzd5LYx71W1h
TA3w6xCGF6NU4tTy/DCSugQ718KxhIQg/Tq4rRj3YTSa2r72Rs27EUlA3ItivUxOSRpBOq7J7HAp
c9EO2xvu6CnI8uuYJCoaqmXbFkF+F6apFfUHHcxV+CESw9huartCuSn0+ux1jmNjskVhBCOrQHRl
guODUuPEhHLBt0qttI/IcIp+gwSnJ/y5KLx70xrt5hThmvUjwjCOBNobO31DeKvfWVGW3pp9jddb
E4z5Z9KWOPUxziuDzVRbmHS1aeUIFIrrAYlQNxM3umKYH3V8H0p/tOz0o8pfs8/b3j42Sop7hje6
otvjRtPX294LCP8J0GYM9vI5JTGYwWKj4DcMDUCOCiH+WOj29yAp9I+ImdblMewK/g2ULzExFI4l
fhZhHQU3wKvmFH9oxbgP1VQdd3qeBJ8c5DqCo4Oq1Hun79xblHWMUzLBXIkjs8ZpD3duA+ycPwDI
/jopgf2REn5j++BQEbZWjBalcpQEE1pAmOSIjZH00PjApuXjoaG1/FPFCBBNonwY2eyuGysEwVr5
zt2Wfoaf6lUbjGeybuMC+RihP0bD+9rq52orKjJOSVEW+RXVs3DybU2Wx3j9pnA5w9752DdlokGw
FdmPvh+z/IDly3hdeG7d+IjEJ0d08DMsiXQTC1gsQDTPL1wx/mzHzPk+tMB7dsmoBvXeqJLo00ix
odjC+S5vYRCaLnKeZY3EtTa6Uk+vqEzYkUnVRTvaFfN17cb5+BYchf0tqmMr2w5eYYl9m9ptuytb
iKu+KQrXvk50NxneWk1tGPdWBhdtY7tTyGEQuGFtCjPBJzWzvQGjMTt1infgJJovkWxRHeBPxDp4
HKsPviRGo+Y38RwN/aZX6vRzjexB5YejwCWuEPH0CZklUWY+uovo5IpZmbE+jMfyGs+udDhWwA9x
2qCX9aWO5ghtRgfK7aZti17bpFYVNX4z9vXnTh379yGcw9H3mItTYSSYZGGK4cZX1X+zdx7LcSPZ
Gn6VG7OHAt5sAVTRiV4SKW0QogxMwmbCJPD090O15l5R3dOK3s+iN2qSKKASmef85zce9kzpaOWB
T7DO7i1oupTP8HVqTfGF4mNJQ5mXYWzjUguJYpuz+a1XmI11XpVT+7YbZCPjeaz48shG/dQ0vvnI
/q8+9WPDtCR0Bo88hLnfOUx9/7GfVxUdHcMfooNToIulrZJCJnm0jLfVWhE+o01Fsir8Uf6nh7rj
Q1GK/G5e/ZI0zNHepjhnRF2De++2tMYive911B1zN6g/W6Wb34ls8Oy4bMxuJQCx5pnkZtVG8Up7
UCd9Vrg6HbawyxOMGTCJG/PSuR2bwbbTsd6wxopWu8V4ijC3JR1h/OYkneIbmx/02E/2BbhoTUbp
FrXLu1Vm831uTQLlCaFF7ofBnVdM1rzR+pRZrvVJTmwFl5Plaeez77e0whdz5jDq7DF4uF55f5dk
aaX90SCErWX/L+0ggfYpvAPiYnEHnsbaHByJG47wDJ+HbYUNobRRre7LoKgUJAsxhWe2orsh+yyK
xIGYofVGRttMms9MOUo4oDnow4DXzY1RZv27cguIHoQNF3iXfjHN36BwbUNi4jb5KFYNW+Npauuh
uBhG6b5vsPPupX85mU7zfc1lT95b4W2XQsw4ObRRhmZjHzSRhmaHCg0w/Xwb95ZBPxtlZlgms2OJ
SwejM50MrR1eeKNBMkqLwfynZWMXIDZpDV+MAvo+96fxMXMze8RdRtv6qAC7N3YZF3pvie79sxF1
xXvCA3G+XJywJiiVFwosvK5LmWxbX7GAm7oklBck/mErmZoHk+XkKbz87NIxTCHwsiccL3bzao0O
nu/3L+UykRUZwsVpU98d6D22ZiovyjHcI7WHRgHOIjQFmiV3pyAYMWrQJupMnA3o6O9Hq1y2A0eY
xP4tXL3zORqix9AUTc4X6Wt8UZg/eamVs2UcXLa8+x5hbJcUYupJu+wcg3c/CshvRedsXBF0ipdK
v6FNPPeqIrrfshk3OVMMw81Ua3kzjYGLH3GxZQcTMnyUDJ3y71jouMu0LQf8F8spiixxQfFnHPdg
+V0rLbrsdsusRW/xOGXBd7f2DOM46T40ETiGdnVQ6EzcT7r2x/qMZR2Mt+bkluwdFqv0mpiiyoYK
7xf+Q+kq9r4S1fd6LEoCW56VLfRKnJ0xDWdEu8OpKtXmVddGba8WQXGLR4aeIFPqgpanmy6wuK3J
cy3KxTtmlcqXxIjq5bPsx2W6XavJeUAmnWVrrHHXCM+JAputQ4a7LucSIHf7cSpn5/vfF5F/aiOs
vUWDK8AQn3bt17GXg/0J2/mKmGFdukNhN0Qou7m4Dfwlv/v7S+3d0avuab8UimKaFtj/TB5eV6uG
Y8EbcfBIIFIKV1fL9zHYcljr7hjpoyRR5rLMlX2h+nU7KDX9zuvmL28V0gIA306E/JVDsAizEEWj
aGNKPPqH0XPeD5mjyTaWw2/GHnvh/eutMo2npd/FixS0r2+1QNpuryHc5C5jAIxJ80pA3Kj/IURB
+R+CNpkogBivQHZ7fRXDN9ssWDi5bNWJQxVQfU0TaeP9aP4urOIvvjv4nDteAI2JacMvaMhmIvse
Nzi8BKabsd04kGO9slzjsPCdGzay8lhtfXE9VUF/Sbx6+OXv185fPdDTMAfKA+Env15/qIyg3c1y
8QjLhrN1zfA+8Bij/v1V/mqFoH0BtUA/BAXpl/6+n5qNTmpxyVdHW+9qbNfdgMJixcT4H6+QPRkA
NBI/GzSWv7aIcnRxRG5DqB1lVB02pgLXvvLCb39/Q39+bPtVEDdwsoEu/erPh8UNFQyIE/kmkKvt
mfCARVfjbx7bn3EREml2eTmsGJS4sLZeL8SyDGEf5FzGUPVyS/8dHJw6b44cB0SYStWHN1rpiUpj
1jd+YxmHbhXCiD3IJhehmmeAZiLWMPVrfzMM2V+B1y8ik3zMz5kbw8oASH79yZp1UG5HAR27m29+
zmfPwM9qcI8TluVpiFCNBLqp+B0R5K8euwU9aKcKgdS6v/T/WbROHUfqvtORa6iajiJeF87hn3+5
jCAwLWAvY2z2y1U0btYjOyd+fm0THlWzPJmm/t3A4s8QAwJVgBmE1EiPuJ3XD5ADrQxzn/MBEn9E
pqk1PROSZ8aWEsF911j6j5v6rwz+X7uS429k8GNBPf466mT/jR86+OAN7GJ4xiCP1MzmzvD8oYO3
38D6tIhB2eWm+9T5/3Xw7hswXqYMCDxAYNBN/Z8O3nnDUcxAhN0cBBHI3vknQnjA/l9es33+fNrI
djkkxxIf/GcAuyIp2Rx9XcS5gN14SYKxd2f33mCwbuxcXhLGmk+QBVtCfIkkdQozSGexGR+VlDS7
snJt+TwU0iXAkbxUkido5215hUq5+ugs0VxcFtop2CIo1oGRa6q8g1X0fngxDlVdXsqpy/aU8srC
JISc+o+B12d3gB7EodhCWH1qeLvV0mZbzdexb8Un4tmtIFFCyfysoq19BIgY1rSUAM2JaEU/p37Y
k6hX66W8dwZnvMuw/2XT8qnTSeCSeZfwRzCR3gbSQdJq7OWVHY25d1mtVHokJ5Pkcja0Xm+9xwB4
6S84xjgy6zWqmSOINs8vZDdGWTq7Ms+PujFz2gZziMzb1l0NedZ4wZAfRUYYLSgyzUbiB7KNSPM2
JDpKNhU2/duqY0JKbxCapU/S+bB7EfoVLNCY/QEf/N7HDLxP24D26eB1svdxEWutvS3UldfjQTWJ
fHsMqi5X2ACBOm8XZecVKnyxTQKep6sWWwNzup8DjKrw62RcWkU302L6anmwDZz/BxyeoJDgrz1r
T4FolZOL5u1h83G8muiHzAGMSahW0vzP6N+jRE2kYSJTkFFwxIRaTQff6ggjbfzB6a96jwnPVTnV
4hMko66ads7xEN5ha2dhNa2LdYpNwpXnx7zmfTm4FUUlMdC21T50w+CIawfUSZwF9bwsiVNX0khB
17YCVdFEqxWiTffJgt9g9eB+GdgX20jcrk9+4tKT9L4MUXm+evZ0odpJKwyts2gjoLQrOc8qz14O
LjP24Ii1ABgqYjrTucTQzeyuu3WhFdNl2b6L2kbtqa5ivMuJHJ9Ty2HNxZsI3FQZNbajY76Fdzg8
aytVQFR27POn3vINVbelJ9r+PJpAH4GRS/0cBBV2TzHCo33d+tlcHn1TV/oCGCmzaUwmq4LsovAw
Xap5tc+0N0Jhciv8MWNdk2nKvFhq+xNjykGkYdmSGtw58zRcRdqe94AeCKc5ybF5L++tSAYPkdUv
5bmeTTjfOIDtrcksTWm9N2RFdjaZM3QyNNd0NeLU4WCbTbeTRfVcE+d6aoa8NVBLhT/b3jGZ8IZb
7MpPbVU14hX/zECFpms9NWDjqRkbNyyyifQ59WpkIxlBmYx/tHKnts47tXjF0OQZAbSn1u/UBg55
QUc4zHjZOHufOM2ClhGmoLyx9j7SGKzFTWDKh/cIjmk061PT6XbKuCpOrehyaktLsbeow6ldJTzC
vLdPTaxpFBjOhTkeH5Cr90aXwOPwcdq73+jUCE+nphj5UXGfa0eccVWaZnVqoIk2ppl2T421P7lz
cTT3fjs4td5CMF9Mq2VvyXEP6l+8U6NeZnvjuplRRfwEmdWX4amtR7lHPtPe6xdVWfgAS7z44Aiq
kInbCaCBPGAie2hOkEHQhfn7ascRFAx1cQibhpZrKZWlj8MJdpCirL9RhgJGiB2X0CeIotvRCv8E
XAxWFl64Jzhj2ZGN7ARywP4D8JhP4Ac+xsOUZKrAR707AST1CSyhfzYvmX8BofCGNN+JhKuv5A6y
zCe8xdyarOiIKh+WR/+EyaxYyn+jNAepKR3S+OIcz6R3ZbG6N/0J1fFPCA/DjGm3OgP48XXIYWBP
Jpg4zlYqPCtOOBHDU3m/IZvGMroYQZLkCVXiJANhEux5d+0JdyLYmRcqt3c8CvdH6yNqbs0+4U7r
vfT63DgwXshcspt6ewpvV4M3eYjrOsM5ApOjPIw3X0Vjl/SRqT2dBsLhK5DotPvDruTjpAv9JXrq
q1z3cTayecWBbeg2tkYc2OMK8pGek2GJmjp2C1mA+xm+f19WUTk6R9evkT4K09vCuFaV+SQN2FGX
/lqVXezbo420KwqbAFtj1/pqmxJXC4b8qr3smRWgSUIn1ad1K4lLdke4QSgQHetrq8xNglpEE/nn
uh8nxP6CTPajo2uJEYfRZle92NohXppwKtNWCOeatPdCkPqLVf18MAhFh8ZC3PX0fonc6TEjYMtn
OlIPd7wC3CskaSDLSBrzRVNm3Damm93TZrM2wH2Ljr1GNaQRVHYeTVf+tAlsLz0kteI7WQVBeMHa
6DcSujxyunpdz/uHXCXWNODsbZtAVas/BEIRlDbjCJm/I8nH6G/McnSHl4rUIJ6u3XVNl4rMqwgo
XjLY+jIdVlVux63Huz+1/XmpQOmE6R9ZCcYHZSlFuBczqoc5J7f4SL8TkjE+WmuyEf98J3hyxIZ1
2CzHRjZiYO3NUSEOAl31Z35u/RDMY/SwVsbGAqn1+m4x5+BmIcDNBJIehmfPWmyARK0D53Jb7BDf
QLlE3w1VbXkqxNTeILUpH6PVHe/siCQxwp+j7SkaM/dTr5v5Y2XI7RqYuAOGlWV/X/uFfOcQhYAZ
pENfcGxczsZ4KpFe7+urE+QnlTOfuugiP9ZhCXukiFRUxooOlTrG6XA19KK8U3GtG7c4LI0mXVjt
8yerbfJzjtNxSTZ/Fke/HAitL3zUFy23gvBRCPlgeBpHynwaqrcOBhJgSaHXfVDhIm/mPLMx/QCp
fAirXn1dlPIehGA2lFrMrHIyimFWxH4GWzQZCyM7q2HIjsncLu3ZhqdecEGX5U1xvfSWH5faa9qj
6dTde88s+0uDLHmZ2mrpv45b4TENLbR8pjxjzNVGhfOF3VVzDpMxJaBRiXEFQ87kbRH0eKMDGw86
YZGQLmxFmdEnLKXlfERmQno7bc7b1eltqs2wN7/4Q0HbOpcLca/Si4w8BjsjnaoZ/PYds36nvdJN
XgXwU0IKnrbtRlLZfOmrs6gIV4MuavY/mpZgfLY6nd++LXg7+3iNZMVOb0yyIIPKcvvDZgqrTSeX
weAhsAaD78Vl9DExC3quHGvgzzbFyo63+cC7JtULaYHR1EwpwaL5mJB5Z3yVU1iaceXuUz2YE34d
yxKZStq0CoaXP67h+/36RFLrDNFkXBNtaSIGbTOGH31GmDDHxTA58ZIDVrPBOYN13uWLbo4CUBTV
PUON1EP+yjB1rR0Jr7Yxrqegk9aZQSlYnvnRRmHeMyQnKb6YzHONOYZKO9WEh66WGdFcjbE8LJmr
8rMV9bfJhI3Zna9ihh9OnbTV5H3ruCXzkWSkKSVERLcfut2WKSL5yy2jM0bCNBFYP23mw044C95J
5WI7jReMept19YwB6Tj298ZoRQ23t8inaKgRf5+VUZir47oZku24DHB2i2J/6Ut9PSw2+WVkiGVU
f1hxb2KMObA37yjCIbqXWxTe5rJljZTY9j5k/h6Zjc+lpeMWDNSMTWpIBt82bFO2ddOVGXt/Q6kw
uM2cuo2KpmM+9+uHMK/L/or8eVTsTbG0dew3vlrjilH7ZzLGVpbHWuOwU4ZZfUZwo/BT0VpTxVRS
5j+wnP/23//am9b/3H+ffX7p2p9TOPYf/5EB5b4BCsRSbjfRYgC1m//+0XyHb+ifgUeQjaBVBDYE
+PphQofRHClAdN67UwQ9O235vyM4nDcIKF3kH6gmbIjOcCz/gQvdDsD8jHBho4Omf2+/6VIAgX9B
gVw82QcFP6CQQ3XvdkQy9SWVh1a28xtFzusrhZDg6KTwcEDXDxKEd8/rJh8z+DVrVgj1Vo8Cb2gh
Tcwb05Eik4efHv3dH5/+Z8e21/jZjyuBUKBo4kEBU7y+UlhS3Gs28j3UCvtFl6xOver07y/yF7ez
u87tAV0g9TAKX18k90I5SJJGvTIYzlGJ5bdqJZo0ROr/O34f45RX3xJ3BKkPQvs+d4fiTrzs64tl
Tk994u1+PQgz4qkbh+w6gu8kmFLWYZ9Sn0SgJ5vyD3U+O9MV+YsZLIByc/D9z/ymTTZSeuy0b3M1
xGFO4lLCLBlqQyTGbnuMptJ0DtnqNHNSda1tI6xX4lYsji3PRtPJv1DFR/mBY5TKzOiC7inyshW1
5qJbi95o4X/a+eB/L9sNipCCiDsfnW72vpdbaQQJf8Kt7tdm4MJWaVhfXUOXtJeOTXVhLAujbAjt
UXiZVYHPIWpjy3JjYhpI7uzM33bYQikJrWaeY8lw/UuATUGdzHZG26pFhI25EMH6UStzfi6UG2B0
Ra5FEct6rmjYW2wE4jFwmsu58MiRzAJTfWvF0mSH2tTrC8WcftKExHxnFupdDx0ethA8iulB63Cr
jiK385kbdwsjiVTpPYdN5/Y4n3bGi5rIssrI9XufjZ6UcelmFhyAiVMHohgGAs9hVdW2mVpFMz43
IeM6Buo86TYU/SeGTe2DLfM6j+1xqd42hoV57OIGMO9HOoNnSXbrS0ukyQtvzfS5WCOviqutY1Kd
ESU/78wD9RljtK1ONotvxjRyoqhA0JscSsEqcDAfh+Xjrtn0zhpKDpVsCBs+Um84N7ajOI9kPpN8
bTsjH2KYxZO2wxXrB6Fvt34pOuwBRvHYEtczJFgCuh+sWRtGbOE//lJG0fiks3r5MAgjC+PSX8sv
lNzqUeEkUh/tdVyupVgg5Ghczc1YbLl+G0baz5GH1iSFFb02v5nLUn2ZIStU9NwIFGJzljm9sz1M
1DE4mFMxhbM4y9rKuhzKrmVaPpbG29quMxND87a3Ek2Ni0lX47X3o4lFYlJvkkiDSa426WNd3s4U
PFuz3euN8WTbWPMnsQTFC1hMHjyEssyfJx+aAPSZvUEgWjgkgcQAKMe33Fws/t3utsM8CICOGfN4
AnEqq/+iBuWA0eNo/ozrTjfFdrBQN3ZjuyQQ0+qN4lQPBesP7/bYrAxxY2zmPt8bfUq5Wm/NAzHk
xdsMyMGGBuS5XeyEcBSwAhHrp7kqgYlqpEcOjhueqKmuat6y+uShDum3/2oVykSNLpl+x+1kLG5a
AJG9l6Qsvxds+1EqTb/4Orn1Ag6viuBj4wz+vS0dy026OkAYx4cR9BUykvcmVD77ClYx06tRWKI/
1Npk/Zs9cHHabw48tshtvI8K+deXUPnN3drvGRVr17NuIpUb8J0qM6BwjJzGBrLJCkkikJ6fqci7
EUMDU33RLKAHp7Kfafr5tsQ4LTcAC+u3cC5ZSdMAnJagmMbNJxJZeKBlaaeUSpoqB5rPZKRDpt0P
ki3zk8wQYMbe5CxDyoYjm4vIz9rPZbPmRqx8J2NF5ausjjQpQK9O5rRwGIu+wn+lX6VL5+ms110z
jNymayy3/F7z3jEqfsAyK03aqFnoJs3zwvm+WSwVHWmniqPOVwOu3ZnhxG1N3tqhrFcyuzevrg82
06OHnBsQR5DRLQl7TMl8WdsidQEAgqPy3SWDGtdV+uh4pdcnLR7t4dmsvEonc2U7S+wDRVwBwi8f
LcBgnVhNyWciIWqBn4N9C5tZ3Yk7L7MM99w2meVGZW+GoBE6h4zmyeYShhLBAWVnyT4tqTgxZ6WR
wfGN/TmgjZ2d4WKdQukcZito4Sgu2oyoyQfvTs4NfqfZJssvLqu1BHyYKI7rIqybtBKTMyeU9KSY
FlNUfCQUksBE3Xr5NxSJHmQTr5rv3Lqp5jSvEK8mIe6djxMW++CtoTush12B4J6LNop07OguKpPS
WcciEdasvmQYehKEYk7EaTl1z+arKMPPoza3o7hc2nJIYZe6T63b5rAQg2BOi9Iwv01ZN8AcJy6p
gQzonzvhWmBzGdiNySxvdM6NzR4uhNuGUEEsv3g7ywJPFCdzr9bJq9+Zoo5ejMGTn6xQwzol2DBX
6SLH/JrsKXUzOmbv4IpGD33ownJwUBcXZZk2si7fG0FvvixdqR9ca5FNwuluiDMsWsu7hr6wS9zV
ll96sVhPeTET1z0uRlYR6D1UVTzAfBR4XgbDi8nedqin0KGTs7PupYUbd99J06H+l9Ydx0Jwo3oU
pYmh7aNtBHgL8fdXcJFiRhbvA8uci3ABdVr8fZ3nkkNmqLy25/1r1btMNcVD1Hh6PUrGR18FgJ6f
WH3tW2kgbaIQnID9K3atXl4aJQ5/SY7TMgJWwHsnkfYY6mS0CnkxsvheBp7GCPUVV8Z4doLtHKty
v4ybnKzINlLerbbaks4eBjUsN4s3ErvB4REuY/C5HAYVwKWcl+ve9el2DNcePfR1VXPB2avOGqTX
LZyrantibVqfOzohAyjf4gCpplWMZ441s5zMtqGdDPtq/LitIheEK5XsAKWcaYqyatK3BLLbzVsM
fjbOFHuFD9wP0fDRY/GJY7B19f2KNPp7YTr9jdWVyqEOiCSt/pyXn/yZQKoLN5/WT+1UmRP4lmt+
3hDsfIRMlt0ENumdZ1k21lej0ZVTSoI9sLHGtaxm5LDnXSLp89/niyIF0zwlYtYgNUwuJHmaxwC1
QxNjC8RtLRSTUQyeLd+u0tntzQwI2GxE+O3wSFELjeIwj1tUkPkBSnTfQvMS9wyo6/lKWcMAm3XI
PffeDrBqB8pTfHXgl0RCeqd4SDb44WVGjFAbG3a+4SlIUp9CJUmC3wMmTTsUV7gOLv6FhIIMuzfo
LOcwLuV8V+W23Z1NiGSNK72CYcV6CYwxCYd8W2K8SOW7vqTspBWFiRJ7Ato3ftNtASoQyvO+tbWA
yI3zVIzZEexMOe1tLsQ1/dIai00uFtyYS7zWyCwjSrIpE6GXVRyZUkRw0trRXp+2xrDvbWWP+RGz
oVXC4gwq+260fQojNawcYOZmhwxFzGA+liOTrbTK4cTcgN8Q87FqRXU3acuvb4Bh9GdZdYMdexyO
dSoMJyjSqgrnr8RmMOwHCdYhhCMHshYJRtBv7WD/5NOahwPcvtkvknyDwujqTn3dxXoMIvwOhrzI
DavB3svl1MmVVEsiI3PGP175vsLMno0YBqZ5sdQ1wj3CUuoQtqrXD/eb1kpdj7NTYcSrMieC2WjO
5/XcFLsS2ehnkdYzrCVsiHznJQB0Cg72JoHwszqy1UbhhJ/ybTnW9pEsXnu7aNZZ8HYUPsfQVo7t
pRNV2iC1azLH5liirrPYd+zZPc/8fMz6VOVROyUBbKsm7Sgs/M9WQQ8Qs86HjMPZzFv/RfUB6C9O
FSFnwpyLyL0eQpfkGSur+2crw9H3sJpg0B+ypdP95xKIerjDsHAI7nrbBW01+5yDmOLOF99O3dp/
cYl/7RP7/4xLxPijlZ//53P79X/Ov8ntGztw2X7+GajYf/8HUBGRSQ1DICRYAZH2iWH3B1BheW+C
nY6CvRBiBExK+J0fQIXrvWGYgtsB/joBUvLdaOMHUuHab3aJzO7tENrwaMJ/llXt7qy3n6AKQAMC
7/mDhABhy4aQ6HUTrKe295qZSQqSA1Z1qd3MQIWNUZ1lwqaOI1IwPo5oP0S8ecywmNJuE7OIIddd
PGp6q2NlRi6RvmpaPuekMbynDp6rNFu31gPDxR35QGdAeBKvI7iyDkdwPQ8xRXjR+/UypfZM0Zdq
hQl4rP1MyRvPBJFMI7KtvptWvdT8KrU+w8O6Rs0ijPqD4SmwDs+3c4jqeOkhm3Mj5zKwR9M7lAjn
P0SIoZ9kXoi3zFMiK7aYtj4uS+Fze56gh+1wKbzgJZqWQ+YFC/+Q29a5Vc52hYllZF6GK0D59Rg1
4XaGlE1ehRBYQZrD2j/kwQQTgtHUownH/BoEt04BG/izThvOmMhm1U25OjXZUNXco/tx5qaB1rQN
Z6Mw7QOfXjxneS6vaqYWBkqbVREFIqDpsbVCE4+7waKiMJxqeJDGMn7HHbTJrmqX557SE0ZmCsGP
mtFZIF4chllFzvnmKjN7i9dYOSerZ2YHazDp4TNfFhi/9lH5aUFXOcNBCKJbp4AnQdDnAr6KDie/
Nirlf4LEQMU/Be38pRNm8MVw+20F9RfD1Qh3uk4zWQbneVaFEc1UUwzJzHz5PZnhHoqOoNWM1iA3
3zRhM94oDkcDu2eEFAluhqyyIhwXrBix1X7ro4D6ZMuJAXbZlvYHWxrmhah69OTg1vK8waRIJjz8
aUw2rD+hBjRu+X6uq3qIeS/691XQ5C+kgS41cAwGXtjHN9sTx6CVUx/1jQH72j1dGnoyLMmWGRea
Ou9um8vGSrsef4C09esAjZBLaO4VPGIbJkPXIRsMMRe9qlbmjHEvMRuN+6qiJCiRRD3Om8tHG4IJ
HcUaVRe1XNET0aRNL3XVLDfklYgXXNjGG+371G3NnFtvt6VGdzF5fvY4RhJHorlVUBFmN5iWuJYW
KIpNV2wf/NGvCfMbquZ6bA3zvRoDzJA7MINPKifuLNm0IkDJbZvVSrZQFY8GDiYbo6U1/FIilnkK
2QGc2JkqfW93mXU3aXNPB6/suUiBUuvl6PPLZ20RiD5tgmq2UgfuhXMws8rZLnXuWx+8IfDHWMxq
fBfamTsn0l3B++TaBkSiNQWdp7EGXZV6ZosmLEcbRRg3khwnYV7sfjXrXacWRcZ2J0TUPpW6tr+g
PZLf2oWRxaHqGx7cKu5VuyzPDUOr59q0xYOzFM5Kq0bGTKJ00S9n3SyY0tkMvB+yGT5znAHLuDF6
hryBybH6zdGpIY8kVWvSZ9ZWhuAFetw+ItnMJBgxf3Km/slQI3orFUBomfCGF3xOsw9w3myNFI/b
+azIZuafI9zMy1H1tZ2GQ+t+hUfkftyl6sXBXjGkYz0vgZe4joxSBEKZm0QMGAEFrLU4gCwUW0pS
2eoew3XqW0glVvtSr431kpOMSrSQqc35oN2JFowAuhAukFza8MrLIuuDnAaqvFb5Jd1hEBUfGsfH
QdLPRO6lRtH6b4Nu2qVT9mAMwFVi+cI5YbSp1w0I5DzT7q+MaOtkwksARcMm3qA4GISIP6nOpgeN
vJLR2AgXckNxiKnO2wolJEZf2tEk/Gk4vUm1UbDc0GC0X5AqVzZU22XC9A9oNBGgoQ9UvuY3iPyO
mbjbZlWQsijzY8jIZEZM0YbGoFT4NqKxEoVOAgyCjASqXUEzj22JvTcSHXK+PvLY03PfOEePwoB3
0D4Dm4Y96gPkujqANGDTxbZOHj4atWC+1/h97RG+aJo3LKwmSnw5Vv39UGbkoARKIb6w8tz6vraz
XSeMRHGY2XDNry8lAyXjvR8Z/HjBgUW2kjGM1gEEfwyv8sjLyRrurcg4TBzan6IlcFRs7egTxgHB
GByNybBvTMCcB/B8w0ojo5iCBC8O/TK1bf0EgaSbzrsuC64y16pHfIrV9AWG4XI7G6M/oDYN8jae
o1sa73Y+SAMwF3HC3k3Rjhe/cefbz+3X5zrB5CHmTDhDQnn9lTbttvCKmpC2OBorddcYeXHBuR2k
RjCCKVetR3kLs3et/u1L89+q8F/W/hT/c1l49a1dX1WBp5//QRa13ux+tC6mk8ilLQZN/55XOYye
cHNlWISSnZmVB0/zRxnokZkU7gMeJBrkLFGm/V8ZaLhvgpPIgFA93FGwAYr+ycDqT/4Vuz20uZvh
Y+RIH75/vJ/JolkBCbJprRePwsuynyHxaECGCE2W8bStixweIqwUjQs0qz6MJkgh7X0HnBkm5G3k
/VfwlEaalxxpjv7400P8i8ETZfDPKxknS3wRoPhjbxcwuXOphX/+aHYedEhIp6+6AAM5OAYzgcRr
6nZOyA/qg7O/v9ovQyHcociI8R18Qk4UdcrrV1ebNy0lMgDIcbmVU9Ru9Yce94D7f34V/NVNDxtJ
CDbeL4+7KFbBlL6t4nwdchirlbqo22D+zXDw9R6wO12RickUzYYOg1DjVz+gEI+aPLDp83urqY5z
v7Br6mI6bwkAuhKFER3goH5jyL/+5vZef2U/LkxDA9EZthVymNcPcRiiGeokI7t1yeuz1VqXC9Ti
4mitckj+/km+5sL/uJQLqOmTHEbH9MuT3FoNpXmTuDtYFTZm4zbGxTZ8XoztO+S236Up/enGCFDg
rcbdHNXN3tW9vjEq7tqqTLR3Ys2fYDSZh9BV31bf+p2j9P6x/3/75rZIPeQSeN7x7v8xqv550VeU
0NIdCqoAyyKRryqbQ+su7gFOy8Ixv7RXkczW35jt/Wnt01RS/mIzwiycneAXxjhFXomjGKWHWGTQ
HLaln77DaQCD+vvv7C+vs4+bMHDnP/OXKe/MyCzyK66zgU88e5nTobjpq5e/v8qvWc77M0Rds4e1
EzbOI/3lMqBf607FA2mtxol5GKV9Fc3uWZmLd710r2sCcuvKPVMS/vQgz1ku58KfLzYYw+v/sncm
vXEjabf+Kxe9jwZnBhd3k8xRqZSswYO8ISTZxXkMzr/+e6jqr6+V0rXgXjfQaBRQLkeSDDIi3vec
5yDbWelNeWU686ff/673rh5+DfhYzvcShuLrOdTHdlFG7B7YvtnFQYd4xC47+GgCvTNTF2zhwrvQ
2ROfM+i0GbVTb3GP86EZ5ErTyxEsiUIRQ4NiSj9Chb95DbnXlCP43hD7i2fxbOpYXpAKBGPRSiSh
2A6W/K738qikfRHa5UcAw/cHA/pP6QSDxTn5zi6ptVg1gw1WXuwhxrU3elxCRqC0aGwCo64/mkpv
X0dw1NCVqZXAOmLQ188ssMekGTCJsn0b6qskkt+ULi88kAnI9BxO7DvRfos9mrHKWM9BNQO3T/fo
iZxV1qITs0J+7VQkXyJRNn/8NhGfZyJ3QW8HvfQ8iAoXEuYviZ68CzmP8pM03yBm7PD7Wft2PjEK
9aaFZIvY5JxfqgdxtETU0sVVmjMdxyoKx3WfZMGwCwNqjh9c1AsK8vUHkPGomPB4+Rpw41/fcXMI
NFwapIVUWqPQF/SOkwHImJrL0Iqqo1O17VOCJDvxBdFbFEBMKb5qUQJjoaES+kE06dt31ljQcMtO
CyIUqJrXv6aFfyGBoyAETL1OQQueu3E/TmZofHDdHw10tpzRfoW8glZ6VWCh2ZfsEja6zmH/9w/z
5dN3fndZnK3FBwsD0Vp+xi9wK+wzdVkn3N1QaMFtG2ew7oQXRH81hanROgtM5wumxC7et0Y8TAer
TRr81x3ksg8u+L15RbyAiQRw0WqdP+dSz9wpbvkapq6Y6XRH3jYP3Xbt4T3f//6qgU5xWa8ue1kP
eHy6YTHmG+ulRlOlSMwoQbs7qHqf6UuyodV4ZHDnQxFq6y6W3r1h0T9ZBcSm9L4xThSTKPfo3g8d
AcrnOA8KEvzMAbCTzqICPGVclaKX5RN7/Lp4ptTWuVdeU3UBbYooMscVOy+SltJkroOHtpo6/cIl
/xH1K2Uveq8DLZsbMehZ7ndNNmm30RizBBVDrRpIzoDFi53WVJRv6WkPqVjTA57bdVBq8xUqj9Ci
xshv8sXco5XyjK5uN/3otD2t1dFEm+IJ4SMkiH+EIvTaNbKPkN536aFshjhGV1gNbZrulFeZyHlg
ODgrg+ytnsZgSXxTq41tvkMP0NQXvPH2d7ZGZk6ZMWsMOohu3K2AE9jutLLMfsjQMhNd0vlRj48A
NS6RP8YQnBo6GWF2E4l+aryjVlJxSx6SqgD8sRqyKAX52XMi9qz95OkjIcMRkItJrqUIIdm7ZdA+
Wovhq0JKdOO+uMAULs5+nby4w+rYqqZ1upjGUi+tw52W0JzyqcCk3/s2z380DU0dxDeL70xNbpL7
PQ5iwi8xpsUvHjWkHchiEUvjXTNefGz6i6dNvvjb4hevm/Xie0NkHz/0eL2bI0VuqaNnaSez8Xt2
hM03bbBq2qdhhpWOwtTsYmpNMkx2PXR4bnBk1RfBEBYY8UgZtT6FXly4F/WLcDR7EZF21bh01BZt
6fwiM01eJKeY/MLHOs2XnqtFjX5VvghUvRexarToVi366N02eJGzdmNg7UO8AEghzHJRvOov8tcm
zZHCVi+y2E46JW6HRS0bvQhnhT7J62RR0wLjGu3t/LfKFkQSktvmb/2t+yLGTf5W5oLoXnS6yYto
F9HxouDNFzVv2C3C3uJF4/si951Mp7kE6ErNmp0RguDCnEftdngRCudmF3m76m8FMX69vvhChw5l
8YvIOJWj02xoVQt9Rw3accMLyyoFVbOidxDLHBIWrfjA2aZw9jlGqMwfog54z5hI7ZMrtOQJHkkb
ncoR+f26ABeI1kVk8irScUevXI4LyPTLAoEbqwBqOhVCb1zZmMzpck8q+mlPWYBNMlKjt8kKTlvo
rmylrRMjwfxGtvjsrUqvR7HE98EJ1mlf0f7w6Ed026ieXdRKqOUo5YVAschusYyBFm7CretqvQUN
b46Y/wguGtO9I0lrQzwv58tEjGiZasRLEY5Ez27QCXnqmlNd6W3AQM0hysImRUQFHgmtBmTJS4SJ
c7Bqi9BCw1hl2CBVYWIlWHhx06L8mQyfqqIUqzxu50fdm+2vGaqOYTPSBzjEoQmGpi+qJMUKIKqH
aBgG7yGd61l9tQIKiuvWCNLnOpM6b8HcOMbOCa3CO5akP5kXsiGPaUOnOm+2SMY5SjdZbn7v6d7r
2xo/RLwyvbEW68DRkudIYkzb5dj09gbnj2JTJU2IYMNNHfoAljF6K9Ukdb1lP+A6fkRxhQBXXujJ
53gyRSuZqNz0KwwQqJxK61vmdclfqK6CJV6pm7E/1DUczCjXYWl5mJsQFxgV9XWz4CthRqaKNt3Q
47VLUSti6mrLvN2VNEduwV5ljp85Zmr7Dk4J0siGpDT9Hl5Wdiyytp7ugDKlhu7T7aitnWFERUX7
uY0afatSbHlLzwpQ1ECp9VrMrh76i0B9Tr8MDjmA6Z7tP9vZTR13TcVTbFyza9ufbhLYzUMeVXZL
q6Nv9GhiLjbI4jt29d2nsQ+Ng1Bz+X0IE51Od0D82RowV5peRKVtFXxxMLlsEIZgxgBWRszZ6Ddm
Pji45Sx3CK0dGS6QXP7eJf639vcPABu/7DbWj+3j//kJ062drh7zn//3H5fx01ntb/nzf9f+DPuf
uoWd28OHTWWNf/zf2p+H5RtOM71X6tigjpfu679qf5QFga1Idtps0Ux9aSj/b16690/U1x6I9KVm
t/zbP6n8vT5LIZyBFM2OiCojJRQOymc7QYU4GY8i5qmxz9EYtiAhNrIQ8SfmanPnNs74wfH39YaP
gj1VTvLhsMBT9CQZ42xjT9/W5pAdAdkYs2Td6JZYK0M89UUTbH95Au8UDo03KYco0fgmLmcWLg7L
/bIf/GWbC6I9S2TbUmioJgOhRFahmNTu8MwIE5m1iS+VKFPX4Ju/Cb1RS/AiS05uDV+qvHFm1olV
HLVprPsoosN9F0OpQSyLMZH+rEM+Gx+H6soVeH0DMYDLUKWd3nWthGmRyRHqp+iczLz0xjirD1Hm
oS6MyO3yNqXI9RKtZlOMW5sMxnDnuDNtw5WhjWW9p3lgh1s2iVD6AAfjD8os+kk+Fp3cugrcLlef
SseJjU0rqik9JVU4PndVrI5NPFfuY56MpXWSc+h+Cu04OFWTGz9n2PVi2uV6jqbTUBXtPJpMs+Ww
Nw1VC77KS7PyOku04ER3PKXVFmPlI6+6bbmDaydo7MXUrk+lvLRztzFR2pjZgARbONGAbowcRVYv
zXsOw17PHgoRtSjaBpEnNWqmDos9Eaio030Pmbt+lFE9YkO1x1KCr7BSfcYOFRqOsqe1lgTWbG5m
XRbWuMvKnNYw7H6ZxrTnu6ocYBMkQ32yQ1EU93LA4w1CsLQx/q2SWuu1L+4w4kP0K5ZWRf85RuWD
d2qwB2K5qWGUooGMKYDKkZaBKN3cqrIG3blJNdqr1kWSi6hyr9u2dnI4ZyKv3WxdAXnvQl8jbpSe
ZA5ovWr9MrLd+ZPb0rFP13GbmG5+PXdup90Gqqjzr2HiJbPaTBXcBdZv4roes0KUNZB7OF3TDRdA
WR7KpOqIYkAJriiTQs8rYRjWGh5fj+4nqIRbVgeVf8pjYV0jihdqCwa8z9ckmDVf63BiEqEDmPJt
1RiloLal4WA2484j1T4m72btxBlxmzN6rXzfp80k/VF3g3A7sFY/z9gA5w14uaTfzVplhl+6Ji8b
Gt+NoWEQmPq2C6/FqMUkXRsBMmrBvS7XlLELygKuBGfdlZ6LaZDEgxJ1Zyh5Weg47s1BoXHS6rAP
V3BRzGuXvjJP00y4YYUTd+aPQQfOdzEoDNJXyMakeZn1Y50d46mPsFtU2rT4Haw5Gu8Ss1VqH9T1
8kezRS5s8FYYV+hBtSRcjRGr3MYiYcJYk0GZavtkqtD5xaHrVD+1MrPSvV0iLjsqNpKDrwy9wW2A
QHWV2vF4iNvK0i4qEjiCapVRcg7niwZretttVAOaAkkf3IGu3wZjK+g9lzCPHL9N+7zfURF3w3Ub
RJW+U0qbChBnVYEEN5qqvTEpB/msU6X5OohthAWREeGg7CoBNk+za5Vu877T/AGaASmdVIi1bQi1
Nl9V0BnIRRBtyomFvqnaw0Ua7lMdA8UJpfUod3aNN+IuHC2m70ZkmZV8oRk5otJtx2qMoJWBkkwe
xkLgVcY2qPcteUsFEnVtnAVgBZXYAlMA5tyV5sRwW80EHdxlkZBEexAGoNFdMwTRj4Li+OwDkiPV
FR90TZfZi8IroHyZuQaEDrVDz/DS204lhlVN/vsxnUfJ3mke7H7T553ds7kt7Hyd6nE33jErB3c9
RXZkfR4EZroRF3YW4o+0aDr3xQNqqCpPd03lWcn8MC1knNsg0me55tg7TuX3qICtYDzoAk8u83Lg
jG8qYkerGGAc2keAqA78zFl2w4+wLgpVS85qSyTPE+1oZL0hXgw2leOP0YhUXn9+WYj+uyv6x0vn
6v/fET09ZvGvsriXP/6vhug/qe4RWyhBYZlLCsC/N0VCN/5psFZLKkKLXo5+5L93RWyl6CctZCVS
n2wNFdz/2xZp7LJc1paXyE/+XvtPtkXo8F7Xikhi5pexM6MtS5OCOf167yB1AR4nVVtLjZq9LxPC
Hdb4NeL2mznwyzAkiUYWmzj3ZunHwIWHtUg5axyRvHTeznbqqr81x8pwiQNo3eSghYTA/BXVpK8e
3SHoN17ukuCpEACrg5F0ZrHF6pWhg5ZoTVY6gJhgW9lZ0eGnF6r2R3MedEj0TUkE3Mh5+VvtUqCJ
yNiNi+FO1rqd/pDDsgivTNAsMHmKPFc/aODE17mpsCmwpAzxD4rUbcKpoGk8wLy0la6juIkBnmFv
9jstsdybOFqQCGMxs0dTdqQH95o7eM0OGsa4jidx3w7ec+kNJ3BdmAia9CawxGVDgnTgmyJjqcZ2
18pd3rW8YL5GGUCdZOnJL5rWfO88zvUHpIYoSAwHlMKsuZ+tOPpq1a13Mdee4hxooxpci2SW+Y7E
BkKR5sqEvViELrXKCPTWFyghmIUCU4zWNsO0ER4HSj+oTuJIfbGgc8w7R0X4smIYJV9mYshR6nMF
TXFIx9K8LoUbXHY4A9WWSsp4yOCski+N2+igUEkpP6ob/X4pWRARDSok9WUXyOAwl+A/faos+q2Z
W3AvdZC4MvH1MhqfEjnG47bkLKntRkRI4adZgDT0s9BTT4bSgyszgIZ00wxzFGL1azL0YelkPODJ
mh7ZbTU3wGogNGfRaQhsZ61Sk4JjLGvn1hP95xmF9mGKdfNnpvRo3iXRPChavKMTRdtipNj7bI0d
udUWXsNkZ1vT2J1ICsKqIFqv/xY7C+JXm1S+g3/dZN+TeKyh1GJFbOElNZW1wVtWB7eAm+T12GLT
MbGUhan7M2aN1H9SMXNGEK243w5Tg87nCjqBBq22rzKTLylO+pYTtIkbribXWOlzau7J7ErARrhG
kmqHShtj49lxA0hKvpiIMN1oXZtHX6vWnt0HV5s0TB2NHXQ/Y7IP0W/R3mhmODd9WfQ7Bba2pEbZ
IoRm+5GZ4ambjcBttlrDS7mZ2E0lm7RUqnzygqELDzZbCfeuGtsm/myGLMwDaePsyKkezKUacLXX
rfqkNC/OrlqZgRRfR5qW6ftAbyQaIRPhBJ5UKlpwjU03CaXw2ZbkIIqcciiPaeLIXWr3wDsGVVxR
Pst93GunCOp0sSKQgDoBW/HvFYXJY5DoxhYlLTa5ApU6Ta70KR+oIsd1Khf5WVf5+jwPPr/MowAX
FXuRpvku8YIi8+GQYcOngVcWfiKw/iw8mqOBKHVcuVOR3iMDKGEdTB3TN+26L1OHUpVvXLJ32tm5
KFDlrQNv+CtJrPBqrIJ7pIfytsQ/eKFlLve9DKleph04xlU/8D5QPXCu82o072VmgLBnTbV2iNji
i4GQEepXQTJsIbBM21Afnc9Yo+Ybr5rUBUiU9rKZwEtNqnHWIUK1XZuZKMJApPVfrdyq2A7UJtnc
XA2R8BKAy6E2hsWiaaKIU8CXvMwwt07X1hvYjO1Tb6fPQcpmuXDLG53KONvPKmU/Glsb+p1YPSKJ
q8+isE6JM5BrHYaq31Y4lnBqiIORxbAQevVJx4wIJlyxwyrgLVPcsv0+SB2q140jfYMmwD28sm7t
0Tw+js1S9hswfc56rvlOP5EbLMYnuxfD3rbr5paDc7wXWix9i/2GL3qowYaVBr6whH60YtleTNEQ
fQun1PUFB751oDnN1h274BDn9V3qcv51nAQziHTC3Wyj8guzDhUxO2LKgE1zG4sqPvQ4QR+Q2uCb
cEwh7uuoejJsr9nGoD6+hdLtbgAmjzQDS3Ol11PGHRl2xLNERw3KPi4RUGqByPsD0sDHECVsieOU
x8w7oJ+wIvBHJCQUG1faGs6Ysc0rDlEWvJKNoKeyjwxnOHSja5zGSFjfjMRwjpbsq0MP9eSiDbJj
bzRqPYMsX9Ywe1M2XbG3lKfWtY0RqXNC82Ls7eAUllGwI4HX2I9V2TxOQd9sdIVpzqmSgKJA3u29
uX1yeYQbG2b5bT30kCmy6DINk2KvO5N5tMA9PWQae+oVQmx3a6Uizn1cJRwxETt8qoh9ux8cw3ow
YhSo5BJQ9GtpwR9KtzU/UVgjmiQMpHaQodnpMOCH4gtE4psSj6KPItm4Fcjs1kJF9dbROAQLI89u
ele76xvb3Zt54nxvCCjxc/gt21hDxY22R14MVmF+9SbXpkLcTAtG+lnQZePDY+IKW4uWUAXy2gTd
Y5xKwG1Q3t5pqYPQlS1tw/9r3S3GWHcTDbif+ZZJv6E5sKmxODKBKnFqQ9mt6kabSfmBWUcte1nW
Lc2GoCKSIGu2xWy6N3Xo1JdQkZO/hjk01WVHlxSQGZPA7GIdWk2JcFg1WxB1OsjT3RAlmVmBIpGs
Q3h3ZYie+hNpA11PIoRSgSM2USiSOnMXOWnawOrpoYZklNBl5LpBR0ScTCJTWx54Q71FM3SE4ONh
6OAJ+3g2o+5KOkLlP1HKOcGj4WA10zDQ2+33liLuARQYBhdE+NsxK1tOxO13gkgm3/WGZJ8oO/4k
FR0iBxfwfUrWitwJTPnaFlyCg1ETj/O2KAZaPB2G8ttW8BSKNNBPiee0mwaAlLOqcvx5pFnP+3Tu
AO0Ts+gPLhraycUJbPVqkedKszlwROkPQkzxJRyb/AvkOTK8s8otnwcjYKdll1GEE60s10FRuGC6
s8+F7VA5sYR7sTjL/MZOk5Nww+SxqomgEl01CHj/drfFwN1eZMOcwnGpYElhYpu+KuWV+7xM8+04
zPZPJOiW7xix2IWz+zgEFdu60NVvqPACH8ud9hbKHp8N/kKmTULZ4eCBIBMrwpIL9mtwVlXq3FVK
yjWSGKoj9iTkszHGxJu1g/u5tvNvUOTau4KNTki9K3FvlNGb23r5aGnCqIcVzcxsm2EVaI9VqRbh
c9gYdwNNqJpVKCuS3Yzt/YR6Ofo+jt6djo3qU8V2eAvaffG8RsknQIukoY+9wvqU05eosUoATHEa
J/8+9hY5BIlj7IH/VSeT2E2fcna8yyKXNjgnNGPlNrK7l7EzXnKSb/0IsykdAmoQB5l0JQru2iFz
an4SHqbTtkdmbGNg/dbSX/bdoPcqmn/lSJHLKDFaFzEVlX2rYvRBEOvNG2eW2reOkuC8UlToWJPC
3vk6yNp6nnNNfWap7AuYdzPdHkBlVxHq+XUwmvoBrKN+H2GrO9nUAL9Alk2eKK6gjwi7cvzcG1q9
d8d8WdvzIdoUkzBOU5ipU+SM2om+RHCR8ld4viUq7RInvXNf6G19tCayWbB9pxZMJtpsbIknnBb4
Y0+WikdoWRQE7nrAVbvWJhkVBgBYBZ/NR6C+hw7hGevUIIfy55gX8pZfCqYsoNtXBkNKVa6KdeNJ
1jC3Tw2d5ul6CrQx/Iq3RDeuE6JkJD0uR870/TWC5+51LMvVSQjAhjR6panWdLoR7y9pIaXlrbBL
J/2Fl9cs8F0zCvuk9xplrzAHcefjHx31CyvEIrJ1e3LmVj0uSCJi7J70vADrkdCzzB9VHOwbPT9I
s2ZB5qDgJ6r+ynVVm3DoFT+bNyoSLIArNnDVIceafikI6zoOnf2UBul4mmbbu1HkehzzVCHZwKCD
GXgBcHY2jlDXGv1Mp7Lb6iJc21VyjOjzkZ2QVXvk2vmBqpBzsO38oU+zGwx7NbVXFn136h8Cgy17
xVu9HoEr7oQ9OHvBdf/FC2rehXy6fasdjIcWtPBnvfbSC2/Qgx00E+fEx5QesLD1eStMLX5UDuWt
MejNR62y3PaKSMHxeaQmNe+tRkwRZyfyig5UNlK11jOnSa7Y1jvfbZRu88XQ67nA0kET6lpvuyT7
msfT+DPULZY+rCcy2+e60y9F54BfRlyQsa/7wf1OzmxebEwr8IItEKpOO0Dtgq03EXB3GKqQ+yHi
kjPtnGNQ3mjDBMQiSxMshzBPKE0jaqvMjXTx4XIYi5jCbq7J7tCBFbUujNEe1PUE6GJ8tEKszziT
u+A5hirfYpAvB1B15mLrp4Ofy8uumNzokdKLJU5BJN38Rrg9t06G8LI8jPB8zm3YYRezR2b4ytE1
SlkwewN3bY2VWeMp7UL3JgsCPfOTQVXhjW4DXjgtCTr2WvVBNPv5DBNzI7ionz1Ew/JKchZ0fEkg
kr3t+lkF+zTJpLXGIsDTFm5kXUZwlHEcGUieyDuqs3I/E5kIrQ0y614k3Rc7VtkFrCtCRKYu2CKB
0q4p2cZboJwQA4iGeYYAFn3veqRZ7pw5X0WbzOQW6MUuEEG1SwoyRtity2xVG4BXaFGO2RPZObQ/
CenI9hZW9aMcC29Ta863jAgbZr7m5hcRYtqLENnIxk7JYwVy566Tgv8sLOryqTdyOjkZ24LnHMgB
vDsj8zb5lAMHSMF77YXdtD+mbC4vNOxmTxUlFb6BdmV6a7r91nbSK3rflFrqif79HM0bOsnWJtHM
aicwp20dCiOESYSlvgMl0t7kgR4c0cn0O2jhxqdJK+bNUM761g3bL245TVsX8zvmorQ59iW0g3Yu
jEs5pcYpTBM3WeG3l9+8OFeb2dDaJ7MU3THTmmg7Gi6fjlQaP0TVNseIos1tOBk6wTC1BNGAjgNk
I6vNqrM7ICdjhGvIsEwO9LzwWzt3uCmA8rnDwY05NRy1RzM4DhbRqJy304NLobDdQAjxLtt2wrVo
B/ZdOYXp5zYM08NCZLRwSAXdAaLatAJfpx+mqU7WGfKKYzSUA2IGPd23OogQO2yrTdXH7UnLpAz2
QVBXD0mMtgaVWl903rWmsqK9aIWwsfMYdjheCNukyVDVkUdynd5YEG3drPTav6W9/y1B0pj1fmkL
vmnMnh5/PIaP6vmxeVWIXP6jvwuRtvZPVNa8x4uTAvfFYo3426Br0YKlLgjsiuokyZYurcp/dWeF
jp9jqVsuAczUI82l2/uv/izP7Z+ImxfLryupVNrGHzVozxWBJu1hUl/5hSTKoXlloF97mLKi9qVH
EWfciNogiCM6KzQF1r/clHd6pecCV/5+LsbiRzuESnPNZ6NYtG1HhYK+t+tjpNWf+67/2tkj5FjA
D43FEfD3A55fFkPRAfYs7rdu22zzXw84olDFuz7WfguR9Jr2SLDzkOGs/nAUThZUZxzNsHm6iMBf
j5KkIZUVAAZLGw1koKaMnaVM64OW9vIIfpUVIot1PVNDHAzxzSY892wUkcqMRq7ioEI+zsxxrc1B
hFvxZSzV/Zgkzx0A1w8u7XXjHh+CYXhESHB9SMmtNxLOaWaFHJQgK5F671rvnHbL8UVsbGFMl6Xm
Vh/MkNd9+2U8uOUWIyGrRHWwvAy/zkMXpmYgiZD1wTd8c7HbrhkO6kqY/lm05ctIHFJplVnIlh0w
ba9HCmCjGkkC5LSAWHsxzVbqGxVntD+dGiY3TqceSlq2iVng9Sh9OiROLPEWR3VUp+Dh60AwGWv1
EdPuzau1iLN5h7F/IeMwzmd6YoE4mSPQqVlG57gbUFpCLLF9GcTmthKl8Zdq23z/+6t752mhsYAH
SJeEj9G5ykJzA2cuO/rHKMmKjUO47LaxLLEtiMD7YCKev8loUHjBJKYRg47kW6cB+7NuqE2T7VeY
7MpSmoeA9vgHo5xNdyYfXyjmOmY43J3ui178FykHhDstBCZKdcWt0n0axq1vZJf5V/Ye+gefpneG
enHoAV81ca6ee+HsGUPzOJLTpnXT0VwWZq/33As4S1QmqJl/8KjeGw7xPqJyHhhsxbPpXqvBIp2R
7SsNM1ttNKh6+AwiDgc9lFTdhy7mFh/czbNntojZ2SovUhwgEiaSpNeT3yycRKGkSH13cMShsry7
tLbVH18YRjomPV4pkrHfPLJIp5BMgjKDjIM6hFpuHeiiJ5uIXsNmHMzmz97ol4taPkyOyzdqMYe8
vihLLp/7XCDhNPV420Gi2WRe+JGK/O3jYiVeBiEWF0yozUbi1+9gYWbxVOl0e6DfZ4vYM1uXAI98
ouAUfa5U3/z+TX7nUbGCMRV5Xvay4Xg9nmuJbuZlTv05yBOfj2a6yXSAZX86Co+I7QX/W/YB8mwU
b0Kia08OACBIpeu2V8067VS5/f0oZ18lnhBzja0G6hodU8c5cbN1gDxKFM240wFSGPzjBqEtfnST
tuGfD2WT94dVD50/IrvXt6010JXPAH98CjbIRjtrvFO6hwEeNtXjnw/FnaMZ/RJlf/4CAyTqMlS5
GZyN8J5K2XjsY6NbVdPQ/fFcMF2EhBpSQU7ZtLtfX1Sg6W3chRGyalAs5O46nVhKj+5/cEF81W3W
D3sJaTJeDxORsz4QD5v7TiLUaebMp18ZcAPDK63wqg8C097Ob3a4yzLPQm8RFn72KRqSokYxTCSM
lqEB4+3qT5gD5OH3z+idUSQ52bg++NDqbKNfX1IuOOpOvKJoayhqkILxYE2Z+8H0fncQsMLsn5np
eEJeDxL3HAIDnUEEwuHN0ie7DumSfuBFeuclkrhY/j3K2dMxqhAuZw4BjyiKaA8BzYS8UHebzBjc
u9/ftbdDWWwfDHoNi1HItM4dlIMYp7o3U98Gjg+6wrNTSop28jWTnfjgCb0zlqPzgUP673DcMs+e
kJemqTFYVAqlnVhHmAvFZYui8pFThPXBt+Htc4K3tKxNBnAExjq7g0NgiHIqGarku7qxGxjwaLjV
B6O8XSjwJOM9JX3N5gy3MJxeLRSJO2SyoH4RhVXYn4yuLL9lYSrbY0+vCT+QgQHhgxn4dkyOHzCN
2U4sNl7z7IENHKuMoQxBWGJnXAWp1iBKodaQKTSXlol27fcTRF+eyi9HH77o9vIl0h2XwCtOImcD
ljwdoGUYJsLOC0gdMElY3jlepSh2e5P8IgbHS3foVJeYiL5V04a4Y+0B8an61uqyJ9wn6ULDh1sH
Wtnxou7a6rwcCq6TjtnOQtFKNqglnOOMlOIDRsbbKWdzzkCGvNjUEWKf/fiGuM9QN1mOhjmviGOe
e1VxHJiDJ0G6r/3BfHhvNNgCpM8vpxpu2ev5oBoq4E3FPm9I3HbaklJlfMbj3TZ+Q5B89MFo78wE
XbM0CXLClkjMz5YKA09m3JE7z1NP1Wq0IifZ4HtJQ38ci6lHrFE2N7+fDMtfeTYXdBgScMTYhTHn
zdcXqIXOHIkUm6bytG3cOT+nWct9un3ruKY/a1nD3e8HfO8aeXvRZ7NhAYB+NmCnWZBya5bDeBgF
/RoarmN8qrM48NPMjj+Y6+88P24mNSJXgvHga/j68sysN13RAJ8IOaWAsW5VdS+mOj0kFuHNv7+y
98ZalkMEaNRJON2/HktWdjNMQ1b4tlTjJnJKcYQhlVwAdp43vx/qnae2IO+5e5DQ2ayffXeLqAgd
sOawzL2KhPQ6dT8TaqZtSgvlC4fHZJPBwPpgDXv75JB4uCDylxdwefdeX18pjW6OY413wQHDiDg4
2AA10A9ejC1y8VFs//QiF5YCm/blSEy//uxNF4YI68VpxPF7HHayL+MEXFbTXWbRAAyTrtEn+pz2
+vejvn2K2D2WMD+Dhq+rnVM+FFXm0u0YFa0XTr6ahawmfsrPWrpPvx9qqVa8fvf4fpmEG7DFoeB8
fkPBWJKqVlS5nxgFvct5svJPtddoBU3WufiSzWl2lyras7jZuq784GPzdg5RaGC+alzsUh86+9hk
MbuhuEoL34UifyozAotri5rlypuH5ErYaDACO7c/2uO/WcdRiaIFBaTAh47q29lTTft6mooSs1/l
5d5hJLTj0jMj+cGtfW8UvqE4hnEmaIRNvJ6rJJjjlKpjzue5XZEk1TQ+1q3ugxn6Zq5Q8uJFWO4g
jhXW0tejtO3Y9LrN3lFvwIgtGzK65i2PKxrm/2SoxQK9mGLQXiwv5y+llGzumja3O0IY8YPtDacd
15Y25RsQ6uPu99PynXvHBstmFbIsPi8vBp1fhsr1WLqxMeb+WAlarxpfGwCCGfCv/2AcMDfL9Kfa
db4NGQzVJbgeORiROBSuNJJzvjtSdNMHb/Sbib48JUonEsyeRY702a0DwN7gy7Fz36uNuFopGfTC
l5XXANHVxWEshaG2EHSr/+T6+O7B5wSn7ThnH+nUTOzEKbAsNbZXX0BlTx7t1DTi/2gYkFMc+iyQ
Ussk/eVxhc2cNISM5z4HkM6mwBv3yKMoh30wLc7pDhRdeUqazsvkStokb67HTcuyIzQAXRme9mnj
ROF9FjXA3+zsUGrmvoop3hQDqLhadju6o8YHL8F7M/OXX+CefTu8bFRu50APHjrh9Ah7neJrZ832
7Z9PzF+HOVvoENGNEz4QzObmOJ5yT3428ax/UGh7/1qWz4cLu4rd/+vHZvQ9nqJg2WvRuGy2Uvsf
9s5jOXIkzdbvcvcYc2hgCxGKQa25cSOZTGjh0MDT3y+q71ybqm7rst7PtqqymBEE3H9xznegDWgV
iNC/+bX9q6ef4YNz0cMzp/zrJVN3xJWNygC/lSsnmK1Ff+jxMTOVouKDUOkqedbT+u+ajH/58TAN
cihS7TFr/vPHW0e78UXDjwWrDDA53aCVl8lo/k35+q9OYOAQNEYM6XX4R3/+MWg6CenCOR9K7ItB
20BwXAH/UbjOJozS//S5uFhCeZEvs3Pehr9cKgZZrNNs85m0lhyMrUmJ7zGzrvnP32h+DkUkTbzJ
/PyfOnhc/nAJObDMzcOJ3U9Wskdamv1NPffP3x2du4OgkjMRd+dfOykXuFBrWMnEk0AILGa3NZpS
cnw8HbXOv//mLg/znyodECxc+JcppckU0frLN0eqMeAFWskwJWZmlzea2rfdWt1e6HAEHlT938yn
/spKAdFP9443VqeCu4z4/nL2ksZrr4BZlzBH4JLftiU8+E9UyfAeqBm64R6guHit3cFv4qJ1S+PF
RX3tHqkZtPbx33/4f/qeUV1Qp7PKZFTCGuQvr0JXGznIkQkvv6u0XeYS+CoYZtynpvt3FSWPyV++
aZDVArIgZ7TNvWr9tWiWGKXkIDM3LBvAC1W41hr0SpC6Vv9Wm63IYbl7swLMu1maJeeQznfbbrsJ
yO/e4upAN8QY9kkVS5F95mhM6yirSAoJcK7bNyWd1oPNTtE+FYtYSJxuZ6LLVzzwb1ZeDM7Voiof
+EEHAzU0ukUlzxr30x/bkQxiSTBtlHtmbAzWRMSOtTQGRPzKqQW/GuJzyT3JSFbuHqS/ALAJByQb
8qWCiHwgosFaLjmmxGt+WX45OiT68bIiEhObe9EEGs1qEhyR6W5rfkljrVykofgm6/uVuEFXkc+B
YA1EqNdVTOBI5u2rq6YgsyoeB93JYbSWiWleEzItNdioGFHQ7pq4GM/VVJBaHft+VwGEyGEsQnHw
8m3Mfy22JpeTa3tEOue1uS7fppdUGRO+VCGezOtlyoglIEmE8AdYBvmrCZbEUsECgdp5cKfG948k
6NT2XTPO6KHV6pj9ceAXbITD2vh67LQWxv8AYIOZRnPj52pvraPj3xQbIdgwE6alJTJHqfV23rpS
e9YS4NdXkmSe6clbG9OO9EwH9UgCC9k4y7bVP6hr1p+8GTXjvMEx6MNKitU6ccCV4tqxirw7Gl09
j8ckASgT42uonbfcSXUwutOM3N5NZPLLoqjy8GonhUVAoiJ85ApsRZIlEcPANHvVrBTpITZXzKWT
ZXXrd72abPMDU5dp/sHbVshIKruWj1KWnnPS7dYjDaYwFuO9WvQsj8267pzPBVFyCYq1zSpYQCvK
9yQuSF6+8D06kCQJMmgiEwBLObd1gf41rhAkg2iZa/93R+LTT9eUSLmxYlxSOBFUlxSErUtCZ+FK
a6e3rXbrm8z+grafs+XJHDuph2UPniUy1snufiDWinfTTHs3gAxDEuZmQLQKNpXVCllwPZ8FXGPk
ZsYsNnSbkxoQwGYjbk05o37VK4qXQIf0/WZ0xiUmE+c5Sl88MyoaGTKOaKGSJolLqxY82+Rbm3ha
FvNbnyoskra/aTXeEzIkSVgAk8Jz2OS3/ZDr3xgliiwinXgz9+CGlieMJ153xPg893FquAI3lNU3
Vkh2OP4klJ3K3tWtMH4SrLk5ccyGi4WYRpzIMn1b0GnNxfAOcse0rpMVXHG4bmi3QyQgjgeLSVub
uCsa/amdSWSOGixV88ltbXquLi3a4uTJVaw7C0TT99zQpsRGZZh1SKjj8OGSjDY8ZxTDY9gl2kzH
i+u32zEAVo993Yj12iXrZAjVnC4ps9dtwA/dTRBGbtpGyH4HkMAmAb7yUkFQJ9Si67SVnhni1/P6
U65GCEtJlptPG4LB9HXLnJpfRg5eEIAKUJddTjroMwc/BiZ/kQ+c3WSTAnF28metbmuOG0+J7TBz
Zv7uIHG/o+TrliuGBvk7pMysusIDNRaB7MnKiKjBpRaJsah+BEFsz+nEojpggzXg2oc8oO0ZomOc
mhfZOB8T2QTifkGt2L9WLfAowoaHW33TGR7NGmD+K86h+nba0McdtapFW27LrthCZkHqsR3QuALp
17zf0yr95riC+ld7Px+N7NymunjXUmEn+3bNkbuiCUp+zFnXyaf3en8+Vr6yx2io85YUVSpGb6dn
xO2csdT4iH1nYb8SNt07gYav+C0XNOwe9X6qKV52Em9PayK8K31dq+3cjqSD4TXEiYdJH2JRCKth
ni6kgNSZg7npzbtKaqkeFWQrEidVbJYXA6ufxy+JPkddQ4NyhwCQ0GTGnCXuDEK7WqGIYyK8LzdG
ajg1evHhORJ9H2KnQr8qew3C9GpdUj9IdTHxY436YIQ6Csdiz1kyYYDx+tZIgARsJPgkgHLtEMpt
lbyV+lJ8tZMyXp2y8ZDTwsJFBmGWOmdDxh3Qxcs4T4p5jJmoB6mVffVUFmbnvyZFmyV7t+R1DUg1
gTJdNabxYBKXaoUG6IP8imhA9K10RVWH64uY5MhVdpdGnVeMMqq7Jq9vkxrT3asDdMnYE9cHMMhN
EIw9p0PbkJ3WttySBVAfrNasCT0exLxDV5t2xB0ME5refUf2rPeONSV1wnyYxhO2/WU+Whu/vNj3
MszkCHIKSbxzsxaHmgji5nfHtn+lZ5qqT2B17o/yHa/7XopZR/o0ISWIM1TRegDrQFEktJVjv3Bs
XMJoMRII/57TCgs/UCoUkC3vqBlm65DjRR8XaGOBkeAneTWUo7JHzRuFzsPuOWuUicXr9pc9//RQ
6FabPlatHKyj3ujkYpMVMFoVNjC3rp48sTXIWkk/H3lKNoK5rztARsUJralfHpLEIu1m2jxrRUhO
P9O91uhzB4j1A1zxCS29SZDd4LPV/7SHpE8eMnIc+m9z8RZeoUym9g1p996P1eBbCmbhD6SjI9vI
Aqgd63ZcnUnLYoyKtrWXzh8aUNT0fMNhDYVKvVAZKR5jvP+TeyDCT7eerGIV+m2Hj0mAEy/65HHh
mx7366Tm8razNqXvWC+m0z5PVjMNPXMsXy/mpvVhnUwo9nz8XH2xbR0SxNOrhWo1MxQKb827+Anr
0cVav7rmye6x/Ly1mPglwKuclHlQzttVLrbZO0DBYni+6H6NuaNHZx5wSBCO061kGUa6l+ntJZZz
5ghqscTpYW8NvJiQ7cda+6iqQpv3eqqSeacJfsLZAiHo7ugrS/0axz8K3WW4EPbUJHJjdwF61MQ1
bMZylwAJNl4mjG03qhsb9zyxzh2+W19M842VrA3TFrew9P4xNdCPBFU/G8NuIBpMv3MBFXh7MVj+
pzYI0b+4cp5r1HGtD/h1GbXRjrmemIhiKW0sLSyks5LfNsypJz7bZJ21N9UgjucbqtbnP+r2/5Xf
/h/Em/+jhfln+S3Gzf6n6z6HP8lvL3/oH/JbzTHw7TMid2nnLqPjy67jH/rby78yAJoyFaWo8NGB
0qH8PwGu7vwXclgaZxZptg8o6f/Lb/k3JNSypuEfsne9bHf/gyTfv0CEWaJylKGJufTOJPmyKPzz
VGDy5t5ZcM9FI4X0M1ku23taLHtEWaK+hCwUd83s98y8e+1r2RbnjmeLoZZlqu6bFJXl3I9qvfGB
lj8QEqX2ZiJ89Y9hwv8+XTxdtP//li/xOWd/frL4A/94skz7v0ADs/O5rCZQl1xmLP94sEyDR+QP
FRdYQN21Lwjm/xZ2g+RCaE3D/wehmaAghmD/LezW3f9Cu8TCmFkA+tSLou0/eLQYtP+5nbfR8yE0
ZPjDgg9K+h9/j/85b60kReRmXBxWiwd6kAJMbecepPpOFrJ5SWsxzwGfYY5xNXeYIT37SAxQf5f5
oxPVnlFd9UZXPjlwkXZLoXUnhTcoqpNWP/e+jjvGAXBDgjHdtUULcYK51RypCmA5+XkIYfSqc2YK
0cr4MXx8xRNK6Q0g7FbH/OXasGkmL3JmDlCxtC/WIFb+JguWEmWdSn56O+oh1qpbs1vsaG1rddR8
YkQTYDmBVrT+DvfQlegKoo907bdm+K8jcYDJBkqHSu64grci364PxtbS4kVz2lNLPRdgUG3ijZCc
YOo9kt47+aTU50qmTbFk9mE0CPZMLIefr0DeVMXON5ubgSHEjo3zE5fpPiF5JV22QyvVgWs98rv1
0KApCEdR+PE09+Q4p+ktiXhBh/ksSg0oqplzbWnkDWsxZNHAqkr/Fp/Ya4pSRJnk9pVZ3BRWlDjt
B3cHMcQDMY65afyIvk/f2X/XkcCFeVhtmO1VCxR+VKUJUJFookX6JOl6Mey96rBWhYmPPi0e6i69
sprsuwNWf1XgkI+1sU/DWlmo7kfxbQ4WuEX7FzjSUyq0+7Z6Iow2siuiT8drf8D3WM7zZ2fP4x6/
QvLg6d2NKvpTO7zWxUmufhHlZIyErGLhJM3NcR70N54oejBvujL84aE26nM7M+E0cVnuGYXcbfX6
07l+Hpl9ffSnZYKXtHwl83oohkJFrixO84ivqtuqX1k2fieWfbuRcNJRmrLkgQiUZ5qkvZt/2zxb
YW7VR7Z/O/iDuL8wJu0aa8wPS1nitbLzuMuXCwOd3VjQ1l1+m5N8d7Fflqey385G7Vp7MoKyHXPY
h84pdz0j5jKnOCZTrziItr+hywbkW6pvOerfdWNF47oezWI85a5TB9Jn39rBUQ7kwIq0TfK7sSh+
CJy+h638GzrtGGBVwuygZz9WZ8LQXZgDMQ2xW5jepEQ/e9bwXOT9TdKKR0vjv4A4BYZy1bH/UOKC
eotdmR6bTZ1Sp/7qx2yj6U6cz8nqvqxpept80LMhwca33XwJ7uye/MaMTOYdulbiYyWhOJfDr2RA
1+xqvPTOYwZY9U7ReQamyZozEKN+IB7yu0hN44QFEvzR4kP+aLAEY8I9qcL+pCyKOzxhHV72bT36
mwqm7G5LrkBph27fR3XmBStgi8IPOl//5az2yZA0eOMJotWmAyte7CRikuPx8pfE5AJJq6pj3e1R
P+Ck61C7yt26kOF6mYrPnq74RRM9XE7RYoozSThm/9gQA9aRvpBbVWBk/N155cOCWAZo+7g83fZ1
8pxfaQmcNGgw0/MfMUVsFXYCwTCN0q/9mIf5ItjsCAPXYXMyICH6rcsTeqLGHlkuUwKvDx5gsPU0
gXbB32uumf1t54BSs53FqYMtGpShZx19aCzph8jrP5ZbWLzre+H0Vn3rAntR7xgKK/2QEjGenfxO
4XQNerdq3YNcjXUNx8GUxRXjscIJqDgTIxJUDIojlajjgGLb/OrayrsVPhydSMdEeD/Qr2shxo32
uBD9TlbaVk12OORMZQJvyL10nyrLfC2LcjGCeRVtt++V6XwnIhEZTv8c9l2fTxOnM9zowQycLlE+
sPPcIo6+LlUfAlIgALhnb1HFwwh0Z7dx32B6NMYlaFWbSD+oB1NcqpGyucMu7cak63n7lBS59wof
nlxLXnjPhtmSJkngWFN9LTuySHjL7XUo3uiay88e+Wedl7cIrLXrBpbsUyPNJKTDJBvKctZHUwcX
YONhfW9AIkWXKatJQjuynPGXb1nYatulwqU68erQkOK/hwCyHGqD/Nsq9U9qAz7Q460uyJibrxkd
Bz6QOcKeQhLzwnHqD1Oex0kx8cU3d7PZg1L294XJ7x2BvNbKKuakXQ+Q2vS5HkKQdrWrVdcTky3a
z+Epy7ICUb0EyJzFvmzd8zzxD8b+Z7PKg+tVIpid9FARbTd3QBUgdUYLzr2OdmMHOTtQpkVwgjYP
8YzC96SllyC8eW+Ok/3hIucLjMWkZ6Jb2ZGItRyxSL44RLx37OZCKzv1G/FShZL433klDZU+OFAZ
vTbZAZl8ZOMEkRnd2FOyptV5WQlRM0jOc5LlHihRdbTK8qrqigGqwAI2wpYIuGa557eJw39s0Rr3
P7Isf7Pj0QNkftmBCOQ20uE5HsxkRZLlunFX2ksAbzGGFfQLalBJxl1a3c3VumMo+LsbtTPOMprV
Pio6ceOl76a19kR7Z1dV394N8IyZWBJ4MAZrlu+BAYLHheDi+cQaLGcIBg/MQWRAfTFFXVdx6bBZ
Hdpijzz64Irut1iHO9esytuaH3zBFu57nfBCcN/nyR5vXMK8wq7wV0KjnSZ78q3lU863soAQZeea
v58rfYdDO/S3M9SAiBitaKJc4iolTLaxhxcrz7Owxat0HBad4LOK9jBdTBgoNUSpVT0PLlbidNpu
QKAcHNElZ8eEA5EZd4OdXEahtOTaAmPRxqYzWfnTln5Ceo8xSu+mbT7SVOr4yEbizduTXPJ30ifC
1QS+fsmjlWr0j/qQX3mNtcakE/J3yR56+5LCC9+Tc3kRFUOYJgmz1vGvtCL97ZobQ1rtq+yagwez
xWj1eCZnkQVkiB2Jlb/iAcB1XOyLbH1pDbVbmyRKhH5I3Oo9kd1126QHJXlBhBusWv2TX1gWVRWj
CAJlwU/NmuLVtIeDY/Muyvq2KHteQ5F4O4/Ap6NpL3tTNSAAl92c+l8DfmIru+vlOUXk0CpF0t+F
S8Nh7D/1rAfgdlPfPIPQi6HY7If5VZn9gYl1+TK2glvw1t+Ev68GDDNSOxjAeBbND0HNMnZ0XoX6
nCrt2y9Srv4z8xPxk1XNlVEYodWT6rlAO5X+fsy05wsdIU5y19jXhVe9tLP/qs+ifOSdZJLocss1
aGsbW+yT0vnt5EQYDpQ0yp85fTNmEqaxhHUKPCft1XpBmZGQ3r5qaM5Dst1jb53rvd1Ykhq6jpKO
o9BbmWQw8Oq1myo3+cgfDolpxVWf3VcZM4QJ0kKfbdjQsy25m9vm1fayG2Kri8gerD2PmhskqSHQ
Z49XE/CqXjSf7Eev2sG78QtkIipru4BEkUOBgXQLEzRypINwgsVl1+8Ig9reiIKuuWk/2hLCZqLI
TfXnKSYEm0lUFk7ixhoYo4P39Q7SUPI5n+XBz4h/Xt62yrkvdWxsWmO9+0RRQ7MajfQwNesQr9K9
R9YxR8IUnAw9c1QLgtyA2WOXO7jqmZGFsCkhC/D8rBAeG+cGYco+8bc+ymxxAZNW3XND5J0LJ9La
vluwbjWn1zqdzYXg11GBpoBgDhbW0IprCBFlpFrrqeu4YvSWzRRD2feNDOXfWcb/k/RLLJXpdc4z
FHfjHVCS522FzZX7J3dTxxLndQBEJ6TZDleVRfmanE3E+1Pr7NgqRTZ5B7ZV4kysXO1+W4mt9BmS
vZTp9lRdNkrAIRReybiW3QisFaNGpr9q0rnqXHkwQSF1QxeVnoY73PXP3pKe84xMVB/pWu29jtXy
3fY5wI97f7S/ZJZdLpc3tehRWnmxHEdSH7meZtk5T7Zea4fNYX7WW8zbkw7qVnOl59u1QVIzp//M
54AWnI11PNnikcX9bTWr3QLJakPlFgBWIn1BEEfUsjwPevq7MLkQxG3ynAFopcBA/HX4nqrGOdA9
EN4wtKFykkPf52FrNXM44SZnE+SQqjQV60H3lmdTABVrKg/f/FA8+Vyy6QWoacijOY/PFIKnsama
newt0OtqPWVwioX+ivbGDwHQGrewYb7tTDvNnF+yrr78mm3XWEryCbJ4sO+5Vp5s/hDZaXOMMmkI
us6yLoTYYCZk49Qu4yscu9DJxput1fPQ7vTfc5f9JIvYjUn+MvrjeUyZztV69mb1y7WFSLlJ/MPK
r8WRh6GE5Nt8SHeXdfQEFuVtkzvcryImglsPc5q7uCzrV9WM/gsL+OGMaftgVe4SqnJkNi9ut4wb
GRbHeslyHaLEnF+d1vyoS0uPXD+7IarnU21Z3NXVc6qWNcyrC9tP/zUOPqlJyj31063C6wVr7qA6
JUKhKVIjrTvPTbtHNpa7vCNOYDOoTlu3vSfjGCSNqwIzm38nG3rTUZLu7qaYKdg6qkD4nFj+OMVq
MT7hI7AGWM1fMnW6oLFTO+yWCvjbUu9gCEWmHMhtbQix8Gg+THeqrvBsUyVan5Zbc4748HoSe330
NvMLItQT7b1uQQlxEQxIfzeM464qFXEABaCsJnmYRxAJ0niY8ySeDDe2AfE1sHjrvjvAkXx0ZPvW
UrhDS6FUokeCP6e8K7+0dt1QPsvmXPfVvevb7DZsN8omZsQWlA8QOm36NaJ5zeZX6B8ugBkFk2dz
8o+i8LrY0iV5oVqqHsDUjHQKd6Prp99JmgkiV7Iy/QHGtV3nVk4gh2hq/cgTpTXxkI/8gilIgrSZ
zWM6ST9eM8946nWjvRP6Js64SIZAwWYMS5GNr1WNBxbBujiWLguEbqV5ltt2rSpKXIsA4JCNU7Oj
nk/pqHmAMzjhkePO/X7bxp67QuxA735JKyVrQIhEPxKf4YfKVssB/Ga57yb5ocH9f9a1TqOhS4wv
ONvqtSekas/yZtr5iZvta9mScW95/dGC3XdHC6vfQ66cgUQ4NjDjKeW7r5S5S1PPfDbZrc8huzdV
BBrAiwd7k7nNz29oczQGTU+Sq4zVCRobFrkWStvE4JgvJ0JnJOtMLg2naM5cLYXau/kG4eoy5uiL
YWS7meq3tSPnE1ygrNqJuVh/gU93ww5qy5ETqDkmfboeScPVTttQ03sMFjjCLmFgkBm7VfhjLFJ3
eS38rTraLNjf+tZdCMpB9BGN/DUfnGWZf0vqqSgjoHRfm5M8CHT6t4us1l+F7dP0igo7SFOXbdiT
r0Qia04X1PDJmjNAcpKPmnbbDwRNoStOvL3G8/CZjL2z9+21+OIgP7GYSGO1TeLgCQ8dKzfV8kNa
YPs2TJPth0bhmODfhjUk6Nw6m+Yi2qAhPOVAYE92EMoyoopWvc9J2unti9WJ3A/6X8UGifuwClL0
GzsQh/Z1VSOSF4nWhqM+CoZI7mTDmGJU2HKUOOYjQxhZkJBr3zjG4H4tRpU/iarg+0JYnO990Wq7
1hDyaZrT5goepnkG0FJExLFcga0rFCoRAZoHLU0RQgMa7l2rFR+JnY7vqWsIzlQ47PcuK9Ys8Oaq
/EpYP7tkjgH7NqhuD64anAL2o3lQZBhd1JSZ/asW5UTEtiJYOZRyKI7KzrqrruiLk601+Rl6d/c2
FPN6hEFrA//Jki5wpe9oYWMY8mTyU4PNI99iV4IDp1xvlPlK/9SwvOKSkcI9ZgR3DHI7MqqHv8Mz
UHf+wzI2n4bs9qqTp7nokn2qw813kPkRggPotDoOEud7sPYjE4DGbTwvRDq+XrVZwTEiJ27/AHlL
Dm269vdeNk8Rjfz05GizwRoUiFLg0tfXkTO4Nr1HLXf+oBFKTDu9BzuM5CGHMvrQzHW6F3wrq71O
Ucs7sIeon5QIJUaanWTW5B4AfL7rvFaPyENA1+O586c3NK/T5Ot3mlgs6oD6qjTna5TMdWAU5RAV
vp8Dodzca81yHxqrYlWMPmjpp/1gbgNpwEpNCdTs0b1e3EFVUVf24wXGBPqTRLUAA99wrLK8t0IT
0bAbaESNXyloFkTeFxypbHS7fbtYX7aEY8mUyFuuExvBRrCWlXOmQgaIu2pMWyvTqIsgmwZ10tuG
GOZmkHun80k0McH5/CqNjZkn6NaE3yhyq3CsAc0KSm3DoJeiGBmn97StQJbDw9s4/eCOBNC4lYyQ
+4C1UHX3DIYYXr/L//ckky5nzeuW5821pkNuJMcByy9bdDFez0brxSxQjSfT2i6lx+ZNx5lYZGaK
rlxPCJJYIOdF21+TUkSsCUGRZ6OVRscRovs74rWoSkFl6QxVhuHIUCbOKtrAehTxlIzsrd1p/NLV
SOQCLOUgdxx48qqJfWfaaam5H9V8htYzPxhkxYCuMsXyDVhHBDYLeNiga2ETyYMWIcy5xI+0V+oH
pFO6I1A9JwN+SrqwzOz0eqnS5Qr5FuMS4l0mFbZjk5yctbmzPbul+CEo+x6AnPGR0IP5gRrRzdFD
WrxtOQomnRM7L7rp1nCTF2tUz4BpGSwOgKomHcaFZjiR2prQbGjoGXcQCuXkc9DoHU+3+TgY+41A
u3cfFdmZ5MYhAE97MjhraW2yD1PX0sNcdu9Old/py/A0Sf03x0g481VSltKHazcTiTwUFg3TGmuO
lOjfvNXlP1nl2wA3Kwa3PyM6yHmWGi8SjQO0FIkQJZtdJhtPqazOyn2H8vbIJEnfy05ZgFnNu3lx
10DMzZ70r7AvGu0AaOulV0QEJZs13DNnumPfu8uYrebiydx090xAxtfC+Ue2FvNezbYUEDBN3WtE
SHAEszPfQAuzl6U4mXiTPA0zoMu8Ll3nXWpI40OSEkfOJLEV8za5z1nnxF7PPncUTyvz+WDx4Bb3
VA62X32XFqndVtOSkVOP0ehhg7Tzddfaovm2eVZaTuWIPfqtIJIgTpWEkGpGszs/lo41EIRQtw8w
+T2sUMtZFcYrTM3vfnA+h/y5l0QSyCbOtsncl+5rU7KBQGTIzGmosEQW4EJ1+xMlFF9i5j4jEgAb
S/iGxgCAbXrIFHELlNAZpuR90A5zBP0wtJPmbmLKhxsRMmob81F3NicCmrq4GsSOvvllWV3u9Qpw
qFQ5kLkaLm++VAxcrQdX1ZKxafc0j+Ot9McUnSMDL9RcmaBfyEpDxNla/qQ9wgVvcB8mofIDohL3
zLzh0HhJxp6eIs/zzB2JefKOkOE80P3uByVmBaKxqbFLeQ9AMtbAQc3II2I/4kg9rS3DbZW5fjwI
nS55PrDTsd7GZqIraF9KJ93RF6lo8KqfOctn+I7tEHEz5eIWGYD2jPi1Ps6+dKq96WjvTA6uxppZ
te7NL54xhpu7LAcx9fdqbX6145iBRZgp0Zrqd5/kjLfE76XWXwFq5FFDBgBPfE7KOhko+85Lix0T
lec5Y2ouEnWfCLRljJ+3ay2TalfNBCxZZdWGruOOkerNc7MuH05ZHv0EBBP3Sh/MVfPENF4L+kqc
pJMN+26xrLBfe5ZHLDOONmL/xuqVGxjSbq4b9saRXzjR1qNOMKWIhK745mTYTAaph3ppM8tZ3la7
SAgm888FLOtrrRfkUWnefL+MOlgaQReb+utu3RorpjMgaHQcCj7h5nHnIp5S5b1sMy9eEuOJcDDM
Q6iVP0Y7nQ9iFs6NWSfkbvn+mt9i6s+DCYtqAIGtQ4vxy+t6+7hpRf+4blPxzkW+XDVN+rVpMnu3
tsS7kSDy8JVh1tAc2hN1WY/kZFm16kRXJFUh40x6GbIpCOtmYfJOeP16xvur7WCRRFbZnOUIjnRr
YyI/PxfFwI6xh8ZIisWYb67Xg60HmPN+DM5lVRZvKXsYAO1AIElEQxxyOdEkguJGxGk62teGw3sK
UzLureIXsuhdjbZMp8wLgOvvyDl5Vt3gHGFlhJbOoFovzHjWNH5JBjU1fZw0n6GLQ0pOh5559PAb
0OQbKNb07Lt5tMJYDaqOS4UKIzChVOwNpLeDlZ9qFDW9bjPV5ohO6XAzfZs+bAWhc5LIQlFLPm+z
+T252RUU4ZOeu4e8hPpTUFdhxnWa/oB4PbALqc4ZzkTQjzqWVR+CX2twVPtCbhErjTXAnNmEIvM5
1HI+JLOrpj2rcTsavVdStY72QffPNbrSg9WWxamQGomLrUVeWVs8rbJ61czlN1ssPu526xg1dh7r
UiGkbz4DpnEsl4jgdkr9WTziGH5eOo0wtTo9WgoJE4g7WevXdufsc5ZYAVu/q8yaT1yMMMgzorAv
e83dAMMugnNEecF2Iy9MJo7Cvyp1VHPGZr/228CTMxND7C22fmId8qT5WGLGtg+Vpt4BP1rRhHL2
uuCT7BqCQ0I0YzkZAtRt5kuTv/fzb9Wz7NB49En+QDG0ZfbPAA6zG5agc62LmExngVUz8EWW/0wS
XXWyW15YI7kxp+2pybLPRnTvYmGtAH82HmGazcmNmkp+rcpZg61MrR1sdy/y6TB9XQsMc9QCSXlG
2UB8FIq7wO71+0kB06/4HvIMbWsykhJDgrQQV0NiVYd24HTYPEYNRQN2HEh2gAY3tvXd7Kiwz7eD
T5ZRQBKzAOcIdJ+2/6ZaKj0qbZ1NV7acFvyU+7SyvGe3YL48b3qKj9/tb9Hpf49sO6Ze2/9f9s5j
SW4ky6K/MtZ7tEE6gDGbDRA6UkUmU5AbGJnJhBYO4RBfPwfsaRtWVg3LuJ9lF5tEBMLle/eeu7Y4
lQYYTphRspGJgXqyWb44WX1Bgjnm07bEar9ZCpsLTFF/kryFqyU3WMAN8cnI+Xxzxpa3AAnIDUKQ
eNGMO0fp70J/zVQ7fuvpH+4cN+fhd7rAwdfVkX8D9u7SEjCApPg2+6F6bsqn3IysAHohJ271gKAX
ki/iKt8fvqJfnLOA6Ksni4JsJj2K1L246GZ8WHqX6Id6T02VpkZi0yFna59Yx3XjnhAakmWYrKS7
PxJ0SILPaL2LZYey1kSeLQHZV0mM/jnbQVqgs2jGl6Wk2ThBmpXxch9xBLH1hL4zLZK4fI/xplPR
JoQRndvewYJzYKu5lSzyblPtofxv5ECEsj/FYZVF53gsz5YsuX4uYsD5WR7Q5B99cpoCQnaKVzYU
opB8qPOV1u3rlOp6V9ftBnku9RnaeDopSbdMrTUYabnnLgSymqZcVAOV7FvCC+qiUIHpjp+oAFPu
GpoDukKAlm8c/A9lol1XDXf7zC3e0Pxfi6J9JmmbqWf54ACJSEDCyEjODRZk9LGbeJZXFYfC8rlA
bG9ENFIsj5qaGNKn0ih21jLHBFQZ0b2XN6+jVdx3I7NMF/rRFj3Fx/TsExeZGfFLTqhZ2BjNe1kj
R5g1qOlsIaGhp2urbKbo78RzYKr0ukyMb0MuaggXRI0anX3W42HYFBZaBpVs/Wqcvwi9bJ/TpVf7
UaP451IUAtjsHvpZ+0xi0bZKJCU6Z9ygAxnDNoPB7OYnu3wrsuimr1ABzwm74/Qpscms1ceH2kAy
bvbv1DrpZ+oREyuaH0cvSwGuVnczl9WxpUDdqG2uNK5Dnjx7fX8GJHdXLZ9jfQkbr0Q7gIi+cC+U
7YiCtAkaSberMsZkLEZWu58Mine1O7M6d96OqLNj0bMmWXO3KVV60yv8JkrxP7z+poORWkNnRK5w
S3vg2GTGjpSRV02y7sf4oiulX63Zlr4EVtBdlNlxzkTSUcXDrVXJjbKeyoEYUhp/vv1AwMGpn/VT
kqxHAXuMsBACpEWj7lXsiJ72omGPwfugzp07ov6Z94ZFWqbRXUF43rHLEgI5dEfDNIGPHnSv5BDJ
2Eu9fT8nrzMhsn2N3QVwecHrgyURFLH7qaOWn9cEzw62swO/EdJDvDdBMCczrMY83iZ4BZSTyA0b
ZPJuxayyq1h7EvmRO37QlmK7LEia4j4+tmK+7oyUmUXaqczjZ11Tp9ygtFJeOG6Ou4wu8YS0PCgx
tLYVrhSSZcDA6ireNlgmtGXFznK3aA3aBuZ5aO1jI5YeUq9FFbfsKbM7u9Jsy03d6UnoqPRQLSgB
CLv3umVvRN2pBOSPdDuIivKrU9jPyp1vqbkVm4navqjOqiVuj4i1xZHJReuqCC27Pk9bYkio02fN
/N2MuDpFs/0OXjYsFl6U09zrfv6wOCe/6jdzYT6klboZaZqwsLfcqJpuO/lpv83yHFlEvafViJdb
adyjPUb2zP64rWR+YxVyeew4nrJAJhRcKadATT45c7X1BpJhFmN57Tg4pW3+4BfLg9eNh3Tw6JOX
/nW2ePJK6oREIElabvGFnSdz4agTvf2kqrv7l7vuP6qhvKtT5Jr/9Y8PHrgfQjWi39c6KXgB8FMr
fuAnY3DjqyXKK4YG3EfndkY6i2uoGvK3ym2LZzmNFFJTUM5Xk2rIeEOY0ZvbsaDVu/2bT7IaZv/1
AY9v//UP1Hyr8s73qOGBeEMbukrqfvokKbplUfZGFSDX7L76RcQvbVATJNqhrPJ7WWraG2V771Mx
1N2D11vjjsZlRxDjIvLvPz7M/+su/7HyIv9v2WXAKf5rm379WXi5/o1/6S5ND/wtkkYfZCMsGOKE
/q27NM1/gq0yMA7Tn1nzu/5Xd2nb/zSRErMbwT/QEfaiAv4f2aVt/BOCpuBvAZnE/g6D6DdUl6iE
/zCCXHPVGRO7ymfkQTZX7D+OIHuEmzVEauTwF2e3lHzNjUMZYkHNW+t7F3z9GljTE/GzkJ7Agazw
atZ/a+CEhh0iexaehGatGie/ae0U6hFC+wxrI8B0XHtmv7wYtpZatLhW1rWRs9CHHv/ZBRLgwGHq
TWT9x4ZV957UBN/fIHaxOQZ6jZkFSWJ4l0Fz0IAZkyniIGprLLWVWcRzaHEPfZMGv05WOtNTlszR
Fbc1HqviiWt42zSufnQBoKOni76bxqpxycFPce+Qya4dq2fcXzudOWxaWGad/kUjKnoavWvNIVaF
g5dfsiupfBdhVOBKszXjaRuZ5ZageRp/xJN2BrB07Id5ZqltMTn6UXrxEnJTs/q7CYfwN8d8av2a
e5GemNeZR962jygD3x+Uw0OnN19l76K/GBGwZig4/Uc9ny4zSeQUdXoCP/mbA+YdLW62HQIGg0wD
fSIUiHhO5IO13MoYzkiAbH+kF0ZTe7GXDVHzIc6OwB2sl9itd3NFednzG2OnSS5xHKem1J4DrMOh
KQ0NNtHMaWYqn9I42/V5e0lF/S2WKChEg2QW9s6x8WQoivLYYOfx8k/YL3bYtlH+lMmlW/RdT2HA
adTFzlO0bclLK54yTke19jmmcJJ18NUXk3PQGGJmvdY4/Wn4L5b1cqFZY/ziyajdOV0nST7RHxIX
jcL8qExKcWmyj1dIUzo0m6JOsNTRumvy3N+IaiCrjOwfwGWcN096pNglpHmu5+xYzvYdXP9tZNSh
ZyNWHejdsfPWqbgXenF28WpkmElHl5YjPUlsFxpBVdT8Une8srpT5xjkb5P6nj3pRbEzUPdMJR3X
wXwc4ubcIW+Iqfvd99oXUbvXdZMn+1y+tt5460DLjyMufvxqqUuYVoz5qXXuSTh/H+w2XKbuyXaR
o3Qk2nqU4V2t2Bp2c7u2W1ZIaGaWnPzF0cb+sp1N61hMNynCYypC915PPMRAKSC6jxB24DuMr2A7
3vlKzx/Jx6FNMCchzK6DyBGrlosRuHqzNXXtJKJUfm7l9UD9P+gIyg5g/z9p/N9MOP+Yuobb9YQ7
FfMV3KdPRamo0HjZbZyqvcmpgZPvpq1m/aBsDpMBujt7WxKkA6CM+1ZR4nhLz46M4EhIrFJtgsys
piNRuEeH5C7yWa9NAk9ownt4wjzOCJLJSoEtMjh9Fie80iRj9uLObSZ0CNR0oEXQ8Kbbo88+mHsc
aWN+gwnuiPUPo5DzPmXdxivHnWKEmGiD9FXyVrQ3BDPJ21zr/TuL81fdDVeqPE0/LuFroPucPORi
QZviNZd0Hs/WEI1FkI36QcO8Qw7dd0HsbMZZ11QoQooZnQFXuFjLP896ayNhyigvzgU3PK4U3YCW
eo4OicUbLdoQHWVQt2h082ZfoYerhnFT+Pbt2GI8TsyNSU9ihWAbaUniaSe0wJX5Q2aIh7Jn/EXm
I1liIQkB+4JoK92LTy431Yw6Q8o5N7A4Rp6ttrrDd3czT8u1VSdX+jAhGvc3lTRDzJTHhFpPZxO+
gMMiyQnbINXnuoxZGNAJMXHfgfpuNI37n9cfjJ6lnea2UV7oh6HQovMf2HXyMhfj2Y7mWw69J1Hh
JE8ipCf62ePuBEkhqOzsyE2SnycXh7bryxRVCqUNRPVVoSN+UAOXP/y6Xu18W1riHRKPr0TSZCBE
SzSAyThPT65mXFMKpL1GKcTNv7e5aJ4bqxWs3PHORKrrU4CM9OyLrU80KRMk1CtWaXnQ4/6ae1AI
B5fSB91RazzNqmY4YdiyB2dXUBonQ+qiF9Y7wPidM+M7ZlubDnQibzswm1PnbZF+Pbs5UcgAScIu
Ga/goRwtvd+MydKFJJSF/AIpMDePvAr31LvDpaZYvy5HEwUHGsvmcbK/a9TvFDZ+BAkES0oyJ9MN
MXKOPinKlRVlaZz93KKaNgu0RXufomuCVk/24h4Gj+6jRV9d1e1xcPjZrYlaGJ14s8xpFM9fTHT4
hHLTm+1Sug14cld9CXfptHkpZUNLJ5kOdv3gtQ5t+vQM8fBa9lq56SJCcKjhlLN3cqd6YkGc8C+G
6YjDGuH2qEhBq6P6rZ9E/5KMffNsti5BZWMb0fIwRsu/WEU2UhqqO7YW4BftW+tb7dME6fVZb3ra
OpFynLtJSZvGGgjfL3VSds+wKJxvc8WjaTK1M1pvkkOvHIsUXa5APSUxFPLObRRVPXK2lipTMc4L
CV+J6T/O6A+JEoPbR8egSLpvcAW0B1Kfua64laFfWfVMtlQWEfBMsyJG51yILFHICf3xys77bNxO
k4623UbCEJoQB686Ypp0zOcDL0HpeG1Jr2KGXxGEXH53DXN8da1WT27wcArtS43yygy51ai9JJhx
2VIIaIY9FbpC7ty2jjy6zLFhb6o5720aHXbUnidi5F962uzpekIysbFHjgzmiYJ4kIq8mjbuiGDp
qijR7R1zndzDYw1axbs2KlhhlUNZ6lIM7bAWw9KuBoWtoVVKXEAHFIvyWTtYGqzGqyUjAGo/TtwR
ueW0yRwmPdXSm6Xra5zora7ZlMChsG6w9UasBsi+fHppaiYuss0dDmKeu072vNFWkswKzdHKVNe2
2TDN5Sd+O5RfSAPGgwv3qz7l3ZibgeXDE7hCgzymJGaXLr0Zw6jHG1J+KNv4RiNIhqK80O1d1WXR
bVParXjJU6cvQsQ6HnF67OBq26nYpjxL36++o/8YoXEmzEy/JlwxYRXpxVAHIumqF5nV8O+HdK15
MgJs9uHY7aZwVrlItktaD+VmrtZbK+JCzjjFoOnOBprgbIQ42ZzloFHEz7bKR7pALimoA27mS6Zv
mD86V6LFX95hq4jydsQpGx/48fu13+jZ43Ex+g58wGBpJ8J4nOG28QcLtY+gjpI3bVPtmqYS7LUj
/1RAsNosSIghXf0CciulDRylHATmKqJFJTtquJ/p6tO7JfM6ITybPFKx0TxnoJFcR9UdY3ZBS2sQ
BIoayabq4bW+FhBlwyVYeMjbztStsmd7pru0Xdhc2oOzmO2z3xbqKpIjciMThMepRAKKeUC3Mnqo
MW95NyvyVoJl6tW5aWqbOgAndxYTvU+nsG9L6eBX0oci1Ag1tUGHTIRy91puf0GAb8fbLFZ6geZ8
JvGsIId7g+BenIcJan8wgrq8GpmY2QbcGA4SLhUkT2o4x4lYV5NNCcTElhBQQyY1wUkbkmjp4rLn
WqVVgVpEEjDtLG803XBMkB5syLtXSP58q/sCQIZ7tN/gYeWEkUF88KAUuhs2H8PeRvbMEUeJNCGJ
zSKqiAODIN3QraXbbmOifd7KTqpvgzU5aSgHyhzsoJFzhW+s+d7J2IJ+ATZo5tKOOm9jx3KDhOpB
op/ZkqYj4o2eEdyXOxa/EjaN8jAUsKI3rcU5aaGU/2zbmJ8DE83NYnRZvemy0fzmUNMuOQaOCEyB
uaToc+LuXCjOfFtREV+6L+syTfdc77XLbJLLtFNAKj477lPMCAkpeQ9vIK6Vc+Mk6XDJVWtZG9zg
nKo8EfuvduSmJBMuPWllyB7IQxpG8yljcY5wBLnszjjZ4yjgBYsHt7GtV6vugSqZJNcNm0ofm1ev
8rp2G8m2tvZlhBogGHWEWAE51PqRzlaHj3wq+5dZ1xoXW/rIeutDdHmtG896d6LRerNdAug2mpys
L+aIr2rbE0w9bFiaFbX+PIHUkuoo7zYFYpf3GJc0jJJGmfPOdxzSBWn3Cxwafo8QxnMkvdslrxGQ
dPYE/XLJO2LAKrA67jjw89GbUD2pbXQsN5Yw2ZJQDfZbBCMpFnA0or1bFPdWK1etOAmqSAclRsIw
cRfKSZ3rs/HKOcuHlfdXF5uumiRb8mLYJ9VYNM1IxIoFwr6cGFdMCGkoVKRNm9Gq5SWJUq0P4iFL
vkhUH2+G1tTMhcxt0GnPXjuGCLXoC1piVBnqpmS6L3S7unB/Hr5q80g7vmEip9uB8F2AAKzZJFom
UX0kiaoFjBCZVryZcvA+rJFOnAduqcgx7Kxusbf0BlAaGJWBzcae/eq2qYUzhJ2wNIFUqKWf4BNB
+T986P+v6/zDWI3S/3dh57pevpbfUjlQCPte9Wk/r0W3H3/pX7UdW/+nZ6Eqh7oJF8sCD/Xv2o6l
U8AxDbKAaaAa4KD5k397ao01Yklfo9kt8GCUhvgQ//bUmhi5mQUmhm30uKsT/HeqOxSdfqoO8s8A
66JtDGCZcBw4bh/gYDrkAo2VZEQHwMEq1mrnquSUeZGi8/4uQ+MDiOzHswzU2A4JUBRGPxI7c+XC
bikaagO+itBhtJ4CzcRy/EqXTJ0t0g2bfxm9X6f/jL/Xf1GHpQj28evBOTUM6p9w+Mz1Pf5c/HSw
QNDWl9RGxNjTLyDuBwl4evzpN/+Lp/zFF/MccMqOBVHTMn8Ug38qsRauZXN+Q26WxD6dYJerfUgA
DHmliVl5DlL0qqrCXz/zL344D/ip73A6WeO4PoDNVieg6/QrsmXg1hvbc0mvH9KfYnUb4v2vH/ZX
X9DXV+qx4fMS10H882vMIksaJugy3MVVgzTCd97QzcuD1FRzGtKWY9WvH7j+Lv9btIbDDohAYDn3
HYYJ82clrf30RhmQuqoJHw1Qfp71bkYAFTXnYUArlTn+VVmJc0L14NcP/ThY1od6rs4TbZ4Jpv2P
D016NNZi7aViOkWlxeEm7Iq6+JvB8uenUIjXXZsCLSBuukp/fIqSTaktOuHj0mjUTYq35Fp27rdf
f5WPowO2L+hmgUwWlLkJ7fuPD5nmyls4eNLxcYz2kXrIfJebokaFMfxucBKPgl3OhPZJkvnz9+ls
bg/ZCA8qiwlDZJOp193cmscXVErDb8K3GRhUtFmvUHS6iL8/xlKMaS1LHJVUtzLyAjN/jp6TRg3P
rcxikmHn1V6aTfrfTLaP4//HU0nCIG+Il2p/TP+JeyFl4yVLUBiiv3BYn86Z51dXVtO0IUhl3fmb
8f8Xg8QjAcvh50Mqajvrn/80/sGLSU8va6qDkfS2fmpFB8+dfxM2/ONlst2DaWZ9NP80rVPH1qa0
bEifNhszgGTGwcL/22CZv3h5Pn4kLkeeQ07ej/bCT9+FmGvsGzp5tVS25L7OHe0mQvF2MjGWvCdD
Je9+Pfb/vHZ49Eugn7C10rbwPry7GQhdWTeSK6S1HHjLKvAW6lt1P7w0pXFLfb1HS2D8DfXyL2ac
T6eElp+h62wEH2acgLxdttW0rGUtnKMgWHe1K/xDpC3D46+/4J8Gx7pGmWuPERawSe/hj4NDovYZ
ELZyZ/Os7prSaravKpn97hD06CuJH6GMawCD/+E1LprUM9soIUjMKSUQ8LjTpul74+E3v8y6Suk0
vux1h2Y0/vHLoG5JceFAd5hFw11+hPhQtWb3u1/G5+Dh+hy42KCFq69j9Kcx6JuoNnOIq0gJMqT/
hNyGXV25m19/lz+NAWYsIVcQr1kJaZZ9eMpMeB4Z0CU/jO1pJ5hxCz4nwpMz0WW7Xz/qT2Pgx6OA
rrD4Cvj1HzDJ5E5z0coqisxOgnpsLgfdPs5N6prbXz9o3Y7+sBNjNuHAsnayfRcV1YdNsVUewniT
KvjQiMhgTZ9795DaJfph053HhebcnM+hkG7RB5o94cjyxsybfvv7rqBmxr0Dn4jd+cOrZb5aWZyi
ls+oysanOQJxtacl19R/833//BsKYMbr6sFBled8mMdalCFPJ5wtKKa62iVQ8ZD3L8Mhthrz069f
7Z9/Q8EDCAwySVPk3PjhVCVo3EmIph6Q4aW5pWhVHeocff1vPwUyOZcMl6ew1q9f+KehP1exQLfE
rTXzqhgcCywAWg3J37w23/j44jzuMDp3CFBSbCbw0P/4HCeFzKOAtaz3W9TrBfsXspQxkW+u10ft
Zw2wK9IsHDdIhfu0iQTWhxbxBg7dPKkeRAtBYod9QrJ8aqSmB605aeBCojLXr1Jym99c/EZNhV0n
b78DLAWXa+OFwA+Tdnr7EFudckk4rvR2u2RyokpgxEbenvQpImGaerFF0smp85XbRyA91Oy4UBIT
ooxvWKThbB6lmfnpJUsmW+3GzotRIrOfSXVxqK3jmeCPuWNX1WBcXJeYYty5GY1Bt8HYEsrMmd09
EFwINajTmyes0/reqhVRXZQCuuY2sn3N/QxLcC6u9a50lwBRwCrYVbSvQp24Lf+Qp75R3S2+U89H
qsRLftEiO5U7o9Om6Yrz9lzSUXGHyQmqMWv8varGckLdYZgRe2ru1O62n8zUoTpC12GXUFjALLM4
mn3JS6elD21G8pLhFPEDO11YExF9joRig4SpaX4TpbIbnM6sXkwYs/qp7gHnP5oCMh3ufEjYxVdk
nxRVG4/QbeCzVpIE6BoosPaVJ3scjcotOd3WtRsAS4q/5Nno4d9voYJtVqrso56k2nKk16whdJ4z
jB+tCcn7zgVc+eglJmAK/C9ox1Tr0pDpFO75wiIxLsbLUaNSG6l4tBs4oMlqUxiSC/nabh2WboLk
QNQ5KE9U6Zp5STSV0jwuBao9C1Q+xqhCTCP6vrLob/JEF/6paszibpCDJT7N2A3nYwfnxIlYzMrR
L7ctMTJo6Ga9iKmIjRPNjW9AIQfbChcLCvMNgJGyPY8pwdTbRkMG+paW4AxbKkURVqICYlOF2UQF
Nms1YGPILaa1m1DAteBEMeR8m1unsaywqnQKuVvHanrgALnwNZNOb1TrJibfkh6+2sYSWai7gWaq
qzcYTnp/RRZm0X0fZEadGYYhCtR4Z8+WcaPjrUqgN5I4v1WtMOSBD9G95uRlOvvIp+UExUO+a53o
KKLVaa+h3/TdaQg4YJf1HU1/o7e58lmWel1gTfKrDq3ma0d/WoT6po+lWe1j4lqwRPk4PQBYkR8e
QN7Bl+FnLf7LllK5B5xFaPRqVVq44ZKkMr5AtoS/bfTkhF5PfdJ0+yQu6zeyL2ijJD1z+LXs0BeG
niarc7/E+nxVTPBA0SY1yjtaSW7o25nJQ9MURflNP1pxfJ4Gry/ufSvNjX1aT4m2gZwqzS1u+Zi6
a9IiCI/8CGCBEeUKHWiGimYrrbxEE5lFGBlYSdnBpgH7NS54f+FIUkfidiV1Ps24oUhs55+0tzbC
atw3bpLkW8+eaCb2ZgrjBXoMYTF219Dg9jJFeS5CmPl96d2UA3AC8hYRXm0bB2cYq/Gzk9uyOybc
ePxDqrWldW66MrbvBj8exXPfZ4nGu/Kd4Sg8FK77voupcjPuad/RcvKfpdOn13rjaxAXiqz+riPt
ijGsSpr3S29X6TaP4B1tx9j2igdJc5Wrk14b6w80jF9tRU01KPM6+VSPWeGH1YqxQi9gVje4qPHe
D+Ar54Mb1xZtEcILYGoLLvyHMQdGvam6RJWBz2x8qV0Nx7OGze7SDW2lo90ptJt8ziU6ea4F+ME9
RLGWqVg1qqpD4Z6UaO6bXDZGaMbe1O5j5AYdhjIva27nyNSTbaL1ott1aesQWmVpnrdtnAyRZV9N
rYdHvZFtWEOGiF5iTjVc3Wt03VcWrsb2xqDBeURevGrdDQdR4+yaafW5jwesw9Ww+J8FjV/osZ43
indc/AkODwNB/NntEkqtSAiwTcrBK7UrIXVIRV5VFOK0jEbnIM/X8fqzic96oPcVeYK2ORBTpitl
gEeLeleFTWeBYjIIC0UWgD91OSXMFmPXaplOZ22opv6E4RFXBBp7BxLr3FnZEWE8Ptq4KDLzse9b
CLaTa8f+SWcrx8cyktsSYKHhMFSI2Zc7C66d2OZm435jWZMAxGs3hhGAUyxksmDIbtLIIVbPrW33
i8oKWrmTVuqoKocYhgu/ZE29I8HbQAd24ZuMMdl7SIuh1oQO0cvL1m/t+GWODEpp8zTmehgZCoXR
0rgWzaBxrFHsor6aw8VoOBQ2vmi/1xpg9a2Nc2oMGVC0mmbfGg+T6vAOo64ACFWPuRPvevaALymA
VOQNqd2HpSaYikXRareNFmErMZtMjUFR0KTamJnyyfUiDLDdzL6WosCqbRTtLlZDRBtyAjhHqTF7
N1eVK0QYg8Z8N5TzN6+hOwhbzRq9bd7KgbUdP6NGO8MAmofyqRtQwBRmcdDLZrCD1FTcV1WDixlf
ZGHCHVF+xIqsxLPXk8xzTMtKg8yXGPBg62qMROjW6Xyh6jdXoegaveAQozUeDo2sOPeFo3kI2jv7
yV1UZUJjNbiYdnGh4/JUw6yHZR6NCzEyWJmTBQQ5nyfB5uPkK2BWugLAORRm2lD0u0sEXpgWlkCH
XPFisvUx5THb0amSrQsjy5HWW0Lzlg1wtChrdaqCYgOrUZpBXiqpwaNjM8AYnMEpSJe8+jqjsaff
aoEWh1KEUaMuTOJz9DZLQkPLICCJKnO3bqw69waJyYLG20epwwGpkCFFkhWhNTimbm4beOHZDpNu
JO/iSJfx7ZwUjR/2sVdC52p/oLrkD2yXxvqehq5e1cl1/oPvVcgxmx7MHwiwmuZXdmNn9qL22Jyz
CaOEzdgpk1kYZ/zZfn5uOEv0n6rMNzFxxz+wZATyxKtBOOnoNQGHAGi27MofcDOgkXUfX5k/6Gft
yFGB/dWUbgz1kI1UBMqlCpSHjWbZzReOLWa9aXEDQ1WRYxRtbK0cDikbYrdXIoZGkEJkx4pUlFEf
xlwOwX1XA1JGUSPBDwGrLS9Sm+Ph1BZe0vOw1qAqjEz+4tGy9kG6+BAjfC1J810bCVKYFjyFNTpH
q23wbLWWChKZmbx+ySvY8ss4p56WT4fqvC8uulbT0xWtszzXCW5IzuC4aqHztPZ9W44KfHFu0dRj
hbqKI4u+bjy3og+tWGjsUIAK2u3YR756IVrSesEtgVNcmpC9d/htcMz72PL7nYI5HWNb9xczdDGc
WzIWb9T6hQjqaR7QdeqWvEtswtQpvqCtZAFka0SJVmk3egv9nyFfRXy8eqZErqgpxFt0StlLpCes
IJoG6gDn8Yr3tzrw0UFpZPhh2NRHyJAaak+ELiCn2yIan2Xm2QvLsAnBHt+F+IRTqCi2cCIGnMcF
EkK4d0gVUC3ErUIh57UKkCSWaoIrZfXJ0Uy6mLPSnH7Hsc+9EwAp10DdAjcLzpvsxTTTNiNeVU1W
4HlFdRBVE808neZMIIfJuzfGDO0MEGksmoseI2ZPEqm+F/0qRI1pDpoMmYxs6CEbXP6L5fZP3YCb
oM5bSqaLh2B7w51tfK+8uXkWaSYOdhRxltJzY4VUGFXdhSjKuqvZXVFxTqtN635D+hkWAIqggRpc
lGSC69DXUevd81JBMkCFmhViOxVOcjex0jWPftpKRE4oRBhKw0xnnHQ9Y4enRNd2bSJysQMQX4JI
AqRBIk1dkQCgTMmuh+tpuQxVFqPJYjO9cjUVx6dkdZ9KEbv6Y+OZEairNle3i7Stu6kbAJR7ia3d
p5mfaFuhK7EjqnRAfK/sIeidVQDm5E39jdAKzLtYCieO2CiHg84UEgLckABLLA1A7et2EEV7E83w
dMxoZ6I/S6zxe4xt/L1okBRtSq1j90wduqIQLaYKepQn6Cz3bYUYIjUcuG2hvjA/kAdnaRGdSvhg
0SnlTtqe43w2o8/mau68wPSfDT4gtOJpVxv5kD/mthqBLnRV6xlVOJXz3N8mpJgzJ7VG76QM0f5A
Y+wUizwOyGl5HF1m1wrXcdRuaKwChXDvOC9xl6lPNjfBNvS4hIIGX/CPM5KyuScOHRv2jkgldZ4W
zux4qICNB0zWlDGnDyLBYmHaffIdvllHl7j2Fmyh3fCWyR5BE0ypuWKYwmUIGk0OHReeeDVPyrwC
WBslyQ6VvwfrrypFtIKzOAAvxEI81amlP6mMxTusvYKEHKIRB5xblZVvZTHpNxUm9pKfocFwjmGx
fIuHqPb3Lnaul8YpiEXp+6rY5Q25nqEwF/8FK7zW3AETgcJPq9tymm9Dyj0OuSg9si85VjxjC/Zc
gsedOHmDqR3EY4IeGT2nwuEfaNLt000EbEpBrl0W+1y6g/PJFuYw7SdOggidFcUE/6JRzcjOEKY8
Fw5NjqDJVJ2+px4rX43ZsVna4AOg1ekHxKy2kU9qS62J83jd2wR/tbIxTQyCk3NwiJ0Es85xs0OX
Mi2flkUbvsSksFtBnesGGABHXFcz/0go056dIh2FehpTYhKYG8jUti2D3w6onjpstUNjYulD6lAH
VIcxbktwnAUan4akEwFt7hVyPlI2jSbtFAgH+Vw49G53wjCNVHNOfBd4ileWOH3BFn7VkL2kV6NT
4z7MZoRZe7qfEeS1Rh/u265Ma3Zpb7qpjK70tyhIYci1i5zulz418v1SETXA5VnT0j1VP9xRHG5d
tLbLKA6uOzqKUgR158DREFreYABFaZl6hYArX2JxYwbUwC1E0/QB0hHzk1YLolHIlnIVUmHs/2FZ
MKFQrE4o2BYte+LEh0qpSdhCwXg5zH05ki4C9qoqi8DpDVATuecPLuZWu3116xi4sWHhtcXEZ+TF
nvSEvtkwLlkN6wk5/5Z4HT/eFDH8OBAGafFFYoxH10V2KLdrfSkegdUtt7Akpu8ollBUxlPa9qex
UeqNcRlbW4jWbvq+zHkl9zpHYw01FS6/YOiXhPa0ao3i4CGuq/YeUewIggxvsHZcenUdXL8NjKqy
slxuW71fvk0yZdkZcPXdFVEKMJjQkxYSpGg5M6m09RB7LCjyomtt9mDcPCTzYDO/5DBn+7HhRDLc
6I03m5tcLqaxqRcuqq/UDf6bvTNZktvItu2/3PEFDQ7AAcc0AtFl3zKbCYyZZKLvOwe+/i1Q1CuR
0pVM8xqVWUmyjAYB+Nln77XTAgCri70xakXXH7oItFS0wemW9A8Zp7iG596E8e85d8wkvmen6EEd
COsFyxsxazPv7nI7B+ojXc2+pcmmpL5UoTt9TDozaGciFsdt2qKAp/UyxpXEc5OLbFHhN9nAt+Rs
O7zUox9bT4Qmh/wj1Ry+967HCXojXKIep7mr0+o+prC7OVi56uMHt2dXjQjQpE99BFgww/PCDNEL
6CRcGvi4OOumRslUJCFL1dI68jm/doW4gJdyDYr4wy+JVMa197XMLf2S+qqjtSTy4UFOYEE5cRq1
OKgCv18mJst5j5Qzx+f/+5/MVdwaZHvpiTFuDLcEkietdOAZCewt3aZG17+gSkgmGQ8F9mB1k7z+
X1XpsG2Z/pjPywgrWkX7CnuidLjGzCfuGcwEnqohhj47T6q7oRiGJBXnrOzx7wXbPwmp3tpZJoRj
ChpqpfmLLFz6o+TKxO+d8GlvQxRKykBDP+hMQ/9LbZi5kLULKySsBJR1/dpPKLWt+wWU9UZAU7qM
OHMHTj/rf7nx5q+wETHZeLMVwRvzi3bfAXXvMUGT4XS89owZqLzA12L/w1/5vvL446aCP+PTqS44
m7NntEg9/SR0dxEBYavvyIJOtJHTCcVTB8exUzY7r8vmq6R31FVp2Ct/dGwlZGqAntRl1tGH6VKB
9A8bi7/6GoWJpVysW0/H++Xl4PB2hGHwNXJaHrZT78EiNnGSlw1ctu9XzH/tV//DwuIPP56/KMto
q/f36ifv1fpf/Oa9MsQnnBbYjXyqq7g4pM1O4kdTxtpMwN6FBaqDacFRa3zuh/vqew0C3gKfclyT
0m2+2B/eK8v8xIPYpK2RvZuFeepfWa8Yg37arUlsLS6/conHi2JX0n2/XCKspSOjnEkODo6xnBdz
ZhVXtcN6Y1uUQ9OcoJVRlU4wuHDqoNfE9OSm1pxGDBzjKpV5csgThBVzO9hROcwY/vu2Di8y7sCg
r83WHmBukyT/KDSbBMgdUOP6h3SyDZ9DYmWDcT1Rj6rJu2EA9Ti4uE3nN0+RlVW57QShkLFuA6p7
Nc9sqiPRu1Vg0aw+qAd6jyqHYcKPkb8uQQ9bPafdRebDfRunQ37DwDvIZ9uROWpARaj3xvUSlC2s
cqb/JSkgXp85MvbmbV4O2t35ha6I/HlRlu+pPTTNs8jqjJUA3ZvNTs9O+0FobSU4O9bY3jNh+vWd
P0xmf127Rf5iNOBPTt5kQWM0iSVV5OXcNflH0oj7qFVzOl/lC7zOiiEKOzk4gBBXAjc9o+kC2VEl
B9R09jZyUOW4Ly1LVdfeWJn4uMc69fa+M2fGESO0nd9WqU3YRY0N7uy47WV9SGQjj52jLFQOp+lr
/GCDSzNSnhloeEpmz53K5ks7FCa84b7VH+xUu+HdYX1RXtUoFOJcJF30YHS2C21C2eE7j4guPdg6
qadHGEyJDy46ohqSNJupluRLYca2cwaSJFffQI0xtfpgottrr4787txEvXcBd1S0LMbw9+yzgqT/
7TjliFKOavVbYRUFM30ZkpFLad24wwIIqdQRo4OgzyALqGahmI8SgJgCyFa6jCZJs/qHiXDIV1km
5f1SdBFeZx2ND2ybnAwk76gI4beRd+NZ3xPHjtvBLlSZtgP+Ef17UVVZHyOLeR7jaKb3ic15EyBK
KZGOY7O9br0JR+AG8iEkvl2HXtsSJMddNL3R38XmJ6QYDLN101TloUxmutTMJPfPeqvBD5uZiQXq
E7TWcsleCtTMYvKTRr00hNzFSelnV+lAC9Z+FPn8WA9mfRl7dHicUVqOqAYuOYmuvQ68ZRCpMuk2
fe2K11wNDeB9Uywf5oi/+WB2Dj8bszFs9zLnWesEc2/mdwVubnWaJkPKw4heANo7cubo4DpJu0/y
JJUBbNX8Lvcm1oDYh30L3ao1qj3K04K+C4aPtX6fheSmfI2QKFHMgT1KIuzkP2rPIPflQjVjaz8D
pglr8cIYQuLOyCufcK4FBdg+da3nFQH1eiNfoQUMsINhM6Qhm9nRaLGA5zGIA+00yWkCk0QLYLtM
j42DnAg+0spu47iC96UW9rLbhk+GNdbANouoiVtGQRGuOdO8yI0LCl7hWyjVoEw0WUI7iz9bNhxU
K+F0r3VNxK6pPPHArTe6JwtPtDNUAzRzKwwn5yFjuzIdkgEo7lVimANEtJCl72ahbMLCiS1MgMtG
LImNdgukV1T/mZ8cFCYVLMBgUD/kNN1g4XNu075nnpomyzDu/QbKKm/c2A1lqb6IqanqkzMVDjJf
WAB3RUbK8K23FA/uosQCfj6WeEiYuMoEubUW2UJbQ6fL9pjoauxoke1Bg1h9k7PDqi3TtIKlUFb9
ivhYnmN0QQKx6qmr9h3NWIycuqfPoNFG8gUJQt4Wo8dd3dIudOqK4xcYGPS6D4/tynHkjl8/FcME
jF3RDagOSeNINhp5SmlpEcXMDMNg+WjxYfXgADnJr9LJqPUFJtFl2bneOJJDA9GX7pEKx3YnIuyZ
22RMIwOSBtpifDWNtUPQODe8GSxX7Vqfh9rzviiny4anjmByv7f5aOog1HGW3SOd+gi2hmknx8lF
TTk52iWsRq+7UV2VuiL34NlY5GWZuulZ7PT08dBjb72NsQ37288mr9pRvZnZ12YRT2JHUqBDUmXv
FrMA9gyLW9RC9NdkgYK+BgfC/laqKmagK+LcN7ptrGe/xvEe+QpXoxlnzXwTp0hC3jakmIFspbuA
D+dXusweR3QrCYEZbtp4AKChWBzQGpMtSdJvmY5670KmhdG+qYgVt03IpG1hGs15O9nbCtxh/BSz
Jfa2Aym65R0urPnYKaA81WaWYxrqrW8UIbeX0UM1vm6jYWbFhI4874mN92YwAX+Kj+lcdiyO15v7
Nh3TYrgZ8VLOB7gPPCsDpx2HlI02i/sy4JSSjiSt7cy6K1w19Nvamogsa9A8a4eilstVyqJBn9CD
cKfOnoPLl1TTNGyx7Vi3jko8sl9ZgSh7Arq6iIMUMTCgHGaRBOSq4uGwRJHKnjPEYqTUNEqTkbUc
tSrKQhOMaW3c+mkR999WPbs67zITlWBXhbXOy33Iwb3/opAIcaxE/MLKgOnWwSUOJ94qP6d5qgGX
FYtyY9IbfLn1KU+FbeaASeYp1Du4lPF8WerQC3cyjovx3OmGTp11xB7cg2MVCV8cs6/psN8oNAKI
wxOvI14bhsphaKfds9tUpqiHDEgu5XkEeGyh5bqwLcV4oHV6zSNlQ24uJy7diHuTxZI4vswLAhCv
DbpjdzkKsx6up7KFLrWxAdm1T7Vl1/KiF7ARViiPgbuYZH12gzGNaLKPZEEQ222rZbwhuWbMDwTR
zfGlRxNCCzDaZqGEJtFzcpqtqGFPTite29LV7ME1QSoR1WtDwi2hPXMyyp0jEbBfQjweza6IlfdA
TsC/5IPzloBYVflWe8MKZEa5ScfXSXY5vSRxGM0rbMh1zhJOBtnDHLfx+CUb++KtKfuwPubVSL4L
GabLTsRgp2RXEj6YbrKiBhfFPsdzgRZWZXw+R7ZTnIXg8soj1S5L/1yY+OECdISofdJFKu/bYihf
MCoI69FFhc+3CNStc6gXs06OEcDkcTvpcmy4pdBZjKWOGpAT0MHEeMhzntJ3E0SDguVagYR8VE7M
o2DsY8GL6pvpDgJROP13DPr/gRLrb8egL0Ob9F/KnwEjYq3e+zEJOaRQuAv4Kw1GYef0fpqECKes
EgDAamYQD73hxyRkeZ+w7fp4P9EGsPC6/KMfo5BwPnmc0jF9Y2Lnn+Pq/ReMkZ+dcJIfKZIeM9Vq
RWbesH5RCCy396txSF4T2tGx+Ohwg4D4TybunwfyH3/EQ23lFMtU+Ksn3iEkHOGbfOVUGR/LuUcy
BGd4ZtaT+6/cpj/+kr/aj5k6la1+scJFksSzP/svYs6zeoMNYbzD0gJ97Q9f8l/ETv78qTG5Yk1n
sERhAe7zs+AxoNcS/ZXPk9lghinNYnjQkjDZP4hE6xT6H11lfTf8Ge4NrIOklJ749cvhIMypzn4m
Vc5DQ4b2U0S0ktwJWiXLnR6fM6SrsQDuYc95/Q9v8mc3929/HTs1U7JaL0Rz/Vb/YF/MuAqH1jGf
7SINA1sUhG4NyBQ8MJkM3aywYLhHAryTzO7+/uP9q/fNRI0QwI0XTe4XHa5KKsNqBZtbKwJdq8EX
wqxwu0XuOVkY5rG3S2DoLo+zfF9Jq+dJqerpnxJMf75qCYetuhnFigSY7F9ehTsndY5J75lAocP2
N3poagOSIEz9f7ho//yH2DMikZgMGFiyf804QPqMZy+2nymcavbhIJsdXRi04uooOv39B4vK8usl
RR8ksTjFcQe1jszNz18qdjCDiza+WmY7yqEBJTE59lDzY1FVXdwn7ZQJzm6ZjzlnHsMzz4/gOJtu
AdW1m93FxoS0wmBJq8c6KOnVeuNQQWR7aF37SzH1cCcjwfYPOD1s38BddFbtRrthSz7Oi0UOt02U
RJAjAQ2xsIRio8LRp0Jw4fyzAf0v3lGAHCjM48KE5IS0Fm5skbEDNZwIz1PZ2Ixghmvb3Xloi+VS
yWW4SJZl1ixVMwXYoxnqL7jBbeeyM2iEv1Us+J9sl+Q0XihtVkcaTvB/UME0+nBt7fG6btyhYQSb
FNgbWLBc6yil9+5Ii/TWYvlX72oO/qxZOBsi8BC2+SokGb4dFpJ8PIWO1T7MI9hkxO6WHpA8Kwzv
SHN2d6rDOja3CwB6+j0wHLLlWSD6RxQ7r7NOyHZxlHoeHzz2wDZrZBdLQ5El42tslPHX1iylgq2U
WBnSCSJs+EW0yozeBgiNd8sojf5qHNyQHDzOLLrqhavx7rGHM9IY6G1v2eSjHZXGthnQRmsbt5B+
O5ilVFuUnQ++weMcld2EMsnaKWXdmOc+lTmUePTC2M1EbTAEOPVU0jNkLNJo25e6rqiZv7UW5zub
cJJFd5eaLR64dbKlsOZ+Qvno9cFvm3bGnDdkPd1cjCKNuQfRPFoshDMZ11KB9/lNzypmb+nVQ5FH
DUZmgHomcs2eRgq+/C3awSqIGcBAV33MtSKveQrH0UYDSBxvQEjL6URGVhtrVyGyDXTk9g/5b/Kb
vUpxy3dVLv1Noht/E+zG3+Q7abH/R/2wa7tND246ywnobWEaZfmIIy2tKJkLfWI9m6qpIcg6Nn8q
2RQghJqT33Sg64e+MYur2Dcz83wcQ9c8UODWfkxzhcUXxUxd+oTV61MlCvVk422tkarc/FuaV1b0
gdNkcK66OV/iTdvQ+nZtRaNx3as8CQ+au178ecaf22yFKk3r4LW6WG5CyFW3PBtkdI2QaMACwdXz
oqs+9Q5jSwxyYp2O2zjeWJOunmKL8/shXlxlX/SspV0Q6H4LKleiW+FuigRN7uAtn93MQncrlg4T
o1ioQ932NGxbB2PSXv0WxZmm3SWy9YK05gr+VUebGjcY4mT0zN55bIFXAyd8nKd+tB9ADofhddIP
zO5qpiP2GaFV2g+zi4T21S9Ijb93SWNDqGSQE4Jxdiis6qmphM/krPm5+5ep2eCUoBUz9XvK8oCW
2yBC+gmaS9O1Y/rIjNlSoJKQ2p4eZrsqWQNXVQQ2h5WqJS+MLgJfyMLM2ZYidW9mVeeQC11jUJty
GvPbTrqkcQXgcR9qJFIWu5nRgT+edm5N51VtXSDeUaZViza/FahxN0NLOc9Gt13kB1BWEpY4MqQg
C8+Y+Bhgj6QYKNNYbctudOBrUOIyByyf3G6DNyi+LLiz4N2Bw5Ac6qTjCZsQ6M8OKBThbWTn+nOn
G8xpGuwI5lOjCtHhCpfHENVawGlLSMcPYeTJx8rAWAMcocAw7VdLC3IJt6i7t4xQUtJUDgnEItnG
l1HlJS/djBDNbT7VN8KJJXN4ZaxksA7mA5wFUBIbrMoAN3BhYRamqvJzCZz4VfUDmGm2tuGLaaXV
O+PeyMlnAmTrxVb6LXZwaG7jLuleXcMEFtIALQhEn6AmDkOPq3Qy1fxS8fWhbUui+dvY7gwJ0aDy
X6WP7AM2oi3PIZ717jYqp+6pmyisnZUs3mJrIsJstWXz1hcVKzl33fnWuqySQwxtAEFE0PGCD8Ec
9gqb9xik9pK8Sa+QgJDn/FEYg40qbWgsUGouQdL2TXLPsrt7jbVwHgfTmN65Q1GRVQ2kowIec4KK
WK+1kGFH5VISbC54bZfY+9CRVohk/Bmm4IbC16A2W0QBlNASd1M/mHeL5VAhPyIfIle5DfpqIhcw
DmqCIbLnTdMcUSxYxw85Pw4oPN5anZGWxcLPb7Bm0DV0x2LJirLpyly6iXYHrJ43eCusjyHJ+ovO
GMH/8w1MgcuDFbt6Nlj5JT+d8KqisLkJXEeFy7b0Yaxwo2VEDpRCnEHdowFwUxEYemc1jEbpjBoZ
WC9Z9D6nHibJ3sfss0Gp4l7IOnMtPJxldZXTJQAwb5nqt5YJGQSpGPleemhCX1zVNuzRXY4Ze8RR
CfWr8coOBZiGAYoW2Hge+Ldb4MaqG7NdVlTDRZzJ0d0WSVeinBlh9sxPphSHKSytGAWiQ8hr837K
tp5VyzvsaZS2fT8X/XeN9z9Md384Iv5pjXfx7e1LWZU/rfHW/+K34dWmn55N24/NHdu5dSsumWNd
Ep7r4Pn7uGo7n1xgq5bpMPoS0Vr3bT/GVdv+hFYFWhOMJiwG1/lXReRC8kf+MBN5lkvujvM4eAay
iyRo19nhD1NJ29OGRI22gOJL5ymHxCz6SqXJGJNBUdklm3oIkihIL4VXzQd01paWJ1ZHVJ+2rtrl
aVR9hewk1u65PH9MeIK8ZQSsHeBFStyEoZfxgChhEgVFWZSvRKt7PI0tJWBmZmQXjEpZuY8gFIEk
JNQN/tlcsJDqbPEx8dRpSJuGK6Y6MP1w+sgbXz6WuZ8+pGOZPYTlGI+bcjG8+8qbVmPN6NQXBarz
A83EyZUxDnMfpGMSXQyt6N19jl4Vw1IBQi3wH7Y8meb2ubdFGGKwbn3wfXKIruJu4V7qcap7HEbL
VEHLyUUflnqo63Mx6nDHlhCTGk7zituPJFK4aUGevEQJfTtTm6UBLRXsnjjG7hpGBCSjArLd1mn8
iPUFlvtXh5nh0nM5SNixuMplKWkthfFTbrMwm/fKHjw4wUMPES6uYM6oHrdzmFtsP8mUS7B2SFeU
mGnWizUOLAo7rCJ+ZW6OQDNR/ATNahA9OKWu4elkx4pHvIhK6u/4f5svpcOacRt58FK3scin+5HS
mKuuk+a1zVGX+9Awdxw/Kz/lZtbXcxvEszDDg4fN5I67y/yqVFj4B9bTEI9CkA3Ur/nltCvyCute
xOnlxmGhzY1GeLjnkqyezKDx7PhFDxVWQFhgKxtKT9jAsTlWtE55RXMcxGC9IwFmB3PxKeeYfZF9
FBat0Umcp83Z0na52Gal4X6z2rp6LO3QxqMYjU0U2JbGkQO1qnhrsfQY+6IDh3fs+ry7rBlSin2b
OGDsUmaSmHbFlf5JyTFqe5jYYLSqPvuwMhYrGyld8DckwHqokzLrHpx6Ke5p4EkBCUKsFBvXpgOj
XaR61vMk4WNiFm2P/72T/kDLeARw/28ezVUSfWt/uo+u//5v91EhP62xVneVciwUwNVu8Jsbwvwk
GEZW9wy2BgvLg4mU9LsGaH9imhMe8tw6WXgOt8LfNUDB/RbVHSQI/S7fIdf/QgP0vkMN/iM0oTMh
tJjQHUwfrxDGp1+kHgzKcxLRSBVGuTWeF+lS2VsCZFm+nRhYvwImIcPTDdSnHY16pliq6preZPdd
hcbBhkBAui8bZ0ZIwx9zumYQd77Gak6am0nZONBTaiQPYVqXS+BMTfjEElxBvnF1+S5Job11cBcu
/b4UajPIvI6JcDT2GZdnFb1NjC3RhWGJ5Qw0cXVgfqM0paRz7Xw2aYzbh6IAuhv4RestcscAlvon
FPO6vZz7duyOdGX1j5QMYQjIycVwmEnLZtktXUw+VEZlvHzMSw0R3B1nEi9ZltZHGvW8dFej3Ec7
TQ0N2RAWto55mIF/sGaVdE98K8kENuWeHN7oMEQMlfLwQU6l7xyZZXubEshQh5yarbna5HK27SuX
0kqxhVjM6RxPBOjPzTK2tr3xDBl+HYZqeGqyeZo3zRyWcAmZ9vbDOI4dApga72Yv4hxkNjPHfBP3
7U0Gb7EM4LbVF1XFhjvQVtO0m3pISEuwDaTQjJCBCNq0tu5qjmj7HtnhnPE0JMo158+zMGwPEDAN
sjQcKHNrM5a981jKpm2vy/je72p7U+jMp0yhtcagIBPyWthRnW6m3KfUTFRJEW7Mum1PIRUpBe0w
sLW28WyCcuOI61zRfNjV7I2gcAdOOryIaaLHZsQq2lkxbUszOkFSEc1sY8u9S2qnfncsf+19xmAK
+lSUzzM2xiOVcDzwCu0tnxc4fV8Z8XxBZfLkriU+JhlF24kEnFT4c+xwY+u+sIfRXEusqiU8MsHw
WWGMBl0LTiKqHvKxZ5jHLuThNW5anV0UUTUpWmp6pYmSSHe26Y2N3M7+Qua/8MXGFH63XDEG8sij
bRDndpsgRV0ZFqeA9XeRUdHZOdXDMsv03GnA8Unoe2OlLxeKe4aKGLVPLxs43wbcap6copG+WA4c
YA8TOQRm4/c7rYYLNlYmM1pevqUSbaklKcLW1AyG2iSOqz31PrU1nDUNpxO4QrURWIiP2YRPs6Ul
O7Jobo7jnL67SJMLi43PfW5+zqAfHiqnJ+w3ZeuOss4PZjNc6NoPxEQKpuc9H1GTcWd6n0PT3lVl
cuwUkG+Lox9MCgEc1Wz1jrqXr+zmn2kxfmvc/DypqFPQLhnYyVHf6HL5ahB5BBZzYyD83ZekULbO
tEDJrZiz6dbchdi/A3sm9kjXaR7kk/eVOBLGeeJuG6a9CI3XDDKJxZWTAQkHnW7jkJ10panLWvop
eRv5vs8p9jm4RXThdw0XzSRpPquip57uO9+PXp3Gu2ctHG8nHMu+7MOgcQoVjMZwVXtp9FLHxS12
oxMEJ/uYipQyvaE9Wzy6PvvauI5iaDdh/hSvW/wiWli++uYaqzPDRxpq3Luurh9lPb0YRX+NOMgU
3Z+bmM2PshqoDKyKR+7qDZnDvqL1m7mvmuhUIyfOzUJ7ej6bavcOsCTdPOOIWSjSnM0i4n55PoxE
XhxrZy0F01tSym4zmrB/a3dcttRLWtu2zpM9RxHcjdZQ093Uv6I6jftUul/JSmeXDcSjq9Jvb6Jy
pOZ65GQlQte/QDPhE/GgVs+yU1dwTtttPUi87IJGFnOfVra58WMnu+39/gjKi9BRJU8dZRCpDl9i
13kr/Sbf1ik5mtzRT72GHFzoNtxHiyl3rt3Fl8zzW0CyLJ1dMz1GIzIiWe1gQBM8I/uOxpzYl3bi
kwQBAHA2eGSiEBLqHWzsc5V1996A3ZdSuausTuJg8JZ3thV3BebhM3fM28PkTc95HhX3IBL1Np80
HccmiaCkt6yjCPujxeH3SrU5hTNeQr7ONIPEbi567ex6TCO7LjPSl2SyD6Qs31jpOw/j5FznkOWh
1mCCgIGwSxvh03CTqCDux/oop/ax08PXgh6ZLEvOyxq5tpmHz0Vlv3SKoCE3G+NKQ6PZcMnl296g
XjmRGluxfsQeo/fMUWfmtFxW641+yg8snS0yvmQ4M+wvMb8odnHhIXGcQzaI6ghodd9X47hFd8SI
BNVwNrg6G4P8zvgVkOXZTDWXLZoTsHfjNJbOLfe34spbeM/QXhNMVSQ7pKy/Yj1/lGb5YXXzmevE
uxkXbqCr6oKImX9oWZztl9K4Rdhhjlp5jIY2TkXjnNVj17/FlOPVIZI4rCmY9JYEBEE4lKBX815V
801BAQFVa/17bCYzd3w/P2f5biB4rDWJnbXPzOhuGXzoDh0Q3NH/aujluu9zB1OfPHMn73IRKl0o
+wtVUR55tGdJswmtnNsdsKe++TB7M3vocVBK+jtxLjmbFFQwBhvEqr1dLSSBKpJV1bumYxJ/fezZ
wEzjfhGfnRifCHJZT4gjBqtWJ/uu6hvQzDYhQ9xUvSXaEqz/dzJT5Nkw7f0FjC/PsYkUuPegIKZO
F33RpCcLbLIBELgHfOneWqqoCASbBk+c6sMSg1cVp4ZbhrXs4JHGiMshGSSxTWLM3gFGUKfj5IQD
3iIlNUUL6Oym1x5Ydlwe4gAY2c+tg10ak0wPoV1Zujx0fa+pVY+68ujDerAe+fKsaryaI8M8M8ms
3GhakW+xzphvDY0GBBh5VlhES2jB0fetJ7NKHj0DsWxTFKO9pxh8ieRTNpW5SyQx02QFSodr6Da3
+B0auwr6v9njfKkiMpg8eSWRsoXqmDowTKeOiucQqxk9P1X1aIpiyo3rxGyTTpwGlZkvusynsQ/i
tFfbhQeftHA8VAEpDKfRFzCKVbG1od7Hzh27OAIuiSxw0mQUzaUHSuIkGWmbXMrB8tOF+QfoVE5d
E3VHM9qpOTTgimglLJqAJKmn+HjtpZQ2s13tiZ2qbEgkEmOO3NJB53FfyBYeNFcxrqPupguR6zgR
soW8ncmWeVu7a4qD7gnwrQXlXfJSivYVZGmdPIqoq7x7LVKqgpTlEJ9LHC7UHUeom9YYUp4nCxiQ
dh+2PRSAzrCroEBcx8o0JcsUr/FhyqzL8dChOUIXoySDmGTZynD4xtpohhmeKd0/9xUK8CkcQacE
MSkiSoc0H7rjJGijRpUTjVKRdNw9vWpTer2olTCzS9pWefueffemTGAsHbKpYBOXemOqn8rC6u7C
QkYA9TtXtCwza8juyeg3zlU80nC6SfI5mQ6lzumc7kG2koPKDfcY+nlDMziWFpOfN9XzQBeKYmdg
IMb6J3wiSPSa0wAdc6LBVpUURVDbPotMsI+WH3WbBtxAw/aa4FQ8X7dzVAKKIdKan0RdWs5ncOZD
iP7esqOv2Tj4O+1hPuNDG1VGahMhdKoSOLTzgl0Vf1D7LJS9evhi6otUlp8VvUUpr5zXdst6eaLb
rX4Z8pRcLw+sHEfbTnfSOkxZGtIJZEQdqd5iCOxY09WLQWvLdGBcaN+rTq6bORfZOEzHxdHTyei8
5q7KudvJmUqHTddNQc/HfebSo3yxaGUdPWKeZ6bitsW7NHZ+jEmbBCKwV7rBs6PbQNdUS5Sdq3wA
nR/m3d6mveOhy41+25kq37J2dS6By+S0tHrDGdiJ9HOqPfPCGKL2o5wbTokeZ/xveWi6Hy1ezmxj
ehYklAHkwLqi8J4IebECb3NK2iLViL2o1MCRh/pzfLVoqr5U7wo1g92kpmsWJPutixUaA1zxxhPl
rQZ7SktCHm6NqlE3jXCzN6ZVQDMtkgLldelR6womSMdT8tQmBDTp9XzDrzyd2qyYj7L102QLWoY9
3QDLO4m4JRpR5p5ICJn7uRkVQf7ymQdOTjWprp+dmdosnxzitqjD+HNtFjpQeX/uD/Qf2exUqd2u
GUy8wRV7SNARe9/RHp/8LmwDUPVeEDM8bdXsOkfd9N861UR7euar22lqbopyLC6ihAueckuM7cg+
HFdzOBqFRxd4Xvi0PEyN86iT4RELbHxKTcfYqcLdO5FX8jGOcMJrU5yJyIev2CTJe9GuI6xXVLSr
C/hDg6A7N+1Ae0QtU+OEpDQ5Y/3EO+FwOvvDeKjgAzND0hTihWK5moquPg1h6/HGRw2PYyZ5i6U1
+6+a/bsbawW7/d8azLEqvw7tl+4nGWb9T354sZT9SdhrORPUXQdanI+v50cqRfn0PZm4k1aJW8jv
svcPHYbAiiNAXnIoQ/1DvkGi+V2HsT7hMvJX8hx6DJRK5994sb77ef4jw2DxsUijIBNZ6+tDjfnF
nOEgoeYoAu4efW7e2TNLd1TW895Mb+01eAxACbs5SXmJG6Nk/T01MFGiwjqNGpu9CKNgKQt7X4jk
7g+f418Ynr5DFH96aURc4JpgecKi4sHG+ll2pyZnsnqHhngWfOFLHpahSRtBFpXb2razA55rypc8
2RUnr2LiuKi1TwOTK+kCMUNjvl+Sud419tA9GPEIw6WDIA7NgbNtLablxsJpcDERdEhu0mohv9HB
Jxu3C0V6b4mb0vSBALu2RPk+mn/cIjiE1NJcGI7Tnv7+rX6HIf/yVrF1Yb7jGxAAXH8Rw1j320Sl
dbiPTcN90OXQ05yKHxsiv/CObjIk94lYKVpGZhx49icv5BYMYrhzrCi3L73k0uit9BryC2HJ0Fdf
FV/8FibG7h9e6fpKfnmlOFgFV+f3/1lDVn/chcSqsUbTp4GJ6VHfpIVXPGL027Uxl4V07el6bGf1
qPFN7Jd2dK4Xv1andPGqIIPCMWwxkmkqEKrk3F1oLP+HV7derT+9OgcLI9qkCeaa5dCvoiJuF8ra
NRVNdd319+s5O8ANqbYTm85jkWTjZ2pprunqCM86ocSF7CZx8fevgSDin18ENYCOafu8Do/Otp8/
opL8DXHgyN4zbxg5Fugoss+iQtU7kHjPEZb/YOaRDm44ZV0gGUmVyYbEix4XnJ9B1pbifA0H7zpv
4pksB8SSadrSTwuvPhqru6kr6//H3nntSG6l2fpVGn1PgXaTBM6cC4bPzEhv64ZIS7Pp3Sb59Odj
lISpqlGrR3N3gAEEAVJVZGQwaH6z1rdQhWjTXqBf34rCMa+txFG70WZzXKXfprYxVk2pp4+lM2WI
/gv52E5Nwr5q2GXKtKlq1D1Ps+pYK8pEezLnIRCgNO5Zv8ZaICJzKHZD6b4i9CBdFwAPM0/NdMqV
GEhGRvkTP8ATY47TgOszsRHjNLfnrV/YmGqtKRoOJfZ+IOMYZFaUPIRJwsoPpjTsYDwwLqb1GSp/
S0bVxjfSe9eV45oS1mT2ptnvCovXN8+Q9T6pmVK1RifYSEXoPpqZjgAVeqZIUHTaMqhilX9qGuuO
2pCUVhnHF7tVCKgvJcyIijN51NNuCsJIUGWNef0NXpF9qeXZdB5hxd51Zh/SYjbJIXbGck8EdPsa
eu0qzRPMq97cbeuJrKgeWzuuqTaFL5M1h7wtL8dCEqYz1s4FVIh0V4pM3AKfoiIdtGoziSHesQ8q
Lhi0x59+l8mN6dXDgZiAO4v0k3XeDM+FaTVbzw3VTu+n+dnNAHjlpfCv2OM160QNVHYUqf431oYv
jLCv50lnHD70yFkgKkVktgz3iRoJb2L87WP407yvKKvS+Jz0J7LNIays/NYwAteECTloiPqDicps
O7HWvozMuAXq1GBVF1M1rKfCEDuy+ZLdOHZ3E8zNrXTrJbk2qgNH2IA/I7+/j+PUX0eZMfWryRtG
6puSWjThSxzNMt7WxmgcQtUmn4wYnJWvF9mGKecLCe0AWUr1ghNJ+wTXQzEGZO/ascpvY8xeD6M5
82ypq41IRbizbf9dI8OuxpVyGNkaXoVT92bUpLaOfuWsPNdiI8ZQqiSMZOPgGNpkoqtBQhbtOuFE
Yrdlng+zdgNR5yYDOHZNVC1tg+gPGco3AFFVuLX7sPuQmXPtGOG8U2gV8ypSWyal3qc2u+/a0CWr
QUX05KHnbNMkR3vl073oMGNWZsmwg4wTGlmzNc9HeqEvusX2knsN2jytj80XNXdRAGFEbI2wHPbJ
nGFOQTNDe2NH06FRjbPRKv+TR3UbtE6Ew4D8satqkvNWpiAAsKsAfifv4bq2nE1BwMnGRwS4rmCl
0UsZk3UBX1TSexaJvuGpMX7Du+G/WcxRDukQi2fUi/a3qrBsCkU7ucBIA7alRzOoSKXz473Tzrel
6c+Xo+Hlu8yxxJVXF+9TNT1FLXG43O+ci7Yyor3pOuGWpAv7sbHmFiBAeDYDfj4r8zy8kYzKmVYs
3hpf7NFhoWUhAgc2lmGme+mnzNsccop8LKlx/yW5Rr+xXtGQG2ZmfpVFI3E7QIW2yC8g85Dbh5ot
WxtLxHzXWDgi23SsniDUWAfMnlxumX3WZ1P/pTuzuoQO1mycuSlmrCy4YYJIyPTabyHYusJ8Tqvp
ogmVe4jhY62xXNYAtdz6LBb5sMmlJc+nVpOX9E/iKUHQWqxqjA/n5DrZWzIDX9qFl9do8S2cr/rS
jhi5zkPWI6lRxRlpyPba9ZR/r4oZKRgH67ZlfbTWzbbF6hdTQtFjw883xpgdQJQw6QU1gTzqqbSB
lLBvH9ha5EM/36QL67RDkGcGNjOBXTrXYle6HYRT5ChrwvLAXp7C0XwTipeGtjVIoUPVSZuzQM7j
Q27U6bMCZECCZKF/VdGsjiCz3lANJOeu42OMCzXnnoDhbF1EvnmAb/Tli/qO4RGiNL9/nk8VFbwH
2Lh5Xh+jKS0OsmBeWKIrO9Yu8JyiGcKrVOQ3+dw9pjaEG6gAdzym4jPLGo0NTpHxkPn+VjfL6kw0
6iIV7ZU7wc9Uk3VZQUANNITtK8lA4QDdqF9jUCRFM5ndczuaz5hL3BR91gf4BaqgFKoj1q3ptJsB
4W0gGdyvMMyOa2ZA8TZMw7diCmnVWpZNOTuCfTQRzN3TJTV1VL4C0qgeYC1km8RmI4KKA+QRYc47
YMrkrWQ2cBkBxdnCw7IXEvZITIW+Gf0hPthx7d6wponXzB6zbZ4VE6QXWBOZ19hXfZ4ym65tzm+e
fMNeg79yXlLxEVtW3KVxTgCcqR2bLnnoU2NcGVN4XTOe3jQyS78mO++PhS3yY0qIz94bHeBMXaii
AImU81m0SfblRr26rJcVPnSZFLAYCMTBKPTrMfVJVJaalpdrs9ajmdUeBuZDOyCzxvrVcfuC/W1C
a47GgaiuqOybLaCu1jtvkqEgJwP8bRHUw6TbMCQHzdh1A1Y/GKAt9M47WsYmRg0YsgPdzXUdr5WW
INdy+o5Q68wxfBKxKyt/L3g4IQUbUuWei9wieRDx6Nx+5JbL/A7LtA76lhOoJFO6WhxGZAnJu6pw
8wsjzHruT/BAgkE4XXfZuVYp9lGNYyzI4YzgdNPHGn2hshoFoopJZAARkM9WuS0aZt8wjoatoq++
mYhU9eNY3Zkl9RVpqrjGHK+pdi0Z1ReO346XeM44HuY0cYSgQy2qsygdSLkUZr6ezal9so3MeOib
Su6QPGaXFSkLxmZyNPL7cv9Vl521b9zS2hSp57ZBPMytywXLYGRTOD3sloEkQpJlRbKyeuT8/UwQ
NoBVQGGrxnLHHYPmsUIpCnBsTWDdzB5mIhc0mJHpgDKEB/qAMCjTrol9AjLUi+i6X5hxw6SARypf
P58hbx1RLRkXmSrDFxdUZ8OOwUX3hv27BLdETBQhQE3aHqOxsjO0rFV4Bg0yPJOmW6PNttviQFyZ
urMGuz4z+75xAlMf2Agkhgndt5/eOALUaX1BYJyFwvO2rMvwLE4GarM5V1RPo7ENoQ29Va2ZnPWz
ZjTQf5Lk2mQw9lRWuvWNWtsCpTzMb2x+503oRnhkS610P62ii7GwJq195+bqrgl9PMtl8ZiTQLUO
/eQp4bitQiTywkwvpeY84QdmsmsD5KIUBfTlmJCyZHs71IN1UWL1uZhxWS/pcAgECzbzCAnr4pZo
7iTdMxv3KppYoyz2VTiEK4OB/jrVsqHBZ00E26orHVzhxIOkGyTezHRwZHQB3KWYUEw2I9oR2mdr
3iSzzzgQAbD8UD6kI53y8qOJtPpcR525LgwzPzTAhp9jv1iVAs3iOLsMrBxRLSQlgC9oztlwYAW3
QW1faQPZf9StLhmjQDXJdZz6MTCacdgJCxkn3mQbswKWAzjwplm8KqXaN89vp+fYzsTBduv2opXN
9JGlCLLl0J6VBmLMAEt3ycCxib+JpKQBnhvJIn/uzFdWjDkexjo6dvi0YBwOD2yknQerbeat6qMj
WVjVswETaF+MVAtrwcj1Vetixua2lukPJBTHOXlTTFQRQYt0Dgokymg+odN+5FV+rWcaciltysnw
M9Fz9Pz6bMSYa6Cqzy2OX4RgfhLeVy59ljOqOxuqYZdLyXJh1CG3+s1oHSUl8iZ26u6qNpgFcyQI
fLQZVgB4Kxb5+th61UeCGAaej03WvYWV2EJgAG2qUN/8LF9Sa7sbK4x4SSFR6eppET5Je2EEaYXX
7RybiwYccn41ldW+MJeASZdHauwibSjTLAQUNWirCEjWhQeGdvQ9bV1bkbEyljg+u9I+s6Efr2Sb
HnjucpcjwfIrWRZCSGwHz9/3yFldRHKdyBFXdzCE7TZK4cYpBAUu5NxdZHQz1g27wrbqx18F+ywg
z5Ozt8pWXxWWtmk0uwy8HI0MvOSD5vjdDbDGG9Ul2VpK7ymqF5peC5lMs5rXqEXlhiHDBclUhffh
mN3IVBrHMXeLB8+c65xhj5yeo2TRYxBHixOvRv4lgCK+cUeZd0Mr1/20aAKAkR3osapVWikHGyg9
att78SHiBky6NPXX2gKzdN7Z6PoKtEUUXlDdfda5wPXhN5DSlz5mwNvIzabkpPgekI/k8Z6STrKx
i/SAZZS6x8tHtnF30Rh1dgfzk5MdhT57e0EzlzZl8VDN5UheqzvAaI9R0AeZrVl33SiTJ4WCmant
QkFBIm8257FNOrhZczeH9OdcjqkN2DUbrU0LwOCFJ04MGnkwd02Fv6BMBhIgS+G+4kJ7rCChXQqJ
2yiXeXsOHlxtnFrGlKztIcrSO1vz5EsIiNbZ6Wg8D35jpe8dtfJTPHpqm0BDf6Sw1c5L0JoXVT6o
135um6t5Aj+iM5Mvlt9MxoeqSyybMG/gurBKzXddRUQMGxPUjrzB47/SeRgc7Mw1LlCommvkiOV5
Ap/+8zS6+FuS5Psy55//s7yGyD5mAtheTjqv//yvY/LelG351f3l39p9lpev+Wf761/66Se3//f0
x8R7LTLhn/4DZzAT2Jv+s5luP9s++/5b/P43/7t/+HtM2/1Uff7HP9/LvuiWnwZM9Wf58UL9+dcj
3pPM7he37fKK34V26JBdF3SRBT4IzMFC8Po+4DX5A4//SxoJbarvGIjp/pjvWr/hf10Ca0BxMSJa
Zp+/z3ft30wXNglmW75GzHK86m/o7EgH+WkaRQgdMWU2yznez2Ac5f0yRXWz1kT/RP4jz5dq3E06
9T436FL3D3OmTx6ClAho8DgkMj72nduxC+ngRR6Q8HjAV7HAQxI1RXNP/m/CJkuqSF1h96Ye1JwE
WhD5h7XunVWdAZI3sE3TzEpeIXlgGC2qpaDG1JRsKTiadO9OduqsKj0txdEukButpohCAB2Szror
77TJoMbvu3g1jNwxAgAuZYGM1GDXQT4X3Jq+ldYRkpD2bdYSwUYeJhDAFMedjnaL9oZ2GXq5leMl
RD2bV/y83IZYaivJUk96kVvtbR5i3PzYWM50pyaLJEulTFsmMXY8MVNXdUGXxDV64UGgMRJ6wkNU
q+k29nZhZ8++K81LO7ZLY9NFWXTVzJ3/Ghue81xGnfdRhabfrJh8AKeNYW8uJWZviOfQ5C2fIgM2
AWHhasyPk5n5+ZkaZMYatWSdu+4dgFRc7cVU3llzKrr1XM3KJGl49tuVy8553uhDjI0jBVz0WPK0
M+4ceun5CHOvv/AF1RLfoZax/U4g6Zwx7qxbgq1DPTvAxvN4IglTnpsCIFxQtmp8LiLgLCztvBgg
4zAW4SMIt8HeKkyM+b4NmU9zP69Ta0N7WSMbLkqDGGPPfY8JLmVMPTVRu0JiHF9mjakNq5x94gZS
B7MfWbnOO8EGZYMEIWGxviQakaFcSR6yBObBhPS8qDlPHUdbSIO8BmF3WNMh5U6/BIkLytGip4VY
jQa/185pAZIg1OvbfVdq2kc8aAnqLkXUvBG29OZd0n6xWHno8MrJIG5RX6+yzqsqjIJectcr9GUc
IayvWWYQmw3CsWHoOZvWk1mOuFElTxDydyfHue3tIaVsT3uoPmirZ7qTjLAG9CGqxa8y5uPzCO0c
w1TdF+9mpzER8ixQl8EsnPmmzuD9BmA9EuJOrBK3TEYZLJEV6M1nbObhewji/cq1bOMt0VGSbH04
SHi1ehz0YDa5dAI3c5nbVqPhbqaCceg6Tev8KdTDvgpQ0FDs9GMxv9qaU10NFtr8AD0mVCM5lF5H
XxyiofPimoCxGM9heWYyR0ESR0OerCKnpfXRQ0xGYFRmHNCZjML3XBm2u6vy0gQn67FH4ATOqxa+
Tj3VGyvS1NfQmfK6pnKADtxI/aOuMVhu2cKO4HPRyT8zOhY3neh80gJcgoaHynBB9GdWVx5i+ClX
NVIaGeQZTEquNhrEld950ScyIT0KnIZQNP5QgZ9ua49QKmaETITCccweVBzhmLPMmLittMyilz5d
vhk/SxMbQofeCJr6ecBh0ETOi0uCOMpRow6fY8uruUcZUX30vTR/0E3ekX4knR5ZR1jx1ZC3jeAs
FL28bUa7wYbOSkauQ0ZCe6a4tdot/vxuEzVizDZAXLGa9nWJOLauUo+4nXQW9N+5RuPhhzlfpezJ
qgo0wJKkGsPryvEwd9W8xfSGJyoq5fIJfZx2a6o7GBt5NiRHqG9M6koSRdn70rOEa6+xQrGFnzO8
aLpbvuR2TQMLdGqhQGFbRygwJqRDZb3H2IucX+YkghXEVdYW6q31uua8GqM5Y3zrFB2iymqs1q2w
rVsoyHS2YjQpANUcC2MDE2so1wNJPc264nJjpG+hfVyFdm8VK+p1gtRdt6riqzDWYxbyvcSWZrrR
bVLnxPGSwdMDVKu5JdcMVwNvyrQcJWPd5sdwFkV5jpkyJTdmSiOiFHgE9YGcGZxvWZt3/kaE2GAS
r+bE6JNoJD689t1brIJgsjAzx2KddTzuOJ/H5CVJ9KRfNS2BKvCgjQTmlOjInEfBdBbmpsFkhMoU
CjqjXhoooCbIinUEl8FUsxYNOlSUiFuNTEPTE5WIQUu8C49JG4PqcTsdG0nNv8Ayj3r1aCalD0u/
l4tlM9GLGJ5d7rzEHQSaFetK2a8joqvPZhnqzItd1/4Y/YTFBY/69MVz2KUWEKla8FWPIW5UsyHT
vDE+VJcXl/RHUKiQnbsHIO75sAvZrSwk1uzSGZkkmVoyv2S92bzHGnfCFVET4oMkA+gIU6nrj2NJ
SGJA/1Z+2ZETw9N1y/MMVNQ3uvn+6IcGmjjihS2mrzXF9BqpB3rJBO/e7YRc7Uk4BDoF+JikHyhe
/QxWTJUBSJD5ViK2+JJaNzDo9JMEEbLd7VSWYneFNudfLUwfhAs6sV7B0Jh1HOD6L4kojQfj4PQu
50yvpODGyEXDxLxXA9kgySDuJWIyRKzNYvLLQrvDFZ9GFcHbY4MPkDmffoyzmuTYEf4XxsfKsldO
hggJw+oigW5PcmikakijtchTkyTV8ySdtuWQWK8IybuYF84dyl0k2fl4Pc+5g9zaFKr3LiLfGOSF
iOjBea6Mc1jcCwb0cq281OYckEBK9r3kxqICP8p14zBpeIhuGsDm9G52k+VrePcIxSWGl6OHoiU7
Z7CBat+dU+Pd9SKlPowJxeRFmYUZoXQnATthL4jZ8USF1vLKiUDNKbbeIrpm9n36lLfsXYQdgpI+
ieuJatfDQwvNPH4i5Rv4davhYLzvpqEo0ailKF6BEkfo/AW3d2OVnwwA/skMEBOtFH5DBtda8OAW
w0D53T0wfPcSlN+dBc3JZlBLQqzgEcDq2E3fvQiD79idYoyW294F0K5w+upg1cnLlhsE7msr95oj
rtuyOYYnP0TsSwNzRE5pgVViPvkmYlX1Lgz2lPQceybc/MLEpRy9lY2Gah0uvM7XlDo58wQ75Bc1
Y9Yge1KfbGtECxhZ9kc/dn12Fp28H0yxSSFtqKa1HRYu/CHhySuiT5y7+wxrgNjWJ1MJpykGE2uG
aPaIe85MdlHtUglzIjvjgzekBW4Kx1EoP1PsDO6LrwzjmRCi0dzlXh9+6b1niV1BiNDEXQKIfJCH
Opohc+ZkXndD3hMsUA9uty+yRk4HjjmZ4qzqknYlmpTZRcqNJzuPU7P/1Kiijx4wkW9uMbHrMMDR
J1ujaVv0l97gTxsFadFczS4LqVXpiMhZIwBLPA7aUF5WHpvSzdTDtmK05ERYVfhg2crVLGhhHpU2
I/LKrd+4JyT91hkYj3BX0YkCjyw1eFed23OZG7jdMOBRdNS7noc8CtnQJBBGsDP/qi1dUsD7SUH5
Lefa2ojexF0HUUrC2GDBlFF8DF22ozKwF3vKyCQfzBWhrBXPzQfbT0BscKnW92j/mc33+FOcVaMU
/vM8NGCAVozkbnGIMOswBQ66bCCqK+AROZ0zp8xJS6Gi7tZkN9psz5qWgX1bC+UzYAebdmbEEYe4
cfX4STMqzIiMSAmr6eAp5EzzcLgHQy31+NrqobYdCqckP2Ygu6I8t1VGhuZE7EC5mpWWom5VJYH2
ksc3KVg9FLdjPTagtcsMycO59MsJhabF6mdDBsOy1CJWSUORyreAflxIZ2OXM3l+iLuLDKNMHeOW
JAykZXA3Ff0KSenkwoqL0V/rra/eWcSCocMRVH5GFQZudpxwtN+qrLKxEaLjpbdgQ1tBCRNGW86r
umSO1KOZ7USzuDi7fqyD2XErY9jSdfjMxFwnggQZFKOlhZtpsjqTHUg7+A+Ch2i4hcmX6LdxM4XO
jdPA+WfN6GLxdMHiExp7X44qhdwVNVXezd/BQn9ruPDfmxxcVZ/FXdd8fnbH1+r/g/EBHpS/Gh/c
N0mRfLx+/OO1+PjHffn2Gv2EMD69+nexmNB/QyMGf4tOHckYmrA/ZgmaMH5jwoAcCjsscC++jf8c
Jhi/WTYuaPjCJ4/0wsL+Qyym/0YgC5Zlz6W84O/8nVnCLwQqBDVsn13kas4yzfCWEciP0h+GC9FY
RxDmY6X63TBwe1ZoBP4dAgrL4o8aHqFbFrwggT/XYpiFS/DntxF0ETM9PsJQ1/CPZCeN0yZrBwd9
vmriFxnbGjqShFv7Gg0+G0ZWzFBqjG4crya239N2hiqjw8TRhxblOLP37ZRAVAoswa6ojXVzvOC2
1F+RijRlm9nzxjebMJ8zpVmaJJYs7x7n1o7drVlADiFlilwj1DpG+zI7VXPd4ISLzlsxh24Q8oDF
aMGdMWBF2XQrT5CPBjJHyxmM61HqHEI6z/6QuvVwjXgkYxE+VOPlQB8CBLmWvrYbxcREmWK3IOs8
kjyBCJ3EUjDDSwl8m4+30pU/f+E8qXHxYCe/gjGcPCZ85enKbEX/WJuZrZachaQJbDDTF33msiBH
CGTT8sv5bFIJ6FmRm8O8qWaH3UheZ8wlPMDC4FUlmuwVUv3JXg18GtaKdnGfz96srUuGS5ex1UNj
rJUT31S2piTVOtR1iyRiRvCjHfJg6oisC5KaqnXFDtTEVy7NNypvC2/zJHnc/HAR/Yk88JezUXAt
OKZjCMoqdn9I534+TSSJACZOe41neuvv23Em7teK+7+pKPv+NsvwjFkeaLTTeO0H7/9UhF6HQFhb
TXRRB0i3t+1gmDh17Pbcs6p2hekxPDfSkhuzZaUXI4kz/+Z3WE74H0Rtp18BQZnjoDL3LfvXCV6U
wor2CbhcuU7cHrOxsfZE2QDPtONq05Mv+W+uwOU6/vX9uMlwfLkWl3vHz0e2o9Ri/pFqq2rZT9oz
T+CsayWEAtfY/fWXuNwpf30vVyxDUPN0iK3lW/7h8NZVHCYtgDlIJ9L4yHpcKytGiu2zhm+f7AWI
c5jALFg0GBFSNBUCBU8Z6fqnIu1JbiHlWhfwQ1gJwmQZrtgBjkimsT3S5Vs8pjvVOaTgWFGdgBvA
ChI0jEKesEVXtw35wxdx4bvHVJTN5emj/e/z7p9IG3/4lv8L3+Mh4kH3+qMe+vSC7484gB4onplw
ezbaZwdp6B9PONP/Df6fbXmEVNjgDTnrfh+WMxG3EPygenbdRVJpcqn//nwD+g9g3UKCS7ePXZ0p
2d95wjE1/ul85Lm7gDF58PJ70Ntwwf98PqqFnwvm8ZYOYC6wHXQkBlLikRODPFc7TlFzRwFasLan
j8PzXDnm0aGd5omUlfGLptyGPkUoGoPGEEmyaAszB2Oy4dKauj6oHTC5qDoI/pzJPXJYtOBVmtWz
nqHVPNBwYuHzIngamGKS8H7oEGJszNpLPXJ34/wVq3REYAkpSfVFjYErDnew1jql8CwDvbrx51m4
9MQu6DRjy4isIJlNChOxRRxWFU1hmXX1dKemKM7Ol/Hfqh5EznjdIanYWakqyUk2hFdyh/NCNCg8
6WRWgxoGZmgt4r4N3JGRIOekq1m/DzkqkSQ38mfVay5j4qHQqXZNoolWsRmmNE6m/VyLpCZjNC8s
/oioTUYnUQGjre1NUFFz5omVzoQYN5ttjn4wNYLJPoDTiAZLxwa9wceg7/0Jl8UupFV4T92x0dDB
zFECwK/LjC2OJuubRfMG3r2NgP3QiW69OSRhuoxMk1Alu0p3EDM5HjX0Y/8cJIvL6i8Dvf3Sm6F8
d0IM92vy4ub2KWG/7r+Yula9pGMmIYdHbFrWUzxkB4hhttqMXe48FUk3v7pjwnmixcXEnDlHjLfS
Ge6PK41iniGCk64JJOjStUuYJ+lXuSUvGtfASiPLhmlz7WKJW3lmXdIEMOS/UrbvYDnhrI/XUhsR
ueb2NKNN6SDOo9gd5R5tlT1SmhikWxcxKWiBaJdJLmkHIaNsF0nUkifHI5mzy+i3kthXEIgAQWBG
+YMFTtOxZ2aosL7w445OqwOfAXAayLFU/saAGJITO9XGnwa5l5C7sCFXaLtYy64UoZhE5SnMN8xD
HKmCVinvsjFNNizsDNikLLY1zLgEJ73hujKuRzAwqArBon94baeoMPwiTjZDKxCv5q55S2ZKqKw1
lPAGM65MuAKW0NTQoh6KM1mHLxQRfvYVUbc4GMOVmHu2zxFnRxB7EB9XM955jLBc4fKoZdIjKqhX
RNnrI77HmNON6swYpqvMmolJiGaCmFHNcztYxWU/PDf090fa6D67TbK59W59d6DCM9GMIm6Wsngn
y8Zoto0djjh9aF0NstOqONsXVN7OYZ7aaWdVafcWImm5j+cEVcTc5tkN1gYCTTWRMdksPa2V552L
hp8GXhv3ZmWy+m6Qk6KGcDAOj4kgUkFW6d7OZKOYPkTzPVoPwI1TZfpfehXJS5gv83QkBY1VcgOY
9q4zE/XCWog9Bm7+fto0Zhw/Kl26ePpMN7cZU9Wbvq3LZmVgjsRFrccAHIq0xnCmYAtSHqfC2RAc
X7049JFLrz1YL3Eh0qc6Z89I3NdIPJbEL4wIAWvYtRImJxu6U3edjZVDfrXvyIfID+3wMq1SIqsQ
JGVniIm9agfKxxq3OFobe5WRQDStDGzwcmd03fRFPAkSkwumhD3hga4lS5s4H8LOb/XYZSbTMzB5
DSEJXWF/EwXO6hiwJgFeU7KGEIdqrrcpMceYghcHaz1dRZ0kxy/sdVVvobwtE8OwAS8eOl6q86MT
qHIFmJv2xtZjgbQiWaQCsxcidU3RK7VrTbV5ujd0m59jR2b6UMymn7+0rj2weLEZtL2xQ7DhEnbx
+F5zb3/GruO+6UVu3IoiJruqzQCi+yNO3+vSqWwSRFqrifYsPEOkzlnivzuM4px16c5SnXmdKvtg
ilqWJVB8CgUOc6jw6NfOvDd8bI8bB+5pHYxkIIOybAYhNimLDgyjOZeBS3gXwiccysXaFKDbkF+Y
br8ZJ2iXW5OWJlojeajxNzr+AmgztA4NmTSMVUscw2Pld9Dedc73M2s5AixVoaAHFOBkhv9vdfSd
2cMY7a+qo7vP4jN6zX4qj5ZX/D4BMJZeXug4pB3bxp0laAZ+t4vhCXNoh/GEnTg8lvODnABoGhgd
WgMBpVtYP8gJDPNE9TaBAZmGQ9aO9XcKpEUs8ENr4FrQgskow6pko0mzF0XDj+U6Zy3ce0TeItGM
Z9FY2QNT0YxQbruLBC0gnXQ5QhH44Qhdf//5/2CBe10mRdf+xz9/LsqoCk+MYpA+PgeAdK5fJQxe
BNWn8G8GFjuskvLkrp6i5Px/8CY+2mSsQ6gRvV8+Wm2Gtcfq/kZGtv1M/GrLVqIep+/nPWoZlCl/
8lF+6eVOH8WlAma9y9swMvn5APZeWANd9W7ynnT4wDMje8lyGDaRr/S9Xrjf/vpD/dJefX877IWc
MqZLeUK1/eP3JSk13bl3bwxpoEscrbtIGYj4e0BIf/1Gf/YVAZn6442sXzxPovBN7rTujcoWSwPj
nUBvNPl9hPgvD96fnX1Li8A0i3kXnpmfP42I2iGPY3HDRsG/5S+BixjVjL5hBmIG0gXuhS2ieP3X
H+1Xi+T3g+ji8+OKFNi5fnlbNgcJYdbeTZtbzVrZTYzmpLPJy4Jiup1LX971jR9uCtb0T47Xiq1D
FutbEgmCka0QEaeTzfY5Y3/vTMWZEa5ZGKK4+evf8k+PDe2U5eElRfXz64nVkGXtpy6Y5Rq/t5Qz
rrLUdlcQ9ZIv05r964om6zt57V9+IX/yrXt0c5xaS9/k/Hpkpjlmej2aN1ajqvPKJLseJJL6N4a6
P7lkSEjk4hce90Tmoj9/6yyGBjI09Rs/H5gkJcwAlqP/njZJ82A1znT21weSqQo/8OebnGu7vBk3
YeRSADF+fsMqjtKmqRLGCoNLxCtLoWc/9bLyrPFyr+Qj+thsMgPr/HqAupFSK7OUCezaMvr9pOv1
F33v4oulWaEydsFVB+zbACRTB8BCTZs4vCD22PPXqhy1lDB2X9xKui/sBL4VXmNeAklYsw0jg9lP
qgcXGdNDY9NXsr6omy/srB2C9sjTB9JbLZ7OER59HOFaZT2NQzMUAZkz7AUr8gHY1xkH7MTw/yK9
J8tWT5IWlD0VwgZQQmEEXLvjBZIO66YavdBEnpDIV8dIE9LMl/0lyEGBrbS2rMW4zqJs0nzrtrFq
6jmsiBaGB6PJbxZi2byT/I8lNLNpILYrR30TRrXoEaCDYyKuq5xJZwvAe1VOcJP5LsPu047JSSTf
s9PeI/yhXyCO7YNXdG66dhT7yJXH3uWO4+gfYJLk/gHmLrR4LrboXNSoSA/lFHf3uiXNdBsRj3KA
8a4YYLVmQRnrxDUaD1mqeIduCWEDcC355UUWGp9IM8xok9TdXF6YKll0MdzMJpbW2HNgVzTaJxLs
Sa4b7g57HzORe8Y2Unnb0XPMb0Uo2CnlPsG1axsxDBglcpIxyhECdYcns76OUD1cMququ1Uq3YzY
eiL9AtoA74HHS7Tjp+tx4FVCvXia6vEbZp6Fslg21zOu5fMa8tZr7ANVCNITo1bADHtGiQe5NjlR
bFt7hEXvLWxbczhxbueFeauf+Le56yvyVX3goGmsk+BXnUC5kEmB5rJXLF4TY0HpEo2DRJ1s4OqN
rTN7eMRr5SXLZxC8lhzR9DCbo7+cT5he8gWjd5LSgffaxQLyjYpmQrda9z6EUjfZMIUzn9yK8LD1
DPKZ2vSEBC5rZdXr5kQKlidosFIuUNMTTNiTnrqD29xd1FZpfTEzBDssHUOdm5HE2XXCEhf9giiW
J1wxy/KZOfYJY1yckMZF9v/YO5PduJV1S7/KxRlVDWiQwWA3TTJTSjUp2bLcTQjL9mbf93yjeo56
sfoivX1KSmtL8PBWHVzg4AK2N8lkMJr/X+tbFro474g6To/YYw8ymK7i91AcjMUCDn/tB/0dOnKA
yY2u4MnGOIkwGFUoCZtvBViOOHT8NcHBI8BYEZi1Tue7QVatJ6wwBGQE+RHYHJrD/A2Nt7wXiuc8
KbKzMzm4A/FJLLYvFPuZ2Ov8XioedKbI0N4REp1Ij5z41KuyfXUkSHtFPB+aI1c6KWW1H460aZ61
fkjExAtaUco96LgMPnMH3ceSTrPt2+XqXIxCBZu5BjhrLzdJvSbw1K59dvMQr+U6LJ+Roq/xVhyZ
2H3kUcxwFCo7z/T2S3LkZ5fEAP2AQI87MzTK8T1eveqbraDbbklo6qZCNfGl7gz5YT7yufHxlTfg
26F260ekhlVV0LyFVGTvTkG+Xc0S1ESwpn8OtTi+xhoZlz59SQTbjlIZ7cIjM5zIIDOixWvWZaBF
CiuuAON6rsbgrA8f5i6FPb50cCQBpVPvQXNHzcKPVjl9oIkcvm3gyWVnCBOxYVLqgGteeB4AJgjr
8bXSWRPKpLnWgi8ArQHkWHIxfVxUkNIzBU3HoQY/PWZaho1x5KqLdkrANQkx3SIpyd9O1bLEWDc0
BNhs2gGfjr2pbwcLhRMKVS8iXSYvKYNUCuqeMe5RMRxZ720vrdtuKjTqXj0weCNCPnqBPSrbj7Ru
3euZmbz+UgwctGJfEmSm4aHWDGYggg49z8EQaxXJldsisNwIpmOkWyjwCyDAg9NO5p1VkDntV3on
Dn3LNpzJ2YyLQMNyIC40KkjddYLcSN9ZIIMerFrUHsaysgy36qOYOTS61Kgcb1Vx5lZEQ6UW0xK4
05rkmIUdcWmYifMXEeWe3OZzup6tJtQEXyIagnwrm9qfxnAEPYd6/lIrUwF714zsz62VL1ey1glb
0FdCLfzBtLXvY6Z1H3KOstYO6uzab0leTr4MRZHd4hEesQRbxg824qQDzGXCm69bfFwgTCKItFrV
5fOWwG/5tqa8UW5hVFHN/eAmnf4eYSLY2RoLVXLeuHPUb1fCJXS/NuluUZxrccvFdbHk6ORyK9pB
qTW/W3NqLIHmtNl8TkEMldjspBnCiynU53OT8h3wKbd1IJDPkXNONkJKV95sKkT5XqNRwKozlQqA
GO8jXH5nDkTvKW2mS4TJ6KRDfxkiHeASlLcJEpdqYEmw7J7fFDVGSmnGoR1UcPU2dNPsryiesnKL
uBQ5g8w6jN5eNKEibu0eyrO1IK/bISGEqzz3naGKNlmtbXVYg9FWDoPNSNRhnKL3zMNv1AhRVk45
QjT4U3w6Rss6tGPnkSMPECEGJjYzremj5yp7H2V2jG2+MKlSWwnoGD8bV9wq3lCNxibhfEFYShJN
DagkBv3WyaA54GSwMrmJVYQGcdsxq7zdhl1zTZt16glFnFxKtl0Fhhk2w5JiMyIR5opy9xhfzKwE
1MSsLJ2Vn978CKvE3YOeK0jjVuAlnZ0CNi59iULakw7WyzFKqOLArmy99wV98bK+WalJQjYtWuvt
WhjOF9GQebiRnZxugN5MKCc0k4B14uOQVlLmzjC+NE3Hk62mko12xqLdCBszu++S/E22hIlEcYNS
puDnDAlk2EUDil4Yx2z3fHS+1GBaotsAcZvTEf4dGRN1uND4ax7MYTiHIJ8rSaFwz8SChug2Wcx0
Rtprxytk0LnWzicjxXGvmYN7DhXb0fwmcR3+UedVYrxoIbXE9+ESosOT1uoVZ62HBdofWENKrNHt
0POK40kGtd6zqHUtwU3fCBioqiSIp5AS6gQ1VD9rxqjBM+QRYONRaO/rOduhG3KymyXNrhA7lxe4
QbVxP6+yHXzPIyDWnyKBzFNp8H4QyYvYBLk9vkD8FQAgEm2uMb1jwQJ9NizG1VDbyOZsNir0QA10
7n6PfR6Zn9YoEmG/2jcpJjKK2OGa3+M+Tr1NPK8a0zJZVIgUNbbZsxtrxDoYdntZ4Ovr90AeszHA
J59+GpLRyX8iV/7TnvuXoeLeXnKzDD8eV5+Of/1X9cn2yLwGuOPS/qJL5HI0+lV94o9IfqPnTtUC
dZcSmfzdn9MM9w2VGYszIJYBUOjqHPjvBp33hiAxSd2JMxzHN+H8Sf3p2H97fDbzdO4MIBKFMZSz
lFOfns1Wi3BPIkLre/oygEsS26H2HGuhsSUDxXpAH4uZkRkGdR5dq3JDNRmjdCuMM9Oz2SwuyZw2
flKs0dXUehFZEajv30F/RNyMDPg2BrWCe9XFgld3evyATDS7Pv7c/xl5/0K3o3N6/+exd/eVZeS/
rr/icS//63/s2q/ltx//8/Fg/Pu/8EsOBeqKQWjbNkOO/1GVmb+How1WC30QeghqHn9XPH95q9w3
BhshKl50c1Un99+DkXFK8dSCe07uoU4d0/2TsXhScSGRgv0Z9B98XZZtmZYqIzySLmQz0N2ZSh+Y
ETsGOIRTUStn0KxtQBAMOk5qpa8UeYQqoz0a/sdrelzRkAgm0HWd1EJMVgIDs78ZpN06nTvdtmhx
aAo0Ub7JKhBNzgKzLiI1RYmRa/awy0wAUsudOLopz3Ck6pF13jMJB67qa+ggbgm/uXJIf909erXP
lDppvf92sxRSdRhm+OKonJ2UpAj7drqRdxiAsfwQZWSnwh7IOeDG1xWAibnm8NDU7r1NPy9wmnNd
X8ozQL/ozzusHxQ2Rp/wV/qjpvsAkvW90yaOX5M1UDiNvpmtwQyEmzZBikopqzJzNydjfxbFzoWQ
bIEk7detNZVuUCQbU2Dg4h2B0G3Ht01p7V09vcSzHJhJ8r0I8QVzU7WP5+DCIuRq++cf/X83XaMh
KSf/88d8lfz4RjowMM0fyVM7pfp3Pz9h7w3NCIPPzdJZTtB2MAZ+fsHeG7SMrqqpknPi6Sg8/r2e
SAcLJLR+RF023xc9+H9/wfyRblE9I+ILJoxuyT9aTSzu69HnhCISxaSOFIUoBMKEiCF4+glTsYay
1xLxXguOyoO9dJdrL2+AT9K1D/thF1m5eYitdtj00GOpaqxOYJZUg6Dc2++dzESZX8rhegUtd5at
oy/66EGTySe3iNgjWbRdC9u6oWw0BVlYA2jJrogYBFuRtR+zo5I5d8U+qx3CENEJ97BhsUnULHxi
0yTY9jZRUf0Vk0+AMXnsgrmAmJlow3oP64MiMlJvdkrEONl8gRsOtuWOApK8wWLM3h4zU5Cif9Y0
bBhUZlM0IhPZd2aKMKUs4x0KgfgsbFLnnWwG+bNw/kcL3f+XdmLvxUXwjNyzH1/hO3Td1+Hx4keF
+9d3oxkmXw7/57FOwbGj8/Xrw9EM+w0JHQJtHssi/iGHUftr6cNyzMdhMKYxOhlP+oD6G9KTnGN6
r6G0u39gKj5Z+WiI0ARBHsVujsUZ9PDTz2ZuwmU0wvQmwhm3EJvRm8hDBOmPIf8I75jW3uv0gbRX
Vj/VFn30uao+IKw+dpgEMrEGotJ6el3K6VUz1smNOuoa1fUImj4uekQG05WdFD9kLrZQf/B0mNmn
RzPbM2uZ4m2eXprEEWGrVge1cvvk0hCFAM417Q1uIg4oad2M29Qr152TQGmBO9zxVRmiSy4WY+rg
F5jw53TbBtvHPxDRK0vrsQXxaB+gfgnCcdn8KJG0yU09/SUmYGy2XOIbZSEUODtI5Q66HCED/j3S
CbAceDrlonLNJ3/COOFs0gITsA+nJ6v93EkgFyUdyZj+y7/TMyNDcmZjwJoWOVkq1uvxnqikFGjP
q3eI08HAcZ27+Afl2Bb3y9wj457CtW4uI4ROrwUHq//w6Q+CvB1tICpdk03j0wtbiyuLuIpudAbB
Q2UN1cMMfiwI8QdegBw2Po6F5dxqXlOBZEijVx5bvf3frk5WsnpiRIrWSfez0GWHLtU7pFEbf8AA
2z8IhHe7qBfR2cs/8O8dN5c2v0seGWPRIyX46XOacTw3qxYeQoJV75FoNOcG9e9XLvLc41igCTgI
OrTejtE9j3a2Y0VOSRSahygEpZjLaL6fUdxu+6bv7//8cVw+ZE6VSBN+6+jmo7BgX2Q3A7bv91Rk
mhvHS5v9yxd57nFcTzJfGT/PjU9/s4FkKtHlyU1JVbXZNFZc7HVsqe/Sql/+WETAZsJSu5djS/T0
u6wmOg9hAmG0XYft2MdsAopoGOZXxttzo4BgJ7qT7IB4ppPPrPcmrFRZwo+Vre9Tii1XnbJpvfyz
PTfnUW/BbcLXjL7+1IiR9m47rkVyYwwSr2yiIStSUsWx3Em3iN+XZtHfTWK19KBEi8/cm9If9Vsk
pkTBjnqXv3JDzzw1pzm+L7Z+rlLBPH2Pa65K4bl76Pqy3QtMrud0apvty0/Nknv6KTOvEk7lsi+V
zvFQ82js12S8tkB3D4JW2gZuxrCBRvURAeLD7LWvtJqfeSCOcVTKkO0gXtZPJi3ccDQqkPxNYRbt
yeMgp9WMXjuGPdPOZpH2GCeoY/DuHNnDj54oLWNaJ7k4eMsoLgrl5S7aOg4YXRW0Or3DeCLkVtBB
RWsbptYny16Rw0klrEcTs+8dd/kwNmn4EecJXBrc9eDxtDR9Zw1e+crUo+avk5mUSZwRjaobvvWp
/loOom6EEAf0ytrNWo31A9bHeoPlhsbiEqGRmXTr3cuv/Jm148k1xdNx1cf6PKS9PKSCe1LnS+En
Y+xtjyTc2KxtFLZ5D4YH1ORyZQP1ffvyDTw3DlDnWBxIAMbQ1nx6A0ON+59Z5eCEPbHcWttdz4Db
Xhlsz+0Z1P7peOZRTi51F4/GQVcZjVH2+oFNhWluh7kSQ5DOunVvEK9EJaAGMgQ1i2xZyuIlXRuy
K8utTHUtCgozh1g2aFANXvmon1HXUMhATkhFjzy4o+7/8W2tdBprFQrBGHaDsK3id2T35g+428V2
zdrkAwZ08o8QN1c0cC1F27CMLfi5hP/P825H7E5nZLapMDRrvcoLKnkvv57jvvJ0UHrsZzgpst3G
cPD0l6NR502dpx8GJL8XREWI1M+zcbzoxg4TtTVDFGm76rNdztVlS+vwo9n1DrTEpltU4IEjtnbU
iv0MhvmiLLT6/cv399zwoXtEAZONsWSde3p7QNk6nePCQWst8lrIXdqkmTv8rFr+o9TnmXnREfis
HFcC28FO+PQi0WJEeLtHwLhY5QMUODH859TeJGtI4k2ZEiDy8lM9t/xQbRY8EYd0ar5qWX80Xut1
hEFidAeawP2l0dOU67JUfmntSdxOLWzbjbbI+Qvtdg63erpoZ9LSx7twNQ3zlUH6zC/Mh4ni3HCx
P5KY+PRWsopkqthtD3mkkTeWgJoVc/7K1sEw+Y+cjDKHjFk2dSYSLqp8Ty/Sw4EOs7g7oH/HheES
CAM5qD0DPMgmrFmdvSxDZCiVm1O0XmraKREY9c2weFTE1qWPt2Xb6q+8BbUE/X5TnDcsk1VC2Wue
vIQWHmGbaO1hijk3wNL4XK/Dj8nVH8LK88kkOesc87XDzXO/NtMdcjRA7hwnTq6ZEQ3SWVV9MCdJ
FFTdksWUSsuXhgetCC0TLb+JxxZXc75+RGVwIDTpLWEs296ovkRqD/LySHz2ftTkxOC32H2cLNMr
yBjC38uDt0btnoFeBjD5nFee+veLeBCJWIeOOwK8d09/aK2MYEBXzQEqaXwP0KR7b8SV/cdP4lkc
Q5WUjkPEb/WuiqStorGmA3Ch9ps52dkFmOL6lSdRd/p0yHARZe9CbopE+NSuWGoEu1v2dOj1SdzV
/drvw3UtIz8draJ45cN8ZvXglELrUlXxsCSr1tfjSWIh440olfbg5OpIK10ZvY1nK/lgdvO8bqfZ
nX1Rp+a9HhbDXptlcgn0Hn/DwNG3sfVGYsoavRA61Nwhi++XLNt2ZldPwctj6LfaBb83FlLdUyUT
5WQ7nUIsKyTXURzaaQQPoFAq6HQqmd6gAU9K+s5WQi4V7VdzY0/QHTZ2vyznEWDk/A8HgboTTg6O
cnbirz7NSMjMOccBuYA2hJLKvjQDzYFd+uXnPR3O6oxqYMnDrc6UxnOfvBeIXhpxD4ep5IeGD5ze
yKVMf1os/3FN+m2JOF5FnYKP7SHbPbkKNShcEV5zsItW5meUTJyLZPLMHfbYdAM3DMXlFL9tCcC+
La1J+9F7jQf9ytY/v/y0v83dJzfinbzdxIkiGwz8IZFdd80yUt42YhpudX26bjRpb5toie8rI0L0
WHoXAJnK7eLOxrlD0AIJnkLDDfPyLalHf/wVnt7RyYeBtCZJCZ49ALeAPcQk+50gKJRME2qoMHPI
OqL8v80ynI1G3fzpbKaujjnbpCOMiZJixdPXj0DCHRKrA7JM6LnbgKFIOqt4ZaJ57hHVFEO+sSIS
qNbj428/XKG3rmtzAKi8Es0kyzNW7xKForEjGS/+1MxRfTZDmD7r4kR/5eLPvnLcAszYjiosnKZ8
5CidcBk3hIG7pLXPkxBXRbesdy75V3s3cawrDekyiE86dj2GQyX5XhIz+mGNJZBfmLmrSc2wMrxX
Pr1n74w8Ib5vDsp0XU62aibqYcvIO84zkXe5jgXb+mSUKALDVPvEZEcqNweRPVEdOgJCsDtAUgBK
h+m7KhPDVVXUzdeXB+Npvg17ZiYdg5kAtTUNnGMj5tFeDjqOWyFAPvTjoin4Udx9NpLOcX3TTRJz
w2Dtzysorc12plqUENfal+T2NuN0ZywJoVsanHgcftIdrY0WDsNZiqJm3gAhNsYLif7xxyt3rL7Y
0+9HWUF4scxg9qnQgNVEr+aqOIxOGa1bM5N2TEzL6hokcjhwhvOs1yh2RF3cIBdwtJthIihgI9ja
ja+ciZ+bS9XJjU43GovfCJ5tPsyRPdYHQ2tWWOd0rc5sMgnH18aNmhJOHxnoKD1z22EnoqxHj78n
ZMeI9xL1yCbqJ7cp2oesgjq4xQej7cumAi4HoGdtfJKIjSLI28I62LlTCR/l9R8XVRkzeC85GiLh
o0l4ejvw6iJg3d51R6jJVQR08+1oxPGXBHHz3csv+5kf2AN4oFuUVDlEnc7eThzKDCjXdbU4814W
hY3DudH+0MZwfByK9bZkSqSgZj79dR126Kjl3Osa/8852U4gwikmv80yBI4bj03B+csP9fvsCEIW
9iwyCUpZ7mlvE6PxWLDZuIYU0X3SCQyQ/lriXN9M7iDh+elRKy8pTjZov41p+V6OIXSUl++B+eZ0
TLEzow+FRIM5AIDNycLIaSqeh6G+NmOJvjWbkN1uzVTrP+GJ9D5ZZj/dI3OgPxFnbMG+SYmLG85q
03e3MwUt7OQRkuLrtAjBjxSeQz45VBRv2BdeRDaeMKpV+6hrnQPhpMn1CwTXyNi9oedHHVoLlWy+
FhF9WbufD8ZaZ3dNajXfaBPI3reIDwXssiKuhdNWAmaUM1FhW6twtIehHLK3I3h37MeskN96aC6H
apqXb5bdRXILLg3fBWG7zvm8QIHZR0U2d5DUURzumsEqvi0EN2p+T4k0DSqzGN510mhD38s5Z5Dl
J8JhpwM+JIFXiOy7Ay4x2kyjob1rsJOU/ii6koMtW5l9lpKYQ3QLjedEaGsFryUjWdRBXfHFMCMB
kxQUL+CmdXVvmFCrxufiIkMWrJfDBYqRYQCrZQ7nfUkXy0DsHCMHXBp8/wRCH4WCXu0ZiAZ/Kgj7
o5ywz/QSaWHE6hHEaIt7dfBcSuxFrrYQ74If5qwYFSowhcSfWUB8jxLGknUYWslPbSNKFus6PAof
F4+cjl04aN5865Wje2YeZZKebPvhvFPqyTJNdBV4qUSVUFIRWPYhetONriZjTBJTAW7GbdcD0RJZ
SbfdbrJNX6GzDFo7n3mBGRgFJOxMfPd9OpHcmkqZvRcjPfzAGwEFkpJZsQPHyAJioVltC5xpT7AJ
yQy8nWD1ovYtiboslyhCxVt7yoVxkB2pNuSOAkrwC6szoAZ1RCWcG7zcz/DAEZT35ChxXI2LMvRT
suVKFqchRuPoJQYqSiq84arNXypcD+tFqVfUKyIZtt8qOyPcvQH1XvhwHzFmZ1Ff3fWQKLtgkZi4
Nr2ZYtGFXGfdLkBX30VrwwjSlxx5wICChoxRb3Y8v2q9CgzpWDOqvbDudN/sXOiNk6XEp2w90QsX
rYnUOK4psEJYXtDNDpOxeBgQwwLGfqFJ80rkQzoENZFKX2Uf96hfzdK5q+xlfm8uwi52MknjcUcf
bMZync7Zex0AP6uhniUQIZJuvB3DaXxrVPTrNgPLfbFNZk98t7O5NnYtmQfbYk1GQmjM+szM8RiT
2dudV5EZm/vQ4j/jN15ob6apTu9tZzGUkbuN3+MCNa5wCGqXDT6/cuN0BmIKktUGe19pZf++x0Z/
M/dhB/k4VgEQDcWjD73uwp0gvtXLSeGYJHMIJNIoqOU4Dz9X0T8SPfy/iTlj5/Zo9v8N+3L4OrTD
EzmD+vs/ZUBsk1GIovaB6+JQfFDVjZ8yoOOfYLSDwHwU5Kmq9S9Zqf7G0ik1ehxT1YmZ4hNr5i9d
KX9oqVoZhmi6Bez/YaX9gaThRFjKaUVZ4VHyKYc1rSUlb328+aEqkzNgqvCWdUwGAvr1puse4HIt
5zWhuzjLtE1vZavfpRPxboTlEkf0Gb8FEn7gRBhvSDyAT/bRorO+wryCco3yzpEfqZoDse4JoDv+
vP8Zaf+i+/bSSHv3v/8XB8gThL/6Jz8Hm2W9QahBgYM+nipAqZrlz8HGn9B7VJA8HRc5ElF2K78G
m9DfELNKAdbDxoD1UxW4f401gSnfpSBL/ZOXjwLljzz0pqoX/t99Nv0+1Ju0LzkOSUhItKWfDjVB
oKCdqkzh0sli7eBM2VT57lx2WjDOnOh25qIxU7MRhYslRw+ecigWbbo0WgkHE9r4ypoVEk9+po14
CTaE73jd3iBdasLX1Kf5xWAkdrPJnM7bNRKgD7v5yQAI4xFJHnR03rAwtbG45SSqlcFARE2+kcbC
ckVacfs9kmhMIUcOsKG7FTGcKWcLdkXudTbnH7jrMprMwR/N+lM32NW3SEucB/AW1fc/H+P/3WST
qG1eGr13VfE1f5omcfwXfw9egFZKO+Nyekd7SNf91+CVCLhoj9GAQgJPt1iR6H7JvmBDYlemzmaQ
NsFWn+n119g13hAsSycVWT59VYMa6Z9Mk09PSo4iM6LuoQVCn44Css09PJklkch2NEkExNOlfUgm
7LKA8YvX2H5PTw1/X4ajEqQtypR8JU8vA6S+CynviI2dp92Vhs2XhMTeCEjUqrexszivHACPQLLH
36TBsuQpP4FBj9cS0L+eXjHMehxfmIw3jYchjUQbSjkz3kaijUlwKBYNQ7ajN0NEkbioU7SVXR03
F/gPQkIyZO9VsLDKwu7fwmAs3AtpzNLbcZxZKvcsc2PqZH5PPPHKrqvXQhISkiQFTafc5FGfBBpx
c3oYzM4SslXJorydAHATlDC2Z31ipER3LesgjZHosMFxko1TW4kzXbZjtkzfDKMexxC7pOnBHEKO
5HijP+omrrIgx35GoXdyQeaan1tC45IpaBKd0HEf+boGnd3iw2a6wBXvtIYvvMQtvPO5JIoRtFIG
COqTtUz9+sFpjByz2Nyh+j7niMDf81t1LjpDT2OT5tSPq+ORv5OZFaGt41Qusx5YEGbdmjyk1I7C
TVUR9ArE3cKDpySpTrbPV5rVgd5iuhLbeM4hlxFFQKuXJDIa48J32ZSG6YY6PxrVLGsEOYrSzbX2
Lcp2Pb4ohpGoJ5IsdQD2RVK1xWVBBeyjLPLG3kcYiRIyo1YD1RkqMCP60kV60e2pjy8CV1hbiOqv
Je3b9wZqQrHXUsBtmwaiJIEgjRkbGzrOE+0uAg2093kxRNjGy6gctqljJ+n3Kkrt1rd1zdHP+M01
gxOVdNtdHdZe/G3KkFL+KKtV0qxjmJH8J1K0M5c9vAAtWDk8A/o3Szkicoe4ku3qhGbeDpr6krWb
rMQzrWGdq2bvKpET2bctvrvwEvzXWLyrV7S9F7ZTari0Cn0EtbVpokbLr0xSpIe7Omp1+zqvh7J5
t6QLF8xAY+mHfNIn87IyDA9fs4WlK6GlLTDMrCsMgW2BD44Ug0VMI2fwAt9zRVGdLfml3UeNfTNH
cY3PqyvKurrU0soTwKAtQvv2xoKp2PJH8mDldp4Gu263khNkAcYoFTUak7yhZLSL2rlbPwMig1mw
aTOJJ7vIOjvz+9aV2XVT8NpuOcgK79BGfY2TuHKz4k5LzGQ4oA83jfeyxcKX+cIttT3BAMU53SB3
Y9kYXGP6xdG2HGUSVfRTiC08JKNbJNdjskQ2P/pi1ftmdvDmX4+RnAaaFC2GztZ3pkSnleCu9bJv
Csu0L0hgWZfDAm3T3QxObRvB1A2KAGVx3I7zgDhEQjbPkrZLnPPaqO32s9d03fQWc3SYm5woaUDc
YTCVOUR8ranSYQMMLftC0FzRX4JJzdz7NKKCwuyzGmEfBoOpNzVfvJ0KANfxQIFzfTeNQNpWLIeU
A6vxThZSa+s7ur9mgvIQFyC1hRabdj68DTWvnIfLpgaQ6j6sCPesdV8KPKDvB2JbteWuqWYAW6hZ
TRKyqxb6AGd4aHvbxl7hggUc7ptu66R2qggW6ThRN4rJXfBHo57MYlOpFvYNW/6E0+TC4PM4+1Kf
6WjS6/AJMTzXEQngTdieOagh9BvPSbX0YoVAp23RR7hh0ELJ0M5n8nNAAhADCxdb04d6bzNxGPck
nROsVeaJk28G4pHlRdbX7WUZkZUdZJLXgavbYIeUYzFY3GAJAeLH/roSIYkqw0SrBN2uVbZdEhUj
2aaf4fsvrXc5Lt6Iqdsr3XYKr6OxCGONykvuxMMr9a+nyyUNMI4tgkWc/hdKOrKgnq4qtkiG3nRR
5ZoDzuptUQzVssntNfn4aAdx+3Pv+M+ApL+vQ91W2KyVkKNY/x8vy6z7ep9L8oerrKaIBHVwvEup
Bvw8cfxjv+3pssxl1CKpqm7sTZSD6mSRdFISORwVc6w1BEvv12KGTtHsu9Zqr8hCGsXu5cc62Sjz
81E8RE6MPsiib3oKoiWxMZpXW/DzrZzT1wSEFIi8qmLjDJ4NsIaOHmDRv+KseE3zo36xR3t0dWke
l1kEdTWvzj55c5UOfjbMGGO9FeZb7Pr5rm8qfafr7Wut4d8HCQ/JaURQIWaBVnTTxy+PxdoqRotL
GYSW3yyxyK7CwX1Novz7b6keRJgIAdkJuqcdmGFZcqQaVEvktNLpbuaahwkL65OUPe3niqJguaTx
+Wjmf/fp/nNQ/RdKikcj+reSyN3w/esTZ9Tx7//c6JvuG2ZHLIS0OGgiekrN+vOUymmTT5lWD+V/
ujDYcf+90RfijRD0Ozk2ohtlK84f/b3Rx0/FjpxTKp0M+q5s9v9knw+K98kHwKmUDoVD24sdBzYs
cGVPR6V0G/Yqvf2JKFCcTnEzUnL0oyZN9fbKLYvI+QF5s03joCfet26/yH7SxLKNQjaY54uZGLrf
rlW4s/XZI1mzKQrXICpHevHqnXUSX7cf1qbZi4MJzqMUu5CWMZFmscVe1y9o1XTnGSdQ0i8S+K+B
FvZ2l14PBC3ZQRfOpjikipRZBwNJxADJyb9ha7mjpG3EMNw7136IABws2c6l8tn1uwlyVuacO/AO
xqDpckqouW3G9laLGmBC5bzi6ieywtOrM7qV1eTrsCySaDdYS46Qe41mKKAbcp2ci8zWoiHfkoHC
HrGNmoZE7ly9ywutqS3re1oCf7uuLDoQu2VZEoNDegycfeeIrrBUoFOL93GYibyqytYgVSMta+Kn
JdgX3+Fj7IOaEdL7kVv3101FxReIBtnmP+A0TndFl2b1XybgoyowVwvng0JuOM1DOqwxcogI9G3J
HtsqS5RhLZX5ZiadtN2UdIvYJzZuvbLdn13Uvai2s79QopSCmikd4+FS74oh2xL4CROUeLoM6xh9
6o+h0VPuhcQ07glGAqSNKYDiQ5vnze3QgMnZzJ4c7nhl1nAPA6g3L9E+ZBk4zXIwCR1FEhA02UoL
RzRzeJkOUQfseyi1fpdF68TtURon6o2w07U9y8tSfLd6x4NUSoMm32bwx1DCDTE0D/rIfXlR6F1E
aLLBX8SuUDoomSvT9Z0lTSp1CImGC4RI+kdXH9kYSjZTMbtUo+5RiKwFrDRC9OCBTx4FupI6/KyS
Nl1+zJI2T7nx+pUHNpqFp3RGAEMfjbyQTqCxn6m3bmbSi85XTVgz8elGPFRkkzVsErHocUwkEiwf
6R3VcN9u7DpLYIsIV2O/lRVV8n0KzXg6c+wS+f1+NKzZ/BoBpjAhXlRR5RBcotX4eL2VZXVfVt1q
pmdjNoVTMPdtJUgbWKkaoXAwRTBEiXlTeviytu3qVpFvpBE3tSZVjbhEWmQtA5YB07gUXr1wHEU0
Byo1jW8Hw+q+y6GFO7GmClkSeS6YkcWsQR9Ni530GyMao1u+2vkDI5efcdK7Em3rQlyfr7lTf9PS
usPrGCOfZA8JlmNbjQuFJ5V39tkzJ/aRND3Cs0mDkhLAVuu/cFDW7xxO+F9WToAf6qYlr3WczfIq
b6PKOFddpOlqiOPB2XS1SAjCo2Q3BfFgzyRhy5TBltckHlDFonO88YreXIMGPWFy4VDtT4iKsKs9
iIpqBh4yj+840bafcqumwlUv8WT4bI25axSVDBXiW8bPjWSa4Yy/5NM52LSlumpXDYPXZOXulzlm
f51vOs6h802POY7glDqK4aTADyDoKp/drrzo7cQedkxXCwbtSlj9XUWtJL8uaegsm2xaq8Lzo7q0
NLgDdkosJwDoIp06H9Wes37sCYNQ6YVgWBOaoFPI+XsRFCKGTTvjWLmOTD5TY9MJLAoBarIm8ccV
7u6Z8LrYMRilma6PgZx0o90TpeQVwTRWZrKFz93Yl1qkyX4PB7rprmGau9ol3y1u6UlWQJ6CySPx
Bj1cpdu+JvTWXf3eHUuTx7PHKvpGBz0ev8weIm0gKoQP+rBKDO0jWvFULHCza7LkoXlr8zLhzJNO
bTwoL9+a7UsYTqKwNwToEFHlTZQC7le9s26SCAc7qemOvJ90KB9XZBZL80zYY9ue1SgfdLv4JPCc
EIQ8anRAC8526xLrd3bEWuHKS0Ey1uoTQNd/TLss065GPATDuzKxjXofx124wKOpRHxXxKMJ2mGF
vhjAMSY7xySYl0pKTNdol0c4tkBkIYJ9FxUdkTiuF/ZvsVhZJJ3hA0F1W2jpfOYtdRgGDV2AQzhS
igiQ0Yivrp7H7a6A9kjtAkw7oVjSrtRenxjACGU5mhbqvIMftqaeUgrSh+JgcXDUyAG17Z4ttZkB
mMFochhNY2VB7bBGDcB3LXHTd3m4nHGqJ269I7ToFuEvpB7wYdOyZ1XQK1+3++ZHZ9v1J5hg67Lz
4A1ek29SX0esT2po6PpFERUWgO5E99Jz8unWdkPe56rvQWSxglasvSIIDSaVnUNEebTjmGrnKDfr
cYl3CBjGrxrqoO+RRzLstdYK0rXSoayVQNezOx/5uGEgEZkmhkzUhSZ+EqlfTEuVtkFSsQBUwM+7
kFwnUyvhOAI8V5j7gryyaHItUM5OZFwm/4e9M0mOG8nS8F1qjzSMDmDRGyAGBgdJFAcNGxgpSpgn
d8zX6VUv+hR1sf5AZVYqQpmkyXrVbZULVWZJogcQgPt7//sHq53Bql28AyEVIeSfpJ8UuwhnBT/g
CO/YVYcixrbba4hGwccoP7fdGAf7GToYOZE8rmdeXdGz4kQmcRokvHXagW4n2VmszfoFofe2ua1d
SxbhVGtyOUOt1C3vRatoceFnW/uBYI36nGcLogahjYKUMTmKG4/GHDCJaPInERWtF2p9N5+bRYTL
QCNNr95ZTTPIN30VyfPYit7D3IbG65dj8cb38ecJGJ1XD2WvmttRU8LbTjQaDLHpFSvrqnViHjes
8Y35bhaJlmwahSXYWaRM860t7Elhyp3BpiySfKkPWTdzCFCLJNdsKtYnq8b97Ayhe/rV4Qvn3paZ
ZX4csI3vCWv3/X6viQxugdSwij73BnvQ95U7tO0ZZosL2xE2dIys7RaJBTnlbaNdT05jdU9phVJs
DEXnIn4YdX+5imRqPiZw7G5aCx4ek29D/xJNSVSGadH3HDx1W/bbucjd9yaDgjyIRumuZ2Aib8Vo
6E/S7iExySQmrQzocvmCbNZgx4UmjLm8KnCbStzKfcgnGC4BZR2d56qDuNAZxPFlqxl+hEZBM25N
IpUPTsmNCERlM+8gB3S4SmJDJXxvjX4nq87AHL/2qS9iVPjNRlsaJiIE6swrUKRSduau4MNnxtI+
ljJ2mbroSfdA1nZ3jtUxGWNDVb83EjGbWwJt7IwNrx6u0hpdD6OWjorL9mNRbdMOwGVTcdgeVKaX
3wbHSS6V20XfFF6PH3sqwWY/E9S6F4UO8iTTBYpDTQaueei0gWiTfhCAiE4b3evpqJD/+3X0oZWZ
hfJCJ5Vl6xPNaX6aCrMcbmsBk7cKyRKt3L2ZSkPfENSOxc8rYMZx9792BC7iWlKmPPtZe3oCyvvk
nKcaFxUkrVmT0oa/XbGtDV1dp+5qtY5bPOjxD/3SXwAbP625htDAYwQExSQC5OG4C2Fw4gweuFrg
Gnl5YVuNt18IRNjOEexuIpPV9uX1jklTXCPruTbEVXNdkOzT4/UcDX+7gkc9qOf4WnD0htzjfmtA
9dxCaF4jVo1hY/YV6jDKxbcvr36MBDyvDpNdAK/gv0SSwknPteQtwK+RU0jXQt/6ouuI0a6eXl7k
p8YOEyc4dfSdqCgZNJ0Qg7OuqaBkFWSPwAkNm1m0Ntuxbm5JVKxf4X3+9Vo4eDDvBHpw16/3B9pn
ZMCMkWktAPBKf9PFWvmhHX39spdZr14Bp06kAOvdY4LDQvDrQaiQxx8vphntuJBCIGhv2H3E7FaU
sKW+nEnoZGHZFfhqUIBvWhygzjG58x41/NS3idVSezaghBxB9odparuHhvBtoMpG/j6z/1sE7edv
mM/4zFZHpg755YSaO8QxZoQjNz+rvXrbD2lxZmtZ9B03+zfg8g82gh+e9p8Al1taox8pKM9//HcK
ym9gLOAYMDtMD4OMP4OHNP03OAJYbKz/QDVZHZ3+hbjgx8+w89lsYkXongOBVN13yX/8Q/xmgKcJ
nX8EzudUIr+CuOCUxvP5J+SIM8e68cBP4AFepVanjONGX1AVZd/cFK7xvhoL7dLNKnu+6nsS7ELp
+nJ5aNx6fmOtybaXiZqQiI2pn7zRTKP85ibmlAfoNCMsh6foPqNc/5yMeXOH636ib02zt2LCHVoL
M8hYN6utgFnwUGtmawXaiJNHoJsJjatvtCDWOAv3b9HCUlsrP+lcii23kkEE5/6dVWAVeGa2Um+2
M4XrJzwv7PlLRQq88QGHxCjZS0IngWGyNJmuhJenB/xFS534S0O0dxX0PH9N6jXEnaWZSG4a0oJ2
9pyP7WYo6hwVLO62bRZWdWNYW3dsZp/DO9H6g5iNodlnjGmN3SQqI4NV2ZAo0sX06lALbXGpx3F5
FTdZLneZS1DbJh/mFZ0gG+SRCn5pd57o6L1iPKPekm5n7UfgivTdQJpegtVsZIA20INZ5bIbU0li
jOypugMHwEyGHexMf7P0CV3p3OZOdDmnDZw/u3X728Jw4K75JrXWbsGlFh4aZ+WgnuqI4iQ0NNHc
OWpy3qTVlPZYoCYrT4MZYNxfr2PxJz9OI1AIe6y+gcvGF0PpUvNlkrihtmu8AsU2bJFdA2IAqaOM
n+yI9O7V/UflVAW2ngZ6WRjeDiNILCLHKpM35MH6zt6J/WHeSChOFnOfPIJTb/pLcvAjZ9H3M5Hy
l91Cj0SAU5N3EOcYFIbOHMXfSP6Lm4AGi6dAzsRehYIOlnDxzM9wsm6X9klxSif7kV4lC1RH8UUj
nbhg9rqiqVat8u8y6OLBgOm3htNRORMXnsWj2MQNqeyKgQXmwUVmPwCHXqT+VDV7rN2wq66iPr9p
h5oLU7mdYz2KZSdthONSUDua/oGaW9UXay2QhDjCFFNgWqN7JyyypkN8Ekz0Lh10hZDglfJJtEJx
gC8c7RvmmeTbmZ6MQfJEI94AAKZfl9TL3FBBQLpmCJ1aW7CX+rEgwfkiThI/30Y06eXGKp1ObeEc
Vx8nx+wes5iZVAjT0f1qDhisH2Z8Lh9jH5AFH8KSot6l2Qvb3Fo7yUTTSEBqBFGR7sA8D8MWGx1E
noj4MORxyjhVr7LsYkzTBNtjBygiZBKPS2nl2BBZpwyL3szqxkO2mAPNqwS1KvUEOItMoWkMmCFb
ON92Oqy1XvGttp0oPpNTln8iUa+msEhz6muLudhjMVulDd3I6zCLgrIZzG7pRnRQ5lBufYJjReil
ps+s2sj4qOjjxY2V2RHqkaXpHoGc/Hbr2gO6mwVwYO9PQ+KEXIPr7L1Rl2Y4+7qhwohcJOhLXafd
dZjRaPgGp9HXQnf9doc9aiwvlwViNiCl1TUBE8zyeum15MouGkhKFGbZ1ymx87uk8BMtaHjuZdA1
Zfk+Bm7qAYpmsV8ycyjCQerFQ98n7WeemEnf6oxY67OKHYWRYBw1564qYZdY6CruTAxHcNeuvYkA
E6cidLA0Ku3CHiLn6/jMcAEBE5e10QMP20XRmDjnJFW8pUiQ6syFslsHJPMO5Cb7hA9V9KrDxoly
Z5+kpa+diRr94vdi598n/D8Qqr90wm/V+IB5ZHp0yq9/5fepislxzYAEst5qIfFMkvo+VbF0CgDO
a/QzsF/WAJZ/nfEgtDhqQUpFt4pMAVEXZdvvh7xmuuTnoEPXqRGQRTF3+JVT3rCOOxqaGeyjmCvy
Gage4MOe1PhWDOOhIVYcj/l43zbNLZKDYQ6rodLmvXSY72Pw5fLaVXbQ95isN2xFF2PW5h8LPfc/
T6Y3f8HMWgGf+CaRch58mEONK9bQa4IpCHHjOfERIUnTHzyRbthZHz1cXnYMVs7xf8AKMfK25YD7
fOfcspazJwTsYM5y14uo39DbrFklH3sJrB9bIpzxGUYYYU6kC5S35MBCK5+kfV9qot0mCO+LTdx1
pb6NyOzs91bhdQmmNGb0JFNjIiCVZNj6ZkqqwgS7E/AFIOl70OSKZEsyCkJNzYnnsBx1pHyVW7I1
ye6d5pSk05rz6qTpQSZXmEc6bXxvEhTW3xqaGoswhZ2bbs2y99IngP+ahI4UWjjmJD6BdcMUcRoH
jWEkEOm70biqE4NDTkQaV1mIfPjQ2xbUdwGNZ892OBRB08R6tTXlZIJINT1iYtsZrxIFLhcID1he
NtYYbUxr9spto0Xx7WL4bc8Mq+r3ZuTinl7rXnxlIxS5N6MBLNwX5dVYGHvWvu4dgBIXL4EgnnUL
KF1TZ+ZYx5c8NNsxh/E+k5oG1UX6B6gQK4CmIszM0xBjoQBxxCbukzM7ne1d4q7Jgq1rX2DxvsWE
nBM7u+hkfotFD8d1JG98rWt26bAs13TPxH5o6QecLHDiT5JsL1Pf18KsFGa16WabIPl2TijfmO/4
5V2il5yLwEfMgDZu7HcYmFc2movv/f0v7WP/5/id0H9fsMW8+ed/1sR8l//8r+fA73fyn/9dfUmb
r0c71vojvu9Y7m+wKFdSPGZ+8DeNNd7m+44l+B32D5oS6HQ0tysL8g/CJ3Ff7FMwRC1CwvAH5Lf+
2LBI/EZetjI08DByhQ2b8ZfM/p6Z7z/0Jfg2Y9KJay5t07qjnu5YQ6PFdNDEzcy222ENDjcQk/Qa
wtMsB5I1soXxWNFHB7dEpwtXI7HOh0Qbik2Zu+WdPsXtOycC2KVGn5fPcztoG8ZM9S2b9XSIohQC
WFe8FmJsrxvp0ccGa6bREzRt/MrGfQwH5HbNgMf9NDhNbgbRYBjvkhSZT9jlKruO0SuSGjlU10x0
mEuXMorfEkLafvMgiF5ZhWWfW8qc7kfonBECSM+4mBjgMC3QhvHTUDYVH9/S7S0Aw7xlVxWXiJCw
PPTSQvsiI2f8qqdD836spmnn9NbwmJHjfaXFkbsdEpCXQMoqu5xrc8dgNqdqX6RWhcQAKk6AeFHf
nJxQ7QZ08RIVmRNiEqTV39++v0UjVrThz1uEjzfsc545+EJMETzQoONb1KGFKNz1FrndBvuPN0nP
QCmXEPdMF7mCYUjz33VL+nvs31pQ/L1Z7u1DtTxUJ7Tv9a983wUgd6/2s7jkQnbCA2R9Wn9ng/i/
WejbkUSgGkW5sErp/9AsrIxwHGx50ylrsCpjoPfnPgBy4eKSizCGKggrUWxLfkEfcwxcrdQvaOQu
uxEMc4L/Th0OaRjNuNMK0mH0CbG4j5HiDjUWMcA/3JVXAd91HUQ4PI1YRoC/QsY9fiSjsV68yekz
mJZUOCSIynudeuDeXpb6Q956+Xeo7G9fgZ+vaxXIm/Bs4M6tipHj9XITyVxbY4zry1HtmJQl6Ev7
4pe0v9+vigkE4iIUbWig+A5/xEETZfklwFPG2Fwzrx3VAk36Zpq8zb0lwflX6eXm5ft4jLyyIpIq
oC6wUJ8NEGbE8Yq5aSuvlQxdMlvRFBZpOm0SmjbGkFk8nf3vFju5ia0+L+NsrRWp4c3TvqBGu8tj
S4fuweb/q98YVPm1cHaY+JOwdeoCiBwRSatDbWg1rXadNS5hsKMjX1nlL+4f4CFNATkICMNPt0aj
nAWCzj5HczpnF3lqdXu5+qUojttXduGfHkEuCJYhPve0JkjvT3ZhIy2sfoZaFCRdYxwcLibkpR5f
ebH+ahXMePDPpZrgUT/pO2CtY143z0S1Nbaxz3ugJCNysldM5p69xn44UtbnzuQ0YaqPcmPltR0/
d6YGdKDrVKN5zHR2A/2W0BduYpN0+xJIsUNo3Q2EK1DMPxA2lM2XOdx0Yz+1Kze8XEopb82Jtz2s
lN9WO+avkYd/RVVcoV/FlY7A654hM+OyOCQgTzh7O+0rdRa5eo0N8WjE30aVWhEq4qUGwRoy/wGT
AoKalspKCb11SvXez/S2PaQpeulN1dfupxhs9ncp6N/uLeu1nt6LVZfDV7vWcav3+Y9vPfsA7hAw
oAJ/zj2I6dDTmWrXxXUtu/y9GFwtKLre2ClM+CivtNT/pXnS8yYA9ZiQe4Rr6yF/8gE6NQjPGOmB
Jl3zYKrINZkJMcEvv/0Y7q5MXZQKANgnWw0keG1wCZRBioyW3cTS9QLcadjobS6+vLwUp+DpHWWu
gzkJl0WPfzqeywSUCIapaNVyWT250wBQWTkWBaiQVnpTOZHpvOIx9BfvDUJwzma0f5CBnZN7qDVT
Sno1SxpGxiUiutihe5lfOSBOVzHxvoWmDvaPqBXXi5NVUquSqWVE69upGfmmd1I1ofMYB2/z8h38
eSEGT5wH61FEJsspU1zmQgGjY/cIEJ+cG4sDMwRx+82vr/K9XFhdwmG6HD/59VS1SaJBxfAwHQDG
aEhZ8EB4f3kVwmhQxzDLNi2ewONVSuwBkevACZ9HUV7UEFaCZSi0dy+vst76H99ipMkEzhJvg3aO
OuyUOJ35ad/GKSGFvlqa69QoyVYjg/DJKJ9MhphTlZjbl1d0VrzpeE1OBAjoHHLrsuLUca6aMD0d
hVq1ZlITodIrRi84C2j91oO1UB283hcfbDRfYBFRW5ohOw00buGY7X4pm94ODCxfi7OEgwsjYtBX
b4Nk3oNtJNseNb5tjR5YW9YhKOvL+VH5JAWHRmlCl8lrmX9b2rGwN4PopLnxoBhlO2Et2RT4Vkdw
odCruDgn9wupCJH3xJwaFt44mAGYYNTFUjUhyYRYbMyWNd44/mR/xsoMRlEPv72FHBQxDJggB57h
Gy+soO5kORLqhWPVFp919XVGZrKE2mhiMB+NWJiDjLhWEfrGMKYBCDfBbuA7ILdNVCQfCw/dytbw
UeaFUJebGsdEQ/Zb5SXlBKnYgH+HmAl6iC8tA9u7PkbQVVScYJ+LyUB2VA8ejPgSjU0LrJ0kO6g/
Ur/yFhtha8OU6w7KloePejfasRXgIeHWdSiNCrryJq6wxTnXfYYu+EuDoX8AY8EwaIom9lysRdIm
TGfDafYEnWLIEBfTeAtvV5XhGuqahmKYESkFirASBb3AY0wdNVDl0OEMk4sNnAWs5eMA8sXiISg2
mjeIxy4pk/EeRlb04NYDhFz0L1oWkFQzv/fxa32acgNqTV+W7e3QZ7b22Ah9ucVi2UzDTmFJdVYL
Y7yJPWeISZEYYXUwASuXLRhQq921XjWh0dNS4yPc6+SzNjcQzRrfbD61ccWcilGPi41CNqLiQ6+W
N0nYVq5qAs0sRztsYZJ5O5ElRZKEZtu31jmTuCHb2b02fO6qQW8+u3nZ2VuoCFGyywoag32/NNa8
00SBIqJVg6WRvhnDTS7VApVPy8bM3Nvw0c3AR3H3WasN1QeVyBbiIpOY59zPLet9oTNZC8labbsn
O4WZfqHKyNIOntOmDEP0Iu5CzUc1s8uhJL/jvhvZhzWIQf8ii6jo7mZZK3XWo3iEssT8wUBgNLsf
mYYQ18eILLspNey8DtXccGMrv2iHQ0lcm43T/hCTtqiPuQWmliOOzVTauN9EqZdwqZVlZ1+UW0za
G6ZamQs1F4bmOTOULrts+x6cxIaP2jwqTZVZTHgVjks+rLpkOXN445snKEAp7G7cBsRm7peJXD9B
Mub17I9EIkLA1+A1wVJygoFMrH6TG4VAlNnbaDyStrfVpp3L9o7cW7vdkCxSVheMbLwoaPzFjbeO
ldpeIIeY6rdexeNXRPuY6ipJ07ystghMxtjeK6schbNRtLPaBMOOAR2mI0OByz+YhV1tuNN5fg7L
psw2MY2egl+11J/nITYPZeZO/Tu2nETtTFhDCalFSeNA7POyyJGfUKr0XfdVpj0tDLHGTubU7nYS
fuzlZ4ms0iW/h7aOn940TiDfQ5HVgdFk9lLrUIWyOPa3C3SakbxkUyIGvFhEiSoNw9DiIeK2euhn
ZT9tm8b0b/14pS7HaT+5cJ679n7ysCli751ih8GQVVS7eiwGzH5sgZuhXIV3oU2DQDSfZhnQvhxJ
jeonEo8YZWg6lnc5jcIZTF6HWJmiEP3TuDA6Da2h7dUF1u2ImiqqVAav0xBHV3ZMnQqKm85O2DB+
LzcQ1OlFYdbq9tkkND3d6oPK3mhTzZHtWKMzbrMuRsVI8C/sr7b2mjI0R8t/h2H/guCiM/j0+Maw
ZzeKqMFucrzxvY7hIG9mHbXTXjhrvkxvYuwTzg2DMjwrGv0aT7UlOm+qkbwaHrX4XSaK8m2a8RJQ
TUfpDT8DUuYIN3fZYNCs8osa7zD6iVnVEVoBMXpMH7zEOCxKn6od037vhjtlloGljeVHuFVuFBq1
KL52bYuWuRpNhx51iXx8X7yqSs+t2otWes6MDQ09BEZ5YPQkkw5a86iZ/WpfmCX5rWVkhPSQ+tTq
h84w2jqImExfaSMBcPtOpfFAH+JF68tS+gWkVlHcdxDEm42eSfN2miq6RwyNmY/KNp56BK3CNrbL
vIiHhqOzYaZqphBNNbP+XNb4yzKrN9qD36Y1KgZFDwQg2LNbg+wu9xqaOWtnduQyhqnoxgteDqcN
Mr1qruwMikEge73XtwvxkE6Y6G0M0awhFzScZKm4yM6J7/pMwawvq1G2oT7VdvI1ZRAr7/iYTn2Q
JSRpHiANn/YlmUVzweTF7S9SReZiSPhli8WN7KFL96ve87PNX+txz27d5mAoY4yhQ3rLuPFFj6Xu
kHRMarNWN+ObfiLkcUtyvQcMKZlKhCjfcv1K5ZqrNhC7UVaQWj0oHtDcrM+9oqrdUG9atCK12Wr9
3gdL0XdLAh/7MGewXS+rHB3mhcfGk24n056zbc3U1vnsmJBcIE0OTj4eSsmZvGMIPKf3PULyCKaD
ya8j8tvoDWzHrsqJoK6kfukrt4XmwWhYeddO3DbyMUpqIb+NWdR3+8rKnfIMw7B2Cmo25vRsUcaM
ZCFvTDPQ2FuMM5Cr5E7mMWEoiSZGzLeUF9VbYiY1O3CY7TNWiueULXVM0ENAeu7joLUFEhEtlY46
z5gAoxMAPB1R5qZI2hkaVxyo1E7Wbapb/Wo1VEGhqQq6/rPKtv2Uo3lYcNQwnd48ZKOO9b6j4Ya2
aZNxRG1ksYemLd3gtsIOCiox3zU1TFrHwznkT7b7dKIomxPNWcKk8kcUPaB/b2TqRNl2oGyRwbRw
bu17zKrTMJtcJO1ssx6j+yS+cw1N8kyyU0QXaFal2PHuA4FrOkwccpGVjw5WmHHYAhHBsTDKyN4Y
6I+ZBBkjGmZLOdD0kdin22bu1/tbtNp9WS68I15RwMzNnOJZLhFjcVCkGm257NpLK9Yi4MIEuuuW
mdjqGeJY832vBu2taltPbExfCrLYbXgOTrsUNVQMEenbITKjNAoi4ILpG9xjhxRpXQy3UzJN2l4n
w7kItcSb52CIHSm3OEVlH6w8cr6kjt5Ul3nTs8sveoUDMIYu03yOjXxvhnal5ftajHWPrD2tVAj5
CwcHp0iccQXZIarIAmspOAYwVdSU6h+z3tXITOYopf6cpFnutKp3Ib2jNkKGXVrygGYBtouSuKds
mDrQ1LsESRDmine8E3QK18WgxpuOhWDZ3xaQsB9tNxqzfRujW95LdlQdV7els5n/asLdgs1P3rWL
lRolVDwo941TZZyBRj4VW6tPc+wmCrM9X9Ip6YPaqo1b0dWk2CXYpj0MnVtxf7qJFEAOYsaSOXQt
k+uxgemkRI0e0BNgSQoOYz31rYT2UaUFxoBGUhoWIvO6+UgUMVYNAgc9YMMq9+cw9SS8fUMseHQa
esJRRPufu9vK9dR1b/GQb8yhJ53bqxIDgrRiOhow30Cw5Ahl3ze9Hvsh1VpxMdDbeDtHNXpBuNow
0b3U6Xz9cit1Mm6n16UxBF1jArQO2BDdHfeIukNxaiywk7WOoufc5uXAoayLovmyjmUkdmnSaf4e
TYe9bNx0bPFDy5f53YLYjVqeYUi+m/EimjfMrxf4LFOJBY8tmq5+V2B/XL23B8hPIcQdZ9lhepyZ
hxg5zKcOP7Jhi4Asja5pteM0JLMZOZUFXfsTPgWJe4vbm3Vwukq4G69v4nvbzKb7bMHZ5y2+bIa+
h8EWi70WIecPAJIEyj0JN/zTy/foFFQBsMOTmoGh6wOrIDs9vkVJmzRRXDlV4FUGsnuxRGd4C5l5
4JSZflfYc3/78oKn2Orzgh6sChcfQNM6ncwNc+bq+YxT71ToxZdFk+WGpoM6uV661wjkf7GWjdsL
8xF0z8xITsCpKJYNvqVovICKrN3S8x5CCxr3PtPYX4VWTHjbjAfheDB5RKJ7fB/9Klo9jtfRu9d8
9NN8vpq9VL5y735GBgSz4Ocp0Trzcdff/4FRDe+xbHGYpDBJ+uxbmZnJO1k24+Hlb+ivVmE4yDiK
dwZKzAl+U3rwKmCqNAGOecOZkcJpNLDC2b+8ykmuxvpyrj8fSAXbLZM41pNlHAGhxVGyCawBishW
AR1PlIiGQNOCqYAWer2u2neqAUu4ExM+RzcZrdxCDL0B6cqcZ9u85GTC5GXujdk9JEacu2HkltOv
f7m8kwbSBwM2ML+c3HfLbzSbZpr77nbvLeiqB8ax7itzlL+67c+ybnBUMPRTFNDA6svsmhk0U9GG
UNc2El+LpkE19PKd/+mtwFuJc81gxMa4DUL08VOUr5IfiZFLoKEx2KH07YhSbj1iJOyxfW3K/PNi
jDbXIds6fMDm7+QVTJYe4MpBawaAJLdLoamw6L17adb65uXL+gmqY/+CpQ1b24bcDOB9fFmmLd2U
YVRPVH3cB0g4xwOnWfY2hcVyFYnUhwvp69uXF/3pS1s3TRy2QNnX4c1pDHDsyd7EE4tFyybaoD2q
d6bN0/y8yi8RZf5/2kq+Fpb58PS1qPtj/swPQZnC+G0dPeB7wMh4HXbweH2fnGv81nrAIHfBFAVl
iM9X9weBRuAtSUYFahFA1vWv/Wtwbji/ASezI9kmA/Xn/OhfmJsfH65kBjGBX10c8PVgId7r40dS
NMz7Z4sWbCKDMJLmAqSC3dc4ge8nWEq+8iyuP+5PsPr7cjZ8IQueDuIozN6OjoeVrFKXEHs3MoJi
grea122hCIyf43Luz5dRAZjCbzYmOmI3ear7uanOGiDRg07tqa84Eo1L6vbmJ2kWxVlaRdr7LEdW
vAKnAHeUzV3Zpp/dFf7rvWEIM1EVFCm5XRxwQcbtJ3b0XUFwGDzZNj1f5rg6LwrTvE2csmnCqfPD
dN3ngqnUDzPiZgVsTdbuZnbcdheLGY5wucwN9sTRkF+PSeIx6/WH7JXS8IQg9P1eCVxFMeCgOmRY
eXyvKKsmo1rWewV497niGL0TQFrGFrSFFg4ggo14Gtw6mCvtM/9mx+ubHaHVrTpfBXmW6Dksdgs7
mkmnJcwFPhW+quO7rCGEBtcxuJhdAU+Kmwf03hW6Dr/G7vQbpOPpDgTEeFLDkGW7Hjz/fGyz+VCs
/tQBReHZhMyxDFyReRdY6jZnjNi1yxojrd0CTQirCkvVX6EN3Q4CgXlIbhjUhVSXr2yqp/lx6yPs
CvY1wuNQLDE8Pr5PyyKLhuNKbfRp8QKwNvAnL15L6thjHkt4WHOJolzbG6MgVaJ3oHjT7HmAB2E3
6s5em2fcnBXuHnqu3zsdQHck4FKWilbm5RfgNBFk/bDrYIupvW0jCTsdRhYxWpHcLJBfVjjG8YGj
s2HyP6YyAoe36WGx54cBi353A4rY7coFyLnI5fBKXNbzQidvIjxfLDagn6HmeR7x/FioZTS3RZ51
mzyOAfYdOZEKL41NEdt4ZHXWdIbpkdjymHpQ5uLoHFqaSXcoUIkUABIv35fjQ+r5WfddSgsLvhec
wNOCriucJc2duNssHd+No0VWWBnKfe1RcX7afthRWQR+wbN50sn245RR5Zo1vtV0De2lWRfNAcEb
umGa6xEHlLG8jvDaN/ct0dnnGX7iXVQ/6jiGbAZJS77LEEeRYTtU0RV+IO3wysTw592YcSSDyfXW
sj8a62364UsBEssdb9LVJor0j7EYIQOP+jn+HMyZ9O/F3C+d2P/XqK0vc9jCh+rh6eFHHuufBDYc
QwisZmgJ1YFH9plu9sc5DHP+XwevZyG24/W01zE3/wad/g/mqo1VKQflGsOAjRmIzi/x1dbG/s/3
z4arCj8A/zBIQhxzsHKOv2oMbnQK9DG+gQKJH8KjSpIqYaCJp37b3cFU7RkXgyaOOSyMujea6l0W
JwxhNkUWN2rcDbrjYALTmezPKqQ/VaN9sGMtdvV9J7BjeSi6vFbpfknHrqnfIr4isOLM0hvs9A8j
yFxWXiE2ycFTvcXVVi958iyAz2fDZhknZ5623ETMZdQuooiUxptsRBm8QmmuwX8RtjnRef3+sRQi
l5bZWWZIq9gUmuZLpF3wybD5nxiu1cXGqNCbz4HEDdhmLEEULVKmbbZ4i2GDXla6jF7Z5sRxwWHD
WKKyh5gIQcLnfDjNHixnifjN9uIPhogrLEubBdIJghsKLKYSedXGMUb4/Ri1j9rkLJMdpolZVNMu
b5o+vR9SkDgzGB2c5bpNVxpMrzZ9Z0ZVvaaO4KRyGMiRItJQrj5HgGNd7/kyzL2I2IMz7B8V3wCv
fItLYIM9htWEcYyDycSMuW8Jm8iSseBzxdTwfK6YiXKC/1ScWbhz+G0ZmcM5askmr7ce54p7bREx
4LlhjszQfQL9Meo7m/u4CvoJUuIHYiaiszSzxgFMmClQwR93aPw7Bj4qj9wbzcpdpTZuG3W6cbFY
C2jhPo80nHh2HqnLDerEqsmaJ0ld2o+7pRvrySWooI/c1cPIY0R21rapNgyX3lRU3AS0dxH/ZWd1
xmot8zUuu20MtH5MLtrJ1vbFlBIQEwoQNv5I2vckYZHzYDrt48tnyTGtaf3KXfBW2/cgxDjgmrzB
P26iMu8cbHlHeb9YEnPFA1rsaBnPCWIbGAi24PFEEZqkc8zjoe7rhYdc63J44kRVR47IX2ma1171
hxcdKzsgBPgZjLVBXgASjj9O6iRA8dMU3SmM1ng0pgz/yWRjgO1raDQEvtrpfhiTskmuNbNoxHCJ
9LICkHv5tpxkHHFfQBdh163gDBIk6PLHH2TxxjQDQHbv3BqLHWJ0JHsNQguZp8K+9vlC0Heg3xiL
YgnMfGkhNWjtYPBopbNnj/MuwuGX/xnGdZK7KXsmosZbzDcp/N6WGHh5jzV0jji/mhBx5ldemRvi
lar4+ITkImiTDLpoaKrsxQB0xxcBD5m9yWnmu8ls8dcJBGMLbqPdj7U/7xNLtdZw7muVWvM4XrmB
z0jj0VfpwljF9ZlHy4CcdLpnl9Kw+2Sx4jtRin6ObvsBBUG76xS+LOk+sop1cTcd1nfAxuWXgknX
EBq3V9XiqMp605jLxBsB0X99U4fBSBaSIhUZWzwXMaopiv3EcDP/bd2XIHl70aPUlQgRk5qfKWQ7
g4ObKzALGjkg9P0UlXk2Ne8xFWUMAPFAYh8U+A5CY39ncQLwkqkmiwQSRpPcdF5cpQo+5jzNKLbx
kml69p15kLCItqXy1rdSS9N1T4q0CXrCZmU48SflMOUdaikXfxSXGRu22kVAozrze973nzK0Yv3R
OgJbrgsof91YpiYp+T8Zm8br5cFH4vcy8oTbx6lWLYvb2PzayZcIW5YRHoQ1RTjj1KLS20c20Yo7
XClc2eItat3/4ey8muPGliD9ixABb17b0VOiKFFz9YKQJmbggQNvfv1+1YDuFZsb5MbqhUGKbJjj
qrKyMmMk1sLcROTWUKSCHIANBXwLkxW4siq5maMReUlot0nGkJTKi4bwSUHhdDVayc8bZO5FNYOH
jgJqDP8ZjC7noy0k/kznu575XWrcowSMg811GppVSuVq0VgNbLDL0PGro0K1WT/6NvqAzDV0XLVn
e+hkV4MDIvdZa8moPZeqlXMU+ZUohqOBEl9hnFDv0rHlSXo3d4JdqYd9qx85zq36l5t2dKydto9C
dLub3U/OuqMiQltNXwoE5eizjrJ2iK7w05k682tf1TK4ieMaaf69G0afdDTzRpRnbzPYPHLDoEpu
f2fqM5rgT2VoosR3en9tvF6WDo5RaIrhPcrugoosu93rZYlFy9BGaAg9MBgacxMtRZpZT7qhJXV2
NyCwzYZRFl7K2L9/5cuMiktzMII5kyiL+/Ely64eEmTAh1C7j4tWplbuhYXhHv2U6iuUozrk1UZZ
YrTmfpobmfO9X+vyHYJP3KpN60/4FXJGisbb+/f2+iSSt4IGLf6YgJlnaubFW3HbBQzbC3XEdaAI
0qCvZTF7FsOhdTfKG8z611hG2fREqiwrpnDdgRtzYnoYPtz+5WL/27zkZqQxQrIK6ZHgnl4PUYOs
C+1PZnMPWmJT693eiXQD61/mqKvp2+6NztN/5pkrR5NhNaXxs8ZePov2QY2Gf7OvIljVKTyfPLY+
ohVeHFDEN/hhAITR5CpaF/SGvb5DPdTzAQs5+34s0LeOv1tO06nspoa0pD2j7EtXP2yGyENwjTfE
xJ7gThMfIa0wasHj5NnFOB7LCAoCgnQ1EmhI1OeoyREze2iT0tpVWO3NwmgRXKF1EaLs+P6Ivz7s
eQTgNDrRSOFYDuiqXRxPKMAgfJAH3sPvfc5oIgZWQRyUHRvT5OXFTxwzeyDuIK42lsLhVb9/E45U
xP4caopWDLbvUR5B9YPGqdcvsnP0YSR+nB/Spsqb8DTUbeU3D8EQ5OFLRH2aHLbTkI2Mn5Z1c9/i
1cQlvIQbj7Sf/dh5DqybK7XUevWvCrso+xnj+2GneL+2xqBrR793JnZZe9ZKNkQsztkJR2hbvPcK
vifboscu1+zjdLIZp7qYkLM6crJLWrKdPFU0DZ2ndmWnWKi03AAQQPkkDODvEiXnEFOi4ks/cviO
0CQGB+UE368ISw+1X5uwWTKdGHthTvs+moeh0mQ5ufnca7AHA4eaKnu11wwwBzWLuvKOU1NOW9wJ
Ms4o/axmyRPEfV9c4Q7gMEEiv5XVmEOVRJ4E1a8JVS7dsdquu23qOBnt4xKg9Pfy/uhd4lkIrzD3
dbGhBJA17Ms4DeQ3tkc1Jw9WFqccKmp9fJTuvDG+JSzSQ5+jfcypnQPbyJNSweoYgQwvBF5bvUYZ
WdrLd/qCh2qAKGUnJ7VJOSp72B4bj6upogHSRCr3IGSHkOz6vz1kn9cp96fu91kR6tVMRFOWjIGA
U7rJ8Wd/PROh3ioj7JHkrQZTOeXfpFuxVZ4gldr1r+1Y3VbqUsKdxCXBizj31207Btzksd6/p7NO
zf/uiRASgIkwkWyJrJA47iLzjmFvtPRVdC9Vb0PU2+P+TCMHJOZzeK7VzcQ13SFbWAnokxh8qWDF
MnO3X7HATWv0LVHH154oXkleCYqEvv5VN3rN+Dw0If4NEOsamVwo2Z2HsXEN94qadQRvesqsxrGf
AbqdJKK5MmhV5Tx3FUodyxd9QpbqyzilzuTe1xgz6gaGFKZCwOUOEr7keuswVmLPh6baeUxpq5EB
rtbAzBhmSdFTP5X0wrEHjXWBhfNAyNLMAod+VkaV68hRle1QdfH3LTHDpWfmiTX0afpgj466Pta4
m84lm8U2UlSxohDpXzuNdP1UpnFvevdR7zft37qjjcSYRueYpIOo5fVKQ+2tq1tX2NhRGCAybyzl
RLONUVruKWN68LodpS20n70/0hezD3RFupDpxNDF1pKk4WKkVWFbhM9O9uy5rCHY0+Ewc7CaJXGU
ud9QDBSDChhJUFGAtglcIGPTIDJbIwnEUtV68lE/1cU5JxUdzmHpfKNHhBDhEpNYEmU6yZw035zO
HHl43BTlS97WITynDm6V+kKe4FekFp3eTuPfAUcKwriTSRil/T3rnQ52ExhTb7lXMOEGdB7LkMOz
OBZT2cGorBss6b0HKGWufdNEKRvu3fsv93UtE/xK2qh0z2ezAkfWL1fR5Ixar8zafDZmqInaPhng
+eJqnQHDEPmBbkPcuTG1sRvVVTMTwJlf37+D12et3AHr2KDgYel0CiMW93pvWZrGcEbaAJ4jIhTP
+T7q0+TAzA6MgimfeRZk7l3sNh1jbfi2jK6HrNo8fbChvL0PyAGOyw3QSYJq3cUsy2qT7ayu1bM6
h/Gm00ruwMonQz119KMyLJg0BrIgWPUEwhDjBaJ5/3VIdPTHtgauSbsMDfD0UADqm5eTPc16PEVd
q2VAKP0Ty5JV4nCJVh+wsv8vilIFTNjUnjwv+gBle/MGuDChrkjFe/IWLuLcZaYhA26Yeo61xAWo
ZLPw2KQG2Ip82TYfZDGaubqx4mGYX0KkL/LqgzcAynP5Djgw6WejwsL0ZEwvhmLM/arN0JB+ruKe
YsajtS6wOC0Zveu869jOr3z6R1huW75dQHsah/u4CtMRxmfpgJyejPXkzSi0ZQ9Jj+DrrxiLEvZF
WznnZ1o/2ALziAFT8xkJqv0YY0LmQ2FXENu+Jhjf9OmnLiygWh3pPwPxv/GxocjcO7McJCcmynLr
X47mS47beDNKr4fcxI2m+YIAgcxipTd9Ot8C5uWUhRD0AB85UdczuZVkRQ67gNYUcnZUbeWkWrf/
dGD2/UIbX/LxNqBy194PaHgn4VVm6HJoGGaCeAoqmTohFyR3RKS+ITEPN/COqiOn83YCVnozS3wG
W77j/7IyL7hZu3JABe+WRRBN0rxQC43vmuOgDkyFtzOmhzCnxQs1sjTiGU8Y6QK/3TeqWBrIpjP1
jeQU+iEKJLDWMzXUB5tujhQp97x3526/pK6mvvFeKk7aJZHBPhGbZtwCjMWYW6jW9HrEHYm8gFqZ
h4YWG37C/1E1lRBzrGwJKdSwSDSZ9IvNjeW+s4BYun6DANidM6G2jfz4iqrCYZN4dfsDg2XNRCk5
c4lJgRfkBYfWHPHRAFWowByK2CDmHTpbMG89HeypoFztCghQjoQLwCZqCviCtLsEAW1J4AOQTNcp
52muOOH1o+GEbKFHAgI5q41Jg6e9t6fYbJrTkvCu4pNVlHNEo2RZoE0z/DV5ZjZHdyjvJV0vumRe
WB+TviIe0eH0L9mpHcpu/LcOvTPQZHQz7wgfpCodaWHIQgrIUTl04H5aBCuZDook9du9ty4NfBUW
9qduySxF0T2Mi8HX7osFrUw4flE717RPJhoU+n8LoCsTtXASzqB9shEpnrzbJggEYkAdkH6N68Iv
86rt8JBO2DteNFtfhvpWSzmWjF1e6oIJYLZk6f2J1odouXMrclP1WITzFMzPrJilWuoDjN8QyT49
dzHxhalsYzZ+0EKS2uLGWNeT7nUSBsNxo5X3kA5WxXMSplkmjSiJlXEhL2oE09qAuG284T9KeFSu
4ZS9BtPbqazhBszOHXgzCuHXK9rz/sb9Zvf04Rzp8Lagh0DRu0QVazrBRrus4i/r+QG4TYRu8UTT
kzNOkoLYcL25d3uFD9DyYm2/fw9vDg8fCSkSDiIT6lKWL/f4R+GxTrwqHXBOeNLNPp+eYh23AfqZ
wb1eEDUHljuJbBjH2vuXPT/bq0OLi1G+x8YDxz6szS/yg9QtKK0EXfMFGmrgR1dGgaFaCjqPBpV2
HO2JDpwHo47bQN+jk1R71ZG1mM3OXZCF3bJ8Q2mt6aPrUS2M9rHAustXJyMaCVyvW9OxGOt4SQ0h
COI43qV7zaATCkU2p6G+Vqd6nI5XprKbzDhFaBb1IHWgkkZ+lbB1KeuQW2Tu+gcwwbmN9c/nplNL
FHXgYyKnK621r983IpPjGLl5/yUoF9dofpIgN8R5eHT1jDdkaYELDB8nS0DMZDalzFbZi4FMOevN
/9pNkc3PKDgIqGroLQOF0pzOL1RqGr30oM9h3WXAtbCei2O6frCtxWna3HY97n/jMcCfywh2bqaz
vu4QBHNhz8cdjZDZjUsfBOEL0pA1L7srNTmNDEvLEvufmj6VybkzloQ7iZSa4ubQJlQDxttJjXOW
H3Uta+jRomWTRom9ik1jUsWuDnX07J8mBYVRXQNGo5h/8jh98RepUcgz/GjncN702LxNSAFwYdWF
y/nZ8RjE5rkBeC8/yBIuA1kSQJewiQhG903nTTSeQqEPwrkPniw7GQb1F+AziBwiQRFQncQs7N64
7Tq8DVpEPgbmLpceRTudKUAuKmH0m/CxojE0ogvPf6IWCjqEIYis9dnKPaaACTrH8xPAsye8v/b+
L9e1HEBB8BTRS7msSzlqdIEwFvtJtzWua6tWSo6jWcn+SEsT6BTojSBl71/XeI1OEaJKRRYxWdcO
pB5/GbdjY1xOzYjq12Aw9XnGDlgu2W/hKhtUTPdOVYD1auhXNpNyPtc5ORvdSWk8Fy0pLs1KzU0V
T7Ux0+VEHPQXaLg/jv0Hof2ZcPFqnQqwzbAIxszNXu5PwaQXPb3I8dMU+j1Zop/FMhHsxm39H8QA
aRQczLQIm2/p0FJe2JfRPKV/k//1xLpbKoL7V7Ao0Kwuh4BlWQrrjEOjPHnR77/b14AzrxaEBQU/
SDTwUEAgJT7+YxtvkVjDp7dwPjvzPLGRuEkss2hCRo7vVsQ5GesgPThmj3/jlY4gHbMtM62QvOT9
m3kzwaBPw3MSM2P+eZd1WAkTEPIMhyeajxPWkk5HF2vJclpwrEPrLxxwbTkmy8v7170QBJO3YKOS
yKICXNch/FxsriiC0uPT2Ow0Xg3QXjaDVArLEv8Z3Bg7RypdC/KzA51XdhZX2dMWc9HGLAcG5LmQ
cGD0ZwmsHSPBIXG/FY8KVbsQeH1jkpqdOcxRnzwaUbx0tGdMhcBVgJWZk/z7/kM5ctOvZiKK68J4
F2db4oXL5RrYc7zQgzk8bcXDgMYo91Nv1MgfHhNvoTXyeqDutpSHMnPrLIIbabad2rt6LqyRqB1r
noZ2eYNQcCBvySvmMXDVF5BoL9T2FBBdS6P5pCV13Vn2FOD1WbuTngO7F7GT9TdeR5OHdWV3tJp1
3wbaWkCB12DBHB2prST0BvNlA3CbnmS4/U+80N9BGc1r0fY5erOucuvK1RLbmXch0PFQHnP8Avzg
tq9xn31eKtwCu1/bcCzzIIjU0tPXBQbXluiVXsHpqSIeLsqxfD0NawkVhK1gNm9lzxyvBx68h89Q
+eROijPlPqe/hfurAZrn8Yo8z6dFbKcyn76rm6jQVWUQBU9Ew3ug/CT+qCT05rSBOUSlihokFZm3
c9N14oiO/ax7wrdGVuhSUST8lcdhwDqlainv0INg1920EOI+3HzfXl4WBcUBuho4z/2LpUGsRR9h
O6inDcq0zVLnfEFuB6cxpJeEjWE7meDGeZQy6B9s/ucmk1fT2GHXdxHOEpVTePAXNxB3dioGFsPn
CLNd0pwUl1zBSCHEp/0e156F1ghuZyE3q4EcGEBzsaW8QMt/RVKx5WaaOQpu2LMh88MN8C/X8vUW
zs9VwFyik7XRPQirERIDuHGcr7rNrMLOpRzfRH1XONczHlrFQNd+16fuoaNfA+E/clR2jQSBqjIu
tMP7i/rNdu2CBcKFpm4Eo8y4BAInND7NFp4RNufnLYp0REx5Nl6VRbpa/8roqexuXLdE7m+P5Uo5
PdGY9mEC4FxsLzbiTswH2A1UrhBku0gAMNXJETnNp69F2Wk0ZrOXSXUy63O2ajy3upv3H/0NNkut
lqfx0F6B0BEA4b0+qkbNcaMq7KOvsR0mlkX/DkQSa2fMoFeEjFUcDD9H2yvCXdd2dIPvcva6fKLS
A0aB2IiCW/DR4rygXNvMScqAlsSD1AbeHlnwfTskMor4axREspPMVmZx3GfQPQh/1wBthM8wPeF8
zTspJl0CpOV8znCsYQzsYLolJy8YBa+RRkSy6zah6IS47DmrKiJ021+8tDVTdYUGiWl+odwGUwr7
ejQA4sMagNbEzqzC1p2JRjcKxlYmdouCKZEjdYVOTtxi4Y3BmAunZKc8PfTu6wAZ3XkfaXhwH1rK
rSxt2th78teyTwqyuGGszzhHE0g8a9iFVMf9nuZpyuIrePf+cF/GAix6ystUgrBlp7Pn0pm17+Dt
B9QJnrfMsmi8bjhViT6EJ1JT1N13jmJ5fxQQvT41HSnz0GZDdyVANczfyxjEpIzmh141fZ41PZjU
P2VI9SV/oThSZB/Vus5uuf/b26THxoSJjnkJ88cQPPj1lLYx5BYlGu9zjNYPKjIZyKel72JHqYZS
XUwTaXVdmJ3gVZgFMn+iSBmpsw+dXr4oeNX8YggFhxGz9GbSnlfAYTAs/Oz24Zlr4oTwDp09XUZQ
LBll23V/uJgn8LOUXYZsDzhS8se+s4MwvqO/u0+t226EVY4X3xDIR3E0LtyGDzyuPRsthZkGV76+
H15GI0kXDA6QTU2xJdGAtsJdst6ohsEdD+ZNpvxxGOmI3Mc5qTuSGWMDMntQy0INCKH4ZZx0dHCs
NuCaK0elpLBBNdppoiDIv5XrixjJiqb5Ox1xtEjuTaPrdesTJCOMsG+LFMOw/tQFk2PXd+7Uwq95
ioA7eYDSruvWhu2YobdxSNpCKAvY2Mc5LcL1QGXzetZTOcgG4ne3uKZUrWwUnZVLdW2PWKWeJ0fL
wfHIPMSIFPXZfUSVjwFbBNzTb2LCgCVErsLF3/5UDbRWiOHcIshtnI+Agk8hiL/7I0Tdh1tBJMuh
fpMBk3AkbWOQIZgqH6nsugy/bOs40DMXULTMxjZWx9qyFst67LF2VNM+KMwIfq6VGRSXr7Qmkvtb
QOmgjBpBPhYhAS0t6D9cbOwks/dbxLd3rQ7IaR1Qgl7pNyjfEbM6FTykdQppREoMjFkaQa8dQySV
5wL1HidrUGeu7JqXaBuqZYa2fW4V2nUWzhE/3AoYU6MbenibIFzuTddUz6noIPaM9EL0oA8m5K4d
ErVgvlfZnAy996j0eprir3FoFm3zYrqZw9UVMC1vQ3m9gzEcVURm5k2iapnvuW/L/w0oXuOWkajO
uN+CFMhphEwPU5fWzrWWBlN0RCSkdZNPaR0jtHboE0fxp+9vWQz4qzOR9Uw/NvVhKV5zVgHPv17P
XB1G5ZRXn1HCAyE6LJA8NWvXFCg7lLu6rCZCR6tzQdf3K6FtY77RFipssDnuccEAq6xM4eaZropq
70WD4edHf+GUKfk2wnwaxpEbYpp1LTViWgTzAq/0AL50dSDD0Upvh9wQ/LibSbU6b3egICX1jbaW
8v/GIQ70GNRucuhgeEjYkNnvl5X17PAR/F484DqL9FaYTAbS6DZkiGKnqNRGV9GoZVTxqDAEpD7k
DRYYuR/OuHjilT4InJt3reDaW2W5TktUsrpd1YDrgfUmpUI6mOrpqLq7HAVojLi2P8Sjtdb8fdgx
Y4t9XQ/eXB/8bqEH4+BYdufjmm14Y/l9C+MiSyFgfJosJNYnZAmY9ZARV04H7tOSsK4lio1CYvqh
EBRp4QybT4vKIPzu/DBTkPzKFDkN7nKjUsBKwebvrpGdOCaamiV43GLIliYXLUF1qegFU2PvLKro
k+t2Bd5qSA8NHcWDLX7ciHWpg1Fw/RlZH8eor7O5leqJWSPG1R1IcqwmPDgIZejJFRDBzJ9v/MBw
DV6Rp7UYxK2ytLE0TUW4xLmvg92rvRWHEJyxCK3d9D8twkEK9ffWQYbipswIYLz9BmgHTLnZgt6u
UVD/QDTzddIARkT93ER1A4IW1Gq0el+vg0YiwywKlscor6S0ueIIet4Tmfg8PNN4w8k8eFkEFO8v
xNdRMpenLQjlRkAjcEHzzRk+wB6sCtufHs3Slky2r2nxweN9DZbZzpPpKUoKndsI0GqTu1mJhv8v
4IIpi/7PQ54FSdmZorNtkYbDdXz9MoBiPaRDnZRhs/u5eMg7Jim2QAm7ga7te3Ry0vE4KNwFo2Mw
dkTRG42JREd6KLbZSgko9NLP4DOUmXYxf8dyDcJMalPpue4YeeeKXq8xLX/26IkWw5eN4bOV/hIO
YLc4Rmzc80cBOgDoxZNyGIGJsp9Lwxo9iBcRuh13LgF3F30qo4qa5pFwxC+rE6EI0/7YrpRGSpxy
0mBs5uaP2xYeVDH9hfgfcoIVNyZO3U66U3rf9/cd+kdoprpOygiyXCa6P6wBORMrbuIFB19yw/QE
Cg/c2eeI+jiHcSVtSi1zevLQUiXtc4NCrhqgyiabQZhKDUlVXVLY+1YjdZiPQw/MDDO5b+RD3F6B
TOyyNjZIcM2OCLywi4yPqjk8hJvq42MEJwSwgwI2bHyhvUMptpjOuKAKYqWNOugf0MmZtU12zT2m
Olv8J7ZHqv67EnBkvqe7i06SO1/TGg7wfMjP3PApsmbkm6IpxDMVZz7yqlNvKgF3dacl69bHGITn
yaI0nD2rka6SmzX2n+iX5Z0kQpeRqQ1zaDn1eAVV6NasPT1ZBzc72cN2a6lhTwyDuluTFWXr8vjO
pAkpwy8aN6luh5Hzrjo0Q0EyWWmZH48Iry6AWP1dtECerXZtCjcNH6XM5SyxdTXzM8wgiR0pn58h
0A2gpgcuY0tojTxyvRvk7CSD6SZTJzTxprqMMRq28+C6DEIjmG/TlQ+53bCHHjO31TW+cJpamgy4
Juq8rbw4nCU8e1eUed6Qt8TVHNowY7MeY6IqtaKo/+ToJU0uYuGT5ubJrGObisGY2VLwSLwp4r7m
9eXhGTIQrmVJNkX93oO8n2gnM8lnKa9U3gxW27GbsQLTqB+D6CkZRhU1N2ZaufFNTEsPgZ1a+p4L
MCknXqmu2cjmXXHiC+l/DjQq+YNiLSNBmOiR1jQvjasEdt2iGN8aSrjQsxeW3JhRcaia19vLhCZj
oz3g94ai55Mt3WeDx1NJQsDtz029b/E1tvhPG60Wyr/Vp9BrIBoEuSn1LctzFfc1+YXUQFGHobBA
N7PrqS9zUkyue1gzVySWhJHCIckU276p8qXlb8E4ZNQ7e2JL3QhFW/UswwAt0q/xEEDvaNcjf6ni
04BNpP6sQFAzYmjHbKRfDMMOKv2VVtWldedERhl3e3ZM2bm3xagn6Dt4O1VHhqYO1azLeonWAZtc
WybZCj8EimJgdt30uYDVu3ada/2w2DfjnLaFf2dy+gzRfKiy6ByNbFFCPoxSNjI62i5OQ66zIZ1A
9xO0M9s4tcJnqlYGnZU1ZYXZPWoK8kR12J7YGRtV0v7dT7QNPFZVKVsSCEDWmfvK7fvyV37eRkaW
JfsBZ7+aps8EYp6HdRZn9BL6d7kiapmuvDiiBW6X6EWc3SpTs2sc4unPGoJHLOIlhegGR8YLx3AE
pp/GFRXUxISC5e0wF8FifDrNIDaNDNOL3i04cMb7rUA3DLpUGjYum4lFHxsrB5fUFgw2FGqLZVAL
+XymmMgYb807WdPL3qNl9CDSjMQzchPb21s6reWRcT7T+5tFtf5neCFOtB/GUm7HQIKL5x7PcWYR
AogDznljbxBgemVtwgQ2cpojaGwJBzSmCq1BnGnXwnRN1TM+yAt/kBFnzOUxQ0/S629/lyuAhLnv
EAtinikLGyULeq1I1WEsG5NV5sZ8Sgp3Cn4isgyRGl3PAC2Bzp1r5PTStvV4q8YUD+6QIuJ3XmYj
inua5eySsVnAGJGBxfon/6z4NXCInbGu5cFPXHh1SZXJDLYo8TjeTTIh3aof6TvR6RZpTFI3/TcR
FG8tlB0QIsJbm5+qIUhk6mNS1iUnLwHjiGBC60nc39ROD63VzybhhGQQ0dkKIp6WLWSFc7AmD1R2
5xKH1+XnMFhkw6oNFXJHEwkz/7eF41ulTkOdZsA7ejDT3H+ZETPqbmKx/HF+30+xnmnmuTqMpZOt
rC/bePU5jB9ocaiukhcDA2iyYW887SJders7jQWKvh3eQGfqGv7jtWyTK59tULFM0BHROz60Cupa
c/BbgEr7TzTqxDwhIpvZA47mxIjTGa+MG+zpmDYr9NTCO2dOsz2fXzJbP9/5aVQN431R9EuTXquJ
PBehNc8FAdzjnJeO45WLXgqfgmmUyWyIpFX1Vw4eUP+agwVRRpir52WyPSD+8OdZoxdn4mdeyrbQ
QsKof21bDFULFoAVYADPx67HZZiPcmUITDZvf9uxi350eeSVIJGtSH2tfFlFZoKmJn1xLnTX8vNg
lymH4LC2lxhrhS3PLbmOmkpJ2vv1gGzKSkYB6pXELxtdASkAKUJFSywk1Q0xqDMkfYqjUw5SmYro
u+O7yiVwYJmnMNMTulpaOQa2+nG27oDLGTBuziDivJa0F7s/zzrPm2ltqnuL6szJ1HyU6g9OPwpb
covmUzOKmZ/ZZAN4misVpZhQeIOMUHeyRPM8Vhz7npsPrNTCduSvXSgdy0syhW3o3LTsmvp0a8I5
gkWzPfc2ibaXsa1sx66E5tCudVF/8kpm1vb42yYc4CGqrF1HIOYi2jpSvCGMMaBQY/9pQmu7wSOL
93ca1+APH4aFg3vG9bGo7qZOaV5+7zRFNmJvgXv1+A8QPJvlIcf6j5jWRIbS/WHzQ2LZFUOrh9Cy
2mNGV2no0aSAcjnWaET+/JXD4QES5YN7yqbb5z5/FvYyNGYE0v6jlZoe9plFg+71bvC9kYswqxvA
CrsKUel4GJM6FfyqtBCJOTROLl8CO4FSB/Bth9NPa4BS+0OIrjwYjkSyUBvUMPJHypPcboc7g5kf
IO/ktYnnJTLH33LM4bmihZQmt9suCLQWxxU2IoBo+WYDipCZlN9QjZKDv08SwSY7OxTI+P0s7jKb
oI5O6YciA0kT2dw52/ijNB3n+AmVXWU9jgnHTLXLc29CfQJFTNYi7Zsyc1pzXKoE7t+QIsu5zrv3
7+JNLgnNgzYE6i1UnyhEXZSfMP3UXFtrzQcfIdH+Zls6WcxsIO04E6vSaZAIBHHMc5PrWhmP18jo
/Zt5DYqT2FKkp9ZAl45BI+ubmksKUbJunRAfeGcSAjh2ATJ31nxgGZPzUixHaWR8/8JvxgLhNGw2
iPKBxTF/uAC2zM6nzTew+wc8HeTA9RrgtOxuK+H2SJw237ZYYEh62lH+ida4/f3beF1zIpWn/OdC
4kbbBjUO97IWOMwUhT3wy3tv0bqGaksbFlZ00NB6Zvr9f71yT4fh46C3SDsAfcRnj+4/ZiFAVM2Z
5xT3G0q7rZB6nf80uCcsxtqFPWZ+UPC6BFFoxkJeKUCwiTK+9Wb+Z0Mt1bBR3Sdx6jHKBYeb++P3
9XMP9s1nL2gFzgyNge7l6/df9pvrw7PzLeeMXNg2+iKvcYsyn+Nupi3zbiNCjpB75Mx6xdEuDIdq
0k1t0rL6Uen3zQ0wzFSR4YHC29ZplHt9Ay7pmUuvfXsLPUGyds0+H2JbGyLm9RK50qyHetOVg2qz
9/39F3C52sTliA5RKbZybr+h8mTTaNN4Es13KW1ey1ff71v/FLduSBDFTTdae3JNWoM+oBCZrxUo
kK4kkkWskfIuy405d/HcmWMN1lJUzR08YtTNHz1bVfNLUDQpKsRrhaJExcH63hmNlApYN3KcQEIU
lCsJzVTyyzrtORhaD/bDsocYS0h9QulVosmtBAJodE7Zo7JgDkG7Ru7/arBo8mvEZAl6N1C1lJne
f62XOypsGyY2zB0IDWypl3hY6IRqqkwDa8dgsCim0w6RZN6OfvUmq499mQ1O+pvp7czAEL96KPOD
LmcYLJEPBvlyS/F51wyzyFy64IWX+/uYd0FkdTgieecaaRJR4Sepkh7bNcx+/+HfXo6dC3SMtgeY
RjTXvp7TaeI4AMOLc4tehkcgmpqSTdn5QPtFZ9cfY6HORfMQ7/isSsomhqaEjojMxSXbNpzqIOrq
241VlZ67E6aoUMtL346CZUmD95DfIQ8Nb37flC4O5I9m3y0qP9ESFerNna0oPg33Wzaw0aedCCog
sUvQkLBMeUgUt5Vrq3BEXNeu4HF/dpa+y8Ody6cSgTszxS548OEsEJEaWyk/0W8pczd3CwGf4hBs
BMr1uTvGO5Mc87Vu7vSDwEVeUkh1AvPlhl/31zJ0VY4C8aXQMEh9qjAnBk3WU6jM6gqscMDggOLE
gJ3Hi2ckUvHcaEdxMySLvkfkDQhtT881pVb06iUTwMZW6PiLV8qNQheWsL+BCc9FtvbsCrFZwv5B
9fJIIl/wmxDdpij8k16tkSq+5LLgqtBfiF2aMJfQvDv3dudyrv6ao8JtT36j2RFO543W4P/cFtCc
g5u0XmgvW4MfXR9HnjsFg1hwwY1oqPu8vqwNY92243TtKNoC0y0ZryarXF42YJ68QfrszXNMteZe
BK+Sh52JPXrp6HN6FdILMBv7lYewQeU+9tncvVcP0pi0YY2VPYr4RHJO4v4kL2zNzXZpJ/ZT7jOT
II6SQdgw4kgT1L8A4n66axakKX529pjCIneiHHXhiNcNW7uIeUpyjzP0GpaGyQvUelPaHyi6NOVJ
saxQnCtMNQZ3CV57/dcU8QKKauTvzhIc1gZRONYl7aR6iFMJeCPNgJG1TxvbJhCv6ev7STU58fY4
eiPRcRx0JRlolNCF8tLPXQwiDKqgRTAUYbsMO1w6SRyOVZ7Bc97xIzKELkuRiGuiUspOJXFagFqa
Af/5r2VFDTAy6axPUebSBXTYktytKmKuwPSW5oU9XI9fRW4PxNjQnjP7sdHrEaHsekHT+dvYzNyX
VWvG+E8BNQYdhzhdYudl4nOWF7Drvv+bCNGwXwCdh/4Tui2FMk+aprT5xbOXSes+wdUXIRRnsQWW
zWiQa+GIpIvR5od2xVm3DJxeQiG1wNM+ozk+1n+8QvJBJiscMtegh16lFWiJB663nDawnd2QvQAT
n8BthifPzzoNbGfNYNl5JYDFqVAW1xbABbNrJ98L3zbSp3Va9y4+Fy/ZeeEOOjlsdFgG32yr44Af
PNNwLQaEGnjCtdJMbcj2w1ouXUP0jBYQJuZKlElNM3V0CC50sS4HVYcOOThKUoIPbDR5N83GqDnq
CPb3pEh5HMW0hTTh8IjMWzRSPd9IMuUUc9huT7pOMX924dbrOVgxjRiTtSBKsmYr61LP/MDXvg9O
g4A8lXXJ5zdszXIQ3mf7O7N+ujM5SD93V2yvaesQbNJcuLcZRxXXXlEJUinA2S0xzn2dnXjjA9lQ
ssiS0VmJ9JepI7oAm9p6HKOo7p5VYXrxsbKcQXxNVhBhRYBcfxKYoR+XnAFEN0Pe0DJBXgX9580E
0WFFqRZTr0jnt66Tou6lCBwAEPD7wr2of20KNN0IcuocGorHbPDzeZp6pLJUM2JDQIzaiJ34wUkq
d0EIZd0okez02UQLjEJYjFmFSGW6LwMcROxdoNlUgTDvkcU2rp93RhMaa579b4hXMbq7MJ3DChVH
2gp0ZsFaGF6H5vfcPu96LW+BeehBOOSVrTsl7Fduz/AbqfFyyMpETbtYMKUVHt9A+7UEZZeNHBrR
JMjr0Lvnw23twtmwbOvcyb5tD2vm1qeGLEGbSIhxddfSS0OZkHlZ1m2Y59FeKbz9XoJa83DQoUrS
0MaFu5QQjQ0KKjz9uonT+WQTpdPXKMzi2D8rEvxuaDmj2/+dbGdW9TgvLet+wNiC37dW+QX0zOQF
lGtEGeU6c2sbIF2fhFtpLnm8JF/Sdk6pxW3HnO11xDSjj63RfxUssgo7ZaCqtQQ7L5ZMDYRHAVge
LMIMwKBs1c7p1n1FGTn0iFMvCK92hOiB+xRVhE6wROJ0ALO/VNhLcSA3oQUQJqzfGWutd1qvvsZu
1OskcdhqvRmhEvMoY0Pl4cK+ZI+k0UcKdt5KeSbjLIyHVPNn/b52z1CW6pT/o4GyHn+PAG9LxPSt
SvsnT11/t/ZV5fkgp/oG+ollDwfihhPgrEU4Kc2blEfSXvoAB3Ngxm6c9gAETINbT3cDkilhFJSZ
hVMUxIoKz6QzL7C10aZCMkONMsVJxO3c38NvRuH+4NLs0bfHXtdpvT92KxtwnbbB2nW4RQLbcY+S
DzvATVKbPfQKMboug31UV/SSAUkWFnYXeVPJ+DJC3Pi2IW+B4zbRUU4RICSbpci44Z9lw8H9tGWI
uVPMgs2uZb9Ao4URjruCXG5SKTrHuP0aVG01VHjPUs4Lxki2TBo5ZMaASLHunNJ0/g91Z9YcN3K1
6b/i6Hv0YF+++OwLFKqKO0VRYqt1gyAlNnYk9u3Xz5OVkKfVjrHnu5ywww5JrGIVgMw85z3vQqGF
uZzcZ618GHlgGD2ly/MAvjuIKFNM6E6ZMcQm3ZwgJQhgETGslVRptM92GLLKqtLe35H6kHfkRJfs
7iodJIdin7027UTX4aspmc5RwKfqwYBZ+eo8CkwCW540iFbM6tXupIqnTpWHTF/kbrEjq4nCsTFq
YLakkNX98dyyC3GknaWgUhWkypqhV5UtZC4XW7cpJcaOqTUTP64km7zDmCGv+F4MNjRfegCop5mo
LdmN52rN5ZI11hIBM1kQZrqe2ax37Q91K7JTpseu/Vapmy1cCHwvQ44GEt1iygz/yXJ1CWhbU5L0
06c4mWpHQPSU8j7cAeW4lRZAAvpqYqblmSSEOgryBaGpSgb1XFMTSbFNNQ2n7oJxr71TkpeWxZDq
08PY2xJG2xnEuRpKG5QX3P+2L51WfNBnYiSZ6mYIbpgoF9CUQE4vu/W+xuAibt0Y+X62ldjmK9Wm
lsxDYRwSZKipG7b5dLH94ZQs6sMwsRnNh1UHKAUFV6QBq3TkrJ7fwxuE3pqU5cA+dfnQe/VaLJp8
Fg2OZJ6c/SLvug5OaERGBznOTZeHXo3oUPnUg3+kCVlEg5F6mfT57/++n/wrRoErH/YkKAPw6kO9
/le50ea4i8iSurypygbGG+w2Vc9vEo9dFTy4c3f/R78Y+jUtPPAM5kUOiOBfobiysIbWF1tKelDa
+m8rnYIHc7JBb43utNUWgtVqjgq2+X//izFs+JlmAhhskLIAexCzRnQJf23ZdcY1XI/JPA1OuhED
y4lY27iyBIHRYpQyoE1s8TLIqDcP2xwsMQlwgZ+KR1M5lbgWVR49i9cZ2psx8iBjfXCxItqNV3Zi
FZgatAqZj1B1aaTjt6oNhzTdRHffQbUhE6by0tTOEcDoksBZzyW5OiTgBg7dxDwOKX5tVMsri6+9
eEsxEpPMNHuSsV/EqzGO5ECR+9LbrjzHYLhutQNz082Yzg2i7T5DTNg7zb2g9CiqM0Bjb77itgi1
6rg6leW9FFvsoJbxbG3si2M8bbA8blszppY7byNixQcmbGtF0cz0pSkJmC0ykZ/LlYSPe0N2enAp
nECbu4ihSxOsD2vX+1aDrimTnSp+A1sCNWLC/XG91ntI7EtkzXGmFcf9fHf63l+039YVgbo49FaH
TWUoUAxpn+xZ1x2McURAXtypQGFteufMd0r2l3mF1YdiahvWMjlmU9/j23WhQFXKiyiGsux9Q9Cd
5ueEsrcFKCpqWPZR1w7zQh6SciXMlA/VDG8lR7KlrbCTomnpvZZMZQsH9vrAamSSf10hjB+7T8yC
MDq/0dsAVeoT3Uietejxhaf3eJ+OTfE6psusv1Fxmf712HQG2XzFEpcjzlAwsiDS7VaGqlAnUXfk
hnRFPK7FHdGbUqCvSIe7v+N+/mjcUo4m1StMm5BKpaFoZAU3wegde4RHs0MGrElVMX1XW12S17gG
pJ47wxd0V3w1umi2xIRRSu5r+ct/WGLoOX9eY+COAI9sJ1gfI/VEGfgzTgX3niRRo3GuJ0Hi6hTC
TkhE/slgVI5JYFWn8ZWHD7GDL1gp6jLoGgS4ZuxdzSW+kNFiLBkYzIBMISIOyb2b56EBDxqN5FNZ
EggHE6tK5nvTq/r+kC62e6NzDUYWM3t0UtxAYAA7Kg5lMPR6NBKaOKbnyiw08ZgX2BffaA2+CucR
fmMWpSKbCEEs1vxkOdkMnd00uo/oGTNxbJtBLw/d5qMcayDZz9cuc/nyJAglIlMwTrzhkA0LJIPI
GIrFuA2CunnQPLQ9oQ5t1yNtNJ2jmQ5kI9KRBHAQARHcJA7UWLyLa+8O9V8dHGcYIsScsRM8l/Vo
3I+dPc1QTC3zq+EG2U25OL0bgkzkD10VjFE3ZMbLUi1JWAzdq5um7YtmmMVDaWuLEW6DzTQnxGcr
riYMJVJcGu+ASNDiRHDbtyw45FZX9fodZFrtezAl1hkHnYpMz3Q7wlVJDp7T+1d8V+Ooayl7kKDn
/uSijg57JjlYQQTb3bDFhD8Fpbd+1kt7Ow1gIOIwGWX/OGVt8yG2mu4+gUB7KtbB+Tj4mnWOA10c
Rd5Irxwa1lvUTvVZp1qNDPBCqRH37nF4Tq4aLLM+6Y3j/L6afvo57ofuacXX7i7B4OK67MkMJ2G7
tyOyNg3O6Hk7uktuQ8oklvdat4bxlnCr5VGYPQmGc5cfi9w2McaYCAWDd7p+b/y5eCb/c/5Q2fpw
gw1G+jB7hJKGWpe3x7Lqtluo0cEzvg7ljZHEzgcfxguJplhbEqRYEkQAoeFz6Yzd5wDjlDOjM+1A
bx5fOd3YcJoA9ByAKDQboM63r2yiCZ6bYa7FQfKqTtY6aa8Jgad3gWjosmlUnmHbmFCnOus8e8K8
N0mMi+Zt2t6LDm/4xM0Q2a+xFomp6ABCYuPNwKPjyhNrcWVlzvq4mdpw7yZ9czbSabpOCTUOrXhb
4QgRdXHIOmF/wLbVX46Yvtb8FiM+avRLt01jr2Hu+513wqo//gP2yEvgivHN4Hg7M3sOwgLFJmxt
h/0wK/RPNhvwUVsK/5H4DO/K2ohuPVg9XwAo0vnkU0CigZsRzETCF/XrWOUEpSFxEnc8mpSmQTOz
TkzyOhmBsWTIML1LUIq/LpmtQZfqoHFTYl87bCdPQmRoQfAtf0EsTnDINuWvaV1k5WE2axhRzlzT
nccG6iTMRmB+TBaCkrms39hQKys0+b885OApwDPg1pOArLVfVs0bTw7ik+tibEb2DALjnjDBGZ5m
Dht87Pr6PGInHvpAn8+EEzP1jithFMVBy6aUrgzMlhT0Mqn63w1vqB9Seo+jNmMLGcWTp2dhAhx0
RMjxMuc4ziyj+C3FMeYae+9vU2+9ECe6YIRcLCdt9IrDFpjtiWK70a6NoS2CO/Ch6oovVloH/FSa
ByqKNDgxTovJS2xNjuRUA1OAg96wvdagxSEDEv0Vuv1ymAOHeBi70X7XkoGU1abLCLXjU5Xf3a12
rvJUs2/FtrZf4Z9rNyQ0TCwue7knwm++GbM+xyvRdQhgzf3295mz49ZYHfczRijtUxW3uh3VaTGc
XELHX0yjrzrCBLTuxhscD+tyVFrvGrnMBNqOzYBQ18Sw/Zg6fXbfLtaIOj3um6gpHBko7iEf8r/g
qukfzL5bsZ/hCt+MU2VGupihG21u/1FgE3IczTzNTnTO+scE9HkKa7+K+UKCvQSCxkd0ddqTgcvI
u7BWtp8gs+4wLMuzkAuv38z4zh99a6w+obMA2SEX4zW2CCopMAPsiaTB3DHkKjTPRpA7p3wxsKgm
/7o8J8LPvtrI8648bU3f7B6DTzsePKTNMx2Ju5lluMR1zNJEO3PCQqa9ycyMVNWqkrmZRRzlWZN9
95u0PZSL7z91oDfY8NvJVelvC01kP0CWNJPbapua2zZbH/jg31AmVd/azSAVMMGHRhQWe3drDUco
FxmvYi50U9hD8AAR1T6umdOdrHZOqtCZsybKHc25s5uFCJxG/4pI3r5disU7BCmbUAUAgCc9azfK
uqb8stlmihGyI3pcK4fgqrGn7pOLmQCWKEWRPWiJZh44hMXHulumKzfQtmud3ew8r2t8ZfO788ib
bO1j6k+Tg5chGaKnJS+y+kz4bJq/K8YUyJRkiWyZj+Sz2Awp/s22VoI/igbcbBRq2SHDbpkq0gyS
DA7u3qIoiajqtHf98C5W7Gfp7PlxZycVbCj0EApq84ciBayCa40F13HAX6YMDkuZzFv24qGAoY7N
McTnRxxlTkFxJRshNUPaEH6Pdag3I2TYkMaVmdCSERr2W+wE1TL9aO63GjoBZT9M4+uAGEH72473
AZdjNkWkLr5p5FRP03aPkVvSXXUxkDo2E4mMOmPVufVDXo3DNIZJ4Az5cSQ0IT1qfWd1kabVNNFa
XK/+u46pV3yDf7dRQUwtKPE0zN7nU8vIt36y5zbOv5CgKwYCyNHFZx+xi4oNAzCwKE39lkHj4rhn
dIyJTHnEtAw7vRk38fUYu3Xq3i2jBzq3rWSLYp415xxcISpaSXHtF6Y8+1QtD0po16NBpRMplCK4
WJq029aspBb1WTW8Y2lXjNgjQzJzvv9wkzEbH+chCzjqZrJdSizfE805LmIGu2A9BanDM2q/ONLs
TS+IADCK+sNuUV5tjGMFtyNhHqWQ+aDZWp8eJOUyeulk9H/gxiWpHfo6y3ZhcSrZ/sOlQ0T0oErj
TNckdLND2jC1oPiHMI/b/mn3gtlZukFsl657jMkkrrsHaikQ2nknqCqw3hrNrcoPm6/1a3LGqqPh
d6phlrbhBXStMCkJvGNEccHnd9IP9EwOyhPPuVRXYQEj5QIKBk/V3+0jgJ1MK2ZTul6m+iyHkEoY
o/qIneKmxAuTIve2WS1hHbogCZfq88U3wVO8xn1uoT5NYfnc21oxkHbEap8mTIac1iACiOtSbj7+
Ylyn3uRM2jXzJYsI+cDj0ogz3ffamY/xJDrxx0DcXpff0hdDLw4npo56c7Ml5BFMBxNyfwMzEadT
Frky8K8xA+3xfksVB9YXjGKhruu2hMtjD9YDQGlsaBhOduYECwBPzQKa/3lnAorWlwx7MoSBGPex
m8KIXN3nou+08MGsUsbAiUl3MBzJpCyMdyxCE8GYLPZrx+PpcSWkdZmtyul36l/TrGNmFQriE9AX
bvOGgvpsiG5csXJV6F5rm8sC0cDTJhN/mwtiOSn1xmSaG7QmTRRAhmFN7DfPxk5q3IFLS2H/tWjk
3GMfxTrqNv2AAhmQAtpVsdgYg0xpIG9oTMFSOnd5YTdgTjvS5V3oZrs8gs5CQlXukhpLfq5mNDTU
PnHRrVSD+DvxUWxTBv4ic2P8xGy11xi6oBeQj2MrJ+5vq7IiGjdAegFLdE6TSirHW/sznj7SAGqA
s6Gnhyync4BB7Cz+iAPThUS9zz53IrfbThM9ymIHqd6EJQYpy8uCwUf/tlPzRZChAtmn+T0KrYxP
Mfft2qNcvszAU5IeiAq2Olf7nLMt6J90POIaducgzasTcoFp+krXlr3W0sduZkYbGMVHPS1HTO0W
qwMb7juynV/SLcnLu8zFPvTU0Y+5T2ovGVymyQxxLljukFRIojQHIUAaMjP8J3qrFt0+2tp1YpOi
OldTJq+oWQ5sFLt4ZZehTBePeFKBeCTrZpQzYvSY8JQZ0Fcu6nr/4tjdsWqdr7O3GME3kVJKvxXO
IBv9TtGl9kV70W4pFKiPyfet7pFRyeHD0CA8+litIq5eGxOvkTHEoHpZ9XC1sezLSJ2UGPnuKaB4
HZjkyY+DKGnazmvlw8KIvdpu6AcvBg1NMEM0UJeoK4qmkgCxv8Y8C7SPyxc1jTN6QX41R9nFfXS7
+D0pzFqd2AXkHjauerHlaW/6F9WTBaDCX86xfhnGXTg0ao/ej/nVY0jQBMVqvfcOXIEK6Q7es0+7
HgW2p+RWqNGDuXrSsrbEYs1cogRbcueT2sqwvpNs6X0Cq2advQJQdHyOGGnPSgBWDb38wfECr8ck
mMAkUgIqcC/5EY1llSu1mbCJGR93FX1XoecTYaw4hQA/kgeuHhNgM3n8iLaRX16Z3eGpK4+fnXwp
anMRAPCTSch7tG/ELiNqVjuyD0m+wm1fCveyCU1tGgX4gXO71PMyqFFPns1yYG6RRLS9uNOKW+r1
sjJiwdarwP+7op4XRU6k9j5paZdccuInt5Q7AdCgrHnU1I7UQSlzrBlAizY0SpGx0++pAcpQ6Ydh
2hrLWeKEMoKDbFbDfXXfdo3mfrMVWVtgp8r7tl0itxt3juXxnFWXPAVPeBcQ+jL1QhE3suPVuPVo
GJ4iUggofi9yve4i0LO3Yhq7q5jkcms8ov4WZXkD/Om33dnokUUzAw3cZcF6yq14+M/YcBQ6SgQP
NGe6KapUMsknPMJQw4xMwfEFCAurRJlxtc9hNuXfb9mdnCHgKC6rUmRXVtocyrpshm99aQi8JqzO
ruwscvRp9eaTYazSy0PH44kro+a2Ygokyf4Hb4sCXk5sS8rHJ/dy5GhlLw9apcRLaEAlzf3iUL7z
1CmJ5btiKyQvIII3WQE0lwlMDPWNa6Ur2yt1eDGZcZHEWFIjwfBKue9MYqs9BK2IMUVzBYcAV5gb
gUUfH2270LDsQd+kfqVi2FlGk0ZLGTHqJpDmAddlWtMosdLFK6LdeXeXmgY+WkTzc45pQRlA9bys
5P0xVqS4Op0GK75PMm3Z4KHgrSXar70Bf+cosBuf1oiRrc232CsdMp/l/c8qzbOGNzy1L4/XhSKV
JELwaBcB9Jbq6Hp9xrXSbcLqHdxaLrqUXdylJLuZmrqjc5actf0CFl0u6VkOZSYvE2MnV2gep3KY
ky2ePGab7uKV0/u+nBp3Wo7mHUupPoeThpkBj0t6ccsbiRVFQrOP5vfZ505NYdgmh7ymGjLvir7d
uUXrMRBDEKpMy3YuSIPnPrfZsnVal6eiwHvCehAUfSSF1TmZArg1cgTzukRUG74ZRV6OQPQLrrey
NNDjhCHTAEmPS1S7OCtgkT1QHWG7siAfIdm4gEgE4gwTriJz51JG73Q2iPv41V9PmpV5ffTDmoZk
IO6EobJ2WooWPpgKmFAnImHNUlenOeA/TrQLYZy+kgPSFbd5Zl/5StZh91oUzkVDpkpbQJiOG6hY
gKJbex6y/ZnpGlMOfyGQSN36EHf4s579IGbGcM5wX7kIfmrKMaoyuWwUccknVpTvuV9XPDzlSmGg
LZfhEg9y9eoz24kTBj3STD1aumauqoM624DS5Xx/BYycj56lb7WAKmflGJztz8zeeWAne2lAeuyc
rvdtP1O+VjuxD+diKZ7Y26QVP77eiGoEI8w/VEeaiF5yooY8Hbhm6pDf1zThWOq70xPnp1Y556yG
h8E5Z1yMkveklF77hq0pDRFfXmrC9iilSg2+d4aIp0bq/mrJXXef69krxvEdUgjeEVHnxQMK3YQ8
cvYtG/aL3NtHHTMWaINK6FPmSFWdSBlEMUS3mzNEH2s2rptL9b0z0rTGwpv/Ns0Mdr7jiPUIX0Zd
aPXIBbDiuEbqr0xFRVE6XlNpqH7cTcXWS7pe3nzdXsCbQkjHlFBbjxoQSdUodfKE/XFUr6B4o+aG
6xbAFgx1DFkIr02YbAHjAznpuIeg6+ZbqftgDb686YpP0/mJtBhQjN5Eldz7QR4o9VagZHX7n4AP
5C3aeUEQNuUBbfRO6mO179uJg1xRLYq2J3MkP/3w+lSsAcTZ8nGtldApVZTTDltUKii4goSR40+G
r2l+2j/y0CxAADvJT1HXUsTOfJmdX6RoI/joykddnQOuAjTAKC+pEdsmSTK91cprr6+LlADKiylJ
EkrxA3dNbrUB1Hqud2IK2YntiV6T4UkcBeMOqZckDjef8UkD3sALcBoXeTNWtmjeTIBg8y67q+iu
D9yb3s1hQs+HUKa5o1JQjVhZ856yXZOf5VLD7NXiFMxYlUbSnQ8y1hDPSQ/NQxF76b/gUmBZLjf/
4VKxKdAmsXwQzIMDOugRb8lxw72hGZWasl2yVmk8tijlLgZb82JK9ogqdvejm6BCqkxbJZ+0KQkF
lGGKzAh/meq+BdXggXEv0Ijivu3CWFVF9RdGaqUq/cRuJP0uVztFkY9TAzZKeRNrN4YKisDBhv5n
Z2Ps5wKjtgtapp71/dppqbXIve0Ct+wrTtWaCzQEvscuwdsZCLAMJF1SlU8x1g/tG9RmWn6PjUze
XgV36VlzgcnUGbob+upNMdUUeEWvbeT1sryKB+TH+jYfWn0JDKoe2c6IvJMkKVVqM1OQVI89M8ba
/GaVVgs6snLopvI0xXFClrEGlGp5Mil8zrFyWRMXscFjrnhxHOSrNGhMcP1/2bWTu1QPLqLc31Ur
4Ktdfr/UcPflcZ62hbzrnnshkHtLnJrLvQ+c6NoHV8X5GSa1vBPtwuedhbfTEvcNCM9iWZco/Es1
QNoCceAeF3XDASMerVn4+yFS9abMIfuhNPyzazJEqcuiU0Q4uC3yEvVWYXsYSWUjVMn6iB+o1GL9
SOlS5BV6MVnr7w2+zETjR35wSxQHjmVKl6gehx3CJNtuxRoAv1/8dasLz2qHXJokHzzztJiLfkpd
TZ6HO2dMPcjKFZKokIGLh6he3hPwSto/6kQHmral9f0unO/IW+vvK7Zvge5hqtbHssWi1Q8VS3Lr
OknY3CUm++moHMd3p+PdiCNraVMIHE/7rZtujKaiVjmhsMI64pq9UFIN933Pm4Xkte3uA63S0f7g
Ul5qtAQ3LVb5jqcImjpZVnaTXKp7q2S5sywbhLIa3zer3aJg59fXqnITji9dHtIKvEdcm/ogNY0k
P1h+z0GKpqk5Q1mQnwjzDElpNxw/HRbUsXEBxrR/2j7ISGJ73CmaTJblFyLhfdG7Mya9vrFGYHTS
ILM0PIt1qZikrmz+uXzKNIFgB546sDFutYX9Dt+KRYxg56QI3QoW2BmCahF5OdA/TWlryzKj010p
2kY4Kd/Vq2rGO9FOrW1btjIO6v4i7Ni1UuClG1/X2Tr5KOyFyaTkv5uqpHbnZin5lO+p+yMv6FVZ
s1P+NWIUPSZiQ4754EFJEeINNwXzanYGj9Jx7yV3HrOqD4xLiz+OUNiSY9oa9lA8s93JwhzzRHnB
fR0LVIytVgYjgKEkKvoxLA+vbaEDXECLtEQQwg8OyMVAJZQGUfXMwrZlEU1EuhSXQLGSm/tOfd4X
hZfgzfIWgOmy+naSLSaysvbrFR2xq9PVY2UWVl9QVynSpnJG2DnNwdIn47HyB3RmzJ0upegOOe9M
b9RFAbcwVVWfr9TIswIPa0X0w5VIgtkzjHlbP4i57tfpRUsBeeko/dowlpvNwJ8d12i3KsftvoFq
vjgPSJSwE5FY6RY3Zfq+oKEP1pNX1Gb+cShg17jn1HQnx0dWYySjfh48vBFDBxR5HA+5O6ztOwb5
YloiVHNb8UCrbZSR24DCjb/1uCnZfmQissAXztk2yzs2MeDQeZu8xo0kGmXc9zlWDbdTCykqPQcl
nfiHNZ1G67pea1G+1DxGfzgaY92X0h2D6YRp3sZcM69WFzge6tSNmNvxi960nXhAiRVX53ji88Gi
smARC9YdLg7OkQhE+wzml44flo5n61SZ8aqfG6HP262J0jcqRG7C4hamR12QsP1CN7EDsYYD+Whj
pM8L/C+rT+ebzplcAVJDf2fc1Vtdz4iKmtw9IVgOUHSb2yxu/azc9O5k98EwiHD0SdjITnY5a8S0
ZEIb7zXsfcv1AB8UFnmYMQJctNCp47mwSNLQa8tjWqvh+3IYt25eoTr5eT8RewGxzF4OIsOyPw8z
8rvhDKfsD26kswwsouhs3bmLobaaItTSYvKCG9T/2eCG1mToyxZNzKzmx1K4VfcqnBpWSzClznyL
cnEUJxz5zJqsk1K/ygijxKIRhcVjg5Ncc92CeNr3QdkL7dYReBt9I4e+b741uuvmYKCIKdev1Qbf
qTim4zLZU9hDbW5AhskJfHPLmZkTTqK/IX1gfBXuOLZi1PKISBq3w8GdDmCN7pbxVHuW+OpslFdS
VrWAtu3u9wo49Iwk0e5gxpjuB0gyXJmws4NVWBhNF8yi8OxlCJWtlWNfJdK2bA2Za2LXIdS2rEFi
YV/dCcd7oaxKfMV8z5ALTL/5IO00B6pEEomUoZ2VO5apMhKUwapi8C7ESxb3isKq3iRX80t2P6nL
UO9iGJvHdyIcganOPsvIK2v2WWGsg3iNFDF2P3AU5KlGpDFq/svejGcCD6sHe1s/jAIoG845wac4
vpvb5nyOp7bT/cfF3mrNPxaDwfAiyzzZIm0GTL/3nrgHAXX1Uoj+s2eTxdFitOxuPXx/8Wlo/Lh+
y4bCjb/PxGUjytMnvXoaysEmkbGXobHq26477nT5K8XoztY5A2F2Sn0wGQb15YvHSbYeBeji6GPd
oyWLFeEvJ/GJQonds0tVkvAlTTgcBPVm9Z0z5o1/XpcBamasm2S6PLbGmJRoS5lGY2s/OrQTPQF4
xtxTUqD4fHStOt6+jBQeZL+7ECmnA2ok8IKjNRSoEV7N0swN7Sz6MsPx46PX8/ZeewXVxwim27Qb
2f409HtrKgJcLbMsIRbp0DYTNpNLpTvNcezarg0hTZka8ikCrx6aJWghP61zklMCOH5xwsygOznD
nJbnYFihJ6FB9wLI0qn5XOhaqz/0qHqiyWkXRkZl+XuBYPIFF87iSpj++I3DZ2gib9MZwAZOjF5k
TfmlpZcOt4CIWNd2UzO/TxkY3BV9nfiYgmI+VPlk3fj5NB3HOWAhDuDL9veGfLw66ok+6s7pVC7f
OhtKWehv5pwd5n5s3tqkIZ11hQMUoST2njsEsrd4W9l3OMpbDH7nPF1PplO1D66z5G9QlNtHdreS
u5zbKaBcZX1Om0678mL2eVSK63RllsaM/pcmW/9KKAO7WtmI4Tdq+eSm5+aXXRiL0fKiBK7ntQn6
/R22/3KDwVYK66MLoCIwguDiFU1vvjGCKJx7kzavxsVzzo1DykC7DbsuAyE33Mk9Jx6VXpgx1nKv
HWfLCoQVfpJDBjP7t62uYCAlpmvhgMH8Dh5FSXznaiL+MXO9vccDmWlx7ZVmEeU0SMztWnHtVZkV
5YY13+VxYnzxdeF9HTGq/ZalxXgD89F6nBeDpyxw41PQmDr8pdK+Mee+8A8DA9QlNPW4uyGkUvzO
2cbJMCGU+V0z7PqUJqw7Wr3PI2zvLzH9EHmHc/6h1oPqNJhDcHYcfTlZ2Od+NSszfYkzxz04QZGd
Zm2LP6Y53B1vNksmsaO5HAhDbR9q22JLzbR0imDYVe3Zqrzs+yI047n3+3Q5FpPefYP7ungRzEYA
QDvVpiZsioSdJcaZ6NB2aO8IUcDar9SK5sEflq4/6qNZVdEU1BZEUz2bzkiT59c8oBeL6qTXD6Yd
TxBDFvs2x2zv3uGMv92SEd5gujrPRt2WpzGPSdHGcvcaC5METuQwz/E13M0xObIviWd/XJM7DLx6
/9hQwT3NSTZ/N5shoXubfCbyVt70XcQXsZ4tmav1QV/IF2ASnfv6ocHl7p5fi1AyibcTlv7Vt1LD
NvBT7k9kSvKKky/nA39knJmvtabX8ZWuTe74OVghMzn3/rx4qNhov7fA/eT43KGlIEt9wuX6jBMq
hF6i2BigIqzRxtQcwWtEbFjHbQUKRts3VMsjGpxiuDdnZAvX0HMa4xocrTDe1hVD4fzgB7PvvCRw
+/Mx9AxWG3uLCWQ8RAsBjdWjrptVwcHPgtSXKipWzQ02C9kZWTj5Y4azL0yigY6GevCGaDDO97Jb
56iq49G7X/RcZxItdF2/m9eE0W49oZ08m2u2fRDYXXihXjj9hywP0FXjR2ymQQdBEUpamOsM2K9W
JFwCU2hmRRGm5QMijTFp9Wseg9L6kI+ls/3HXKKfecKkoeIMYQEveJBUdO9foqjcdjUcmFxX1kUm
tzeIAyfcfwqcutg9/MlHk4BihOy+jQkJlDOI/39xl9Q03+pQFaRX9bw2vn1NLOzgJjcBSXL44WId
NHr+meKxM/Cn2sa0L+uDna0WmXUuWrrOvCsu49JBJ1+seMRpb5ybD/+eOf1Xs0/L1JkiGMiGwav0
fw02XEfZIjWTde6VHknZ/C17KGyXw2cJdX9pSu3EImhSL2fS6Hv+8zJMTdOcRblgEhiatKnacycy
TSQHzOgwbg0rm12rOtoqOL5Nq7Lkkc5KrS7D0emgooUpClUrPVaQDGGfq0LEuWQaX77m//q2/Ffy
LvaY3v4f/82fv4kGjC5Jh7/88R/nd/HwWr33/y1f9c+f+vk1//gkKv77b3/kPvvWiR4qyV9/6qf3
5bfvny56HV5/+sOxlsH2T+N7t358x2p6uHwGvof8yf/Xf/zb++VdPq3N+99/+UbA5SDfLclE/cv+
T9ff//4LZfWfngf5/vs/yivx91+u++71vfyXF7y/9sPff7GcX0nPMDmiXJ//IW7kl7/B25T/Yv+K
9wQBr7rhWo707//lb7XohpR/sn41Ax0ePh4w0jZD5lf2AuXI338xg1/xyMe4wuJTEQ7i+b/8+OI/
3cD/c0N/yl0OflbVSKtezPah8/BWfBTH/cvyslPyujwPgqdYljxnWl1uX7q46p4YN21fOPJj62TF
U/++elbzUiOxKE8JNCbvCUJv1xJB5hrpkVwqisSNcIFTm2o9xVxcOQ8GQpJIL4LqEwROKCMJhsTN
cSHc6EUvurM3YzodDRPrniKEUHc8vYHPjrHQWnGqNL914Xuv4xwNllj0O+Y28xYlEL/zCMcMzThl
vl/eEvDSX5debt5vNUS/K6fSc5jXhPWmqMHXNj52eEy+S8bnEBLO3dS3g03AGbp9OpGzRvtnIkCu
bPFMAWAm1zMukOURCHS418c0Ftco7WpDilFHyJnWOBCZkAXjRqdn+MNhqPGGCN1E1+JQFK4xXlkE
ehbXywglO0IHTUfkEpbHXLJ28LwQJWc23VqNUoUW/qZwpyG7Dta+aEnFIdw+9JusF4e48keEdpVT
WKHVlNMThWycHiia5nPulgLMqaadPSwjo6hDjiOtHepzbdyTDly/9E3tVWd4fOtXva7RvfXWMh6k
3cUGcaNy7lBDzfWJ1GZL3MfW+JrjcDhf6bSl2B5WDvmkmu17TLlxLG/wJq0DzMs7q4Bq6DFmfxpq
s/weaN72saIrlI1uHl+hLDcdqu3MvxNGU+ZHWwiqjBFLNVwsVvwup26oMWGsUAKHTQyJKWrROW0h
gbArhq3CiUmiLaZqA5jguTuYXsf3Qr+9rvx6vmpIoIdgDNplwTtGfqI5rF1CpDt52eL7NAH4HYe1
0L5iUN3mUQm9/oz7aZpTjvvFPcjfhKa/NrRvTLD6Dn+zUe+uAhS59rnfHP9LM9nNzYyz2BSixE2s
MPfyuv4wknP90MPS5MkcsyE+WFpet6EOq+2PdbXF3TgsBiyFNl2XsPDruDnb3ZAPVkgGuIX0YGQ7
9zm3jeFb7WYxbB8zmG8ze0gg+8I7Xusvhd6OfuRPVhvftEGx9aHr1AEgyObF7hkjlnFhpJkmBcDD
1owHMjCXm8nJ9PxjbhHfm9PV1BorZ0jXm1Gvy/TKNHGt7cOkgT1zZWiFlR86RC0LC8gLyIEg6Odj
1Vp1dTXX5roJsAyzqe+swk/6770OY5kN1LmCO1+/OnMrkkjHHcoEQ2qNjeG10X4SPAkPdbZkdy07
NoWfN3dnKPnBaWst84A/R/X4p+1138X+vGv97KYj9yzUQK6MhsMtiVi+v+xZlQgsQ8Ox6CCCvj8u
c5qhbVm3kBVoqPTq/9GR9389qn46AR+b9/p56N7fh/vX5v+DQ40Ekj9d9X851J7lcfO35/H7609H
4eVV/zzZyNgjFhC3Pgc5qBSTqZPNtH61HZQ4gWOTWYThEWfefrIZ5q+mtPbSDcMiaQX5xz9PNl5E
EeXhfObaFJb85390slEj/lSkeiYPCXEMAdmZhmUHuGv9LGZjc3bJuBxfJizjcS6w/e6OXOT+Vm/L
7XGc0Hhu6Rjk9JfzsauIZ87i/83eeSzJbmxZ9lfaeg42tAPDggiZkVrcmxNYXpGQDu1QX98ryKK9
x1tdfPaGbVac0IzJzIhAAO7Hz9l7bc/c00pw9oOQ5oOGLvPkW00fTOv1GDsYW9BN1aHLnBwZQ/kh
lVzOaWcfySS4L/yNtKFZs+NiSui246c/KOFIpI/azxR2elAihuaks9yNUj4AQzqyhz32DPBiRnoy
0uT4afbpW5W3d6lBdIPJwtchJgwNLTnOeufsUs0p78mpNZ/HutAJVmmt5awhIjL2zMHZmYleIHhX
x2/D6gobmj2qKN5TwyvO09gZAWEp+UmoEYuPbuXXdf6rY1eaCHykf99rEpYEzPRsusFyYhwQTw6o
zhXyuf1A8Qz+dTWiDhYkHp1+Akrd98cMM+tDCZDpg9Do7LA5/XiQ/lS8mGxLWGzmxLuVeWsOEd9S
FjNmTQ6ycj6vHeKT3HTza4N0PmBmmHY7hNl3zoY+SY3iCzDuJbSrOr/Ju/z2ajre7OQ+WYpbb1D7
LHWOolePWmE+GVgwHWe6TwrjpmjaB09MT+TQPtGgC02cGCz4qJOFnJ/1q5Ukn0sCTixXORzM/fVH
3eCkz69sc9BD0GwKL90tOPgw5kjtibCbn22Ws63N/slsiE+Yw0ZrW+A89N616nPM+UxfF45tNWc3
u9qB497ewHkUBI/knBeGUG4dLbDYQgutmriuc5EfhwXyqX1AxbVE2yyc5Svqum4FHrpU0mgOdQIz
Lry6nrovQ9/rbxWbW35TrVLOj1d1Q/o6GwV9nWDx/E3bkYzrkOdcEAoX9rK2ZThD1m+BA01EbwNn
JIsSlBLGJhKeh64cYuFnFnsPMTY/Z3TTU4h+nzN7P2ruM+Z19TwAJn0GR1LTBfHIySFdIYMFLBFa
2+w/HK7Uk7fAoEi3MT17Tt3caVtftuE2VWIPY5UscoRM1a1aPe1Ue237qm+N/aUq6/RBiqQa0GXh
HTqQWOvMp20j2hxx8povfFnTmMSSod5Iv9UsGRg4NWPxKpQ61lmDqcZFayk2AxzLZR85bY5A0qkt
7jmbm34/rGtz8DRxLQWLZQmIvETLvloYHzH7G2Fiz0Rydok0YKVn26mxPXXJZefel9pSleEs5uop
8aSKSwu9X2AyNfmilYaxm6lrj57RafCQp6Sg4wVpG1xQ0wzv+obrAWGY+a7syjkv66yf6JVlcZJX
5dGjyaV017+MpNIfTF85x8ai1qYKN36m49I9cJ3tHTL7fpcBmncp6HhoUEYogvCcpohHHU8Eaa9y
wIrdmPV+Emt7S+oGnhU3007EhDdfpjkv9/AB/E/hUCpNFF/fs64Wu6Wc23id+YIQ2hfw55z1TDWg
Iocm4A7eQLavtxZcB3TwfSa2Bcw9GdsBIQQqcpvCvpdr54balA0RQIfxpp1x/SbgSG7BhFI3ZoDd
hyteG+SJIGxjI3/ZR8SBgq6a4oWmzc6ZPC9cpY8qVK72QVelHm3WRu2MHymqpbVEuWiNCJE55Vu9
mmkweTrFDqJB0vlmLGXMjSIGnfhkqXG/dRg37lqWJzov3L3llGboPLgrw8H2uHnQyWnkr6fCPWE2
te79glVr1hPcgcnih3ZHkmOJWwcbCDsCEv07enmvNOMIvzISiOkKZplBEqhnfKfFjU/WdIr9XNOq
y5P8h1mWP9dOoz+h9XbQglxmwMkC2lYEH9tXmYxglWkg7a91EZIuARXH0btA0Zq7uLa3n6mfdn45
2DRYnTQmOcU8TV3hErxeD3PkL8ZMQyPhCvj8ForjcNVINpJFdS7M7YC1+JNKOUQ5WOg0JKXBENpu
D51pR3Nm46hShhHbTvHpmcMeZ/G9aehocR0d8p9N35oS1oAy2mMQbjAow1wx9yDCuG5OGVee8+zX
KqFAZwgZ6tPwAL/RDbTCMIKVsMMXnq6Ab2kLjW64NKWGDyaRDzqjyCADFhECDv6gh7MFlLhJBLLy
G1rHt7pc3tfNxZicHUU5I0jraec6vsoC12IgShqbfa6mjI66yQS2SLsf7Mn3JdFK56adWzrO5n1O
EXwAklFeXVt3hpNUO2ZgLBdeO8fuYAVTU2PiXG07lLV4qEvtgo3xe9MDsEZdFKf1ou3SAg5EaV59
NsVtkso69HQmM1TbdFn67zjYf8Knac5XTiU3lxb5lQ5iP3uoNsn5EMRBNrPwy74dmThOeZys7Lie
c8l6LzImRw/rzv7OCfLOWbJ7fIrvSi0nPWMCtgAFClrCvcFZnFzsoIxwyiDBDblLkkUFet0flvZ7
Yg0/bOKxc2d4h6GJ2dtPdwbRAyGkDDuSunY/peOThRQgRO82n8E8EEuQAGYjQ+KLWDLUZFWJFdyl
qSoayZinfqYlSy7hmtUR7opwdMoX5l2cU7Z0lwmOYh2y7njcyHoijmqJF69uOQvSRy1qKAVzrVst
+6XLSHQo6tPk9s6NYHoYAxmq8A4uIe+JuJbWe15an12i2g6jz2KKOzJMHXGHCvTHVgmyj7W9Nblr
PPedDxktlzvRm6956d3zZXzD9vp7hM/Bh/KGINCM6e1e5j53sbzVP0Dbfa1waZe592QioP49kcQP
/QVTBhXRF7Qyd+5Ipngz91+dwcrezKoXuIGc7tAVRstDNQ4wnKv5bUNle2G4S1rWpLLXAn0uG7x2
oh+/fOZNOkVZ2wFta0AHDmu7u85v2UKLJGq22YvWIi2fDbtTMQ+2HW3AJko9uakHtvdxNtodTkyP
3+6nAJOnOvL5OenCd0HpV50Yue0U7eYQjAdObOE3l94f8bLqHud1oyl3hmJlabGvRaaZsLaZSf1u
4PGLyaEiLsX8GEGag41saljq3g4BM5AGb6V5UFp9tkO88RN3SRN5jbNbrWQNV198Tnr+tunOlgb6
0PFBEp3WzWQaz3XNjCGbxHvuGUx+Kt+78YbSjXp8ecE0tGPcdh6pVSS73TK1qC9K9y9eSWaN13T3
BLUvl2QwUpTDwjotwrg3toKjGibFr3quWzsDHePRxMgJ14HwjNHQ51DUyxv4mTnUPFVGA+txEaz9
7H8SwsiEshb6LAPZp8MXDa8qE+use/QNcuv8Vovtzdy+DlyzJ9AJrFQYZkSksrKIjGpZn4XoEJIS
XTXeq0xl0BdIf6GNPifwHsmWLsMRMEPgydz/PkBKDxJ8YkeFNBVKav5dd239qWhXSO1Vd8uZX9xv
He0pjVkR3jqDbadiDulCbFtW+6yleQVMSGNAkL2o4vp8TEt1rmrjCMbxmNcsh6pqiycMc83TZrVf
q7qYzovEJmzNDnjIzljPHPrLXSnc+SjW/pte4Jyyta6GupnEWS3DaXCbG9DgI3WqsTeWjqUzqXdj
0dQnNxkVFcH06vcfupqeCMR5R8RdRK1tsa6ZwUYWmyO0y4CxmdxqD9Bbtl+19pH825JZlDHeVkaW
q9Dc5mxPbjLPPNoEPAVmhp21SpxCt+OOrJT2k79nbHs5bmL5MnmlKcIy1ycmIuj+l+FJy+w6323r
mhv0ACXNMEZvqdAvaQ8l4oe89iZPQ4pUHg9GO1//OrbLZY3xG2LqDRgukrETLqaeOkMsp8HeMdss
zonZLx8JaSqcvfC7NHu5bIAGUKB5dlgiGXLjZXHnC4nwxNexvuaU04VjlOIKXaiHcae1AggCqzlx
d99cpW3Z3nVlLkpEwXk5l4AtsRXm7Jr4sCOBL0Q6FyzTnTwyqyxzARG9T6FSLN3KJo5o2hrN29Lm
R9wHLGr+Hvs4MG3A0WtqmHFrkvl82FCeVAxzTQZptzJTwgiH0nJ9wZKkGpdKQ/qZH2YdTb3+Roy4
+S60Iy0a/3oxDO4zyibbs6gDWvenMTvLNylkecEHXKcxOpOS/WitTDk9z+w1TCQd3GWIJIn/GBUy
sFAlZbdnJ1m+rHXufUAr6JO33lZTDM6O6Oxi+8w3L0WHQiGM+P1F2eVdY21fFhtwyVCLUOlKHYCY
toRg9t0J5VVkO8YYuB27IvUPo1lPnKy5pI0oe0by9fhFmQZIJMQmwdLTN22HKYJpYQRyFG+2Tv3m
Yzu7XYDj7CtC68KeHTSGz53scTKCJJhq9jHHfxOTcchKhnhEcf/cCP041j5lIra4UR4ao7ukU9I8
WxvdLIfzeoiVtT7Zlrorq605aMaW7gtfvPIV31tpwoaVHaxRL0JRuC9Zk2GsT+aPflnOSakXAYvX
3VrbXzD4tfssY3jpEXkYkdTIKw7eW2nosZ5z6kbdPF0hFCeetSm0+tKNNYtTy2Q/NHVyqqwOEqw8
G3L4Yoni0au2mw6Wu602NH09jg4TXTRQgNeqabGTe0lyaqbRDmsme2hI5OdmGQ+FRsmQYe4JKnoE
uLr1sNBaJxj66WVhwn+aGICjhGLhbYrABdoQZuYaqZUBlPQKUrM8pzhoTKwPRLOoaFpHPQDyckdc
3RRYkk0eJTXkimH54KCpx2uvfeqV3DV+qq1Xmy2NRY+qVI19HcA2PNY5R0JbVaGfrvWOdtARt/H7
1NU321hymM2TJ68grGFSWneGeHfMi64/b1N277T9tidXowkhHt6nvM9AFei52sx/zAlrB9uIMkg1
7yiFPzK9Ww44uMxAbM7GOaioYpJ3OPBgJllX5GGZyYuI5V1nRhusOsQ3upg1nKIcnmwysOmXrbFX
fZYjB7W++XX3aKPVtAhrC3hfdWxzzeLOceSDpznZseplR+faUiG+0W96u34wAbGiWowFvRphxt1m
xtYGLYbQxtti6w+oGs4ktBoscuI63sjkzdoIdhUG6pQcg3bimXzLNNMM0+u5MVvUGPprzrnGc8lY
ytJPJklqRy/3zTLXW9JJUExsYiPEtsrOhdUfa5rlgcqXvXRQ9VUCABPNqasQDQ+I3n1OU/fsTU0T
8QYhjhnDjzF1yYFBo2wh3AgMwJpUHdNHoeVf6NFK+ubi7BdMMzAPXyhE8U9lxYXv6IvecQDtu8oD
xORuoHdVQi0r0/3cz3V0tfpvvOXYQQQeEtzJAYiRdMdYE1qaaaJpgHKxMH+iWQQEYAW8G64EEgbA
DiC49rI90BsiwdY07hpogWRSVnkEmOjRmrq3YUw5buibi+ggXw8GXrCAZvnFtnzUejCAg6L0sela
01fGo3vGBDHily1st1KGNSm9D65VZXFF/C+IAzhMarnFbFSH4Bs+EHL3UZOuUDhGtcVJUnEsFtV2
tK5RN0np6icT+AK4loIwK1fbi8YuLrWXSxCv2R2P/L7iCJY525tmmecVjWCke1ob1sItaA45Mrjy
SwOuIgZ7e4URbu08P9sZNIOutQAaxD4qEJcitkvuICm54exlN7o2fy069abRBUq8hRrNMW592ECU
I2VIQbenHRgks3ZB95fdMSH+LrAAjlNyIEwq1MzxgGgyDbh/d0ReWSH+PvSRW7qF3mByDB2+FRTO
No1BaDX1nRyQzGxOjBwGT2qONWSo75RFhwrGrz71YWvKUFlDaNKQ+uEsZhetlbOzis+SWl2pKeyh
NgaFpkW1Pe6FpJz32pM3wYZd2i9ecyV4kBCM3LLu1xcPpDeyiSckMQUYpvlr6SRPJtTQgKKC3gxI
D+y1W3WyuAOTYdmBseqCus1jmiYGqgk3uRA5fNeiMg/TbVuCxE5e0QweN/sqXsODQja1ixnSmh/M
rtw4PSXZXebww3SAQbJQoTPriCCr0w+tn3q4ebzgk25b57ECr9P4y8Vf5kurr4cNT3kzalFL8ZLR
0Qs2RrSQYOhWtVSryTbcjdTEVxSewfiP5abK3qbeOcGcxILFMgAc7wKsgO7DAFzySog9mrnxQ/qm
F3RDHeNWCut05CJSZgl58WUWY0PiuL8Vr6yiEZaenW3OPzICwyLS+JL9MqV3dtJ/n3o39gxyMovq
h0623zrCbqp13XrIzSnFmAELy55v+nKbTrnQ3/izqCMXfA4oenB5xJytmnjAxfndSturN++USWZ0
QKT2AOaYtdlz3HrYxrycaDIGTzn6sA+Ft5oVSZ5RsLxfnSpnwAN3AJo5LIvK3vuOLPbLFUporRRU
Ds6F+sOve4hS4tyaaBTIfYytfJGEgne7dZpeyIKWu07WMtBIo0clSUSqV98R9IWdwjQ4DmNoE+NP
VGUapyoEhwL5hxQT4IL8ZjPADiZTLMeZ1sXk3ZrjVN4jEVaP7ob6Yw5Vtrr9vilSUx42Wkf+fnQH
cWu16MCezQHBCC4epQ8HHnb0gtq2Vvp3MjaZMctyWw+Vy1GKpmNBdZbZcO2kO/gxoMxsulddZ+xr
R447u7VHEW9bRXvHhvo4RO6iZ/ODhq2vP3aTLrqMa44DMoZn3f9QJMBnN7ON/g6hlD3flzM1GDJL
YsDB7jFA9WiO+z5gVtOVxjvpm9/oQKTu2c4JMn9ZRr1HH8ePgP3oFl6PAFinUPs+h1D0E8+THZn2
zH2eqK6XTxYIQ07PI8OHUq3dcXIgZB90YiO20PZq86kqhv60EBawpw511r0zevptx0TS3XvFuKmY
6rHXMeuZM+FzXlP2HymOy5aRbVv3O1ic6bJXGVrugPFdf4udO60IsJuemxbAXlT30DjoPtiVGdC7
2/SLThTmA17gbD3Q9baBZuLmpXla95akJ2GwIst5NzIqBja4WjXcAbsBt9/oLRDGGtnB3TQjsWT7
JYkZwMswnCezS01Yerbd3/a1blYxYJgxjfja85oZbJZeCcPSWPZTqgjLXskClEdaRVYN1Sv35rMY
aTiKmjmzsXY7rYbFEnSbVRyb1qiPkNGNPKjKxp8CEwB/DnEEwBPTgvWCdIuYNBOXTMxcKulCT5ga
c1XwRxuBbAb4MaGgZY2OcNTJ42dUpLW6trE8Qg6KnFsRLXftJS8LDL/3YaLyC9faKKw4I5BgiRTg
b8mbG0XkbvbKaHUrd5XR9zR6OK6Yd5MyGD+MSyECr8gwqyUmnkvJfiOB9kZWgmIVqh/JQXKU97nh
tQcYzMRKDXxtBk/jyTDX6YGQoRLG4ubzgKbNqbOtCxHs5SlZGWC5W/VB8hwCpmEbDxoHqjN8AT0q
SvHWzdfHEWjOaYKeHFSynXbMthCXiJlVNlv2ftlYeyIy651WdDSWmyXBJqA45iYuBapYD5NFbGmS
NisRyd2DDkY6rNHQxIY12JGNpSquhVfEdVcrFtAU5lbS7/i+pnApVudHr23q1SCj2wdTWGgnDKrc
Tb2oHiokxWHSM+235uGF1vCATLoDiH2dcB45KeiBBTkgSgrNeTJdYzjLfPHjWfTX1kw9nRL4iwdC
wx4ybT6YfUnXKenzQDfUIxzZG4JTTlOPLXnWqpbWXNoEZp5QVlrLazbZPy0zm2/JLlnXwMrnS6UZ
r37erCi7FsQJbpXsGYwqSHE40xurq8Os1GkEgrgI2r7bu3SDIE2p0J9h5DVX571qkJXTmKNbM06B
pmbvYHIaCOcJF39eyvpRGNv4oPTt7ColYORSwChiR9m81i52W63a19acHhg7Da+D7pLlaabZs5+M
F7k537052ZHdMZ8qeoy7apmQSIAP/Z4wLYgLsluCzUm9EJwQ3zpEn3gaEmsK5bQeUVisRzn54sYl
/ON+LW0tctaUeJWpesN+mGBdyDn85gPXv0u0QFct20eBE8HF0YxmGEwn4Dli1vXECgCHs4dn5F4R
BNcOAe1MheluIJhBV/oDCgYDBqunItpNGnjOat7bWK7jRld3kjUm6MGFv29lnZ/bEqadGpmllBpT
VtLwUHavlbgk9rJG/jbgeq/kvkNZkAJ1oCpdEPECAuRwJrv+1OESvp0SIMMobO/U1e3iLxlFAV0c
z17i3kU6gzJD29HJkcHg9Tmlnz7ve7PKIIpsxARspvG4khcBRYeskWBZdG/vMMmJ8Fz7u67EkBSQ
Oe8yR/PlD2HVrxhGC6pTLWNsJh7Ridi7xbO9wFnS945QzrNXtlYe2mb71ezkGqOU13dNhga5TNdg
aQw7KgYGKFkirs43XL7XeQbzT2ad976P9sq1nfqZ8tx6rqvZxfNUpC+Taz0sJeppaeDJmuoXaZQv
7trXh6aq30sQlw9WRVSicKr5eoaGI9+a6syRxQiQ8W+XTFc5T4lOh74pRYQUGlM3CFrOuVX7OLl+
Ec0SgXCf+Ah1oWAkb1vKmVWWUpxMACEP9YI4aEqL8qNmoBwQ/egTO+JtE3NqSeA9PLN9IkVoEHwY
uHq77LwOArg9zqxQJdVG0DnpR5qtj5C9aSLpmnMsWifZNUXzQ1a6umkr+7OcGUGgKG3uhykpkXdl
+Cuzg7SN/hXruow2iO1BKVqChuZhYAWpyeYhbDrwiLqC6zmfwccstGw4SInGgDc2UrbO0h+Og23E
jpjuqnQZHozev5naroyuLTMOqOUbjaT0TBIAAMt5tJ5k7jJRaDrCQpfpERrnqWYjjRxKj4Njr1nU
mT3UDLURxqjrn1XKVF9TzUu/4hvz8qOqs58WtgzcBF26K4ei+ZJLYm9XN5mDplMSwJnn3hLLeQ91
mUFKWiKkqSb32U7s8WhjTbpvVFdFVHAa8nEtxyvhKKQD9WwdEyuJk8Is4iFbLzLVxLFyePjNNne/
MEjkZfTCPCN8vuk11r88ncebZCpr7sCM8TLBBSigmg+kCj5bp7tYh7HTthu6n/69BtcEkrjv7lyy
ay5DZ6c7dzSLq5AON0Xpud4DgDdrl0/m/MqDBzyDIMjrY/ylbed7valfuRteCA0raHyLbwVtdMI/
ac4mEPj2Vt9aoUrlh4mb+pH+vLylYoqYLV4vAqt/v3beHodwchjZlmMjqfWjZvsAfUZffhvX7DXX
AY4JF/+XWN90q5zrgPhEc29iVjoQumEEBHD4DLSSl96xrlXRdABI4+2NonCPre2hPQNLBr4aHweR
QtOPNaUFAHwSMxHv9GLCwKebuLictDnasH4WRpDnrXoQW5HuKeuW3SK0r7m7XbnZTn5seaoPTlbX
zAeHJNlTSogjj48VGthaDhte0ZvaKj8mWaVHvfa6F22E1wdrD/Pkth0Kl1P9NtTtfoE9Gm2QcHYz
s4kThB+L5Q3TWOHzwQiQwRME1y0G69Xcuol2Jpczyjxxhov6PHjqRcIyjD2n9C76JIqLk4kzD0t+
MvLZog7zcooS9d1WLTMksBwcERmEbWNPG5kkkdDvy/RsIpm07OQD7Nf8VM/+zZwztwFBQY7NJUX6
HaCXwLTu58ie19k5J9BoF1PjGMsTY6jlgCLcueBIAOA70vLv8qL8I6nvfzRh/9ux/lYTFuT9/3r+
mPO/aJ1//53/VITZv+not1wMjcL8XRL2pyIMQbPh8g/jXc/EVmr+Q+tsmr9hbdBZJgWyZte6Msf/
1Dobv/F3+KHlGQi5hCn+LUXYXwMWhYnI2jFpQOIEc/iL4ho8+U+Znja3punBJg0qfxqMbwn/D0Xq
Vvr9J0KqrBuCAmuFSOkhYMVrMZnS7U6DbSpcBqcDN166K2TvOI//vqz+/zf14N8r4oOPrP/I/yIc
vP7CH3eJo/9G6iKX3/NcMCT4Jv68S/iJBcrjd0m6gzTQ/odu0HR/Q6UHhsrwrk5UU0fM9+dd4vyG
Cv4qKSQo1/HJiP237pKrKvAffhOBqcW2DTi9SPaFgUTwl+RfBj0W0YNrR8qOp3b02T4bWeQfhe6J
m63TqsgqVIfydcGunCzpgYaFCyilT3f6mtBCt2b7XyTC2n+NzvzjLZm8E8P0+Bem7L/euOSUzRCh
CSrQ2quxOyf15+T3CI7jqlFobZY8+dDsbsqCYSSkFAJSF3RtTjsSOfcFAUv27iB8uve69pub+ytN
1tl64jS3qbBsZ/vVkJihtNTWviqgLZTHMz20ZaUoF/kdUuPlC6edSg8WvxWvJqnW4SAmbb8ymtLp
6Wq9H/CMICMc08SPcnwyT+vm0F9KCoTnbolprwIN5SB6sdGwwP6m6SXE9LPy2vGq7rZpZpjuvH4S
jpo6QX21EwSkK7vvaz8yudAwSQX/JGf9f4iIf88y+PWLttCz2gymdFaeX1TEJFBUhZa1CNCFQmZv
xiafel2I7UORE4wa1jT5w2BkgIwttob3Wnp7kT12zDVrPd014omDpxC7HA6MD7m+w1+pFNnw/Oec
eIOkzCOP9gywtIPdaP8iD+UXcevvtylPhM+KZpMnav1yT2xdOTYpPZvILtM08tyxwcsHqfnvL9L1
r/x6jVx4SrhUBUGi9tU98k9LpsGuCjqj6iPBCAwaEt9pnTwoeVMJ+b5xqA+qLm/+RVLsL0m43O+2
b1uerrNUO0iErV+Eu6nVAy93xz6yGDfErS1xxskVafmU68uHYxbWT55ihg2+kTYPNuRG8FGFnn1v
GylvnHxtbirLNu+VrUs9kFmm3VCWFm8FHOKXbK2w4FNv70FROSYNztT+V7fWf3lg+QAsb2x2nmmY
IEb+etlYWTYOu6gSUcYtUU97jhMktd+2MVUwC7cBCWVdT3eJ2Lm6qnb41XgAr42txvCWowPFgPiV
rGJ+gml2NNvhsFlaiZvE8fZr1Z8cd3iQ1chhu2uKSCIyuxiNNt/N7MB7t9Ufx22t70racpFy6JH9
/W1x3Sn/cluwKRss3sLyMEKzUv7180EPtnjbjEKLye5phdDhzD1kPab9ic8/8sS2/YtXvN5ov76i
aRueyavhi/s1PZigTXwkklds+/4ZZooM8AWZUamdGprrfxR4yPX/G1fUL5UCNj4d9xU3ouF5jsO2
8tfPhyRb7we774AjuWE1OuOuvcaD0snQIhAA3q5bJSyke/3geqUdoQ/6++v7+4r+y8dlLzP4tFdj
ofnr2qQA8a8KvHeUEiS7rxppM8CSCTana/OGLPgoW00aQDVaJprQfkjDiJXGETh1VI+/eZnEUZ98
P2rEuPOt8Xmb8PTDY/ZDrRz1yESTEbklTVVLkkFce9nMX3OtyB+6IQR/5TzDtrRxpweIl7R7CXAq
yFzHiefJTx+HQkMYnKl6X9FTjEXRy2DjPB6jcVtlMI5e82IAqIDSzkMwM9K48hePy1g1rzmH5JPR
0OSBUmjFMNGW/zFtYHW8OhFZSP7Pn3a//2LZ+I/PNPuo82H8q2WD3/mj8BL2b9xMHppAvIPEZFzD
u/4wbLj6b46BdxXLBk2jP2rwP62IHn5D3WUxxuHBg/GPssunWCN3BneFZ/3xoz/f2X/uvn9YR/+b
R+73Y8M/PeIukWbU51R3GH0N8+or/utDp9pUHxxNS4hPmosbzfJ+kt9kRZDKbuycXhi5GacO4uIp
aab0hAb5a2kX+s6bkIKZK+f1vm+u1BDU4SQUOPTuDcWOTD4Hq2qiM92DrODfK0ddJS4TEnw2+nSu
7svCGaaY4Y7T0WbuyU4sISEsZWN+dwZyJn44Tr+ct0UN2lvrQ6J7a/GNf5lGMV1GW3wTylAPFR50
nfE69mPm/RLIMZK+OFVkoHQuORH2mJSRrqXeQ2ZjEDfo4Op1e5mb1E8GUrIooSpCmccb38s9VL3I
91XTUm16rToxiIPT0lfGaUIWjqplXsJRy+9RaOuRkzAx0vPuVmp8dK2zzlmiqJvcJlLSNtuAUKb+
ZE/yZnBqdGkbwpGoWtg2arN39y6Zn4Fh1DjhrLORKQLCmPoQFdCNNaRNPVFY5/E/ynhKnOZ1wJWG
3DcaBlr9BsQW+PA20l19s+SNgcYx7NAV4afxI4TglXsnR88LdGl8Km29FHKYn9JO3jKXHtLbVs6s
Fo4u+tce8bRjjwXAoVRTTBnc0jgmXsnrrkjT0KfQG2FyneFNXifbAdxA6cqUO0NgsGRjZka4TycV
ZoPzqvU9pos5BSyFKmLeGA3QUDHN2ds1ylnn13U1sifFunjus/m1yyFTBa6yJbJanRBS3W7PDpft
Xi/ao+ownU7tfVOrMV4Z41wTSAnK6d2dMQ0fZUO7yQFZTJYyXVQTJfcOXHm/h3s40tg3fPyWjnFX
C4rDGKHx7NLdVsZ0mgmyu0+BJOkBxrx5hsBZrS9iIBovWvP2dnDEAerWqSHoItuJ9Fp3N/RNUf+B
UKYjRq8PLUiBRbHw5gsqhiPZSsRHZXBA2odKZlhm2szIGSRb3gzipGKYETmF5UGE03Tkuz1miaJy
gs7dMofsFoGCVEuPCl3kO2PsNMzppuHzUJOLNXiJcfsX4WLr29PC2LZHyjET01WpZwMd3h1MRMwC
LBrNjwW08W5wPTq0JLTeAadEFl7XITqO8wxlIoJZo+9qhHNBn6/v+SQ/sW7sW6M5pe14s20UNaX/
zaU5uStbMdLC82+u4e2v9oxBdQU2swM0Ns9YPsYS3W5DOAvmyCYZ9820aPInsdXjjnsaRokq4ahR
fJUn/JRwPMq6frK3baUFiXn2siFQ3oKMpadEcdUt/5e98+hxHEi37H+ZPR+CQQbNVl5KKZXebYjM
MrRBE/T89XPU3Q/TMxg84C0HmE2jge7KyhKpiM/ce+6DLxxcQlY2BKxqiGBb1tBnEOvGLsxZdKwn
SwpNiArslXgQZxYW5PmBEcV0aYa7KB6zu8ohRZd5a1gwc+89coJSzELObqxcfz23DnCNBb/IPki7
oVyzoYc9Q+oyYs3G6tw9fraWRq6dkBi76aROvezzRypFFCPEGNQXdhqIOFsxlw+yb3po5khNrX1H
Ff8zxHacI6Ie2bLjf/XV2gMH78ZusMssHf9dstnjnJu7DSCYCZ1/7j1akLdYdOJmAhSffRRh30f7
IU0GurXeRkVltCCDj0CKreFOP5jGK7fWaHmIV/Lpnlc2POcQWk4+BKW9aKWz16ScwmIJUKUzzi7z
rTV35gjVKBSH3ATsSof4lTacBEA/j4kocXGG77s6UtOK2sshD0WR86KazkBl0QkDU5g1TMnH7441
wxo7d7zjo+TFSgtsEwOqr2WqhjurNhi1sergW8JibhbgRjYGn97X9xnGpY/Mb0d7bcIWm2pCol6c
ot2qghcHX1mymdSL5UVBgWQk1uswmsxr7MprUSsisYbg4GUNsjKUu3tq7Q9OVHPC7MKi/ibcEIA2
DyByLj45WgIGkEBwB9ZaTGxYwfBFOMKbrNsZmo9bnLjcdJ7qzwkqyjuL+l0hajbMSQvdrmdXpula
S9ACB2Kgvcfc0vUJ+HL5OeRZ8rr0MAfYOMtPJ2weWQ4T8ZiQy4UV4ZX3OlgNg/8IyAOxs+0+esZG
KLYkzQVG0Z9szn9LH4fH2rdEsMH0Le5BA3veKsQVwdGgK5BNNx6FWo/4gw9Z4D5xKQWntCx8krwJ
miK4Qb+UWpYGtaLeOpZozjWpHry44NWx0hhg5RnhKt8VXTZwF6hPNl6jGrc46kEuWSwGp7EKSxal
zbwlRe2mDx2GW5HvNGvLBaVGLOLiITde3K3GucPWeTxX0rmIqX6KOtabu7F1S85UoiCi9wYWD/U4
DkmadC/cRRYV6qKwPcCNPhRpysrNSu3+i5jN8qVLA+uYdrK8Lo3EKJVZDnIpz6Sg+NI+RNbmmfIl
8lEsrv4R1rEiqLmtHpGQTrBXHARWqFjajDjhLvuesRkgp+sg++7d1J+fJem4epVmnsapJPtfYF36
Zuc2ISlsgdeIt6UP0hNKhnI7s6p+rwey0E/o0O9Dha3EW1pWNgC52DaE4jylsJEA3p4R2FlkZ8Ja
4txXJS5Ev+0+c18l9pquxg52bRjpB2/uHXcbFaK4QDDzujth4zi86bLOYSOHT5/+VJ6nVt7b0EUf
2qLaZzC5NllR/sJcukmHAbMdRPWGYM2yoYMgOG5i3xGevajSeDEoCvOtM2G89jDf73OM8ifZOuGL
g+hYrQOWV9yHRbnLuBzLerg5xBPnKY1gZuFU10mzjVsdPiSCh0M2MAUqToOx+ImJZMRI4JFRSrJU
bYhqdFs0/QFqLrKuoO5jsZeuyTce65d63yEp79cIVlwsMSIp45e4m/0/RTk8QmnqcJ85nT8f3Zpa
asMTZJWMGr2u3tzaJyEDHV6F2hT1wbdMR3GpsQ5otJPlGN0nzClApgJB6HHqYNBYwYgDAzXKMPIO
mUktbOd9ao27CXtlsx9ca/yb2T5mWejob6mucIbwKh2sVsidR0kyrSzEBM6OKAzvOki+tAGxpsmU
xYhFq+DE6KPbpdXwbuBr7GpbIhHkHE36NaDJCJVe6ZJbB9opnxAdF1md8UXxsp5HVdXvE56TeD17
YrI37PIeWhsLSiXh90JWuIu0HHZ4oC2w9Xgspj0GKkts4kTjb55Iw0Z/ks71ZphUXOA9XpYjUh+g
RVkCPi2ImkOH/menMCataO/+FCmbxSx35H2KxOISzcPYrJc5Rp1plbW8F1yePwo9LjrZor1gFAnW
ntduMr/OHhPcxy1fhDlGnO3eEQgk9zxlynRHu5fZUfAmbzScSaQo0f20PYHFIV46M68yZv1O3Zr8
WlAPCZQOG4wG7Rs+7IkpURY4P72MxkMfVPZfHmx9iElu34ej9UiTMYWrFKl8QNUdvXe1D2PLcsIv
tFxi2CVAtk7xgL32lZM76E8d2RSnmQXtttJj8JpwMwMqEXXrIXmJx5/BEumrQ6z417iMw9qrnA7C
ZYHcLq4d6xhWTvGdsOhdd2I2ZFi3dv2LuDsbNoat/iqHumVbZs0pt3oyMAH+pzX2OzUX595h6YeG
NEZ8G44ZAW8TE8nC8Yf5NCyZi3hj7BesqBb+FzuybKYjC2yK1QJ+5MX2EA+s0FDx/wuk7sv1ONot
8qFi8uILeZisyRLlopyqkEU4B8OsCOuSM0FZw7FW3rsmhneXzRxXdP5oKKIxaAlSYKnpPHtZzaHh
27r8g2BT2RTb4YhjGttBs6ycsEN4JF2vXnea6URpcT2vLaLINjKYvJ9s0MNDkcyxu0twXE3jFqhz
BvoRcK1ZnlnPqPqLUHUKarcxRw6CURMz2NT991J2tn3o05i43ZboO6hbmYUUw0IVYFTePCK4m37n
PmpwZpMhdeccueqFkCNWp/DYkfjVTcG9O09ssMk9bV+4RjQRO/g6MFNVxTOP1a/IYxzksp30UiAJ
7ud0nraR6drfgHaRaI9jfYXXvPedRL8CJ2k/PGWD57LaJHhXcuBgz0zRgLoXrbnWfpXfNpXqB9Ul
3NAh7NxPnOJlt03GIVa7HAtVt9NtkmMkNA+mYgs1O0n4nRb0Qwzp/cdpYdNP5dZ1W5i0IekevULk
5OCkZHGlCFBZJaE1qK0uMhTtNbmk1k5wd8GsEzz6vRjzeB1xqSY3n2EWH6olYggpl87zdw04sZG8
mBDbKUl67g7RsO19TQNr+G1eNAU+UUb1b5GlvWHVgENEOStLPWNB8NSjztEMAMib0v6cAijBRHbT
nScmvX1RtdZ/TaQ84nfDzH6lgDEEF7jDrUoiYJpE+fI+QqbzQ6hzQFyNlYp3z4IGCaAxKcOzcPPq
IQ9rVezTLCJkD+TorrSFg7oswxV9UbRm6DE6bHC4WGtPfIQh+eSr2q6tC+hI7zBUQ3RvxE3N4Cdp
9VqiCEl3CJJQu+F1+jEe4oN6caK/bdkMuxwq8Qp7vCh5Wybq2ALxwLUQ41DvJhsMCv/p13hVkzi7
FxOJjU9qdIt1bJP8i2RICSxUlSAFvkMCll16VP6oCbmkUcjjwkO53Ae0Q/BeZ3ebBFGAjj4CT7vr
m7l/n+oa5OsS9R7G+xHK2sAZ8FGFkYhOJa1cSyEP3WGTSKaUQFzkxbcW94kowVMRi3xv1xQ1K6+Z
5MMQ1gOq6mju232iKArQPBb5dCnDKF7ZC6Kdjd2W6Xu2dJM+hQPh3sfWFoKaN5kXgJ9LHJ+hgND1
jGZyNEMTzw5gD5k0eQ6KGQzR1EiPFg/oGik79ohfzRqEPyGVQ/p5gYDqIauJM7Q+VgjCFwOJk/2K
SwNKJ08EEjN5s8+0Y919YiLPrVXXW94d+FG5zXhbqdRZ1DzOwEO5pALL4yKcn/CbOrs+wMkcuTdx
dZa698h+vSOjl/bBFIwrA6usbpRaLLBOH5+pQIJjaMXOs7Gd5As5jkvNUAT4/+nKuUodkrB44Qbo
oEHVDeCYJXLAHJQjkh0b5aPW1daTZXsS0GauOLnp9KcUTZ/AEGMZHjnHAVRYcKT3vpO53UGiZJmf
i5vE6Kbgcu5yDEn6EGYW/PC08RMmUyTN3VZikJBKL/bKhwC/V4gaiJgOVL0Atsvwx3JGjYiKOj//
GkZdn03D9+7q15ZCYZpaIVhjUfYHN8IxRUQ7Nj+DX7F6FgGPNlS/CUkQ72Ph850E2TPdHEbCMg+l
4keJ4hF27gGfGv/wKJuvgOa7Zywz6PJ9dYlqfVBBYGHljt9gzG6yUp2aQf9Qs36j4nwM2/rJSPuP
tjNEkAL3XwabHQMRov504/rdEbrjU5gV4apri2+03vNG+ArrBN9GtIMPJqgeA1t/KuM+k+t4HQtX
nYH4YpsTuNy8pLrqqb0yqrmD64uYz16+VVV9EjQvWDakyMxrRIHThAEt0epX4+Xyd2EXNAVdCD3B
xN+TzLdVmZ+tkCThImRwUvhQ3vs4XXWMvJkSydsLgzQmp4de2S0QDe1kB12nL0LDOasWik7e9j8j
/JWVPUhwntWbaWmIFAq12at72vEITXaat+aIJ6teDmwtQXbwNhWjeg3LesFrWs89v4LvGTd+zRen
2YrFnLmf7yN0dbe4m44g7OmqmvBAbO4TU5xLhfJ4LBH8Zww6CsW5hYlspW6sjCU/1I1ojyM8JJyq
2c4XEGHa8t6hhI9IC8PoCfYC7jrRyQjOPUtfcPgTJedXVzHc7H1e91lMDlm7Btxm3qThUWYTv8lU
X6m3WmxJOM4Uwaua6Iut6Drgm/6DscPqChb6XNFICc4njHK4rl+bTv2VpK+eOdiC0zjQ5TKlae6s
vFnubW+6p9SC80XodGBsBmdI/jMv+hOXLsajaPl2PPvT9ohNHeFlAEJMz2TSPQxTtSfi437oZvfJ
KTxUhGo2q1qwCS95m4/wrsuDW3I3eTUjKb8PnBVtT30n2yY94uz6CBNrV9f8gtz+K+rWU0K1ihDW
GiEX+PupKO4JIJ6OXpI9Var1WarlES9fk54x9LCocG7PPKJFxVfwE03sraVLHzinfJog/usNRIaI
3MCpO/pueSXt8nnRLOhRW87XMB/mH3gURy+O3npn+Uqr/sTi0t87+XxlmNAARnaebIp3sdTpYYZT
s9clHV9tk/UMVvCc2G67gpPtrEW7EDGbDssVSw4uKr/ep5VGe9AgChac3mvMn+0zf01NejVfj1s/
ffCN/d0UFL+2549QegEllJZmhdXil2uNvJRy7K8wk6IV2NQX4+knlUWffZDUm5AbnGqDuYCI/hRM
YfJQXDxNYRrBLedzTbmG+vARtWt5wkJZUo0UiQkL+ugWCfWMBD9x1Ec8A8hlAHLtkuDLiZq7ylZf
lT+Q2GQH4a0u6tdFeJPals4nUQ3YfNLlPvBbXli7Pcde3n2FyYDC3k1ZuLsn0ZEWACG8C9H5+iNt
JP6faAutPbEOLfhpdXNtMBktCQApfzmlbIrfN3HZfklI6E5rG2BJVQn0Eol8NFDMX7wlW84ApAnp
qDHO0GVh9Cogo2WVBf3YAis4tvN4GIuifZ+wQa+YivlbPyV+vZfd/NRGmECd+patCEdjZzs26YaV
iH4AxDLGBzwRmRKpf4ZCczVMzTPefL0ziI3WgU7u/HHMj3HZ2MRIZAgR6vQpytJTlVcvgV4eUQa8
xJT5q6Zv/LvB6PmQzf0B9MIV3dWeau5CsgDqZL5Wm+SW+6fQUcDlx6ND7/Bi50A5GDPh3kSDetdQ
pBwCXW8ZQd7xxfVWech31lmadyMWstVJAT7oLoZCgC14M9Q+TMJ0OTi6uxB1AY4nT699Jl4BwxxE
W9cbl+nZXQ4r4Y+FIfwQ99Oy6uidNoFxz8T9KTAZE5bd/jj606nVOnpG1j6f4zizERrkzjH2aCAj
J28/alWKQ7Nk99LxSTzH5OygksUqO+TndOi8z7QpfrkBDtqIVSq64O51IV/thd2P2CRNne/GAFtL
Npl9nLQvxgfvAbDqZBhp1ulw8/Lq8l2Svb1CxfgTW/FP3ZabMaKh1wpSdViMf3O+JETnAjyx2MTu
kLfcHiyKRuvRYbxBR8pPzeXAV6lvY/LkXYPlEZYGTfHvbARFOHcPhbH3aIuAjLlgEwcQmYUF5LfR
hy5IPqYgWit7fo11QwMd968ezqDPeImdHe8ev3zQYjALB/JDhP+zBKP6jYdmT5TfFwmK7z0faGDb
/M5NI/fTXB/dnG1rjoQlWv5IgfRAN6MONmPq+OVGTn18ZAOmWRZjZBFMyd0duTfVrplmPPiQnbGQ
GROdeo6pN0f0HxlL8G3QBG9+lH3Snfx1FtwrJLXsGtndUxfO68FRDHR6hKfMRsiWZ2DDz3xGmkLD
E/HoCH78dl0OoD5r/IcGl31TuZfBIV2DBZQrv4sMNhzweMxKuzjoBlJ7m5iibxgw7+ieTDvX0N6m
k9dxsGDCuY3b/OuYoNchKhcJUZuoc4hqYTt11p4BjL+Nk7D6QJXrXUKe8m8lovbbttSHWNqxDVfG
h0y1YTrQXhWLJ4sNo4qAHmoR3lNxlc4BkUYkj5FrJqQoIx8Bwp7IvE1NzAgjy3bVHI+nIS4x1y4I
H16h3s0wMovR7miKgbNB6Cww2nLxAfC6DgwVYj5jteiImJ2q6rKnYSHuY9vbps92dFJj8qQtqYq1
6tjPzACTToaj42/OzB7izJj9kV4X97fFfDq9qhwPASeCXx6CxmlPuVlGyMD2iBaavEMQntekcVOF
Ad0SO81oKyZlpXOQv/Qzb2FOxH0MTiNKgy8c35ccD4MOPfcGTEhWMNJnLCn4A4yqdrKELEJcAEP3
gUy0e9zCF5KlrV8p79qDjVsiwJO9MZiIdoQqMmnuuNYWcSq7NtrZsfWb4+a+XJxt4Xdq0wYwxZlI
Q5WoEky7Eb5glOE5BL1O/laSuC2+Ou5mqprqo6GzuYk+rqSjo7uv4goZdRjsa0djx9zwhnX1DkEF
jAhC4hDPTPpv4onFys4drbP0aDadaqSmcNDFZ1Hh46sZlpZqAMR4jn+GbHV89vmy65mKxrvaHaIP
7MT5T2aVLgT+QU02KxAADb1XrAM32vxjW///dcX/w5cSBiOjdwScTPFxOaMY+i+EDD/zn/Tfecr/
1z//T1GD5Cf9izrp/0fgSACSUkjpC3XTCP0ndVL8U36MugFZsi3U/5IxoGJwCSNFziRDzwk8X/63
1KP8oH8TMfjOTTxqC4mUQqFudf3/Q1Q4xSoarbr7mks2oFsXy3LDqMPEAuILyFVIH25FpCHlPAIa
p8GuR56drk3w1ObMXKOVY4aiNl+gsw2FGGAaw7al8AUVVCMS1//133/n/l/THiO6+i/fnrL7Nr+6
9Nf3v79C//hD/3xlkBD/5ztj/eO//+stsW4yGF5SJDK8peDcb3/Pv0TGnGT/IZRt3/TjkpBrJDH/
rfcESO3/rq30bObebO7QVqLo9ZDR3F6lf9NW1iAqZJ0FbL+Sfi4owPUpJ9YE4JI+IYGMpD0FQOHq
kfHZ0P2t/TbtxAPDTNt69KwGv2WzqrTReJyjJkfpwSA3doA4OElcww4ogpCL9uTPGdjMe6ai7gT/
mq4aezamEW4AUxCMPj23wFwza7tYDYFAzJe8Uif3ccArx04W336wAg3TJICDWU1fKzjH06UGtely
/uLTpS4zs/ktbtrj7awJ9/nVuQPYqpgtjOYsXwwxLDo2cl9DAdPVibSxOGM0HLWs3NnqBoE4zMrF
lruaSWjKweR5oOzr9ZTc5lPDjO1s14cKo1A8NPl93YEWZela1CxiuWGb6hebct29L9hJn3h4yN7G
ogdendmjTEAJVOH4nrdq3toBalk3GVH5DvEcNtvEB+X5GA6qfuVvwKzOlPl+shL20yZjuLumnfBw
2ET+fAIAyzKVWGo4icyCh99F6DTdHZss76FdUMegSmyrKDu7i0WgnOMFw0cXFs0xdIW9XVrP/c4Z
RqzHlJkGs3InhaWoRRXup9jC+h7a9tswDGbepr4rZn9tsB3OBz4srE5ThzeyFMWYrPPBwH4dBxf0
Q2KqdxK85k3XzwhEo0VjyAl79m9U30vLdlQzDcqrchdVxMxvbU4oOgbVdst+spDiyme8kU2OsIer
8m/bo0chmoSkYqxacepfrSKZbmcPuTtrA0BLHuHN9hlP2sFdbgI4Cz8C6cw+6GwoGKnWBxgRMVZs
twFW7oXPQy8Y/ZBJEzCiBn26YT5jXftRpZsWFDkwNWIOgpmlZhKO+cMyj4b+Pk/0V4CmfTdVMnOR
GiGTWVwcsGssfIIAJDhTuEEn1vsFzj0cxLNznBDevNPyk5m04FNENsKh+aqDdnzg9EfUwVQmfVnM
hFAImUA3/S3tGpiZojIYHktu//WCQqe9NuyfKr215NxU0dZhFUjKSNLOB+LkZACQftLrwnY6+2wb
bW2TRZsUvXiB68hjiy7u0EvOzh09IaAGLyEOlpFv0oZFsMqtIujqrYZsU65NOlRvXkVj+K3twtmJ
RCwHCKgqOfVWgkWQpjySf/gG6xuuMDppHp11hkrvtgd3Xgb4QNBnAYvLzLyBgfKShynBbw9NwNm2
tzDCtrihZxvKmT+jqpz3cKGjk6qzPgb4ZtFaRgs3DeR0FsVyKZ7D2l2IWetLm0SaPtlRv7W8nD1s
4o2PP/YKacflySc4g9eyjxDWxX3dsddsGG9vxtFVN47fCBkU/CDokSXOqoFukxlK3y/BYWF5smUb
zNA36mH0XNzajsWjoLRlGqcKP/6FJty8F05W1Hfw5EDPxshK8t1s+bjr+yRlzIq4aTmMsoTeOUWW
jM4ToRgX4KLpE7Vv9Y66pHrtZjm+z/kcbnINihFoTRevHdAoHuCNKrGz9VzdtAslTIatze70tAwY
OxCfMXMqfGnv4771WBEHMSk1pP1AWGT0foYrnV0kUspuPWShubSEaL+Tu9s7b77bUkeCkCIryWdU
gZFSw6XxIOHd+26MRcRE3oQObfAvbdIGzQZVRVntB+k0yBUBcIFKWjA8Br0JKIqL+D5gw1mQf+fK
XVdbpfwyLru9rQI7Wm/tigMEFpxVX0HbwItqS38BCjiBzmE/mXPmczeyNx4y/zI2g3qLmG6jqCmX
gU3sPMPYYILfXkrLphkESjypT2mq7GGpY3ig0HBs+FPVxBTDQXEeAdGe9HPlze05M9H0XPkhFILW
IgBCsAl8Shi4XHuWSz/xmIQEcS1IAHPG4pUHIRN+EHqHxJ+XbSJneA+KdkoCSJ5VBzcSy30fA/Lg
j7+12kmbtTuHonlokJJhaslMW7F7k934iNIp8w6yHId9m6bqi0y7pF7zd4xiLWLEYztUCQ0BqFO9
scuYh4gnPdmgpLRc2nWXOeQqlYPB5sL3Pn3yusmC3lSX+WfEKXWyCMGokP9UzIlJdScfVdVIW8jm
6DaDmAUZ6oEXAB1T7mPoW5znQT3Hnz6T0teq0454SRkcF2tylJY/qCXVR8IRheaH3FYedlHsxe17
FedhoHct31TaniCBDKM6XpVVBmnlysarFluI18kl7sGzcdkNY7gdpA+3lQEA7WnYAF84tMi8GZql
JmEV0rVd9dN4BJXtET/c+JG3bZ/MTW0f2kEQulWB8cC2zv9WM9QgleImI7IzbvpWuW3BnpFNng5f
QnzmKzuJ2SAZA7oDokF3W+i1gSzX/GoEhexHh4Tdk++r8RqkVQBbgmgatmSeYn8Q9Bz31Ltdwt6p
FHrkEHQAU9hJR6wIeCfICpwWN0vYjk11o/u1L0ht3Lk5AsmgbSfJZ2V58THuQabihOi0+BkrW+QN
TTp39Toqkmjecd3bDxOYgoIrmEHglfJp5iTMiv24dHxacUHwGHtSR2GFxYm7T6oe2epi69CqMCVn
9sEpTQofKiR5bpVzJ6LLAxBbvIaFDqdtY4m+XXdjlK3dTJJuoHhk9xZ5TkhNa6Zf/KNKBpYGYHd5
tJOMdpVKsh333L6sxBqn0pDcXXfL9cRjQvdGvmLUKYjCuUygrzQe/fKxVguaj0ZN7q/SXkx8iP3Q
3Cyzczc89bkei4sQYf4A35zYVEeW9XQAxkq0dgWG6lEmda1YbIQc4igvs3fJtx2+oMul+xrls3gR
9cKv1mduyOJ64RX2i6J8ShL6f8AR1ifpHWF9YS2lzDXhwFoXmOnHVa1RmcKSIpt3K6UcHppx0dzL
OQcdqJPcT9/JcY9/dBq53hr8JKnTcx7F7rm3ZF/eBYvFemYwRnFlNcJDAhRbzm9+UghGYkrLJ8ik
zbSf/JgCRQau+wGzVYhhlTPkBVxJtkkBbEws0ybonPnYWUKV27RdmGIk6pb3lLKRB1QcLkhiHS68
r7onFmZtYO5bu1FYk34iYQZli6eDaXxepBl/L2k6f8w2jjTGuFPHBsRuwKH6BT3jyuBGfxysZiQR
ILHr6XXOuqjeEmMT8vqiY0Nh5sTstbMReSqPGHr8aOXewfClelysWn5PXo1gF8s6U/m8J/4H3E4O
Ttyx+hxb/1gG1sr0Ln5/X/gc5KnrDmx6Emy0lLwIZU4GSXsJNzcIqzsjGscCPL0si4cqgRkLrMRa
EqjI6nN8wTOSw0nG2L/2p8LatG17i0cskwAAGFJwqvGxC54H2Vk2exMXh1ouRFnthhI9B4M7KZz7
eYmoUoo2adJVyED/UhUxbMCSHMP20tlu9d3DNqQc4Z+frGdbxj9DDt3nQZVJEp06VYv9XHTRk+Ht
UftKab/+bqDrLPGGFRKyUY8T/Ynx04JaY/EWhPjLhIsfsHbQhAwAc0e9NsvYxmuCGZO7VsV+sB48
yPd7JwSWgRhYp9hR/GD8Yfqk7NOEQ65c102JprevhvC1S8LQ2g12Kc+K6stZYZ9HDuotZMJv7fEG
MGd16TXrsRvx4yPG1PkujhUO9hnBEfuXIpxORdqP+8hRNcNcnxFmuW7AUz51UwuypbSW4NgwaIbm
5sLzvMEYU7FDOnOjJ2QDEa9FZiteCzky6hwApcKAxyQ5Eln+Ut3u1RXo2viegAEn/fSsxYYyz+pk
2gaKbcRDTu4LMPhgbJKTX8rgR2OfaVaTggzpF5phWWO6GuFARQgAgu4s+XLIurXuSv7BNZe/8duH
ANruH0O3CNxMZv2lmWgZjqRP+P0dwzE2o1WdgGM03iNCGivdlZXLwi8IxvRCB9qsa356B+WplXwt
5oqe4FgsaeieUdOX9t2caaCIPfu33/C9egItexQIP25hyuG3iCOUNVltnFt0PBiA93D09M+cjfM+
YRPO+sJJTywmE2q2OP7xc9Vgd2u1enemoCNKQ1jJGxlD7PXYZutHD9vGG/9mYW57PkSmaR02MFp0
OzQrV+dwR5qo6l4H0UlYcaoL/S2nEjPY2DLaudihpUhQTqeieRsZVaYveU8g0Aabsp0/TWLW5qSF
l1abGnelw1ByCfLiCJtBiMs48T5s6wn5zUpHDYooj8vsw8mqNt67nju/uOUixLa2rRESqsE8dS9B
OXz1kg95OwyJxBCgewRy+wU4A6nMlZ9Nf0ZB8ucreyb47HpBuJd1atinoKme+sUXb5jU5KsevP6o
BXLINxdkxsZ4svt0uJ+Cx8yU7AMZLI+8016AID8jc3AV2UFDemFXpeDPRjsOjrHvNBZer9pdh9LV
ZIKivvFNGexTZQ3byE38PQ6C6GJPUBVElNtvlkAjzlw9UuRnlE3LodMP6I0G6rgNUFJ0Bx6d3AN+
DSwkJkVQsgqU6yz7BrHtss3BoKEkzFsRb73MDy9UvP0nxSgIZqao1UE083zuOqqgVVlqRSyA6qW/
I9aWjIYmMJ6/jkiqacBD1Hyjy5D8rPeEd6G81Mqmu5haut9DqBeKi8BT2YuOdDsDonHRVvejB4rV
dbN9VLbTkUyxHPw7kaERpPdnHDjInrPJIwojDb3rNAKPde2upJeYYMpY2KId5LVCR98BkCuYXyRn
XisP9XiCdrc8qcqd7oFeTf1nBeH3pLKgOcli9pO7IGiHOwT7y29Sk31/27G0v2c3NOynkCypdUHE
FPJHlvHBhsST5anE+TiwasegjWB/6p7zKasxj6DwlNBXlopchiRpfy8qMa8RKkDv1Bp2resavw4G
u9QPXz1o+c994mjQMjQyK4yaTcm2ewAZ3bvl/K2s2X62Rtd+S2crXiOOtxZc5AmuiUCS1tH5RfQB
5Dr5OzSSwkxmy307lTzVJSD3rJV5G1Fhei41W3GTxxtv7EGhTdmwt8pkhNtnB/twIJ1r46cdLKZy
boNjl0zONlwYJZxxMihY9sYtkfgS7JGsaSfsNW6SlE281RYbtJXsewmdtfIPNCY8PBEwId3Aeg/k
o91QyT7QYwfRn3LI4o94VLSgE2/qibVF9eRj7n9hSLs0R0rBrrxWdjzHGLqKEI93J8RpoTo3e8qB
+hfILdf/6AgMRdeCvsE9WzFaNxpXecnpYacnLjX11SCnOAbzQGaOC0TrowyrYGaLiFBcpip8DFAj
l+s+N+y7Ftl423wG83eIIez464VE5jtFNgWfN2G37jHyy+pjcX2FQs2k0QPr3MknxL6l8yFDkPst
4dI/LOEQvE4h369tO7pzwVLV7waC133L32TSGr7VpJyL48GFtKvGuXfTcfi1uG5d7CsmTNu4wzzq
p0P8HteRAP0lxxnfhB1P53hAVtCZChAoeHT1rEeApKkPomgFgr9u76mK/R1XfmjvK4/tL2drzO4T
tnpMcepO5lHUKX7cpTdWCj2w5OWxOwurJz1eMnI9Nxgbjklbdv+TovNajhzHgugXIYIEQfda3sib
bqlfGGqNmqB3oAG/fk69bMTO7kSrVUXiIm/myUc9oi2MZHn0a+ZSJudS2eXBZDL9NZuySFJL7Ifh
xa1t9Oo5jD88MPlR+mlxVmmYPPsiip4cyAAzqyDKd+EXF8XO+C4YBD8H8pKMsjkstineQXizrq5G
vHkY1zh3xzn0bibFsPvDwq10f+F2nOWVLS+9TnzeDQUR5LPPI2+raksnPOLEtoXBxh/VxwA3mSRe
db4Ciwc53GCcGMv1OaFQ7o+ANMNPhPhwTwc4UsCtoBWouLnlFJxATCdRlDm/rjkSn0xVNaTBIK7/
aznPaDYh8LjB/821XYieCIG8RUQsmiTDQ9zQAFdTvEpTinbvnZ5t037yKhq0MaaXdf8ekoFhA7uK
Zf3XNPPyFHEwWTDEpOU2QY1YN1de/bAm2Hd+wxFv7bbVswKQRqH1vvfLDBj8WgUzFXg9r6mHMPdM
uYPBXt63xq/qd09nwBoCagMp0eA9FYB/BogGQjQTAQqwDPqflkXpH6ApkcZj4lTLQavBvQEsi0LG
zyvuczIzCXuSp6ZVhsCRTcwhLbjnbhSJs182C8IHAMC+x8ruhkILMoEtkiaG+i6o2lvb0AyfyEOz
/I8MV15g9+IKfMD3DJobVF58x5zfngKZ1vaQoVk/8ijb9ypJ5heTpCgCvFa04m4OMDSj2bgk4teo
oyXxrBDmigwSqZjSfV576mMJg+KOEgO+yxwK47LFxNSA8Yp1EZ1gTI00/6JKLWBcedR20NLKD4CT
VcGLNjJPMJvNuy6hHW9jenzo+4G5TPaEWq23Sk8scxc7TvGuX10LFqCvggm3LEyjdnKcP+UAJ2Nv
6jofT5aM4/xu3Wj8M7VR9THjJd1W2mO1CYeDebX37EU4i4+w1M0jUAPDK3N0OirIvS6KoE4pFrtN
Qi/ekbdp3TxjrIwpArQ6LJ5VGSPGCSzbpNriLqL8EdmFnarBap+FJVYSwpXHKmjrP2tXp3ciqCwZ
BDHuaTr3gOtT97MdpmBmEexY+gG1i3vFoozfmPk0e4xdJQ9Ia/pY5p04Rp4Rd5h0l9NUj/6ZLJL/
OBEE+1P083TH36t91J4Up0nTGER/gQyPtXbFeAys8H9qDHRE0DB/nUYbtEfqK9IfyIHqHVNZre9x
gC0Ya270uLwq6+cUEjXJSVNzv4774eIO3g3qJsXcQJ8DcbVpBpKQTPAZmoJXSjKT/aKjb4os1d+u
EECpEWvPXRAyb1OZlh9waeW/cBWtNY2G82TyA/765o9Emucxgvj2jMFZZxcEzkZdMi/C6Avck2xB
XGcuoS+TDzg9Jjz6MaUctG9rOqIPhuhgSVH11AxIAYRndiVtCZz/TWMZ712lAbhaL/hdA9xSJC/X
GQ1Q5uJuzL0u/EF2JCiWLFEMPhxS/oR/YESI7nmbQZGbY1xzjL2eWNqHFOOb2iDOpiTr8JEjKQgP
jBzX9Y7Fi4DYHoxB+jzl442BGtS4staVHCc3CYO5Zo1k+dTYcfxIoO2/ZZ0OMl5bmrUE6YiIInnX
yvGJ0u18F03MfUQuW1WhspXYkJ4ml85YX3NePCjiKxA7Bqudf7z3ko/VH4PmEoR5dD/lnXxCb+cj
8Cpx6tMGgLd0PcpMmkTJi0/PaPsZ6jL6Gv2wvE/KJtz7RdF9xG1bDGCtI4bU9RbUcz3KV3c9s2d1
mKh99zfOMM/1iReNuLPFQKSArjQsn4PRxWOwRjBCwRfUF9FFFe6doI2+PB5vd1/6oFNZVNF/kbVJ
cfAVOwDWTiAH20GQ6MSgAullNV1AMqkoIs4WYLXRtoFsj7WZ//vyakhcHSsZ+RfblcMX+VMeXlXQ
NZLKQEQ7DIreyY9FPO2iQGTXciFmRZfUOPzRJto13byfrE0P0yB7d1cQOTtH8WopHpt78j2RJ35G
z6KoTDUv0jXr0WW4aY8QtKG9NiDHlf0LgS26w8AhEH1Fuzy6U6m+Uzk2p7UTMJN76rcwslfJIZlE
cudLAWc/ZJWjj0PeUTuwQsTN93475tuitG3+ss51HnI2zQDGu95BKSAxQUg4csr3fkyGG/w6/ufk
xnlJG7/5XRLKBquEL/13ZtwJ2YrcerF3lsrHPigwDqJTOv96FViCa8ZrLhgvGb2D2pqFt2GpmhMM
PSjv3HXIKMYW8e0ZdYSYBpXk6RO+/GK4ljYelqseJq0xfTfm0YuFjN6gEHndk49BPuHcj0XwdCul
PKJ4eIBVsrDjdt/485W8CEULaZSE6TFKiejmCswRJjG/9nc9S5iRm1WfpEcT8bDwEk5YfgWF7x+c
Ce/pp8YLG+6xYYIIzlc5tbvGFR7E2NLN3R2ip8EohVoRXHtk4nWLyDdgt0HLNIyYkPoVHUeq/k7W
iO7Dsp/mhvxa6MHZdUTU7MKaLyKvvEL/jlU3sI4R0/jqtTlm8hrP+447JRevTAkKFThMFImMgr6Z
Qs80OJKNZebNo2kX4DfYcy00wKN8ZLl1F1WNjywtPGIFG3q3E5XtCKvm8cYX8ZzB8C8ReLeB7ubj
zNP/ujqRg++aP3/a2OkW7QgNYUsg7/Jv7GWYfHvdhR/8u+OLpv3jvMCgOLJpIswjjaTyZ7BvUX5b
WkFNlmA2vRQbqGy9la6+aVnqS06tSPmrnAlw3UVhrbtnX6XsQGU2yoC1XdC8iaINyLjiRr4UuSIQ
tq5DeGenjtA8MySlkFCERXhqEzkIiKHtdHNXtOH4mQxkZ/6odFirHxLXq+VFBOJwp9wsr4GxtkX5
7MUEwrYrrIGMU78w8399TbBiS0RDRfsZQmWwxUBYs9ukmkZsbRIn30hVKGYMLPNXawAsnRp+nRtX
hWT1/cLoB4sde0t3G17MgJg1J7w31C5cd+uXn8HQBV/YSbmfUQFXnBq6hv42ll0Kkf2xHagnaAoM
mj1KeXrmKu5dxlyO2dYPJMsO2A63lmwT3pcBobhtZUfSdl2EBY2Vg+MeaU1M9RsHTdgj9ARhueWH
zBhREDbGd3wIyXpxpqY6+nZagofUtDFLy5ziQsoN4BhN95LcRnx2ERmHQ1QMN3kd6eM9KyTf0jWd
xn9LK1d5AWTd6Asfqrqyb3CJD1W9GHdDYVaFwdKv3LclmJqFKHBH+LkWtvkkEAMYH0gBmvvtJ6XY
IQCwfFjmeQQM2YCawcFhPyhl5GJkM2/Ql5K3xXReoDm4Z5C2+hx0wgbs7pAqvKiai7/o62I/4mlb
dnHTSgWJuinuV0J44AlkS9iD3tHbp8B1vke3vYoydl9sQLdTVGie6ij0p5MsyUSNjrOcM6ZOGscW
rghJ24XDG1R1G+1HOkupmhPuXJ7dQJAzWCYXQ7vrXNnPtr8txSg8vctEO/fOLTr3Hra++1KowJ12
DdcH5mBr/WCHiW3YOb0CDussdfluwNfS382+1t9R9XqrnsQ19LE0RXdlFGeBtkBSs0RK26B8l5Fd
v2gwX3l+8C/84tyjHzFmSVFldwvs6NU9Mdw4M9EWhRz9kRI2yA4VTTXB48rtiot9ODT2kDf9mL1y
Uw0l6ApGv1OSIuvQqRRX0/pnGFaPzio2Rm12h92XykzmiDwO4L9pbnF31QiMgbxj305iOKxu3Qfx
MaeNLvkM8X7XO5jpg1F/l74R3oaBBRnGIHhOz0D24xb8xjhU6blJ6rga//LXKuRJ9djhefunyh+v
eoKd0uybFBdpfdY8mfNH4WepfCJ3GGYf9G3bEksALUs4OngygppAh3TEA0wQZXdD0E3mSIEPrOQK
YKhzXF2nQ/NmVRN/SlyyDZRWjP4t5YvSoV1QjJQTHOlpD/GQJmjTh1mNLYYcrMbDa8cOBkchj6bO
31yvSJOEC/SAbI85vhUFzdU+sBOLnRoADNRbmk/I5EpaUOLuGKNL61udkDuffCuY8B7q3AubvzXf
GqZ8u6zNPmNEwPbKjho5ia+L8ue7MmFaQENhX8YVARm7e6oWXy9PU6FzymyIPiQpOCZMOuFuUY6a
xg0W7hSS2tKitJ0Ed9dmAyegHIsjHWYuQ/KCPu9iTLeGwidU62U7qqnIrmSmOrAsbmCYp1nxshGs
iBW6LX62oZnpFi/g+WxSYqmN3Mh5LgdaaGszN4Dky6Ulb090YAp/IGL04bsb4cu84yIL8Y2si053
5MlDBXmjD9drl4wlx6OTRC6hqhKJ+Vcj8gpLMlpVvWf1z8ut9jGSnDHVu8UDWhrkkNj0YFVWHZnk
2JRJHP8QHfIqfMRjR4DoBEySGkZlfUKuW73gzE2phdFc6/fsr+bwEixF5dNBMQtkQdbFacwgQVqD
m/pi4SV4Jx2CSLliJzPypklLbqIb3CTZf33Oeuw2rNcDbvaVKmHp0xrjaH/G69emBA9ip/f8I8Ya
lvJMSkY5R40aA5PDYjjpN2nceYRvwxXvy7YJqYjbmkiZ8bqITud7nWDmCs8sMExzCuN0sVRbNI4H
Cb2cim3XpwVyVGNKGx2dWxIzOfJumJ3h1DtLY3aD6NgIl4UV8w9bmBKEpUe6nWwj/TEUO684S57n
OVucf3mUCORtnor2b5cSNxP//AxAELvBmm4i6jSDdo23qSezhnhU2DopJ5Hjc4KK7YK+IX76pbu1
D84EVo8lbhMIHdo69HTmqMHs5ZD1Nm1qy/HBo5aW/azsNe32kQ3EA+jyotku1OzGT7EX1xyjui2E
D+2snfPmtQvzJv4nhoCmIN23Dvy/rGJCJVJJQsdADpJfeYCfO9sFqFnuNS0GIdmm+n34b6hCS3tX
5tTVXqIvDxTJrlJS9VIuxXg/NYqAE4SCeEtZWVz+zRfHNAdrLDxZWEgr4gk5Q0w3qduc1wVHwtvo
mSox+0ILP6cOrhPyMIE+0HsQJJlzJA1NDwhOsTH9IDkkwW5rsYg/tzVBcB44sMNPXo+t2UZz2RaE
bikAfBi6NqTHrhrcdNpGZZuuV0gIAwxqSdymPeDVn0JOizFfpttlIpKHaE2ztqFCNdLrIR5SR+3K
vrSCo3LVy1cUDKn8NIih/h1CFMMzvCeOgNdSBbdqAC4PYjm6bjusMGRW8h+kjvEhIgvFQxyzSHVw
/4C9pJ25paiJgGQJE6h2IlMfwtVNSxB1jL3xBS2nMeeV+Xj9aBX32ksnEtADOKv6Lt61k22XM64d
2d1Po/Kjf/yn5aLlqLkx5H9YRFVnpBEuZ0tDGnxfScs3kqtPEuXnmQCGOGRoYQkxGvaqLw413Vsy
79wSeCeKAE475/DErYL8CL7xOuFX81CzwYp/B3XT2Xg7BpMl4xqmXnUZcC8kR+nyrn5aAv7LKXQc
iJO3NLfNYSZ1TcSMFWtMBE+m48DcrqpPe0QdK/vkDOeBoAgRgLJ6beu29l54f+CrOLJqX6uXvKh0
ubNTZnidD2VVEX4R0USWsSKUQd87tdfjL1Ua0fxMlXbSn6DtxuKFN3LDMqoFhrHreddIKOumUweE
ysL84goWpSfCI1P8FfYJo8qhkGhTj3zJ5+79RjkqD5SXk2R4GaGHqLvSnUmTM2KyQrPBmrlAsNzQ
Vh9UkrFItU1u0/Wyji0RMgqWCvefCpeWcifHRM8+i4CgZc3yGKaTJAIpc58f8jG3VaIGGljdbqnP
9PSMy4HQutPXe+TAbvoiS2swnDHDjMktxe62lLr41mo66puB+C1+rsCPH+0a8TmBSo94fr+LKFun
iYaTZim/JUHbiSpWFnUGMNzE3E/gMCp8wmUlqhXBk27st5L+PprlxzAQe2qhafoqpFu4Yl/mlTIv
SpPak8f5tqF/lUUDJgJUk4UCNpAGlPTNxH2dfwYTzccE6bIZ7ybcET2tkAQcVj0LgBx2+fep746K
xG9XQeVyNd6NJ4qQ+bjbAg9XccKB0pabijM8/UikpIB735rKwlsopiFgWAXUEy2HQY38oTH2uud8
GjUB9Ew6rFgCfHZL11XvvnKtS/3S4P2nZ91/TtmgniuhiUN6Wpi7sWsDtfNVcOtM6Z08JnOiPey7
FRb4EWOEWatjQgBl3fdR5XHVrlAAzT5weqeh666Y9Esivd490ABSVD9mQvZ7xNQl508JbjPm/OlS
FcKgCrnnkVNNguqIgXLkS7tSjZ5xpXWUvXOXXj0sVZMd+qSj3is3AosnFTWQGtxk4l4pMoEy7Coi
yEMSn5KoY43em05Tu7X2Dwv+MJrpXfo/kA+bnYFdkAI7mdcXlafqUQ83rJPCF/IJvCY4ZpMXXHwv
yGCjxL13dgEJfgYBPJg8uYV6g5XscjvG4S4LtPPFuEmVSeG7V/puZlqtW99uF06iw9iw9wtqX116
xy93giwge50h855qmBWPoGSF3JQrbbcw22jS9BgeHtKlJ1Tlrd59bFOH3TEa9LmJpurVWRa5DZY6
fJGEoQnzxzAikGphd7KWwOnHG+IX9bMjCM11/AgxFW+bDIxvWLXpjopdWkKTebjQuUw3GkGn4DeY
ivaVmxNwPm4YQLtkXCd3lduJmLo2CLKojuUHyUHWy2G9/HPCNLCP7HdSxrS+VFRnJvq/YZhLoLR8
0W+vTC2/S7X2NAqRAT92AaCuA/9//J6pDnk0/OwhGr38T0Vbwbhx+8F/x0OLP0PZgBFhGr1zH9QR
rked3MnAQ2cUKQYVOWcVH3Ov3C0v2Rb/Jfg9IC+GOtcRLx+NykTFR7+U9BDc7Lpo6zHq/0JJFCeD
8+At3D03c5GETwA92KU1xdy/OcbHyssPrO+9Yplpfsv4NqZ9SXqpQJw5u7hKthFluB7L0XCFudsI
OW8jEmgE9a19CG7xfhZwFAemjt67tcGSw8ki+X50i0dNCl3tGH4idarnLjgWljbUXIa37uwBUZHt
MHp3XrKf3wJ3ybiuLzjkfXp+sOKinBz7QKtP9Kzi4A35cvSiNTqwKkMxHJWLWDDn2XnBm/Fow7q+
2FgzsudTQJLRwdhq7uTKs8oNr3otBct7ZINopYIWJNrV2IwrbwfARmvujdt5ZWXI97rC6xUUkJCa
tWBBCyRwwVAABWE9JBLxCKC9HPasC/36AVnSu85SsaoobBfthGzJwXGjL3e4Cr1zRvryNDlFT2EF
Cu054QV0Hk3fnsK1MGcN5JEVVjVeM/7hB37a+jUbuaFGK+nIySANc3GI9CmrPBJbc5HdJZGO7501
mbF/xXHx4E5U6hycIAhfNGSvaOP5Qp2aqRGXJFzUXweZB0QYEOJWna0kg3bwMDq8N4ko3xzo1++y
tvFFLr3cl4PLdtS1a3pidGW1kUza13dmJK9YAj7kMd6oFFrYXYt+ckeEjuJDqvhc6iV0ew+4YvmI
uo5Oz74qvH1dBRFBHTIPkLsNvRQ0rvoFBN6QR9Edq+qxLw3GooiTRiu+7ptqcfVdj60lO5jSHWh2
j8bxonC+bJn+SC9G/WIeCtZ6H7WHv38J/YamCl0f6G2h8W6NJdXiVBJ+8n0urlkypFTwMXLsexEX
922ZhIKe3Dx4MJxQeDxZdnJUsJg6BRHxDdRRk7yhR693FPyy0HZUeWG1TSkmptKUEB4SYSrxFuuk
nJ7iNlp3Ze752wGt9gDUMXxQzKl3MM/MTtFPnG8zl+n5aZhN15Mq6PJXimrmp5DPAWaFTz7O5Z3z
Y/G0tnsYMsmRotDwiyEstqda1s6Oyj3xUpP1OEVRyA13Q3Fevl27BSIFh+1nVtIGyqFDYRVfYFZu
RLtmbtZlsGS7aTYT6/zA/277JHnVba8QTJhekFuGLpYnj9UH7WjtMC179BBoxiELriduTxDnW796
HzAOX73Wi9/GSBr/PCBoHcdwnZtHIvHo33OslveUkpeHlOQLW4o2fnYRks7O0hMTZJvQbpDvI/dg
occeU0TnH4yYvv+0LIN5RYYcxAGIxxjvItG3EIXmsIx3EIDyZxLdxAuLsERJSxE2VwvJZJcM5bTr
4V/8+O46nXXgiwuTQd6/9XnlAYnNnK45A3XXDAhhG72FmDSBJZSLywUj05ofZfKpVmXRFzyUUpHD
bKQ7/J1U7L7frBIRAZpVo5Toap+lRV0dnS7W9pjKxFk/SEiGOWrlwr9/4tMAhI6ypsb/0kVLFm5l
xoaQnT9WIGeRJEjy0MnOxuKm3lOEUw4zm5BGMSbqeMjrR5Pk04x0GefFc+Kwlbjd/d0koJd4tFww
EyeNvSsH4UzfaxZWWBDg0MCulQIzy4D9m8JXR7W0cmyqNUtHuaVmOJmYJReDmuZZP7uL+OEwKbBB
BEfCB9H+xmteMccUYzdemc3iZNOOgffkL6Bqn0VcKucgwqiPzrR/acXVkhfkhaNx2S7+OFLwFhI3
2HVpFDNXiZlG635M0bxF6vflLy3cROO6w2F/MLyJVoggI3F7WPUDRsU4Hj6h+3GFjBoPyHCetea/
iesi3AKwKRdeaOLLYQihKtUf+duLhrFowBXKE9fxZtmAgCmoU9SpDWkqU6E+Jcu8XlgDZM8pQE7w
iUDr1Gdruq77HekMr8M6C8LOuheAdwsRsarl8GI4DpFvsyswVApVSc/ebImLTLrumqXzEL5pxa/h
6Ms17v5VFLITb675/TPFdpwFp9gMXfgHFXc+IHPgiKVbLNacL21Z/BpsiRs3ntnf7kxa+4cUA3D3
TfamNRzhNnBfWtCt2R1rmbFGf1iG0N1VSxM2Z1j9hJ/2zmgIT24hdfj+GX2yf+O6SgloTP/fxY2h
fGBcd9zhSS9ULLk0J8wNfquOoeCXyavQ27WWMMO375Icd+gA5wOhBze2aGupAqXfyyw+MZiIltmK
JrZ15wCCRUMOZaIgPYYolTURjIRcXLsvFsg4j+xNxcE3ffHdezRU1oPjVF/pOnGbXTPUFcLRftKT
t6I9b6qXrTV5STtvUQ8AWdysOYyjUyx3Alk2YbNRlNmeUNowfwNtXAAm5kl1bReVh88Jxpwf3Mlz
fg5MRcp5oVaEyM+MpC+aNP2uBjXwl6Py8wHmZnBSfpD/5GKYL6zdguBkYsfeYQ3+cYYw4u2Vh5lX
f65LT9YOYcyvZrAOHYdQqtaQn5latJa3YSe084D3iky15heYfner8ofjKMCtjztYfopgHNE8asys
Togyd40vMKdz2QPNOgLVHrYB6QfS4pVKBAYZOS3ckIla4dkqorjMnmpgd/JYxSsgbGFay36u62Pq
KKclvPF84euHm4KBvt1WQAdJdckO2kURNuZnDeMOImYF/Zd04IxVB1V9xcqjreD1442oNDRgDtwD
+77+bh1XL/TbcTyjO6TGF++kQWJZMeHMU/xfy1qS7rPi1vbUw0Lq9hZvGK3gtc7gAoIkzhEzVzM0
Rwdgi9w7/M8BA+oAXXZtseUvp6yv4tgA5vXrv91qkPku84JhM9nNASiViy+qOFm3AzyfkF5nby1U
5b+WqR2tvQah6NFXmMXGVe66BE0c28pc1suDHkh1NVtWh6q7tY0apcj4oJBT1+W7WIXRQJ1yF2Sr
/R0MQzu8Qqoq831Aipmv8Q1DlrVsRKa+PBeFUd8rv6mSP8px6NH1Ow6ez7rHkLDxV5b3PXkAD7tT
H0YWS5MOvbY/ANa6ceYmUc08EpWiF8Jt1MwfO0o/d+/N2C7imS7pPFDvyFg5kJ+o1/ExU8ju3J2U
6bFOW78BgxRpgmd3KRZmk+xKkqbVP1NoV367sWbDua873MDO5LNxwez+3JVV6l24ErvQpUMkn2c5
tJhVIbg683XJ+PW89sjky15hix03SVKoM0QDvmdOc1OuupkeQ7dHOsU6D8+Yt1LbwBcrwyvvJIAp
E1urCyZ+7IVtOn0X7Bt3BS4lbyeZoog9zfkl1MnsHPq4VgevC927Bs/79NW3hnfQfvDyBDS2Hmc3
PixKAenBAjf7N0nE6vncttoXW8nPR11pLoL/1rwhq7P6ff4nFMYcpxmS9FF6VegjIiFx8CW1bN3L
Xge3RKtw3W1qI+oO8nk8ABHtF3QgPoC9r0Zz35fEI3kpNPUz/tjkIlu/ebX4ZhPumf3yEJAx/TAD
S4NdIxssnWNK4pcVbjs/ejB/m5PtAxdjFPbY8YwTY70WnkfiBKMuhZPTyDGJeIx2MG2mKm7yY+f0
Pf+oWM25L3X+WMQDNzOzyOwJ3T9orhNmNfo0jZ89+ZBiKKiUhm3cErNL9diTTlsUwcF5rEe2q7d9
KE72gqvxS+tOEXnYsve2MCgrWrfLCITNDXfinD3dyGgPnq3sDnXA0n4bJqCF2lBmvz03L7dzPAJj
07pgvVZiQhcPdM0Ox3LE2kY4L9T23CHAbrMI6WUzREPaQhAHWX+/AhPkkBX8WLgXCjZTRIsW/o5M
cfHnokX7FuoqSrcjeR1efh3dtefK8yf3yAkyf9mG9AGpHEw7bTnpdxlbp9k6RtDLi/+k6q8Thi5S
omu864opg1BcLuqM9uvpQzLQKu8JzfYtZyv+KwCQEZE8Hu2P9onzXrswnl4qPQN/Cf11egORF6K5
CFD7/o1oe3BibpaHKjTqNGS5pKW7civ1CExnfKqLrLt0au78hy40/QXGFA+7Zr42Vb+cnbWMz7MZ
gjN4Rf87jEMar8FINlulivap02VO1Fm4XJAuWTJW/T4g8fEdjilsMwKbJ54Svef2QvdRM6DEXTLL
Xe9MF5AkywlMJL5ve5yDp05gkzk4nmV0q7RgeSqwu+KhSWBz7qpY+0c6rvu9kzGicl5O3Y9JF666
3Okp91vWed25XdZec8R6HuTWiM9Ys8t5dSsMULtkGlBBFFE3ch2aXTJHtOQSUZtja8Js3s3TwP7X
pC0D01TQQSl9fAWoB5CEmtH1i13MJPDaxzlSj9fBTuaRpI6zaquOSV468WMzDwmTNTHMzZR5wbN1
czJ+y2LrfVmnjt00oxifEgHWZS1EdbFT0u9nNWFGGo19rohGbgUwB8IfU28eACmSd+GJ67iBluG8
c6ccvn7HzMESOaTf3JfVY8c3D9Bj6+6oNcuKS1/KZOdi9hX4/6FcskVN2W2xP/feR95JA/JqqI4a
0iGkzmwKbjv5dEQW9kqsRgg/jXPuI5OLXSCAq9pkTEDGshO7CPw6jN0jGeEDFhlcz2uYW1oli6bZ
VuQViTTlEqegdgxLZjkGvj1lGMeJZM9jxIAhVbxzWSucjDO7h8IrEM80bNn/yJLD4y0DqsSAJ1no
3o53ppEVl0w9AJnfSCRGNBcv+aPIG/1SRTUKWl+66ELyrDlof4RNpuo4/zSO67360gceFBWsLn51
wl3OQ6dc71CzQuKmmEnIMXw7IAf4mS7BF47BUwesrTxVpISdbe0JHMJtMX9XHXlCRRjyubbtrSEJ
LCklEIDruhZe+pYCSOfcseF9ygvbPxnjlclLxqr0sR1ZyuBxCLhGFbiQUPdr0M5yGlJ/X3MdpMAU
ps3D4DRcCOe68r6DubbJV103yR0rBp61uobHxf0jDchrI3mdTI6VjQYcvKiPYwXdh1w8/ghhF/aI
vBPyN905dX6CxwiEn0URc88od2yYF+QzHNO5Eyavyne5EBsiW7jDqiX7N/eDoSZCswDYUIXJS5VQ
i9hFI+FD3XnWOUjMBK9wPnHcIrA5x37ogYoqwHDcbwhgfEdiJSbmTNG2c7vh0cndLNinDS+PbQfh
BlWEaeOe/DGwdmTN5GFhbPk1d/Q2bgKqKvgFJbPBQ43idWO+e70pgcMHxfTCJVhH96Ex6blqeu8u
kv2SXyCMVrQZNyz0N8HUklpyVCW73+xOcmZTVnf9efH6pT4QKKrw9rJzjagUZbVW8t30nXv6P+ru
hB1h/MJcUF6H0Pq3nMg0Ev+O/XAnE8CuBxh9IbpBrh4wgKCTatWhrqVLM5yo4Ki/Gq8q5g1auj3z
P3sPXlNjpOVTFPJyK05371tibA9z7OqL8IbqJEzYfnBtrc2d7eLFnud28pG9Ww5QUiahmklxhR3l
4wEIiIu53VOrpiMD1gzOlJ+HZTbI0U7xLxtqLhbt4vf/aJ5M6Dhx+cKSfYxJcIEcmuQlcZko3ubQ
OMwIKk7hC1VtkhEWKFh3VVOHQQI/ZX4qo754EqpR6bGCuraXszsTr3JJ3HXvFPKuGYAkUwVYzirr
+u1/hKm6KxCQwW6JZ+KjHAYnAJeAj7XcY+xmEHHkZLojyTZogFAJCubAahxOLPVisjbwRHac2vMj
c2vffyi0Z9yEuG2ac8TYFJ1WRRXPasXyJxiQj23rVFiH4uSjtCSBnm+i8vzRhYElpcbqF4heIovP
3CJdwIDM1ncXmw3faBa/WBoTrmIPUlew2woyDjjnAi879VUoo4OCyHrlrwiggctB/w+gSvIuV3dA
X+6wAeZlJhXbHxdsAc7MYt2qQprwGLIoSShGyNqU8AZ+mpR4IqajKbl52PS8fvJy/J+kM9tuVGe3
6BMxBj3i1r2dOInTJzeMpGoXfSMEEvD0Z/Kf291UOQ5IX7PWXDmLHRpywFA97L6MLTxr0FM64aQ+
xhB9MpLoNIo8sYBSO6jK98iilyPuiOPi5v2vG47dbUCoAAi08hlC8iggB6hQnt5K4YTPTaXI7UKb
uxua2dlbnQZDTS22m12BgHdAXja9BhqNRrAUwxGBXSyfBTGD2V0WZVl39LgACqaw5bycTQDlYw8A
G6YeOyf3Xq2Ecwu/zLn1MkIn/KgF2rXAYh9jxsGe4gcDQDE+QvP3LimD8j8WlJlPgKrdwKWlEwzM
AulNjQfpYGt7PTZJtNzRa/gtayBI0qEKVHiaCl/vcVFx6hjL7evdPC94TKDEYJpRdj4iBh757lo8
FDN/Lu99wA/dsm7YkcQkCChKxARdf+KiERbGeuqmIyKO+SeCN0usiAY5QCULAsdf/VEtSoj/eBEb
SLlhOjzQUbokfgi/eobwnPw1zhTwPDF43fRNpY9Lq4crMhc2vsokyx6bQPcI6s06B7Orj3JaKtS6
ZHauqls2mnu+F+tlGAK81NmChLUQyACY6gztXg8h32tFE7C3sSx82inv5r/Z7pT9bc3oKN1hQf3t
zDkFOX7leqcjLR8xIokVocz8qNRDTAOV2gHbrzRWSGYJOxuLxmwHBN4vPe3MSclM08hkTXHMmRCj
8A8I68QZ1FvWqYoc6goZ4OM/WNjjht0imZFjuw75zQZKBJRP5cJTxj/G8qIMX18Fba7XjSISKCvv
ERNhPINyHfDc9RiNSWjDtCZT/CeRGOoLnSZBESBv/qoxwKnaK9/bIs0Bh26UzeoUJkeMO1AZVJ3Y
D16DOvC696LLfFZMIjKbkqFKdQqiDoNumamKc0FgoGeD3IQke0aAfg+d4wMWoKMxRASxEKheHToM
wZaV3x77ebYOJ+1FSuxJT3Cq7UiQRnyqGS23+wqCC3qYiFU7HlkdxtJB420yTEMusBU20EGVHjtL
2s4T/tNRX0dMJo91VtLyCsPQ/8mOFLJ+lJM+UgeWbUfHSkl5Z5yABF5ga5UgQgZ490WxPKaTUfwR
Ie4ejNYfE8uzV+pMFI6+n4X1HVrn3Nzb8PNQ7ZnRLY51R8zVoRWBpe5zp4ud+36xgeg1EMkXpP2t
PAXMbT5QsBbfU1zqDsGhQDHLXdS99RZ9lM3dnSPuQ6ynjqaxiHyqneCId5a5Y8DaFE9sN6FWdIu7
ckzKrxye819P+OGtSuPAvS5ObfI7ugLUjdzuU73LGCMwc2Xs/NCAo/kjvCp/VPw6b+jaB8zfEchF
dmTuNJNcMPpOcoYO43q3CIEyxFt36OE2MCMfANHgbNiGBiEMy4yKNZGdJ60EbDo6LiTZgcyDDZQU
+zz1iUWxHk+HhD/wv6oGccMq3YrJ+UnzcQ36BuC9LbIhFoc5p+LDCoPu5D2a0LAfRYIKZh/ZcXwm
5UkcPT/rHqHL5yNfDeiRHZ+GYCcfxd5ZNWbut2Zexg9TLt2/UMip3VVziMW5CanQNlE5zo+ENyXV
dgKs225bZFH3UcjE6WFKF8O3A6DQ30Vtz5pZZBEz7CRB135dRFrdrKiroqu1eMhbAh7a6GiZTF3c
xSIMfXZCoIoi+WNPKCA4hUMV3QUrX/AKFqtedrNty2iHprdqL1k12I8V5PsdK8zk1kJWfi3RGcNx
TtCB3bXUFwKo0uKzsivR/4VLj4lqG9fW2BBSXTMySxlnm+9x5AuqVoNngu49kDYEcDc2j2mRJCP2
ICDlZI92p2AEPN9Orn0CzDS7n2zwBWLrksohKxArU9QNcni26Oj9baITIc5zESwntlyglUEv+S+z
PybxI4oJOrquxf57jTFlLEz5LW9Xa0wKhGmwIHfJFfQuxrJ9wPQuSqstISNu+FU5k1e89o1qJvak
DYwiPFpg4THg8POyQnd8D3eXzJzXlZHNXkuPrnvnjLF4KBOiU1WuRjKBGKvwcSHnvaD7j8cbkv2I
Vt3JOAYEAzyWFCDS5C32g0XekUxSwg4F3j8P/Fb68p9Naee/AYq0YkR6YWDizaBtcWdMCgKozVpk
Flj1B8VJKxJaxBwww1/H1+oQCbIwr5YckK5gkFIBxoGxXlhrbRgPreFOwKaA7buxZ8Pkjcb5yosi
9wEYyj8huOVd5cZo4nN7HI+LxTBxQ+rE/zj+cZkckHAEl2KmHgddGd7XuD1wWsxeesPP2yE6cCgS
QvrOa5W44Y8RhWzA1seYV55cC6fJCaYUNgKQCBiEScNA61/hsKzbSl/LKG7cfYQ5ivglRuygIJzZ
5PcjHUR2rL2BaXdBiqfZgLfN9dFrrTE9FoOM7su+tc033pnAe5OYsn5kwAfNepDUh27kEMQcrVR+
kYZEJ94RmJhFOEYHRrj2cvYlETuzM1TDxQltLJAGbB15JqSWQVlxyDZcmmkOvseJMIFTOgA6PiCA
YrmRqZB7g9yYcf47i7J76dltzRCmjEJhuG2qkpn93JRl9K8amrb4YPcAux6lQ1H/bxGOgESGk496
Pyj6g+g8ut0y6Hx/p0hQFazbI3n2qSjYULudqpdDj8qLV9/H7iJsU8d3NMGL5mcVy09IK3vfjnn/
kbCQyp9IzIoeGBEt5a7XvSB9tWDxRTKRzK3/atP3DqKdqL+w1OQkY1dokZQMKxjdZ4WLNEL27BTD
qVdg9CENtTBBULUXSEtb332ziHi1N9qvox/ABWvjZooiLb5U7EwsKWcEb+M0UVCHvBpp0rLCgTvD
EeK6mJvfEdoiB4PkxdF8gAqFdFQyuY32MRGI42kKXChTFTPlD48EPJY4PD+MiQKToHuql/uSyQ/k
L4m0ascP32LOJc070WPBMrzvefnwYTyXMWRypdOaBAHuPmyljrHas1b8nKRmI9H8GQmIHG6WEyVo
JsMwR0Sq+Jdh7qw6mEHdeImnG4gm50ISTPUUGBMtGwjZwR/G+uKKdHwgoVIsM6YUakq4bqi9V86X
Cj9dOa6zEBKhkGksONguDIPzL6+L4fZjsvceuoDNOUOTqS6DX1b9aKYSFmqbovXLR68GN46I25++
4ZLE17RETrkHBj7ZmDbt+Tj51AvHqbYSH2xLJ4N9NRf2u0Jez0DR98H5pciChxOvWAQ5rsvyGqkS
8on6sgRG3cui0q+9QE2MwSQ1FeRpjMjELq5Bu7CcmueFTnkbmAziPCvwiRhrAX8XiQgACaRqERrC
44BsZ2/R5P/Hi49JylIudZeDORSO1SiSczeNkziNpWTfjg9seesWbaZjWPuW/1z2BQu7FC1rtQ1j
qC4bxF0hM3gBWOELt/nCq6rSML6pgvnVlpa8+yB1Tk/gL2zOtppi4hKGWYJVNoPDfudPyiEJUqjl
C4398EN7UG5sOcyg45IJplQUMDxMUa8dFlq/FycrFyYFbBPsw4DfrNjX7E5X1hHq8uTgOTZaucJB
Y8o2JUNCzpUZHAaOpu7WpRHMc9cOi0MjGnmdHC6+G44m7V5jB+q7X5MJTh/OguyM8r337iwnhMBE
ILf7XcCtEA727abDoWAFdXfIIimyhwrZdPEZe214lgE6UJhWo4pgMuSOedaEAL2JlmoP/vxILE9f
dndl0xJEGZEaCWCxqX37w2Tt9JvUrXUiNMwl0dvM83NlBdHAhlm1/4JVhbs1Vd+7T/gMvOpAOWoh
EawimE9+lmfzPk2s7p7sn+EKR4FFQez5awKFRjF5FvWY7GFs42o50H1SbA3C1N2xH2gj0ecvPnNa
K7ZvJBquZt3ZI5fwqMzknxycn5ca0f0OrFmX03ZMy1knYegdEgSKCKZqnnUku/HYwpef4pPXxuuE
HxUSoC6neW1RaP+JvURsXVRQwPFV/x8Uac9BequhbqS2feUK1ewsZfxh47ycNplEmMTT5ZurRsd+
aZlVboGQKPycLbPmJxY0GAYdwyLuEmdMJl9nv8nRObmQUOrveYFKnUwYJCnOE5u/Gnw26yq3Y6dB
J4S+k3K97e6n1AZqmhvsPpLphrsXYbx8VOVY/y1nY13sxmarISXRsFj7KUaJepk91i8mfslZS9yT
iFS+kRCLnpgvH+5ZwAuhw8TuiXpw7Oi1UBabz86Ea8ZpgLJxtWOgFhiG6NywgpY3iXge2WzUV39B
JeCeyPyJMahnR+sRObMSA2LX/S5x396WfF5+Mx35b1ZsWdE9IMfGujIwyXlZWAF6DDwaz+wDG7XN
m8l9wbXEVGUFpenpjm19RChtyXV4romXPKfM/sLDXMjF2hHqNx65UrOUs70YH7mE5RrsG9cHUdUO
ISadUxyjsQIoXsjCvg90yc1gUQHBe+SJsuAvxs0vw2FwpDE+DNQPap1+ZYM6LUvMENHWwCSwX1Zn
XswBBZknz8Q+QkKq4jlx90mDNAmYVc8lCPEM50xaDW24U7JrMvYyZPzYtsn2KPCjO4/lPxW0HyP1
7d0UZVw/hLsWXL215WEAi5wm8ZqcDEX10jVxBOAG/FGD/xaPDSUbCzQWROQCRgfMIxNR7IK5pZly
/VI0koCYtMOsc6uygaI8mefiYI+Y3sPRHt1HqAyLe3T6WmXnxcGrAVkrzF475tDAckh8zq5UGel1
DVc+wSqlfOC4X+yN38Vx88SeeOkf4S6iwYKRp8T91Ecs9Zq5lt6lZZXOswuSETGXlZJj6Q+6lXck
DNY5IhyrwermxfjnE7Zc8zYNPYzVg4SKi70KjeEOKfHgbSFooJWM7dRt/slFNA8h19e3VyjxPFm+
PhEsyLlUZuiaHdsloCVYWnbzPjr/h6KtZHdAISMeh8Bp3pegKM2+09IQ45NH2XOMtSUiS7TJbU2s
ANkt4MYE2TjIjyUzjWHEwa59Jg7/RJ7W/rdPk/HPVDMu1b6Yoq+odfNtimpE4FDvI9ZL1ejdvCbo
A35qMy2vVMjeemMxq6mIrVdLdKporbq3UCdt/7fSYO9/6S1y3A5qScuLWHo86KyEuHkjNn0LutlK
+IdKEH5BJV2Lf50J4vcgzeBpsN7m2kdiwXPBalXpV8aAvJn7AVPEQ2BBuHlEfIgkcVPbM5viORfB
Rygq/zZRlLQnTWjZ2fMbVA/u3L74uUZNZfsxbkZl4EnJOOmGjZ3386XoAvHdSZBUfxqMGb9NzzHK
GjNs+j8mqOPuIUFc4Z2hGwYNGjPYzuBquJnw3iI5775p6OT8F0dVS55mKNz/pOMG9VO0Qj8ICR89
lJFNMjTHHokQjnFBK7nxokRcCk7ea2BmFYIFidwf7erw5MUeypKoa8TeS0KecjV2zdaOIkMSnu/1
e3gDtF7tFOOhgYmxnAukUNOnHP1QfoHfcAvqnDnV38qVxnAr5+EHAgOjnnlSnP4drKAEJTHFwyC2
E/M//Nxt+cQZAQ+mNxl6D8WwXoY9yelRHN9JKnAC9xKCtGgdmRyc6pL8yHNWuOk/FO6ETHBSu0+U
rOMlbpdonXjHw28p6+6zKyY8GEWayhOGj+FZwQ04dqLvfjQYqAeJWEK9CDvNj82g9fw4eBgWET/n
NmtmlJHgq6h6il+m8MYhMa1AnYKv1hMNf0w+B3u2o0EC0xXx35qoVAfmb7LkHkTjFsHguIsL2Ntf
nNz8lQsFU8LUJ/EfWJbq60zlRD6IzzoFxdNis28xtpMTsw6M+r0E+VEydisgWeA9iaItX6PzRbEX
AWbJKllAF8NhzBM9WWQJEze4mEORIk75xNNQoPyztK9vkEF5+gkL8sPufsQT2O0aNYOoCYZMHeMi
0ozKWoRCZNmWeQ6/S+HL8oVunKcg1xWl+MAssO0DGoYlrwQpnugGA4CuqnPbM7j5JkAF201/h4Zy
/L7IBKNfTXjj/YQt4ieP2bKn+5SlHcI022V76kE5nY6Vn4BSU9WS3ejQkT+pvmQPRnTsLfEgaxsy
7gCOMjpld9LgDPhpRZ8uL8SS1vBgEXMcPcnSie0dBw9st8TeGVfO8pRx6SJh5omuh++mbMJrgTOl
YV3Y5sF/Wha1zYWalDRsyEt5ZlZMpExueLLa6q3O4TqiSXDq4jC7ZbqvXODFhzTp5mLf9EXcQKQo
k/qPjZfP+fDCxem4cGAWvo3YGMoPgfqAhSjq2SS7QLF0X1j3EY6INxRpmB3F3abl6CJZKGEj4XRZ
e2w8DtuObr6+j8yE4zpH83qrHRWpbWSs4Im5d5LvSwe07Z/BzUYeENii4XCktMF+AoORdleTHkJh
4+5YOCHTE1OfWTsvHnEtIDHChxnk0cbG9HlsKpIBqCqt5bS4wrJeef59MsLHLM3Xbb2T3i8e0TZ3
Xj358k4ZJvvXgadHHkulYupAn8HsLk3z4Z7nd3kHu6Uq7qAOWbIckJm0oe2wDHFy+ZtN/VhupNcU
ZIBhJ+S1EL6nj3YAy2o/j46BilbMeC08enRARs18bie7mCCXudWenOqWsRkej7PjBWgMIjGyRald
HJWbyknafe+16T3rkOKlDjq0IIXn1+9xBdOEDqfNfthjpZh5fRsoidGItBFu8rsFTbJFCunBnLKC
tK4Rri1Bpb7Lbg71qZjo80uCHPx9BH3nkLKtwBJLQAIFXwDw730FnxXUzrzN+55ah4hMoglbnqnW
JYfWLHqHBQwmGbYLMEyMltY1PAxJmF9tsxDtFormkRE8fv+cHOstOAekP3MY2DnzExezVsOUIHj0
MmibZAcuEreD0sxSknC21Z6lTc6qaQkSy4DVxZX2r+NAAuRKXr16gTFo5c9hztjihRUiFUHswG4/
UXXM2ZtXmPYSkZJJ6HKaYZaiczrXrBMh0iT6GGQtq/TSn4l5yeDBAR89zfiAu430C3YalaMjzDTr
62zb8OyP3Ih5YG9S5AeSuXsPpwX1yGR+BV/kfM8MdoHi5ji43BDfN4ol68Aj8UJyE/lrA3IEnHED
DlqUsqF4E1VufmCmeN2Hhb8Cb0PDx0iZ6VyaMIruCwY0/2gvE/SJvapYxw+N914kbuKdGG4X9xn9
Mk1q6fXpEwoVF6HEbNhNpya9Mi5iXVak7HUDvGGEzgmSlIT2/dvQWBAkA2fCgeQzFt9zbAWfyGas
57Z00YT6ygfAC4rkOo3QUDIor6zITdf+tGC77lTTqwO9Fw4m367dk0be8JplwPOvAs/zDpyERQZY
6Of+FolLRWRO7y74svEUb0vHsPln9eXtWfLO7Z4fUL/MdLiv6OJD+xhig+RrMmXHVHwqCQcIovKi
AhlZh7ZLosdQDxE7zTlFfYi6wB3es7hu/xiHATS+475FmGeTmkVqOIgVtg/um8cevTkTP2v6leyj
8hMUhOSaKm5AHHLr+IzkQpxF6yunnM82Anj4Qynqx48DYtH+ZUrHMroTYCyXVxH3ufrqIYkemi6G
VRs7benv3IXi6nFh4LsTTj9/ui5+z3X39Q/0IeokW8KrJZWyOyRj33379Uyx0TWjCrZ5V5T3wJPD
8eZNHmOTlgoHDFZgo6a0g/6E2TZ1z31PvTGKgLW5bPkPyeOc+28y3adPy8KMDuZKYk4a9BHQSBDy
NMjmrC23YZoX8BFZws1CPkRCI7dZZFVcHQGZ5hk6hpsASArdExfHUqdIXZGw7Jk6hF82mIsbHs4S
AEobM09alEvTiLh6V1M0wNKx8vEIwoDmHgp0+R/BuRMbZV2mD2Zo6ulHFgJ53RSGa7AbKpej74yV
PugKUvB2RI7vbSl66y8ZuqBXuxYXOcGMwtswqvMfuSail4oWFt0JafBIdkT5C7dWXuF8TwRaIcR9
Am5c7Oqcw3pPObG8+FFc7uY+IrHew+G/b/wEo2nizCWWE+gsnE720abifssMFvZNGmr/a5jxhNMN
82uaaO53jkXTRwNp5e822QUvGB06MsCrH9So5hfefXaaINAwuy+rS4VS5uQBGGQC75NJOSoTnKMo
Av6Tr7bmjbAHws9hsZs7R+Wxtx9IsGXeU6f2zfdF+KMkJzbCn6w/VXUTAcQY3Q+XiQKTolG6HA9D
Ep5CN2Cv7a9oH1QKfEomxdm/JffLV5yr8y/0SQviRZB4rPjwsrg2QmrUknn8OBm7eVF87C+Qtv0T
ZSr1mA9CCJOand8qbYKfonC7NalUx9fY1uF8l3oZuYqYb3GxTNYUHk1OA4hACXZWhEnnYY12J5hX
EiNIsGWytSVUXlCsaEaRPl5dxPaUm4Cg2aSjMNNxVrO1stNl59ueDndIivKPNpPZe0XrD4xNxQ9Z
V6mXrstBaVHUlB9jNHzmfRXwdZXoGZTymquTJP5XC9zlLfMmXJHRUOSncGKlv/jz3y4T5likS3Aj
AKgoT4IXb+9x9Q2bPnCjR9n0qG5CPHj3o003vjdDOGLkCuFcSo9vNeqGT4qQed9jlDm4bRpPv0Ff
2+HBgsNyaOEIEE8qc7ajCL7RxxLIDfA9yIk6iXVysqYmdnfWYL+I2DcP9tppIRvh+c0MaEqkxfGd
WxfJs804YbN0otr5LL1YbZBxclGdl58Z0u9nvySILosotrCd9wWbvk5ctJYjmBP/pqcMKJw/txdr
zNP3WYcvOK+sgwuz72qjdz41jSOeIgzmx6VqZ312CEPacRZ1NA2IpJud43nuJef3A9WI5YGz8T3j
s4gZHWoNv2reZ47hCwg8frcsmjJWPH0uPlrWmMvJR6Vx87msTkWW2B+oHwi3QO7MTjUCBRL2y1ju
jOcLssjy4Qd9pnqNixYlUBUWH6gxXbIkQRNXo6s99PfgIhF3Z39YFGX7vCHLLreQw4WKz9VM8K2K
cU2upLPatZ4HGauMTAiX1zATdgO7fMTSMO50JuLnjF0Tfb3OU1RhVsjCnpD3jCQfiF7oKYghRJJl
/uqpm368wqmpaYdv5IbT3q3MhGC1TuJ3SySI1VLrtqw/KRrIdiYsg3dkpcJguKijkL0CZG74vbSx
I3KAodenkhCeLQg79w41Bd2oiKZxXXkSb1lNbX6JsNjwURcgunWOisN2qXdAoW6VZqztw6veOGRs
PLGfgiHN8KeYqJp6t/Q4DtOetATVncEhKJJgxkE9xely4ruO951cUANGhI5vsNn+uCgDdr2jrcuU
mws2a0aWXTgU/4STqY01uFx+im91AbpcvixzLMRuDA3JKFAQFCYmuaUHrbjQgHR9pjS9a9U29v26
EaJGRCT1RMiG+LJUcM0Cqe9ACKTuJU4dDlUHsvWDPSLgHyBBbXHMQzVFVHOlWKquwbQa0kOUFr9J
5/B9BwR2dXEpwgNZIr0DkYMn2nKs/woJMszNZ+CLOAwODF80G0eUYJX0omYLVJSLWET1S9kSeAko
pnLPgpHzl4hkezdFI7Z0auJfyvfmT123j9VquOTVTSL+Z+KQNrZjOd+mqx5bJdNPAd58M7AQfUxE
WB8ApjvZxqSgXrdFEGsba03LpZ77v43lVDcurOlC3iFQZwOqZzP2pP+cpEcRTYULXc6LQIgQzLNe
oRU31ruXkrHHeI/cgiUeTowqbKaQfMxFMsCQcz5fEPYguc4KfAtoQuQuI2HvSVPgbqjr4w9i1DER
jC3Bv3XFpqiocNwWlXxVlaLjJDJIoT0KVozqYvJ9GwY5h8z/vxG1rv6ym4qbvT+nzoPUS+piZWBw
hC4dCL304HWZvPmFwjJ4Gx6/Ve8qh+ytJLzxgaSX4tlna76r1CQAktMETFuJOCTae2rJil1Vjxl9
a0qKdA3HYUPV3q+VRfZnStzhhYb/q0u85KgKSMi47KkQ2JCSTFDLb/bwJqfw6+SdVoXwtxlLbHgB
TOm+Z8g7pFgHXaPvbEXfL8f+LyPiZKeEZwBcTWP3nIe2gEQV56v6vEYAFBUrbnSEBI9j3H0NPEMM
T9B31bcsnOy4IL7fFr3PdBveWXucoZs9pb3unmlVOEtC3em/BH3oTTcuKAl0UzNv6YKA4NoUmPp2
AfqzV0uYDYdVrbCltTRbbQEQameZ7KzaQt4xpZgQ3ZIGCClrw0ojtC9uwoC3x6a1Q0us9q3OJVaG
GueqXeh+G04jQRFFK+Swz5eOUrZFXEVmV7cbgVhynMzvAOiQP3rGGrbKxDhdzUeXpQFr/BXegdgJ
Hk76qQ02U8h6MZ5fhMrZNGkw52umPccZbgrHenVndjeeRxCsHXnuJ4Oa7EtHdneOhzjUR6cqj1Aj
V/VRye8Ht7ibPSUNE7FD5MJk7CWeHZI5F5QxCbGznsGPXeTyDOrNOudsH9ujNTAj9HUUvlSYtF8i
L8h2Mc43krtiuGiRcj8qqexPC4Sbdaxyu/gdtY/ihlur/lMGylxzxFgxzHeCvLYuQ//VPk6xTzBH
zckx5g/NEFZ3vhH9VmrBvB8WBFYOgDzJENIztxiF8kQrf5WxQy/Nx+6UFwK3QM6+q45SH6Hf9F86
oYvCJ3kpbHzmLdUxgqrik+kLf9kY3+qB9Wlc1hecAvGmE0Z9FEDqcadMM/P1pUzVmy7nV4LaqREK
3rSjQcqNDtgPdjOcoX04iOqM5Sx9kuwdvorEW8M46ojZ9rpwcKeM4xN3EyUXLPYjmwZGG8Kuyd6x
u4deQAMt5lK+GpgV27LUXr9Fl+CsMsXsdZX6veN7mOtLwuSDairNWsKCwL7eL9DV9+SjqF/82LFm
o5U2HHBxjhAsiLyZ3s21vH03TNOfVhYsMEd+ij+ByXmy8jrZWp0D/9/BpfPd6dLc1YxovCMlEFnV
WxbhuNB4wNHb5rXFWBdZCazuPxAppg+GKPZRVHEgicJS3m0UbZ+dS4ed9kEtvo+FBwuc3jgYtP65
js9VNKEl3Y2ZPfzl8XWaY83C/s0tctN821o3j0u/dE8RHIgng+qE3k7GDkZ/YcqV3g/W5oyYzSd3
KiZ9FheJrsxOAWnHxBO6PZncNI5+z8ij4wZH41q4p8hrVrJeUps7PZkp/h7p8yJ0UgrzBqIl62VB
dTv/lTmvwBJF0GcZOaESGZcM2OGii+YunwU3L79AwoxvkRk1YI6lKy+5G2Vw9Nr8d3Yzh1sVaXVw
AFITVE9YAFyzNyDGPsiro9Yig1UfsrBpTnSHSKSLsYkeHQOOTwx+QWNbLeIlS0sS7HGjetGLzfw3
59iAcUM1MXp63KN6aPbJ4FiEc0fgtLZDVQf7vAjsvZH03cgFYRqWOaGABxrXjHkdChkv7iBvBiEh
az7XISL8Nr5fsqaxj4Oe/P9YnraX0htyOkDyPhwE1K655y1cMchkExwgmag/OWrNR0Y5RPzUMQnj
TCM9pJkAHthCCtxFeqd7zRjIBl2QUGFMznb0mawfAhEtX0huAr2J/CV806qam11qN6F8NAO2UWLs
esS4w6YaAhCCQZ8XKy3OpdPLdphcJXmGM+7Tqwcsr3llm2XNiHNW3++3TRPbfmY+EgN0Bh0bFWwV
9P38552L4TSYrJqSi2AntXUVoymJkDdV85legY+JQ6p4gXCSdaS12L7Dp2MpirMxIyQathT41S12
nya5eWmZpcUObVU2SUpbptD5iaPBSh3GpF7qPccIKzALI4/M3mArFsl7Uo86/jJ45oeLNqj5sa+0
lkanrSHUtYbbiCRDQqmnfDCnjHe1qFn0ZNqC1dEmdn51k8SzAVbDeoLwJoiGKM9lmkcTQVfLYg9E
L8l+YgPQDHlFCcc/KhCdhw5GdsqNNMELRhui83+sJO3wP1OBRTFwF/LC7xB1VKGRz1mVyASRBf1x
GYDIgwfTH5gvgwbn4lme0YbEq32FrMznuLAtdZIJOCGyVbhONjRhDma7zo53dSibZy4sXhYssszF
sillioxGWn2V6bQupypXX+lwEzDrgDCowDCY+JuhD2R5GmuzDAcd+/UXGRt2fbZKwgsc7EDjzi3s
sjjRTZOuGM6G1HPYd0V0nGXkifMEe41A96Ch5gQy4160N9KjQO5h+xTQvb6A64EGubH8bhju6iFh
goM0v23gbol8esbWhHC40SEttMvNPj6UwxQFp7pvYnMQVr7IXTy1+st1R5i9Gwqmyb+nezEnhS8S
NX7VR/1Lv8I7WmcNc0Ty6tA4r0JgohmTnKEn0ga1xeaRDgcHvtd3m48oRHyQjdw1deA+RVlAPDYG
d9RNKiRQ5Yw2TMznvvPC7OC4pqrv+StDSeioRI/LcRASemoN7701Rzf0T9q8El2kHsNI+/xQpNPA
LfE8eWxU7QG6i5nIOK6k4Q9Ql1HQVrbhbM/aN4qFZvwzwgH6Q3odZiiXDbnATYZ1/4pOof8g8roD
d8vE/dZY4/Av9rGHnHC7omitUJQ+MEf0ikdfuhQ+npj2PHbZD+aKSJ0tpqubsEuLx4LjoDpqU2Xl
oSEX7zcMic/Z5RgRSb5gdJmeSlhvGQbQnM8Jk7i+AyIWkmBlubm/W8rOnf8xlB+f+1S24zGee/EL
Rc7GTU3GImNGb6CGDmFtEHOfhu259Yv2r4I1wlzJtsitU4ux72xWbd84Safneeqsd15bQqGQDBF8
JsZijM4qSJwHQ9fiHxpHl3cZuzY0yabjqOc3X/gHX5asiXsGBjg2MPyzxZBFfK2gs5GbjiuDVpET
yLkz1dK+Y9AJmfzTKCGqdtwcQ8sUOfRtbujRJBHc1j+QjlBEJDt1qEeq0JU/CcEc90EQJpcxwETO
hW1KMDhOi5swhJ2NAqexwtclxdXBn4EJhDDRtAW5NDrRPRkLWKVCC5rgatDJNCO8Kqx3iNuC8r2G
lW5O9TjWv1Y1aaa0zGZ5ZvPJwT0Er+jXL7Co4qB3kugVrnn5fxydV3OjyhpFfxFVNKGBVwmhaFvO
4YWyfcbk0IQm/Pq7dN9OTdWZsSXo/sLeaz/zjdYsBrqyPxEF4n0Ilx7uwBDQQojUa7THWe2PUUfi
uxH59MDNfrUZsocYU+g+bZOM+6hrJ+aFPDH4+3rc3p/ZOsXtuXQhBp/QwKbJf12XVvnOGKYh2RmT
UuUxBtiYQY8lmw2nxSyegZ/D45Ys/G6JnxRqIx7AR68bFQMREbMkKEtKws3Ehwk+tAU9zi03DY85
Iq6zCYUz2wtuxW/iFemZWeLKJ6oSIKe6vP3Ew2gyr6iNmpQcNy/xw09jwArDN6kc7DKfkRZXgnNb
r63l7bG5QHPmpMRX3HPyPmIkqD5E45KKy9OLnyDRIJNCAsSgs3ElEhmhOIiOOsmy5KVbGD3vRpBa
45bxgX3NgIk1oeJ3eEk0xK5wtp1kC05W3BlDZmJNSdbi0gzkszPOFU312blG170yTq0vxrBOCfat
qc1OtH3OTmHUGPZM1nj22InVM1hQ2JEOavwLEznzJBJODZHG+ltUfomPplyZfQosdKyEFpiYt2cu
qY+KpSESGlLPBApKLL55WE9W9wpETC7/WXFFSMimEozwvnNbo1Wg9LTlgYJQy03fmQLJNHzm9Gko
aj6NYhEToUiOnAPgPAGTpHlugn63THj5NwIS6rQtjUove3My4nyvM9+394PBOMxSPDubdlLDjy9Y
ckeybKeLQJnTfrfMkwtUDUk3HJmOG8mlJW1U7m2dS0kFVYKPmRguPJWz7SNx6ii5cZbmkPokpiHC
Tli9QTlhJiv4qKVOJvPAWmDIvljzjurOkTjND5blNO5TzrDZ3Jjd2K6HsumJHrObqXYPi9nl/pHb
YmIgnt1Ap0NCPwyFxmJpaptg1rdm23ovNa5IYqhgRCXfgx7r9pRw+/8R3sKehi+7ezY6JJxhDx9k
vXeS2vxDmDw/jMkEaLrNYLrgexDmdVEGtqd5ghdz6hrL+0PMwKpOOmbmbT20j/6JBJLV+1IQRcPR
Rwc1QDakeqjK7N7rHG3uNDexQV+EF06g6t0uZeqdVj8gLZnSiglc3qWA/uDAhxWpkxwGfRWLKDdZ
ej7b8NeOJTAcyoep/p09NNEb3Q0ISbQL43knkprRwOCMQBPrUg0PHcQQKspKUxJnKnNf+J3i59k1
QcVxZwcm6LmYjKfc95vxMUMveMxXVv03ppp5j/s9vTRKfJiKfW84wHR8WKcZ4goReWrjgm/ZqcZc
ceMb9skHPJhwUEuE7rUfi3fsqEP+uIymC6+KOfjW4txlDWJYDx5cIRPjcyUZhDXGVSBBv+TMU4tt
xaAvao2cnMJbFkRXo9zalYzJj2gmUhgjcxXs0Y6x3LeDvPpYK429tbJJktpPejaKS7fYqJW0ACA2
qIDPQsfxKnbA01TLniteywJ57Iobqcmtf4XCEpVWMzdS09S3asr/vFFi7vkZ1D3ENiAhNuvWFr1T
WVibbGpAm9XV8iXtqgPGu2JUMfGmnBzLfkkYde/iyr9BrLQ4IZ+C19BUwQfkmP+gHDmgWfV0RXTI
+5+PKy8Bc1v3YaaJegIlPHPgMVGNUD4mb4MxOPvC5zEspiUl+6LKBFz9lDbAbe3yDogBgqclGP61
7lCc6taUrF0L9Jq7ICuqS2DFxaEvc/nW+CV3INtsbEcd9ODNpDCMIxn003zDneDtMhdtMsihONio
IbBgqOEf2qcjmdUIwbHNDWtHUHgxNd5dJrA4A9NAwabxyrBJgU9iO+vOjR1uUogG91mRyocU9dvF
F8QPMZ2GW+QxMkVw2aqfkWpjDKnblhe92gCQqMQD57thvGpT8vKLbWfbYjTVcFkwKGv3JY+AGSFc
jxs+PcXdsfQK9k7dFnO3G6wxm4+sc8041GU1AKOlssAGw7vxzGtNCiOj5aKNtJeOZug5qi2+i0Wz
R3CNmSM3h8MFT6AiufAlQx6F6KbVoMoQSMsUbAc5cBAIkJAdAfe6DKlns3FUJASvX0jzUS0fvdmm
9Vasvd89zEYyTBdmLfg6JIY9h2c/QN6wSWIcqfvEuLEvOQngVbUMUuxtaU3IAhj6BGgpTSfYO60u
b1xbkn+4XhL3HjjFbY02pP+CBEMZ6IB2uYUCcYIQjohmHuCHFZNQErE+J/8W0UQFtywgGo2ee+RI
tmtTE6LH0IyQu75CKKMX6fHLC7rP2xwZzdI2Syu1cBtVYmR8BQANmTmq6bC2Eu8ZjhabNP75/F3V
DcfZ4gftlx2z5ttCPAq4QbDwtk89Nlu+3pnEzt2MgBe7F25kXKnYZYGG+F4/RmgunWc4ZAGrOeQb
CWK/vM32aUHJs+PMZkWZD2ngQ9GNkdd73Ee85mQ1Q/pM9QSaMQUaFDq15SwHrEGT3nb1PNh7LKpW
sLeBGx2bALQL6o5Ua0YnSuUXzBFK7YeCHctO9C0JFYHsWwApvtE/OOMtM8Mnn/6tMlrkfAOukSfl
FPBmIQyiDc61ny2cJK1p7omWYZLIk0QUbUZQsX3uiFy0cHLVXfoLrwM0c+0v8ZcJwAzNyaAyFYLE
KNk+2XH3YpJV+LsuPVBtsp6471HtNjT4niNuP5v2vbc1GbD+UHWWGOo6yLgntfQZ4YLk8tlRs6xk
CNGKOHRMFpUbrysRdRHcyWENkcXSIqJRpgwk9FevISxvC1wfOo/50MK1+LP4Yr9qxr7+Xb3kxnzm
0MQdTVKcg9+OBuuR1xs7qzd3PjurgAgYKoIgMwivkTc8AMqFxwDBMzC6mL0Oz5NZHCcFCGur+yX4
NGLLsLZefrMMIWetXXinS2exaujbTzSmINqoEMxopKUgHMdCjUDsdRcMkYPQCdWn7S8NCoyx95k3
0c/shsaB1GSVQKI2o1+C0NDKSotzz3DEZfDduNmBjZthHl1LIuPTcVvBONTa93dzO/AIQY+R45YV
V2Ozt6n6JzdHJ38zj04mmDwOP84UG2Vxnde0t4Ia3w9ZZ3HilEIQrJNgc5QwqYnJ3fE5NAVgmrh1
johX7OTZ8dHXPbBq7wndcBt3/nSF3agI9qc17ovSt4It4hHpspdFk0Ugl99/p1wkfQgpwLuNXAnf
26aIj5/nrCQvEgvf4O4TaUzujiK8s18zkP3mi6DlMqBGe1mAg4HnM0SIUhaXES0gICQK4VMhje53
tocb3rya6z2FYPI8erhGdm0jsJWDp5n9iylF5ldwqnUJpsHV9bKTcwOD1kMUyHJ+uElVqUjlHxxi
lnlUDq5/Wior/pvdMSenqrSz3yUV7aUi05pRCpAXvvfVKWNiRdFUIgkK0AJ1bFVZskAY+0SL1/SM
cS1oRzhd0ayliWEAyvCyb2YGWjOpbRErxUqeqgR9Fq6Kdnnmz7zHAPVtu1tt5HRRyiDa2uKp739Y
xM5GSKmi3HA00n58YGxbpGzShxomq5hcuskeVdKdlfiV+2HEOHmOS5Ez4HE6Tfg7cMix2M5xPl70
hME/XJCd1DtGTK3aJhj9ntBE0P3mHWw+I3Wdt3Jxl3OHUL+HKtt6V+jNxNWQx6EGIiDtiYO2Y9kC
RAttIRDKMT2QYND/mWOT/xh9Ri089Wgpjxb+YnFwua1fFkiWf1CKYnWtLXyym9aq1vuRIuah63P3
vk5a1hExhyksm6kxHpOlbYxL1avyOyU1/p8zJISCqRaFLIOBlqgGYkGdEKa/RJene0Img86Ap6ZN
++emIOR1NbL8XrJQ/A+4kfhFqF5f/WRBoZbj9dujdgJiayY2qWIsrGDAdeSPYP3LbkitwJMjazS7
oF5zhKCYxQRqvxPmMuRbSmfnsVRAz3dFLZGttYbDarNrgXs9g9K02rBDcfjTmvTlhFOY7ZsgiMzb
EpiR9VFqqbeCI/4/y2ceBwYt9b5wYhPi5Yo8wSyOYxUOSYbGDruwNr3QW9KUzSquhKGtgu9YZR1j
FPhKq71Q1Sl+SMW2JspaKe+l0TuvADKfimZ5gcJ4LbN8vhrzQqZDN4sL8jJoP12aPOCYXe47nqoM
4vVcHEsEuUdpaVQXqJbTY697GXHRFAdE2eqZ4J/liYX+uqPJI71y9owvhIzmmfhejmhrlLu2J8or
Bz0VCb9f3hM5vEy1MyFdyPOtndreecZCdCfrHv1z4Run2p/N0Ozdz5VnZRe7w7MCWRPWUPeQJxB4
h5inZj/L8JGVrMJME3ip/sCw8M7O3v8tsTw9GgOsAkr87JCiqCQRugy+WgksKRGa3VnL/HYTN2XJ
wTr20RI48ssFq/RupPWNYjVa1bUWnnlnT2m8RdH1Fftk1sCK9Fqkqy0MCKYh6oLt6WXl0seX58Nk
CowuxLSRE3Y4Z7+NCVpuWUbjVJCi8ljlMBrMsluu6AcJzegMgoZ8vzujx67ORTHmP22bgP/Iq/zQ
ERX4YOhxfZe8lyGdrIdTyF2/6NqXI1coFocU5uj7nOFdZLTv/vNaczhDVbqRLrv4N6eYDxN/7c6B
8tXFwpWEZb6vD+i4xrcRlRi73V49BMqjwe5ARRqmN7x0JMgB0sB5Alxn4feqf3gYg+3QVdariYh8
67vSOoLmtg+OHuy3OE/kvxGv276zCA1ChSCuluiLV9fN1Yft+rT4ViNeGKnXJ5m7+Z74MLVflYmx
AZ/0zgCKIluV70XV/iOTpd4BkmCOVzKVOGsNLjxuUEi72nYY+KLi2seQE7DBOD2pPaQe7ZcSkSzV
CvIwGyVaqItC3JVKZ29QgUpE09SOyErGaBRyOLiynu7guUL5HSUzACKKmCUGDBhx+bG+YHJyhH+w
oH3JJ58tz+xvqJiDK5eLrCBdL9795PjPIw6TuyJdlWTL3MkT+e3JJ7rcJ3wk7ac94scJ0hG5bDMf
iW2K35oiiAzmaJ8uHdF56Str36CJwGLKwBYfXX/gAbriF/7Ieu5nURrjH3ZAXKu0jaUz91eOuU+v
XrP3wnWmEDIt0ygLClRN8iLc5p4BO2OutzkDaJ/WuIBoANy95SjOBfCC+FXt3rO3MaFKTyUgKQ1K
o9qJJigPwITVlUgyHKHV5B1XPEJRKYYjpjsT4Ugb5CF54PRtQ+++LshCPvkqJoIYjOcWi96nUdA1
oJ+oL+TFEV7jIKuB4DdiKqoJgT60VuocXJBsBH+DKWTPXDO5Sab1txLpggVg0NEqFHaqaXwXhol6
nJBZyUI2gY0QTyOjSnoBbrgpW54loeEk4xrJu+xUvF1I8nspdEpO6Ooq7wcOyvRQ2CwiN3WHTniH
N46hPFJR6yfpezeUEJ3Exm2HnBCAxG6/1rZ6TFsXsEAvLwrSKGqbiuAM/o4C75gyt+S2Du95Wutn
vhO54cr29gLfOzNmV/9nOmbw4U1oIdMZCL5SbuXs1gRRfwJHDOgvupmwXhPxYi8KM4drYfa0atJQ
ich+EnmDGjvPs3VFy+nlr7Qh7d63qjks1xJGHoLz9igTEOZli2DBaRjCSoQMCjLmQ+mabET7Zv00
Z+JB5hhhPvtC68yGdtjBQeTIstBcePDXjyoOPiYX1v9AA/WUJX72x9wTCUWbMQIwiyaPvEx6IU4D
PB+UhTFj13b4sTzm1hS9xN4wnCfYR3kg/xobtVFPrYpJQGAYJXYIHUS7Au9V6uSnSG8KGdD+Mfze
dnGgDslU/b8nxZtBW/Sejab+wO5H+c7OqjlxGqdfZSKtc9fpf6ZGoAAh7StzhH1WFoHZE3kBUQx2
bisGS8P4qJN7tlhYQm3W5iGCLZz9pblE5jDU93hWAFAUHbuUPsU32uSyVlim2c4B2FPfQ547d7mv
4wfhzjkqQSPdmqP7Bgc2eWMGwxYa0duDYZTZ58R04XEWHY7CCmq8AkR5RxrBA2EG9rXUnth3y5xd
bUPod6tEjzsUYvAoFZwiugV8X2aj0/sggNhLLWjj+wIqcY/BBAewHPWWMU/z0jgmgthiUrsmiK0t
ZCcdMXKT14x3goI5JR0R1TYuutXr/4oYDBhKn8l+YkETYyXX4qCYDYZWOcRPa+kDa0gIzUOqGN9p
j9RhOmpCk9B62d94wbDXzHNPpeiMnFa4NM9wVuDeINSY34CpNUkoA5rOjWuybRsS27ksS9be4WJk
nS8SK1yZu98bSSsucCb78zz76oSnQr17HT2kFJ7aMQxevrokfQQWiZg28a+wcb9Mx22RojKv21QW
Vh2Z1tZTDPgiGtylP9tWy+3DNRhJOdpHsZRPN5PwjnwrmPWFZbA+Gab9EvCBTF45qm07JTRnvtsH
G40I7CHDVnnSSByePXcQr8PQSTjypu6HXYzrc9jUkh74zJUkD35fm0eqd3GYl04Rn0GHf6RtMik7
GutTrnZ8LPD6n9RK9xOwaQi7WOrdiKZDoFTuuselqYZDnc3zO579+uAPNVg3PlgPxiA70edZtetd
0LFVN2cjPXdBY7/kls9P6/d5wGSJL/iG1BgfjK4wtoWRvswZtEOCBCzEuxCTnO1kEhmBY6tm9GIg
z8byx17fYRoJl9VJv1UfN6GY4vhDm8M9ADH30cpuJLPKi+Oz3cv0oWzG6rVeXfs0zySSY0Ox7kWz
YkyliyEisQnJ16m+kQM4Ib08Hp0VgzfbR51xsjdEYBhj/ETkB9tF2Mc/xHI738Bd9hNN7E2B0Bdf
nMaAPhA8RnAKghlvvei3fjJQJ+VTRapOqdl21lXMuh9l4THPtPGKHEPdu8rIO6rupsOoHXfVZnKk
Dck8s3Bi8hzl2zoX9oIQkzsmVlQJ9iqb3zTVw96dB+9tmHX2i14YwQWIr9DFXv631AJdACdItxnI
FN5nnv0+TFheN8HiTlOIB718Ym5SgA53TePZwp/yOdZaI5lwjTiSjRvfZ5MkGnyhb9iRgPyWDmog
UkM6VwRPkMg4zwvqv7kmRcDBnJETwYFZh5XNR0zQwgs9KuI4e0hC5Ip+1FWusU8qIf6CfAL7cWOv
kxSQUqnH7otDBjzWIEs9o2fuoA3Gy47RAWOrah6IDCbIhz1iOVLHTt0TFpr1EbiaQbu/eIz6ylIf
M0hE1HeLR9ZD64fED8ZIOpPx27UrM2rstn5qMhlk3CdmGiZC0HUkPnEITdxQLHRZCqA5kEeysIN7
lQ/d98DFdJlKz3vFmDWGSzKwJaATd4mBsnkaVLcWwYbpcrONGWd/Fy0R8+ym5otgunzIMJw85SlB
imExkN+GHi2Yrpgt04iYTBZvhTlc+xY6g1Wk2W9r2eiijPEWsRU7ZwR8+f0azERbLobzVqOGDZuh
GqMkEGTYpQwx35F4dK8sK+OjbVfx26LG+6ZZh9OQA/Svicb5SWild3g/OEWW3tqkOUcG5BQBe8cn
K1oUxnBCLNn/83o9Rvx/8YvhmzTIyiWcboSzf7KoJJC7kyiRJd5ykbGYj3XCNX57rh2GktZwn1Em
tUTM3vBcuvpvWurxvgbpd+e6mMqQf0JYN2ech2WV/6IB4LDPUuOG19Xqe5yJmmXEd5qhZ23APyf/
mG0VD3QF7ecya/JrlBb166qtNzx2zDN6Egq37UDtHbTe+BBAPi5uhvH6rLsMOD2Z7de8iqtnt9Tj
q4JxduA3X08Yn+JHxzOmZ6vV6p7ndQ7dwuevsTqKxK4gH1O6qXfHBqzuw8RtxBuCXDrQAb/6c/1/
vxv2q/5p9hN9GkCS9CdCFccDSTTVXQchdCMn2q8N4NwBPllZG5zHWfJZuCMnCkY1uSmTuYyyKaHz
ZFr85vYdZ0SQs8KF3/pUAPXck1Dmw4wyb4DkdWrTkH7RqiDbUbbJuByWraMa1MljBWBceAybi0R5
n23PlHuTgwJ6JE8yflzBPB/JJpqfGuT0Gz1n8pQhGEwR2k/mMWUF/s9WeX4BRN3cM3xdIoTjwSNZ
FfEzxA7KxZV/NuvNZTswiGYP3fi7xOmQCZqFDbB1qZiF0gS8wxMzKZiy+gy7hCqKp0D6aBZj/Tgz
5fxoXb28kPFdhU1prX/JbbfSEp/1jy0jjPR2cZ9BLwCf6FOoPj681PC2abjm6TRFk7XSGzlo01Qy
23soaP1ZKwOKg1o0u1woDpvO0yS7twpavBdPL3LK4/PqdRJzpD03LxXpJnAq2Kahok2A2W3BipiA
4uIaInDSNxOK8C5lHc1DxPzOJcXFsvY+wzH8EmK6pwmlcmH5+WhYNuQoHOXBtlCxBNBXOX/tTFeO
N7QtLxx5AZPMxqeGH2ebzhU9SeRkTGRn1koYV0GhqHJKI0whzaHStp9FoxJthPMJxBG1wKuTB7hE
LRPfD5ala9x7CEsQxR+xXNlHkwPuHTeicVpGXT8B23IB1Lvpn7F6yRUHKu7bwvTfkeA6X0Obvk1+
ah0t4JzbyYcJMUyq+CMYvX5Iu5TdS4JVZOMXFVJDvQY/llvKozHciqvGal8T3NHIAXQ1RHAkWRiQ
/XBaGS4DOwvK+9ylFtgmOasiPYrxFKjefVJ8uOxElAEfnOpw7wMEOWCZytcbUrE92Le0NmhE5r7F
kvQ2jJa4h/0pTsm0GLu2QppTQ4VnctzXkbngnUlZ2n0EjN0/CpVbu2pYpv8oP2AclHNJgrvlhT65
XAidST9MQibFzW5CzeUxdemGZ/JLsfF6dvNp1r1xK0bd4wLR5H0eAeOgn0SURprE60r3wwFJy/Co
/KF4WNrV5UQk4cNXpngQvSRLW1f1O7mVdTjEzn/gvnoSOiC89lVvfBsT2UCzrbODB1rtZmKoP/vZ
Yp9xS+uIq1QyynPTnwIhDJuR2jpLQi/5eO0MQAEOPCAmiQfhDabHNU5RkG2gaMpjoqUN46jOH288
so1OSd2SE69oLlqYI9jOesIArNK/YiofXvBwd3c1DS+Zp0XUTsiaR/tASIIXBVjBdiiQk6cGq9mr
pacYoMbK9iMPNBaUm/629psPs4KWugy2cSicfn6o8pa8AB69A5a97sTLkpIUw/JkA+9Q/FXYtELl
MWOycseExRXQqaCL/AzqTlBGsfudB/LVqrYIVn78gjCZAOU9wuH4TdOGBhsIde8YTbCpGzh4PuO4
1fcYwafHNU2GY011UGMzJoLFkdj1bSAlqKbhZbDImvwdaRdrNFay3GdBPL26FEBnwsWrJ3FLc4Fx
4iAjZmEut6tY4ObYOAvyHReQgw+rEPFjx+LtkoL4+fRLt70ajYnXTau+25qmiwW3BRobypX9Vz/i
bK4bqOVniZheRJaBlmED8Gk9CLWmh7GFQE3943xoaS321rW66gXuHE+jTnPjviOKDuvOnLmsNvps
/AVRIix0dzLlS0TouOuaDIlUMEtyRW4GnchBgvZe30IEHpnmC7kDvWedEPOxYGPGX7nkLLquGeyy
pR9fWOQy0xsqj9VqlpOO94MjdHpkvZCIKG0mIjQmpD3z2U57BNNkBCb5FVmTRVoVneOvLYVpb6uS
LRV0JJM1HakeCCCXafTQ3Jue9lEmpGgHRDG7+E0X/s4NBECrjnTW4WhZ8srGE1hM0CbZO+BwyEiQ
X2ICnZCBBzTewzobd7q8IXys2zmNFp9ULPb1xXMROAOTQpFVrL4KnaeEHaXIRKqgSx4nxF5PcKrQ
n6SFgd18qo0dXEYaKs+260OLcoZ6r6z9Hvmj6NieBqCojpUhbnRSL1j/4QvBluWvw3Tq9CrWE6TQ
9gXMNbi9Di0AgIrmVtfmnoj9KwhdnnJMapQeTgrPCQRcYcCscSfsqQGdK3PFGqvo2cJHjCknGyoC
o6j+y4PmkEt5r0GuYbBtgerBvzf3k+zx/+R18TGhAabIxpMob5JvEvh00wbnNev4XjKTo3Yybgc3
nEOLsSTiCATKjBe8KmClrJ0Umooy4Ifs5sU3/xW9QcYMVjTznIFdEA8mx2+wt6pJ+1GfLQL6YOW6
p4kv0rvHCNVyjLSC7GrT8IzzInQV7ywp6irswM+050oE3oEAPFMdp6KEMejNmfi+sWPpJXTX/Nnu
5EWVJGNkk7O+eWGz3a9k/ECmiBSBddM5E6bzZ+qRtrBM/fYO0IbzQPiN956QnMV4gBnzSx/TgO4E
ym6SlEHB7d2qARgUlDAPssn4BCVrHqH/aobYVtX4EZpW4e+8in11yEgRwQsBUvuJi/XZYpb9awzF
K8nMIHKSgDk1vAAMIw50Gr18A24+oWlG8h4X1oJqWc3P0Gz8M+0ixVvC2OMdbwLJGAEkYoSpJIsW
eheAOt2Ulv1OV87wRlfGnr4leMu6+W+x8ywilIZGWo7sLZwqOChcDOQa4CJhszCkj8haSLtF4JH+
s0dkM7wMYMHlz8Lp/w446+RyNG9m0s0be7qaEwtxFwM+6L0rHtQn/+YGDajIsTW/y95FGjpPHTHy
UId3FTK2UIwSVyRESRIuEytCoIaHWLb5wer7kpvXH/cWOZRAPyXVL0LEazuw3tjGZKCBh1imCBvP
B/rR6Y6dgHnOk9Y7mq4vPpxhiE9QCIkO842g+VxbFdwV+iZFi52XcqQ2G80g+29haLI3sbBjWwbn
0nBKkF+WD47eWIV/8WdrvhPwHLdlY0q4rBgEkYykL4p9pLtxBuS3ECafGN2LN4at/h2z0OY3iYW+
+k3/G3fxHWgn8KAIZPyzV4r2wZBAEzdIvdYDF0yLoTd5mi3hP6awdUFxwaaobslpU9dWUAtWByJI
CVAMBPd75Xd/AbKFCHhQ/LWAqvoXE3/O1EE7VxdkZFTE7byxfePAspGVQuVz/5t4ny6jFDj6ZM8d
lNXNa2K4jyM4kaOAXxN1RHPeA84o2FZzRLFGPCQFpp0+iI2otog/yVkGdOEMsv+u1m51Jq2P+ab/
xAo2Q7qi5BkGc4zXODXTrbNOz2ItF2fjd9Chy4ns2JoTZ8e0nn0OQsg9+h2ab1aDzJJGBJ+L+9lh
OtkMo/3ms7qjqGLXCx3gwWuD+N6Yrbucam8zYmmPgFHxUfXlEC6rp6NlDtqQKXu9W+k7tqPbtz9g
EocItfAQ9Y7zni64TRumi/RCYDupp0OsSjdGsOdfkO7Kk3ubd3SCbLIuRs6oO0zllg5eygQuH8nN
UHfkz4q7FGSmru2zh079WKepfEdxcHZXdPiiyzJCqV3m1aP4XBb9n6WKux7ERK+0ZTMiMdXZjqt8
b3vyiBjYCaXvNszL4vSA8rvcJZS3G79xl6gZOuvKOsU/u9lyBlzIHJ82AWiRQ2m17nTqLGdkrF+p
GD3qgQ70OGLwCEnZdw7HZYuIM2fpOoLkID3tpt5M8N2uVjJdR5M5VZkGeC9i80TWCaKpufXCbnYE
FkZ7cdTGS2v1KZB0R5NqYC+rCVH2mVBUT261x93AmwHyVojN7KOQZnnm7uFOWY/qJh2pElntgqV0
dr0G7jHdWIQcT4jUu0beK6S1yP1FGppEEDOyJBoeskYoMJljNrCGA40Ayr9J6E2qy3+VzeNDP2c8
dRSVJ9/s+gPAnGnb+Vlzie3hFVaI85x0NmO8HAWpJuW1j+1969nzjzDdiqmxf/GYLtLHgmWCINJF
cO0Al+GFPECWKu57yDz7djB+NGjoTTHlAxpsrCy+lD05JBxFBy/rvB/CHBHhFOXUnDmK+RU0u70y
EPp+adM7/OBEu7smXZi/1M3Odpb4WHoGowMK8eyU1iPDImeipvBMwXoIj0g13Uh8ca6IDCYHwsHG
TFp5LgiXNOQnpvmBTNixdMGVeGKMrAC16wZ+2oA/V2T3CqpTBLxLhSpos9dUGD+g8Mfp5GcGYFLM
53+ouc3HSkAF32OpaJClZ+SqG/XsRmtHXjBDaUZ8lOncg409niEGGYfcG9srSTf5J9MR5GeZcvgs
mWVm7dJcCdrwLpato2D5dZrMYeLW0eDfIG5wPtaw9xtcoFJa8qgDhkC5ORZXv7TdTeBbxhPXDbqg
6Vuha8r3M8PXT8ce5H969JEmiWRZtjpPeuvIah1JTfY59k78ILmVzsxsI7Qa/h0mkotreyTb5rWT
jCH7mPda43PghgUBNtB1ZCQqVXOJyr0Zcejy7LOA/C/rqQn9QBUh/xGczHRtl7NY6+Q9M4gK92PL
26Kf90ldkt+LvfxTk9aPKmXc6sB62ZBW9mP6NBZNul78IrEfVIuUzkyqi6pUx8bZKtCGF+auIhJp
u64+l5nr+m1EOeq/snLHLFOOzsL+djT2udVxKykvuPg3DcOYkaZNbNWtSU1McW7njguwdasXdlck
/PJaz47ZgEVJi1e6NQ4ktpk4BTn+HYYbXu6yv3PwPFTeAxKJh+RWNoLgK++KdVQnux6sCM9D80wa
eky2OHlXoWXOOpQJ/tWKcu0LuRoB8ePw2hloDqval4QmNjCpWo9aymSDr4IbzIUZwtMs9Mkc53df
JVEwoGCr8S6tsz0zrKhbNvxW9V9iL21LcooB0MajJGRDcDdkufdWrMTizEv+YLqSK0t17qme4qjs
ip/eKHcrWGFOf1CcC18mJj7X1cl/vbGOZwxTsK0mzmuwOfreCQKbFUjW7Zd0uP0MffIgrfR2+Unb
vRh+0u8TkfUvXKXLzpwaOCtONZQfnpTy15xF/ou2A2BNmjW7HHLnX+zF1yzDa7Qbx+Gjt9cHLfP+
Us5sCLcDsQvpKvsnabV7Eh6/HK/7SZB6b1kD5vjRZvMwubW+sHi8ZXbfeDkFDeaU6p2LUnTLFfJD
BXcC+zofm5WDxvkfR2ey5SiSBdEv4hwmx2ErCc0xKcaMDSczMosZ3Bkdvr6vetO1qK4cFMLxZ8/s
Gqn3k9stRHLMkOabvqPdbpxUHSNoNwcx2iExvfG+S1LvbNheg65MCNyk/aW0m/K9Z2HwPMqJZlQ0
54mtbFu+tx7nqrRSksRwlY9jGB2A3f9rimAFFN7H1cw3LC+xr+ag0088Jv5Da2UHsxCum70mKXZ9
J/Wua1x44fk4W6zY2RkJ9d5hddrgSYBa43DpNXYNCFXQilT69/r6ahWPBBhne4MRa1sl/a9ITUco
JzWbq7qF5BM9lwVpN5ngbiErReuZXPITlYTFhetXejAYUq5T84VTCpf7+GbRARcAb1GEurB/eAxZ
oGMOqWxDLt5NP1GBB8XVgmp4GGfcnM1cHu1eO3st/fplIo4Zt/ldeC1q+rX6istwHTylfnF0yEeS
3DX9b+IR+uD51rKnRpHLtyvhIY6jepjW7BaiJHAlgZddQ8tW96WC64j2DxHw/Kcv+1ceIIc61Mq8
NT55AjbY4kd08F02yJbOrVRV9+AS9aS+FSHeDcfvTgiyRJvJyW/Z7GJSD6L0LhVziSqBmsIuz7dJ
kKtrNExPWDRflIOnfKEOcgMS5k80Ne0Fyk8bD0vGbXG6F72XLOUvnaX0aQjyaGdSAp6y4d6Wp3+W
mo3N6ht/jwnmLXOaJ6U6XqVjzW/rZ6k8zlyHbiObYmJYBpM3O75qRqTuJ2m9kia9K+F4AFz8z/dn
3/nw7gjAIuKagwO2Oloie1lZneFyKttdijX9xUqG56qEZMylwo6RfuxYhbr4a+PR4JjhwR1EVB6M
U9sxJ0gHEAsHWEx/qNgabY0v+ThOlCj1K1E2GqCRy7DrkaQIcoRaIkEUpN0r1PUlXVgTQ1nYT/w5
lfLlnrwOk14K6pgBGLQ5SpvfHLsiA5CVgPAJwv+SPrv6WNWhy7IzKMPfjAPBaQXucnBnT4CQL8NY
dzCUDd+LJuHlCCDGibFEM9KiDA7zXiXh/BaKtN3lIizeaJY4a63rB09q7x+xJdagY5F8IeLMd5wh
nD01hjH7yo80tEdCzAxF4WZ0FoMTql1ZT0TzMrNaxGy9s++Xjp2VcGuFe0BxeRqlZzDPj5Hlz6ws
QO2UHkUU55XY+UNFO8FZruAp+eYq+R3Vsr91lveogEUgL7LnOBGowP6ZRUN+yUL6DlwuHBsiA8XT
WrKFGkc6GwqejncWfPnWKKf/Wll/In9Qdw70Jz/nY5oGpxohc9eih3CXt+kxoU1q/g0aiXHTrTLv
QHCt2vGstQc4Eh2BIdiJPnV+ILAlXnDunfRRAXrlQzHGeoITyCcjKuuLWyhVAyTztrhQH+9kTrbc
bn1WWE4J7yy8Gi+uNPWrb9LhfdJCP7Zlau/7bJ3fHLoWUvZ9ZLf7AJ1C1Mulmqgrat2auyHFy/8B
Co+4Ts73yJqkNmuH6xK+WJ3mY7WnxUo9atV7+7F3fpdRcxbhMP9MzHAX8pUOZy/ZIsPu0Ov/y/ig
q0NZ+wG2Ta3BLuTFmgwHujNmNtdJ8ow7frykUxoUtwqxxt/PAjXoFDg9x75iZCY/iwqxyVTfO+y5
WvmhCafEPuXczzK3cHiuA0Z6/KSNzzug7F+kDH+cMc/QqjrvUIEri02wYPku3UjAvg5QTBm99isX
iQPKPob1UQKoMmS0UpqViAfo+/bTNrCGCDWjffvl+ncacv17qeXfpemDQzV1ZYy3ICuxadY8y+ht
xxUyz0shaus7VG1CQdcdD4A7mwRv6FJ0DFFaM5hW4waA71/4yMRXXd42d3jdtqTa9MDgNGz1QFUP
f3hgI9l9rmeWb899myrQBeT2/ZQGPBzqg7tdo+Ikmhwjou4mHMeLvnJkgnrAjI/T3R6Xz350W/hN
hNQ4LOkPrd5Gj8XvWc5zgSWma/iaAg/DCzqwSkoRGGjfyflE9pihAnkIbdOfqgb71TbAnHfAFdix
JM7r7oPOHZLTIHt8ca4BS7Tzo8T6xhrdGqfsfh/DlDKRKG5zTI72eF1xh8O1CaSI1zr5xW17vfnE
1O0NDAD3iEQ1nUboFW9kwiXsFgyXH1pOtCBg86xv9jTPhzKLcLQO/Oe23af/wfgc44ii0TPEgW+C
Mc1xJR9wNyoiYddwJBGgCwFqLLU16x/Z+jdu78OlNIDdMLYh4EWTkz4lQRegYvO9JEmA+UXNqLVu
8UULT3/OWJgcGXA70LAy/T/DYDzbMF0xKqBDYqqo7VNijRkWT8oO6SIhz/OHiB5RZC8L3Y0cMEVR
wLENCQkhrqGYbNAcyoNtOV4RVw6mGLISmfPultNHsTTIkMsCQgiqgochUuj/+qwGpQoItjAsOWe5
PJUUGG/GDAsXz8/OQP1/xMcUPHQYoQFFA8LUPmv0RdBYxfvgb+6Nzj6pl+zKJPCRsvralGD8APUw
w530uo7Ya1SZoMpNcj5nSbVu8nWq7jAlx7mMNsvUnovwkeSNR/MR9FcqASgq0vDVMAbOZ+PkxOAk
PPdKiOfVa1dUhKOtWQg0UZYdh1ATZs+hqPtVH+06dBgsvJy839yuyAokg/+eZO4nn+pdA8f6vEmt
4romcv1sfPCQbT9jF+xce0s0rHl2SnuKw2nBrl7oG12vWCAS0Nn3PhGHxaScQC1WfPHR9xy4A4A+
+E3uuwYkbt5UgFNB3khOX749S7cLO+xRym65KRUgOunTi+g+1M2FjpeRys8k3A2mL+PifhNNgEFS
PGJClBZSDDuCx5vWK7hFRjOdXNDYn1Qh/2M78G+Ak0BeCfDLYNEohvurwsk6+BhsV3rv40FIl9lJ
4KsF/wjvNC/avRs2d1fS2vALruKdiJ9NX4EM8l+8SF7I0NJh4cAIAAjPhZ/KtHXQ1HJZyW0BuUIg
ZBnMI+9f/WIIvi4nEv0eSTX+seDYWDg10AAHCnn858J1zgOu4iOian0sioECFpcKxNzgIRwqAiwU
52GDdtPiYoaquIWR2WWwmw/S9qCaVfafNbUOk+7oCK2AWOq5Qt/K3OhlmemukIZKl2pRp1DR9IXB
zvpKaUmGqNnZCUSQYAXMqJ3vph8ztae7FSrLDI21CcRw4BLanesVGx3Fo+op7Bb32OXzHZJBFV/k
TqQ0vOgmqJ+/NLSwPxeRdZs9t935kIbxHltouNXsGuqVNCmCbu6h8wz0lYZ3pO3yrWi1o9bAimCb
1sBs7omT8Lv1JrHEpljW+mLDlX+VSLXtGecFesXU9aepbmeAsV2YPE4Dj+0TGLS2ik1bAtLIlnqc
9yJYSR3vWCM2Pamm2r2Y7n5460m/mtLcCtcWO1dPf8hsGbVdJpys6EPc/NRKyyZgeTLH2IkWPEVZ
iklQQHbYGSbDY51H/ACNLf6aIVLnBJ0OyyjSXxdW75ZFsDNd0NFtrHYZePpNB08gJfFsym1pTIo2
WTXbpLRLvCt2BfopIW2NWtM51SVcac8VSzVfS78CqufIVG8rFda8bYvZdrc4P2g5X2b3g2O9/cct
YP1UDJcm7lZpXtFap1d/hfBekHI/OiiS58qyP+4U8pgKjz5ObTd6w1o+kKTKZoz33tCz8bTVObB1
eOIyAVGkNDLGyo9g51KB8wywYqmIfOuCuHmaXAVvpfLJ8iZnvtCbtJwB1wTY4kI1HPGszBGrDt1s
C+bUo2Qx+uA4K+TuQZZfS10FvxVVTTd/rbwPD9zgBoozizCXHSJP0UQx05ZlVUoEJ6FgvEYSiOBH
wPJUfvde8At/6qpV+3HyY9QKtqsrOeg9f0SXa9kkyJhziifrOZBJfsth3T3MIYw4NDFAZRA4C7PP
F0MeqJ5FuV3k1P8N28Xa9lIjP3FS7cOAIbvlu2vV+ZLF0DyA62vifkcIgZrvICMercC4xSntLfId
bC5s5nm47GxSOMe8juRju5a/ILin8Upam+Sh1Ocs6B7rfn1rIYG5EysjmFeU/1hr929IUQ8j2W5U
F7ACnANfsmGsK2sTBLWGuJGJ8f57vSVNXv3UZFjjSI8aV1serWSErXI/dol/tGFo44et2s81KA5+
Xj8HWf5fGXAIwDcg7D4UBD9YQ/D+UrO+V48ISfd6bhXbNANJVYxQjVNwq3HTI6CRn+zrj2kISnZl
IM7RYTlgO5xhe4ux/2RPXvmwTsAMetRnlBsWRSqJjlgUymPJlCAJEC6vY5Cvz5RSt3xpFlTgUU/7
PBrEBfmG0VnW46ElLH5N4Tf9A9EsADbD1EJOjhg/cA49yWWJjiyoXfxsZPxXwwq+l+E/SZP6hYol
rhxQ7A8cOQBwRcGHwGO8l4Y7Am7hlZBd0H4pNgkhJa8rFT/DJLaiG51jG7rvTmSqlshQpX+ZNBHE
o1tWi/sql+4Lrv0XijK8c3+nUSRu+BgqSzziv2SbyWqZFmCnpBggS14ytpQ7akNxUZBSGGhbGb0o
BrW5vOtxcP6kAQZrNyR+Nhat86RGh/uNhpxtH5uoC3aia+unOirMziM4doMXKaL9wr9uNr3nTbDI
cYxdWHKqD09I3e2nKZtfy6lyH9ci4evq5cWR4Gl15i7IhiRwyd/DBr1v1rncsjqiPXu2sDgEuhqm
2yyF+j10qf+Le8xwLtPFOqjJKS5RNgwBeoflH2CYOT+I+Nk/e3EIEyCSV0vfPEhTPcz+9NSySIJU
EJHIn6u8uq3NWO7pTLn32ZAp20Zz4IE6tqgGpwrsVDPx8j9+A9qbnm62CpSftPpfnkNbcjuOdYRY
XnjQCNgSNsg5m7VpYPDOzq3Thl+EZ7aM+urLKXq9n5lWCpwFMxACXyZ70veUtNGSAvokwjDI5vMk
lBYHWIsWq5Cg3XPV/RvxSR3IPJHunvkDE/1KSsKKa37JcbnFtskKxlCzPuthbk9glVNYfUvmAovg
rvm1soXHlBJM86e0xHQyrZ5v0or6VwvAEKkQ4D9iif50ERqqW0CsJpkbAgMoFonnOGHIMP3ykIbF
+FFHnsAC2+ifIC38s5tn7X9FigVph2WU/d/gzLA6AiC+pHBnLyE86CwHaa1vlDNRjTqBVNnRMJsf
yQGz+feBBmHdk+bg9AnW7FVwPum5/3+/MelCvvdsVjCxOj8Z29MnOBhUuit+JP9lcq1OYzVLix0T
x25j0wUTzwI2Wog18AKULNrzJFTPSy3+ToQ748QBeZ0JaJUkRzo+zJIXDxn5JZgyPupgqf5Fgswg
uSDsAANa1n+FShHmB6eaD72wjq6oK1KazYvHjEPagdgKwhLlHKnKsPJAhGM14bCMcQLLPXhKJ1c6
kvNXsPr9sqEfCpVWGYhjLFj3+DDhpZgGF38wBeZhJZaNJqVFgpCM9IjVFOXWCyOAaE3QHtOWNQbe
eC9a38TQZ0HcdbL/npRdV/Ry1Eu+S8xo6S3BRx5+XBrj9AEzCw+R3472VdKVfo6K0ope6dwLYulo
qLsNlJyYVnD3P4fM90vgpwk/cAfNc8Lg8JX1oBU3ZeZ7DzpZBvr1MPbviyhfkwMphqZDi6qne7Mk
boHSDOg4xu2H/JVB1Hgx9FNk9UaH9a63TPElMrfce0wzwTe6wDyerEnNxd63ewpnwaaRVgp4e1zc
JdcvbQeFDMh1Ir/pOpD1c4aQ6r/2wme/BcujzV4mXkptHCWRap5gqgvGT9rCR3WeyPia/SQKS9zF
vOza5xR2qjkvvFf2q8SXPDsN+w3AG5omt8xD6T5PyKUjF1EXjkDnUgOu1upKHNijsryxQmYNI5Zp
RlShxpmNGULKqfZlifKC1RXTdjsBS8tp3g6VP5G8r5gFN1KtprssgetUrwZCj3UYcjnbycaZdIsu
ky5/6ERbf3c1HYQX37eG3ySR3X3ViHR9wkxbdHGX9OnyzpURTgN6f978hH4vXrh81vJQ+WFCgnVE
yOpr0T9alV06W8hKc/BFfL1VT55yxHpgLYHLZrM6aJTbJQOpozaIXiOAyxLCa2IlBP5y1+fN29L4
praW8SvD4zcgmTP22dwBsWFHdNi33olEqvjt+wXl9VHP/ZRXFe2+SeGMjzkLzeqaQiXG0YPf7bQW
Xe1jwIe6/EAvRnNjCC3FkUFs5vgvDfHwxIEmu8ky/uybMgRPBiBoBPE589pakDV4a0dRXfG0+i6V
EqNslbPDq5N/cU31KM60Vf2+dOWoP2XEzyqGcoLonhTs/rUMZXKmKs52TnU2pObKrn8RFDoz8W3p
UMg+27prOe6SkYTSxGd+rXPhz2fFw97DCvTCI4a03v0gwE1prU837CHgev6DFXL6YB+jxU9u/Pw6
i4FLsmCNG4PnKc9Qioananaao33PCrU2pWMbS6Hyo6kE9+QGGKQPRL2SptFGpsl3y6V5fgmwk3N8
UR8ODsGnsaftm/vEXY9E1II+yef/DJH2FmtmJvUeD5AZ/lTWFKV/Cmrs57Ptzm55rQY5nqYA0ZbC
qK660wbmDo+5lSZnhenJvuG1NzfypuAeu36iAD2oV2oL6DvKGMAe8U+5mPFyTgrj5XjQVuGP+bVR
nVU82rVLQWe6uMXZIwOg4A9lPos6xvWpQsOkquPY2AXGbUenJUYdL72lU0T3hKg6XMRjXVEDOhTL
1cKVP7DzFvmnhY9w2fgN9ddP2kusEpwTmLSAOnf5UJg1/BxHvOAby9QRJV59+aGVErvGJPYtbFVz
Enkw/E7dKJAQbFzhnJnxWIFGKxzhPIdgDNdwmZqRyl5EFyTros0P6HK0MM5TamMI9sivcKaTJuGw
ocBn6BI8+PjT228vSEePy0oxkek02AVOKrXnnyjIeNOWiKoZicZqNDFseCTZLoVsdHd+OIk6Jb12
cZVV/YrD39Z2ey4Ar4DQLdMRvc+fXmrD5gdqOFAoYAje6q5/nFEM8wclI2m/L0xb3J0mWU5VizZ5
WBy62fYfOtSA9eY5QfVcwrCSzYZYlYDsQP0SDVaT0s/ZQtsGVja6GTfOaFHw1DToUPHEuhgZmPXC
cOmtYfTRVFMZPtr0LvD6dnL3V8s8BUsTYqFzyChQO2tkdfOL/gnrHZsztAk6WcYQou+dmJ1tO4eN
OZNk74IJPoclqQuNilXQmF4VKc4GO2nv7eVOA+nQgwqNU4K3NlZR/VZqCBqiT4boQ42dF/03kf0e
n4gTtzQGiIksk8V+FTfOo7P0Nopqa8tKnEPKevdtQhx1243wya75PLoTrRlek51UyOXgOGI1iLFN
Du9el4O+U2nL/Hz3+pykD5PDCqAILfSVyR8mkD6m4g9fUwo+9Tly2Z5elIN78DYEd5PjgBEU8mzH
dnUjJYVPj6NThaTqczL+lKINg6QlwtSu1xKunKKTpJRHnybn7k2072aefaGi7D86UJzwEcU0qB/x
fPpwUiIn1GS9HcR/1NBCSLJ6xcxbR2b24Ow91q7yyYvSjOUOG5OdR3Ip3XFPLperGXi3Pttth/CG
10lfZD23HwR2DLekxuo/K9vVcZnXyvnKpFOfci4mLL9FGoD1sXTXvyvgARm7Hw+/f8dS9OCmCZy1
IAtPRd0lfyVlDMj4o7oAQk/OtHLPV5k7NSwk/gQ+ldW91+ExHcjxFKwYYcEKHA09syD7Nv4B9tDL
KogQcjI4ywK4D2QierPzMwH6ERuXj4PN89kBE0bN4tQhB35p6ii7d5oM4xpeAt/F/j+PhJEGvgtk
G1sxVoc+0aSdCALa72FzR3ODOUPddNe8jksWpfU20guFCARqGSUrTpVtMWlZUUrYeduM6/tHPsro
ib8mq0V8xOPd6rpkT5L9mrtxR2/IDtz9e7rh2s4TT90ceScrZDcMR8BgewRqi90u1cJma+ItH57j
Bx9uNjkv5ViyuZ/vnRMPYed1w4NNm03zMKACJT81S0ZODldynkIcpL/syJSL6IncRRlXKvPKyncR
Kdm04jXB9/dozbnHKwdfzFtqanmVcpitYkNHkVU9LDZjF/yxDPS/4dxXm7625BeXUsd6IWkPXLIs
fNKoNuTYA56r6mMkNTn/4A+GcMcL3cu+5MD9BHZRp+ZbUywZNT9GYioKiG7sOqog7kXO0id6JdsX
DyAxiZGOIXoXuAMRtr4lK3NZ62LCiHZn836OVlfETOfqxjcjma7EMd03OmYomreLITrlrHkly3WR
flUA2ZcdVr2IB4wffHJJ4IUS11U6BveC77yZLbn1etP4rLtckQWPYmJSO4PbrMW6AZuzYMzSaX4H
hXgAHt5RWFIs5B6LgSWJSDnbWf03cEJ+WRc3ZsxibfYwn3GHPhJbiU5UHAx4DXhYYnsZdXrxDIP9
tlSJXz8VOoDxgabG5beadQDWcnDZJ7p2Cc+llUFvYTUTQhKcDF2Btt9jDoZyGgUxfR2B+Y7A0D5a
Dj9Dd4eEPX+MzWB5zY60SP8FE51qeE1OA3Qam/VLOmh5Rqm4D3tDflctAp+vnV/4HbFTB7ZouHFC
381Pwof4cWqKXFL+ZPHe2CAG44vMZDDHpPbWK1r0+pX2jt0dxkUHaEDdQunTuNJbRuRw3uIi9K8N
YER4jiJrCsJsdwJXtSa99YHtNDmFEkP7RYEn826t22jzkhPqbYttBYWK+F+p01DsncFR3UudLTM7
FIi3zKECLyxfAj2Bm/GmE8LwdMUZ5tKMvcCQsYS4Sjg/0Q7PtIBEUrS9862pEAh2Y8e1eVvAoFnw
zTh5VIEak818dqL7sqzNXKbnXQtFJmKel7NYxl0x851kDUe9eEXZOg8FA9jevRedpGYUfwrQCg8h
39Ij/etyoMVxbc3Nt2zGYj0nAO8Hsj2Ao6vCh6HQsRkIvMh0O7HAD6w6jbkXe/f8h21Vlv2EinLp
B6LwFelilyrIvYuimmAHLfpyeMn8ka2+N4RNdYDx5IgbYj0tBbP0mkOmE7IzvU6ISbBaflATRIRj
YBMhjou2aC84Gap40rY8pgb/665uEcJGQ3RnI5tM3tmiKR/z2j3QOs1lOhVz38c4/Lw9mv6M+YuV
pIZ/VIz122DCsrwSGZpbnPar/TfKtPMXxQhyc2t5kcN/DmTyW/PAiN3aASxKzQAWfpMHNTvuofLf
iev6O2IcI9i4xrrYpNq52iFSttZOVaHTwP6rqopyc7gaGIrcJvm9mn6OJ1Asow92Ll0htA6N5Z51
6tv3+CmL9pGQ4XtQWSr4bfdZ94AzfQWupdoDPglabthnFR4GpGXcQ5MzuA7aEQEJKqSf8XkU7hiD
kuwYa1Q/7IXGK498Gs437nFF+w6jD/sD79pJEgkduNsosfAu0FMYhDTCYiJdWoPBnWaHdNtSlYqZ
WllL+UJL+BoeppEL26kf/EQcwzZ11BvBLs4IU4AK+m2mxcB+bCCKFXcLt1LnFRQdmX9puyOTwZrm
L9jTO/8FUNpMAw51vUzjUWbBJNq0pPjmM/zMrKOKseHy8wYjkEFq5wZ34GkbWSIWQT6y9F15R/YM
N6rInsOBxsnNOGFqLPF6l+2MbYtdGJUw9I/2sZLz8M+v7gv5As3u3MkQnhEzKfVm7qDf2zyNDrlw
PL1PXScLcZQJ/602ffQ6jOXw5nRR9s9AzrC/BQSOO9I/dP7if5yxu5dieubqnsGdyUi/gcbWM6/z
DIxTx6/SRy0KrjWk2Zs1Ltavxh2XW4SAlFAoEsIxBs8I4e2awA18SZjW/2k7Qi3iLAjewJ6H5Z+q
nMflqQKA/6Cigb88ZAyPel1/qtPYV9pn2dCUEayTxEACHYOs7eLaIfW79Z1quZC3ZnGSamd6MwTg
fkcYwpw9lvusfg6VDTI5iUK7iZGyOdtsw50ixQz9BozUEufFD0fDHagCww7FTLQNYPeSOhwWMawO
7TGKHgjfKEWXr6Yiqg7oQLrUOIIr2nRpViUEk/lOPNLScnEV+3BwfdSqs1rk7RfjTkzMM3Gl6Itg
SvXOhnye4o5l+knWAY0O4J9uq8sm6Mx4GtTnlEXsn8zupo/QnmBxoPEuKBnhQv25CxI2Sp15+KbI
VM/qsmqkoRZPF2+sx3xiEUlBtKWmX1Qa4ZfBU7SywQMqmRCnjWy8bECNV3QyDnd49iH+HL+19MVQ
mNxu8QmwmcrGfmZNSS0ZDc4iDDrY0tgFzePkRNPTpAf56OZt/RpArkyeLFNSSewmk6EoW8khcnaN
o3rugImK2tgdGPQpVtD5MR+V+Mh8mglPeAZk/9Zzk4EvULmZs4toDJKM1QpW8oa46gxNyKKYwTF2
cUw6P/8jMke/C7+DZVRM9k9VVNEZV47+b8jt4VrkoX9RVZpWBzeaqMOKyGqg2s11/rde+juk11vT
iXolK3iUCbu2x54EVMScyPX4sgi7c69YsHt99Cb+xhjI/HwbZU3JnGnCXMO+dgPv258G6wRPoZ8/
yEdHNlsAhlOQ/R2R8n9tyBXgqfZrpGeWJGsb/RV+7xcP1TwWCE0uMDdqI3ix4PtLPMNbxuEGsGto
jHY2EZi54zSt+fTACIK5GxQC44IpCoCVdNeqla7olVvnKQgKLLrzoiKq7ZcpvXWKlqZ4XJwScPya
ed4T3htrxCHL9f9sKEjh91gKsjuJF86PEy+JF1euyxON0YF6pl2q+tU0KcrqHKUBcI9c5dtV3392
4IgxTjWk1Hf9rCvr5ruwTZqjk1ITA8h/6SL1AjgR6LVVCDCJGzJyjtvem6ALygZEFkFvkYloMcnK
mYlhwx53tgC1KGEgufHnPSdwbSnrEGqsp0+LBWVGyG5Q5NVQpXKTHlcC9wE1cut9Ee3Ta3u1NWcQ
jkp0OdSkJftIQQgq0AHt2u1Y8xPwR1Yx8t2nAA/+O04WgtFRL4ccOiR8IbXhxRV1V8EG7DNIDNSW
ARxIhWrSpgz89UIzbgG+A0KI8Vvy6+D+mTKFKOmGGchLOp913Q2gJZYpS+0HRsoBJ2EFRJidvtf6
JZENciw490J/tVgOFPRrwnlHTeXWa/jw+jY41k5DcCTtjEX9YShOXiDLHlIMdxPYvzBugtd7klz9
A4xcH9JZqIOnGb//SeLseGapYznJyGVRSv61/jGF5xYM+s66m2i3lzuq2/k2zqNGb4WOcY9pzJWN
2allFHnMLanaJ9e1Rr3vcKqlW2dq/Opk9cYObq7yGwx+aYl/k+5FcjA0NB0N338gqN4c2P+IkobV
gWAdx2bBmH8J5hRmcl5W+glIOS/0pFTmoR0i0Mibbkh18FYRBfVfCVPUFfHSwFgxTjtcjQpoGf7D
aP5kMentqBO0ce2jHqVYS5TlPlRcwN8dbiL1y1o0+WuAcMsch3z8Qy0LF7zQT7sXp++KdkeTRnhp
eK5/kb9cIWQvWMYYzhCOWK06ptwIBhADN7+tg0vepvwLOg0gSdKxEYJl7a1OPbLtyyHdZqung4/A
kcsR7oRPFrihkhJhz9uMsoDn3JT61HuqtJ56JiEcJY4nzFPLecqCls1Cve5ML9MAE07kveWAHzFo
5VFTEeAv1y1BcTWq3VwXbveAuTevfzUZZt5vPwimkcpKPPjbIOmHeVvmtpU8ZxZ5JRb9PvcE0r6t
G3y1xKelRUjbc91PMkns7PCYReUJL5R6cI0Pv4iVg/gd0QeYkJCi7JpKJ06j4GCtCBk1sw4a/oPl
JGXyL2rRsMDScSgDUf5W/ESDI49VN9BTUduOfvB6yq8/JoEOvi9GVzlkQm0pY7ZjBPnSYV5jQhHU
TUvWYoTPB3+V13CBagF7ZJUPDY06km3QggwSxRXaDmscMKZvaF8ZdjrWslxFQigLBLM8RqmWTIYs
x3MR4mA6caCtwY0Gd53CwbGSnpuzYq1ZUdLoPVWr12xV4uCw5NqYNeF7j2LF1K5qaf6iouOqZf5c
MFEgPaoSSZICNDP98yL+hlvHz9ErIjP2b2WVNf62Rhn6WjiL2c5aQVZzD1vMW88V+7laJ4snK9Of
IJP8o1bOuF61IE+LlbphAQRSI333HdsgbKxOGfxl0vDJ0rHlcl+rTIefK4Ugabp33RVCi+H0h+ki
nRIEmp8Ub03bpsnTaOEQpiAFPH5frq+jU/DT39ku1IV331ROFkfTAimXgjrdDC+8dgr81zVEh09X
pzyehHKyXxwx4Ve/zBLxpVqdhIiV6z87lohsshF6mlDXqhX/Ru37LwtTgn0aKEL5bsMxzD/xOwGr
M6IrKQ0PE+82tYlLbEmXDEbZ7H+5dkqKOVyI+HJrFenbAJotfKGKlpmLJyf6vUwGhJTnhFf6JupL
59wTAAim1SfX2OWIFEyoM/SCIaafGzAmNQ4D0DdcDMtDLZbuk9xGbl7LsJqXDi6Fy//zrpYiQHLB
/RlYrd+DBAEdZ+CIgGSNipxfU3cyXpmbyd+kTITbdYi8/F8CXvRqFno5z04RtazsyiFQB3dcuYYC
YFSHLB8LdjOdlifH5epKqpflF5XgJvC3zdyHjzSCc/EmkMKiuWzr8BcbcPUy+u4EPUXUUz/FfPyW
fW0iOXe/HFBO1vtMfN3argTQ7qW0oOWNWzFJNq20Jto3vCn7K7mfVqduol3I9UPiRAjbU3f0yEtP
kBzKGqtW1JfqKYzCmXAe85Yl/kOLEiTNLUgW6lZh4W5jR0rikUBQ4aGTdp7ZsgqrSp89C5CfnRua
PWJr7XV4S4uOhCt3mGTLphOoC5Q2CGU5ET4rdjol1YOa7RY79P84O5MluXFsTb/KtVo3rUGAY1vf
XoRP4YxBoYiQlNKGppKUnOeZT98f827kdDd3U5nloqyiKuEAgYODc/7BITLjnoEQZeHzuN/6s+n8
mOks4c7NKfgUyLYB9pGgsg29Q8MmlaxQpptmzgZ3y8tIqn+7OXziDUrZNIuReEKUBARrVNFyQp/h
LhQQEyka0Cl7U62GKUlFM3QHtZxu5SCznYkiW0dryeYdgO4aEBgZLorEtmhhxlDlDfaDgjPeI1er
Noqm3DuQfZHsY7KTpWEvJud7jrwwOiCIl+Z7etM+fFqMf71xKPJPWVvXND/ibgoAei4irbxxARju
QxJUCMcdgjmoJwbpt44INn5wElcmD3rcRW2DyEVpa19KFNbsr2XnIsHZBtw7HgJrgAUrnf9MQY9S
6vtsUSv6HJI8f5BjJ5L5zlCgyn4JYcWsG4HFRX4aCb75HnZB6yCywyf+i12jz18gL1gBMklxFnZv
BR6Rb7RwxwDDDCf4Gzn1LvlYVY6BmDvAiUOqsYZkxTbwK1Hzb/mGu5eO44SKpu9Ti5t1mAY0W2Gp
qjtnCoCE2yLgCUGzAkivHgTxU9kFxa/Ud1zKADpYBtirkbW3nJ6K09IFnzzQ5mb9pY5G/xedPKf4
PnBRYBEKzJz0SPPr+j33Q4VPAJXAV9+sKBAkqD9xf0hn/o5sWAlHj8QOniE29DgUlQQdswMl+2SN
YrhPZ1E+1OHgt+9gj0b1uogW1IdWtmgobMuumvCO6XziiBFC4H/DnCoL32g3ScYUCRRYpeFNdJhQ
w/yFDxXP0dhpQ9pMcbevXMf+UBl9cpR2Uu0qPRb/tmEZQu2HKAA6Dhej6tGaJa5kFMfAi80cyT20
CSHAdEXzQS9yHkEdZ8MZUdvAtAopmYiyE3Ihwpw/1hqor62RmcNfeZCN7iHBpnRCmMt3cchQMTWJ
DQL8OcaTBA/0IvBs8OU4/5XTEAO3qudzPMHK4G7f0J+yFp1TMoy7XppO+U6zzpmPAXzUhEfP5KCu
R1ys7kOzr2kjTeUTrcm8hiFk5upHF1rlJ0frdANRpmkwZ3BAGv/HNp/6Fyuvu0cwRfY9/kgaVKJE
grvIB5QRJtd2l/J/jpaSm/fzF9WWEQplYhy+COjZJnUm2Kqiz9jCEetq3JMsBVhQ5u4bzSbWONOc
WCOQuSZsU1zYTCjCWawXb4GLYMwxIsSB3OwK8mvf4tYHEEuNMUAPPd2Rbs3AMVyjVJsEUHB+KDo6
ogGQaAM1fOCO95k1mgnnvq/Nr4A9i7il5hBX1AXmGRynujdgPzBCPInQ+QggN3qamywt0Flweu2l
n50B+7rKtcSHsdJb4RHL4DTyCqu/1TgdvSRCK/3PdtlpwGYURZ9j6Eu5r+CFeJmwpmfDmOjPapH1
NPG0atAOoR+7oR4nf1JrKaJPeG/MnyrNJmvjLWhvCodl/YgXZvSpoaOzAZZbmj/pQ8ylh1Oq+5B1
uChtkLd16UnF2E7BbMbH4gGDheSFewGmFE8Cpe0iu3LpZMcZNMt9k9kzjJoh4oiOXoU6IpLPBvVf
fA5xwMU3XLeQc2lKiuTxRk/JHiR4lz4Uxn3SCsuOtwHnk1Q3Mzv7LR54WaKZMg+87tWkvZTOpEF7
zpay9uMMuh15sRjiEKZZrtl/01HYTN6nZkwC1AZFQ1nCHFxYO/C+qCkj9sTgWo+zqtgozCsy7a4z
SnoylYPzC9YFpfSn/hVuQjBXf9ui7npYlH05weqEpdWOVC8LYHT5tO2rMMeaGmnkGLd3X6PN37xH
ClXEz61T9OMTeB2tDH66JNuxv6eXxgEDgo58UHBwOuDP+OllMIyfeevNmK4YtnCDFF0NdCnucY+B
iWFOvD6fqew787YrZPEtqvWiP8SGVtFM0itldIeYi6yDPTjCV8o3dgaiVN3TOgrDr2FvELHuJ5xi
p3Kv58D1zPbvf/3X//5///fH+H+CX8VLkU4YV/1X3mUvYEHa5r//pev/+i/C+vJfH3/+9794hiBI
atpIzJC1uaawlr//+P4a4ejH//p/qSTIWshg5Xffaqtqy8tnOKQi1b9YkvcE5ENo4/D4sWBvhDvx
eqkduvhjQo8rAqV0/dfYpz9G2pS6cQZxoZhaLt3U1Y+hkzdZA/f+10QH9bHVjdL9S4di0+5kn03Z
Adsc2MlVEpJS/OHIaASYphS2shQeDdI9XQZp0AnSQm34Qq6YHOpswoTHAqtn21bw2A3aD93Py8P1
MfXlX/rb2ivUBJWjG1TO0fezWf/TQUFPUUoCpfKK3cvQPDmqs9AIbQ0zu6M3SwMKxTAcCO7gT5n6
iymhwWJ7YLopt7NCFgxnkI5+RlYU4t6iWBtTxKo7kgLsVBe4pIa5eTLGZf826J3veEHGw+bx+iRW
n0wJVxm0ok3XkAaAK1edzkGyQLMZ9OJ1svUelFI5fkMasd81UiCFpkhq/pqkDI7XR3VWK6dLoUuH
mtmyUUxdrUYt5iYJTd8q3lK8l6FA5k722CcQHWE1z+2GorBNrxl/4WPo4MVyY5uaF0ZXhm2wW6Vh
K9c4nXMHdLduGlG8+cXQviaZMt+CZkENI355Yyjr0lCOKRX4PMtlxNOhGqk02gJG8da0vCxzQCAb
uE31vkvccV/bwvl0fWHXn1OXBhsS2KFjsi/19dRM9IOqETbGKx6j0ChCd2m2UMfYgDPN7yn70z2y
SI+vj3q+oIxqUsY3dEkSbix//y0IUeNgorTgXouEFP1u1qx/hw0VbHpn2vzjj8datqllO6aOxK2+
GktgdWhCo/NfrXBAO0PFyKjAjose0lxV4s/CimI5DWXotiN1g3artXze3yZmwEm3KF0vNlCLugDq
gN+nhRyEMpGETsdjHRPRNNKn3fVJ6ssW/D20/M/AjsVXJI6663iG2UuUgMnxX+3A6dFNVEguB9RZ
MFNvcCKIhrn+nln6F2NxY9okTYujhI94Rk2kteBgDLzl/HlpoE59oT9d/3Xnm5or3SXyWZbt6sgJ
nK5KFZbB0CCi8TohdjjdhZlFPQ7etvGQN9h7RmlRfbk+4jrSshw2L1++gECkxBTydMSQZ/LshJrx
yvfSv6gcHkNLNQCctuVSxkfN6t6wNJr30GDafYQP8ub6D7iwwwmUOr+DspZuydUPSHodukoX2K9W
N8pjajSUkMrUB4zbdzeGWl/py6ZbcEEEWFBtJvfa6WSDePSRhC+t1zAP3W0Jv3cPKpvHIN38Qx6X
DyUp3x08XLXVdR8geVGADajn7P76nM+DtMnXNfkxgpkLY7X5Wzx74BOM5qs2uBIV49HRj2Wa/gWr
nxS/QGC3T8W0hasb/QcjG9ynrmB/CctZRU13HmrXLA3jFcQHDVDNHO3tSOFp78zIe9KN+lBno/kr
qpzy4fqcz7+zyZXEdUhgMRQSwqdrz63kQFto9FcZk73q8VCM6E6F81ZFTf/v62OdHyPLtgVWhIak
y2ray/r/FlywFC9McmT/VQBn3IvGXR5xoXkAHd1ucjHGt/KVs8vBBlupbCIapGih/7PxfhswA2vR
OyKjsxdoevmAfWWs7lF71SgHR75Z760WbdkMIyN0rKYAI0M8O1FBxbZwfqEWPX+OKurt9LZyO93Y
RVc8hlEN7b0sw/jZDU33wx+tkGUBZZeokkhWCCqFtQo0fTN19ezr+YOc8/keybL6vtAyfUsDLn0N
QnHr6K2+COMpIS0+iY4xmiGc1dcXgI0wvE8qOpIuHsT5AHfer+hDOgNNCsTjnf31CepL3Pgtzv8z
InmkjaCYw8G3VyP2ICUKoEvVA73j9pNraNnBMGS+sUIxHiM1q7+0wUhw+hsBgpRZmxxmutVbwZtl
Z0o5vt/4PcvJOvs9NlkCGxJpRWu1J6GjBKCyUHQCKZNnIa6ttfo5xKUf/u2XtN2OdTguMkMijQ85
UBlEo6dEezOwoHI8hZ/tp//gBwE+cpRCwIhEUZweEtpzOnDJlk8SZGm/QeEbeIKBExeb04zFBwxC
ARFTjEVPCS/OSe3NThN/pyWklm2fGXQXr/+i1SFavphuu66LEjU4MILF6Q9yhTaQ6I/tg05Nf68M
qb/hYZQughUl+u6z+iV0KkXXB13df8ug3Ae6a1nAnaVY339Jh8VRR33joUIMO9sg0zG7jwGqfcGW
/p771ckhuFInqxSmM9S133FS7esbm1Uux221OchiFew8oogp3VVYbroUa6AmbB7CMZ2OLXaE6JSK
8bMb1c+k+gaaXuGHAo/in9nSqeHxq7icKorlFia599hioRtPV2dE6ZcwgruW83fQo/YUoPl854dW
9DYp276PVAoaJKO+CHj2+/WVXB9xhwcznw5lSgMrO7b46edrjEQo3uzpseSnY2tkmSjp2NEH7kB7
o0ulXq+Pt7pQLMfhgyFAQsZkOJjILQHgt5gbyjq0UXnXjo7j9gLGKaXnkS5jFUC8u0uziRv8D3eo
4yxZGdcX89TF2ePKgqVApd9pPaMV5b1NvRtvlwnxpNZoNpZZjTuEH4sbm2O9Qx1GNXkFkBuZgsfw
OpA59pQB+cR4wrEd+oYZVDnzg5XSLLmvRFlPe9THNO04NnrZ0q4H1bCJO/o+Nyavzn+IK9A/kdyq
JgturAJGLgD21BC/PLwAxfBIly1sXzOA5Rl3uNU1fxmdbsEx7ij3bdHfHjEH9/t2nN7tPjKbx5Z2
q/hMXdekPIK6sYi+DmqxRQLWi/zncwzQL3mtkAfxt4KumvujMVAB3emA9wlBYVeL1xIF2XAT5A26
IriDZsCZHasNSdPKCckg0vdSF8cGnSIcnDJjpGM6xYW2vEAjEXlDl3U9Xp0ROPsNZCkteFcDotOf
YlD26Qv5NdqIIwrZnbzDKMTJjtf37NkZ4WXumkqxbW3B23WVgEoge5EfAVCympzWaOIP1h29RaR5
5Fz+pKLi3Phoy+b4PbCw92mnCanzj0N4WwWWpIFHju1c5olhbD8i3Fu+Oa4d3BhlnVhzFpdheFRL
HTNEW19C+29nsURKJgZ5nnkgNbDspmR4rA0VQKOhE+PTvjtqGYKPeL2Hz0EpnxFKtw92OCU3ksxV
Yr38Dt6TJtgYndKLK1cxaEwU2pvYPniBawyfjCqN9jkO5F6O52J/p+FWhCN9UXpJX1W31mDZ/qul
ltSkLOoENo+Lf2pav62BjkpgUUZ67kGqXQSr4/k5Q1NpNyy7cITdcQTsY7N3k2QnQCVvUgoyL9f3
13lMXF42is1F5cygJnv6HejHO7FFPc6bJx1NLXCh6OJBwD26PnLV18e6sJcl2DbBrQmgl6BwOlY/
FJ2N/TzffIaoiODqaD0px5/MfRAPwRfQ/fg6/PGQfFwb9UbyKEetr5i4CccyzMLQawxMkIy+eYBL
CL6+A2BmSjxPrg93aVujCs07ifyAuL8uAdcimVq6YqE3WCkX6pjURDqfMDKOyR7xiW4LcwDljyku
HwOfLsHktKhL19WPGz9knRqxrw0iP/VowSHmwjtda0qXzBEzFi+kRUzcIMFGsBeVnh8wFRGdTpzJ
QlmZ9hHg4zTDTZ62d7V4iPXvGGDI9DHJnfxNguXwN7bTRE/Ye2OugOOw/IHy6SR213/xWUbDLzaF
bVE3JwW3HLFKd3tjBPZQB5mHFK2cj8Noj44H22hM/jLw1J3vKnzV1LexAW644Qkoo61VUOa+mx1T
C36CttMNCpewL8BFu/VsaXf0ZEy1rXU3kIjskxHHXhzhBPI8g6XqP1S6jWSCKxCLajaZ37nqvsiN
GugQiGBETq9P8MLu5wFFzkZ12rJ4+K2+yFQIuLdN5CGdOSvg1DgHG4HdfDJn6RRPLV2Hv6+PeCG2
WXx8BJuILUquixejFUtq4VriDZPbb7F4MoGs2pEX53m0L5VsHhsVYDlZBvGn6yNfuEQshewqoZU7
hPvrdK5NqmOQVUWxR6EbLf4QDygDdIibfvzzcWxJDmzAxFOkwafjKBO4vo5biZcoZzy28CA3+pTc
uiMunKWluEYqRfSiqrX6cgCu1dC5SeK1jlHYH0KNisVuAI70JgNJ73HEOxJ/iWL0b3xA/cINwdGl
n2QbktLL+kwMmFqwcjacV0Wa7OfiG07LKdRddJxMK0BLbEIAKrR79GXQK9hkxmA/X1/iS5uIK0JY
1H9ILOXqWM6gdtzWKGIPH6mUGp8sDi36yNvQ0bVt1kBvhUhlbAI5D4c/HnnZuXTU6P0v6c/px61L
Q0215sdeaal6lwzIgU5Azh/HMbZ+jVgCYsYRFNBPXCnKG3fz2bXogiumgi7o5jlLrfF0bPDdQeR0
s/QsWG+bgv/Vx1n6yAfGIrvxCjrbXRhN0TLU6dXRKFBitbtMgBd5Uwnp4bAtoczhqkXL3t3ggo46
fikhzqMd8adpJcnOMioJGCB8qh2n86tTMPWTULaXovfxwGsI5Su8mO7yuY0OLQ2KG+t5fjHyDOI9
wh1M85ZS+rIKv+U60s7apXhiEt3B90NlxM89jv+uLKwLkgmsfR5lzL7MEXwPIWVATZT7YkTn5vqm
urDaoNxsaks0LhSB+PR3GFacGH7gG17TVu6haYFfIiGRb43aVouHt3jPoZLdmP3ZGWLyilTTIPkR
VHJW4TDykdEcha+8tImtEIRtN4NoGUir71wybA9RRBSsbTOz72vwpTe+9YW97FIjoGLDs5c0c3WC
kXkuMleGhufA8vq1yL0f2r5Hnx2oLTIm19f37JZjqjQv6T7zzLYpzqzWV+g110lseqacq/gL8nXI
1qDuXTyD0koQzwga2AfXx7z0TZeOkL402QxzPcFZ45LJgp60DpM4KCpVvPO1wv3g4MdyCBYtOiCy
Wby9PuqlZf2nkmCCZiVKrB5KGBeVoDlaw5tEpgRyWQ2OSHHgU6rVQ5C110e7uK7oVXJe2bRwZk7X
NUvtLta03PCMkjDUYjq2oY2v76Nw+q5QW/SuD3dpcjwLaMpSWqOHufz9t+PawXCLUKdSKElM2aaV
OJKhYqztcrQLbrxALh0Oar2KBMXmEbZ+4VZ6NcwGPWYoh76xMWA2oLacx/vczhW2a1P9SczdtKW4
iXLj9Vn+06A8eYEtxRmHUMg7jKxTrKZZI4wQSIQaPIUyfOaAd57LYoNkzljj2gdEHWrM1BCI2LUY
K2PcbHBwq3iO7uUcNxGK7D58/jv+vzEinugATmI/5yhSfAJv4csbAIFLm8BGZYFQSgUWlcjTr+K3
vh/UESTh2QGW2AMHRUfDzu7zmMcNbkzajfU5S+NYHhIfeovAkW3S89PxZmD5ZTUFqJ9nbfsTD088
vkw/u5FhXNprDs1EWoqmy6NrHZJbZ6yEqA2vLar2DQ+o7KFtkZ+Kmtm4EYjPh6IWRRWOwPRPE3P1
vbFOMFFWSmwy4l5s/LCVu64yEKOOenUj6i6B7nRrMZTi5JA0ku2vGzx1YMYEhsb2MMiQgL4bbWfL
qP0MZLzHH1A6O7D1/nZSZbfFUK2+8enOYyLDU1ZZHlU0bN3Vp1OoMKFIkbveFDrzY1oaT0mJEi9l
N/8uVQARZYi+wPXjdH6SGROskc0eJR9fP35Ri8yDflrULCjfvYp5RGfNHhRunHb+bBZ4bDdDDzG7
0H5cH/h8ny6JGne6rgO20J3V/do4Q1lV4INwic8s46k0GhTc0XOuks/XB7q0f5Z3/fKK45H6zxv2
t7DYI/ZVTYp4EQ794EmgiI+RFX6qBUt7faRL24dlNJZKrgCysrq0k7AV0SQDxyvDWgPTZrV4j0Z1
/KAPA5p2SV71H5PUzr4OnYh/UYhQf/q0ImteMhZKNZakcr46lVQDSk3LJstDUmr+4KNfiNMS7+g/
jzE8EMlFHU4K6cIap9bHtqHZKCp4sTHXWOyagJDuE0qOfxxlGIf7k+eENAloqz1CSXd25tK2PBJs
55ttzPkD5KKal6P4ef3TnUdp0gEYmhIoIL16Z5UC2UaIzznn0uPu0Ha+0LM9vUzz8wwFY0mL8htf
6sKx08kuCTSWrc5faHR8Fpg4kQYCefYVGaV4a1BV3dCd677C0MgOiA12W6Blt7pQF44DRUqaYfQo
gWKsn99FhAEh1mm2F7o5bCyNNtfUpsm2G5zo8OeLSoXS4n1EAdFYf74w1vp/6JceFGL6WYGrTQhS
94BPjR75FQ0rw+sDXgigTMsBOMlli07b6qpwNXSqyjImpugBCs+9eexM/E7dSJnIn+CZPMr+xpCX
Ng6NdWrBNBl5c642Di+ToUKlTXluj/J3AI72wZBQGIRdGMjOJO6NGHPp84F6oPxukb9yMZ5e7+h0
z2JSlfLonAI4AIaBJNmMTcrg/Li+mBcCNI1antM0LMm3xDqYtNNYlaJX3lyY7he9D/utY47FjSN+
6SCg+2FSenIX2IA8nY8FUquAt0TSqqWfKjfTPmNQkG+DvqAyYjay2SAP+a2w6vFGtnxhr8glRjtk
yobpmKtgjaZ+gmsgybkO+je/gwxrfW4K94vUQVobI+yIenn3XV/TC7tFUjbgElowvgCiTmeLkIQd
ln3Cs47S2KENkmBruIX/3iFQsq1gaEY3UopLAyKNKCzp8h0R7zwdEKUCaNwDr9i+bQwszKP+KHPp
H3FLSveu2Xy6Pr8zPAbdGMqDwGPo2RJi1jgvEdeTGbmd8pD5aTdmECN3g1THNhoGyAkj+cBdHynE
N3oDscyir5+KheozcJaReQib4caCX7iSJRUMukVcWJRrVl/ZRtQwLbpSefhRQ2FXdbi4mjS4itaD
W+4beAz3uNCnr35amY/oo4lbXbMLBxaACtUangCOodZgP8OfHT/qaok/z+AfIrrq3ljVzS6siuDG
ZC9saXJWrsul8wjqbPn7b5kOWoLKRD1RenHmiAeoJsi0dp31ueDt82uy4+mpVb04XP/kF1YYiB3t
Ct6DBF21WuHWNe3eHk3DywXqwsicu92MWQV6Ljy6XJ8eMCKDz0Hb6uUGwXj7wTaGsLsxc4OZrRJ3
blOQPSYtsaV9fzpzdChjZPx49IDWDL5GzeIA3ody/vPTBJLGpKy6tOuFXN0vRTqgyVfoPHt9mx4G
+nGHosRbXiTw8lROx/f62l7aOy7BF9gKeaVjri4XXJgHPG3pfdWanv0cNcPyfKPWngsICDfusQtD
LQ1/ubzoiRbrBAg9v0CrjdTwBIXxDcqvI26aLaLOgQwRVL8+rwtRidwDPM7y7FCkBqefy03iuVcl
l2YGXP3d7XnJ3cECxPpJYSyB96zr+DeGvDA/yrW8qziEXGnrTg68mJjbzJEeDC7xWBdmSTWxQc/P
Quv0+uwunAgKd8SaJTsGa7260poIpzk/9vGe0hesjon+xkDyo8OvjGaI3qofv2pqsPYDygY8Kyfz
9foPuBAHYMo51A85DfQhVu/IKUrtPPJLCJZAvDVI8moBwyGAg/iGHHW0ikDwJBvoWU5144RcqBkT
bSE6Ab3mIUSJ5vTTwmSumqoIU7Ig054gC/pIzwkLS6gZf3AcxTQHxb4oTJ4HqccbOtly58yh88to
bWt3fR0uRAULICIykZxVCsirD5GMmuAlLZIHAAr6L3ZGtinT2Px4fZQLGczJKOp0xj2qRB2S/cmD
KWJ/K93RwIsk8O9aJys+0yd5naOy9roovwXqvvSZuVhsThK9NKLe6cBGDrTThbr+MEAMMx6mGjGH
dzcw9Tdav+m3dhQIA9p6ao83crYLZwkuBmkMNdSlYbj8/bd7Jm41aSFVGT8gBFHfO3kjD3GsY6QR
RLfu7/NumstDlkSXlMIm8jqrb9gO/E1hv/Fg16mBwwt8HKyEoizDdKMru7Y8YinY+fsA70rMhsec
a/6+qqAdz/hZwyvaX//a56ELJCXtpaUpwJ5aZ8UkPcnsT1n2EJP2V/iW1lO0YYn0j1NpDh+6Nr/F
9TlfbcUjimAJXQNc+xrtATcqMIUW45MbjtkhT0W0q8ys2QL4T29M7nxHKUB9nJUFgEZyvNpR+Ma2
WB9Bboutqvke6lGOtidHFF2fvIV5HspsKyYXHcXri3phigugkBucWgLQotV90FtlF2Nu63uIViGZ
Sqkre8KSKi82ZZIAfLg+2vmBXaozJq81MNw2cfJ0+yqYq3ihgLdF6tZ5TpFF2/llh4ENzuPo6U5d
125kuSDXKXH7P64Pfj7VpV9Ic5b52pIk4nTwApqHPWCK6ZlRRlUv7aZF+zN9ToOoupE9nIe/5WED
koCK4oIUWmVmAKRQscMkyGv9ipqpmcrDAHxl98cTWuAfBH1SQMkVezqhwZbo+eKp7k2Yv78MJYJu
dPjdXY9N5Z/vE9PkRhNUaeyF4rFaPDuy0xK00+QhMpTvwzlDkxoVcIjKya3234XvxJtpwc9zjrhE
V1syHnINGwHVe1NnR9/x/kpf8lhLt9o8xzf24+WhENVzrKVp7qxWEIeQUqB21SPTWYwvSIrk97Iw
8h3y4rdw0Pqyt08TZV7aipKdWBqLcg3ygNorwsHye69q285CydLssTkd/bfCqMyvovb1QxCCarur
M4oYVsCVsi0zOdzLFDMaomqJVS2mvNf30HlQNaFxLEgb0mr7rJvgND2Whm42oIcwZAdUZ+tdlbj4
w7gOIQCt79318c7jHDcJT0JSNEYkEznds1mNV52MceBC7ABZDTkFO7vzEy9ETAYljvGARKhxvD7m
hTkuyeDCgFoiublKjDpgHnmKPqenUPP9SwPU/HmsQgQ0kYPY6w3medfHu7CryApcuLxQRRdOxukc
W3dEWyeLOq9BNNrLEUc+UtKf72270Q//wVBA2gFF8Mw+o5kMaVlWoOtazHvT6rk1A/+otABfUOH3
/8FQhJmljA8YkeLN6axwBO9Qvopbb+yj5sXRdPdArqu/U+NwbizghU1iU3cGQkRtyoaXfTpUhMpG
KSqbWVUj8vNa7d4PNg6vdhgPT3U1IVY1F7de0xfyHWptFsUKqomQNqzVBAO3qR07E7VXDDNYli2C
Jz4HUWBd832udWiMfeW3Em/VUKeSgZzxonKuUv8n+ixl83L9y17YtCRfXMwgeizqOsvff8v0ui7F
fLkuAIOj9jt9bDE/CI95XaFJxytHQxC1M/x0c33QCzsX1CfE6YW9xkFdLbzdTFQaZqPxbJWNhwkz
sH2EFsy9oaGfdH2oS/Nb1pl3qEt6aa/qBgNWi6HQp5pGBjal+Rz5u1zP82MbIlYZYrp2Y7zz1INK
IxTfpRW19M1XV7Lseh6OoVl7LgEAhX6Y7hP2GfdlXnzE9ii6bxYHMWR+mhvn5uJEyQa4nzk0Z3AL
RAvzScMz2BsbM3pnOw0vME5MEMtJirxiWe+uL+yFdyAl6uXwkPvSbljn7THZRlm1Jc0TmFlAzeIE
//QUk7PNNLTIzTQ1hiXBFDlITGbzyJMpC/6d1FryjZ/U3Ii95zuKEwXdCEAP5G4KKafbOJwQOUeW
ZqbyVg0BH7afn90+qaaDaPTi1qY6/8jL+SVgkHnxqFx3kfuwjicjrYSnV4WFSkaCNvwWfpH6NKEo
/u5aCHBjhhUn27pLyhvc4vOoRV/gnx720taFFnc6VdBM+oTEkvBoklQbu4nLb/pQR7+KXENdxl0c
jM02dr5f/9wXFhg8Oik1l6kkuV5FrTiu+CkDZsGBjricEbfOhzyTzdYJmuzGTr40FJTPJbVlJLjE
pxN0GrMKDZPy1FAk6ltuj9MR8RRECAUifNdntTx3TpMl9EHYNLwRHBhr60JOwFW56OxPXgD+eE8z
1UTIOTfvUwCG91jxAgdoNPdei8sRtYky310f/sJMbdxc+ZzcCCbl49VMkeXNFqKp52YI0Dc8Ru4G
vEruUJfrbqSg5+EB8DawV0XJHmreOjlphKZIQZPK6w2kZVA4Ql4Q16Z9hmUSPlZ1tL8+tUvjQUpd
UB3IHvCAP51aTRUI1+qx9DBnMeRO5oNuHwI0o79kJQf5oea4FDfusgvLCc6AMwnKAUCwJU/HBAmL
L2CIJ2VQqxYtudTMm5cWtbwfpVsP6R9Sbx1Y0GRdyiCnX47EarQWk0SBRXfuZe5QZoe5Em62VwsQ
7KnNq0LfFFR8b4S5S6sKHmvpty7iDv/kFr/d1tQEyz51qEIn+MNtEf1PcFWMsOuyyp+55t6CO1we
zlmwKssFut6f+rhYELl+5tWVap6suSn37SgzSFhVdhi05paGwBnbANVly1gETxZsvAlb4/QLdrnb
21gbz0e8ZALp3vc16Why52Bhku5Rga2dB4ditfiUGyg8Uf9x2hKX8HpGHfprh02A/jzMjoPLtSUj
7auGLlS5Vz2qvTtNwMA9NLALgnoTjC6m2KFfx+mL3sU2wvLFQg/45rgAy14bDICRf4tCxOOuH4sl
J/894NCjA7u1QDfo2DmknacTTBQOrKM1+UchQB3F3Nib0Jqyz9dHWYc1lpFXJktJ5RBkhbFKQkRR
5CFUcHXEvavp78sJ3d1NpmoLbe8OFdw80GH2ZaazDQEi7AZnHG5EtvXO4ReQc/EPMYsrSq0+pN4h
i2yNjnGc9LQI8BpQmKNimxwG3XPcirTL75Ymo7gRAc6SEkIHEY5YTrPe5sm5rMxvB6SusFaes0Ae
cWNqKYZXYz6812Y9BHu6FPnwMg/J4Ox9zfX9fYn4Cj5kaZkET0NJj2IXIvQf3YAHniX8/CbSLbXg
m+GUQfk4/U1hYAWgjMvpmJaVeVcEQf0w0pnemJCONnhFYh0EU3jjYNJFDTQJDiV+dbfqAucfZEF5
UxRj8/FSWzeadPIjLQJgfBzYLzvbYUAc4kfPttsfAofqGxn+OkNa5rzUVNjlVFj4kKs5GxOOUZns
j6E1jPVLkrkp3K5wQpdmj0B0GOGBWAOdDTdY6EUTLWMcJm5shvV1wG8Aakd9RxfESxLy09+A+n+E
IYnRH/EblH9b85R+Tuswfa6b8BZG5PxY0wQiZpF9c82eySLM2CaKZjA7pAZzG+OOqtlZvGL314/1
hW9IUOR9QRbGK2JdvHUzMwfJMPTHvi+npzqFHo3uBz4/6SjuHDQCb+QMFz7iomFDivI/9YzVR3Rj
eK65PndHxdcb3vuk4DXTZQouF9aRmZV6EASlj90kbtR3Qdoa4uP1Ga9zXcIlrwsSQc4z23YNbrDK
xEa7PWiObLIYv4fYyKd0DzkR8k1S2eiH5VrU4SuaKYzZb0lTnYdRbiEa7TrdHzbROpgYkRuBIA7G
YzYYsYcbTOfNA9a3Y4uJTqOl4TYqtOaxzmO1V3qk3ciDLwzPXUFfeKmCoBa3bLrfYxlGxoU0Oh/g
Ndr+d0HTQYibhfSxHBK1GR6Q5AoGisuAwnf2mEgDDGkWvF3/BOebALQhJBHSDQPC85quFtpFPi7l
3uNs+7BDOW2AsHv6TnOY+N8xDQy2SZB2LqpdVnuLq36+42H58KChhge2BeD76RKgzVcidTO7x7HX
8QsSZvYYV0720utIP1YOo16f7IXxaP8va82QNEjWOx652z6MR/vYJBVmy4VSPe6nNVS2ptR4AjRB
dSOLPMPTUORidgsud2FyARw6naJeqsz3CYtH1VKJecGFfS54f4iJNrld+QoZyyos6GWAp4kisucp
Apo81n39wnvXchClRfoCwY/YD2+8NC+thktbzlrIDcCV1xswRSaAnj2rgS+FpwXjOxLi1c7vRfKU
lVr0xzmDQcPEgqYHthVAxCo3GvLYbjGGMo/BGGd3YQs3pAgma6cH+ng3CTio1z/2+fkC9kYFg7c8
LExS+NOVHw3WFcOawOsK/A3u5lJiVQo7Xv9uFX7+WPWmhf3XZPSfkIXHsMjFwyS/v/4bzgMcwY3x
gaIDTyUvPP0NmUVf2VcNcK1RL+67Bkf5JApTnBuomOQBsocp8ekPu7tsObq7C5AIIDOtgtWpIhFq
2P4IOeNCrkkoHXCADmbRd7gkpo37p3jU/xkO8UmG5am7xuFltNgoUAyBh6Kfu83o2B7cws73yAvc
0tg4v/LRQGKjOlThlzbSamZ6mZTYHEmNQrjWHAF7aXd5ZiVfZ3LsG9H5QlpHXAY1CR8P/AHvwNNP
V/oKg1G9w83NNOe9SnD4zK1gvit1NMXrYTA28YhcKjpzeK5DRsKd1w3317fPhfnykGCeJkk+lahV
uuunWiDK3nWPbdcV+2EwPzrTHD/6/5+z8+qNG0nX8C8iwBxu2blbkuWosW8IezzDHIqZ/PXnKc0B
jpstNKGzC8ws4IWrK7DqC28AkLK9P9IbdwF1Et5iKXrBhby4puLMs2YLdZtTz3oc3LxQK782MEzY
FH1Wb7Iwh0t8f8jbyaHpQ7hKLZiMnvldL3A8mwj2DwqSaqOmPwKAsKDpa+IIqaxd0Zt4YzNlNY+a
k+ycySbO9Vh6OORaiLnCaa6aydkJ0aj/UB/R/rL7FL+UJM9ahFJsofrz1KmPs6kkL5gEmitX0uuh
uc4PyTIJt2i1SG0WdVE2SfK28AaUjvFEieGWSYdxpTwjHO7YX2Y8I0bU/4McFXEpIXNoPVMon0Zc
S8SDNaip+DcQymSd7XhS7E8DbqYYzNRNbvx0ks4Osc8ZjIi3Iuji/DTqU9XtPW0oUFGOa8yG/ETX
Md7EIxAnXh//nHj+jvNPpH6NPOwIqoNWiybaW2bag6CH3aB/V/F2+xtNLMwQXaS8nV02JGH67BZl
js8eQhlrepO35xCWACGRg4oO+cxygapybg0Y5eI0VoqLnTzq4qHpKGcPFD+4jezb/TN4ez8jaiyv
SDojBk/0Yj8Ko9RZdlYrbqrggPf8p3loxyNNknzfTIB71TEYV4KQ23NP2AtlhhPPvyHFXp9FRTGx
wLZTlF1xeNzGNS02tbBsX4V4snvv9MBOEV/BJAPXQjXreijMLvMiUvLsNIpJ/2ZiaBFu29Rtxk3g
6N14qPoRwPJcc5uujHwbVsrrmYceSCl1+yWSNffCvK7x0TjZyAKNENVDFSiKEuLpQh853btmjKGk
6LF2nbnh9u+eN/xztAloZ7LMy0wqVAxRU2YbT1afG4h1u86OtHgE0jBhxZK588dC0r7vD/rGvnp0
J+iyUYfl34vF7sBNN6WBTbWjj5E49gW8waOqlxF62c37H13K2TzulCfpg1O7u97ZOMQQYtKa/qQK
1drZDU7ihDeePyfGWq3n5hvhDQTW4/BdAjwAdnM9lIOO8zSWUXuqAF5isZmJHQaAw9MYqtq5SLIU
m9V0DWB6s5gSjSILGfQRgfcvY1OHmp1Jc685tUGIEv4cC+vJEZNXIapWhV/v79xNpIjsEnxUoEug
SyWq4HqG8ZQkc41Xy6lrBm+HqWz6lA+V54folu0mqIvbKSV2dLtCengLc+XtvX2dZAYG5BKauMlh
ff3zPzLBNAYjhQOSOJUG9HhE8r2DWQwZGtRzHX2AMZZtJlpQJr8Av/EtVsVCx2kkWUOP3S663Gpq
+rQSZJ9t8SKnXonBsqvVp3w2kJ5oOwszBHzC/Qyd2y/311we0KuXUAIPPSqkdMjJQZao+s7SUd8s
2/pkTQaw1gI3zcRHxC/FbJWbZW9GItBWvtC3xgRgTpxDf41kZBFOhSayGrUdiJNorCo6VrkWjV/t
WsHvuqTG8clx0v69PSDSHTJAglaLoi1Cnos1DZxsVNLOElSpuvIfGz7Vxp5D++vUIexxf0lvq6OM
xcPJQSayklnW9TmukjiwrbyDys0OJx2N2qrIwk1Wtw31RyWYtKMR6V6+c6vK+2qpZWXtojTWm08K
zqZB4jeGKNv9/V/1xqITVgLCAgJPyXCpOYaCS9tiep2fEqzeXsAn9j9I9CPFB8PXH6j5h837t5mK
LGkmLVzZeVtsc1XMlqOURn7qslw0NKpHLd5G+LXNPwIzNb8ZLUaSKxHmK2NycZ45U9COYVBwpJff
jpoORmzRgjjNmchyx5/5cOJqY+FhOCGZIlsQepRVU3Q2DNyLPtp2kQx7YVHpeZqEjoZOa01D+beG
746xqSytDV+9FxP8fjqbcghSl6rX7YbI8xCiwxVssPyowsTsi+qMY30Us121K0nQG3snpXKJIehl
oEggn4Y/LqaoNBqnGEUGRLeMj4Vi6cdUqcedXllfKzdKVkrpMqVarCG1TxMaCPsGfHVxD1d5XmpV
nDQnlVbfOR3b5lI401qPxpKfwWIYqH7gKHjSeKmXAol15CFdNYvhhBFL75woCRRoHKsYjuyF69Dv
DhSA/fZ2VPBN+CKQU9XOIbEaGtMG5qzf0xnzkWfqhUPwbdAiL/qQmDjCTVvLKwx6oUoX4v6XEpdv
ML4dK2zasNK0T9YwcqfDDXXRiZ9EZuysOA3aA5B7enyeFC/3i7oQsAJBH+jHuDJ7DYPoyrH8dM4m
5yOqtyp6PEHmzT/aEvdafDEx+vpVKJoa7fJAN6unyNPieJfRtRk2cYNP0DZzxTx+y0wTgZlY1/t/
caTIp6e50Nrukk2RYqBia0SzFvtTVBTKufYEGkO+pqOrkfpAPCzvCR3EwN2M5oQx0f0L4iZURCAO
KAD8YCoTKJgsaiR6o6hShZT54jKc/1IwaG+cXe66Q9I+VKOVhFJyKFOf5iTPG15CJ0aC4f5veOPl
g1HLdcFxJ69Z5qJAa1gH8p5Ti97veGwqfcRBPIzibAOHp/nn/mg3M5aoZaolslMvhWkW5xwaO+Jn
tM8RwLSTctqX+mBKVz1g6Tj9jXH6TyvCpNO2SlTn1ZYutCb+vf8T3pgwOHFmCl3aJvmRf/7Hl60M
dQY+ehJUN8bixYDj8VJjhYMZK4Yv/4+hgGhCFiKsoHN5PZRX5M5kx0V9wry2DPoNtmxOtY0xjmv+
GuukM9/bVIBAR4oPXkjqHdrLItHQiaTKIC6fcKlrHvMakzoot6dMq7tHvGCRd0p1a+X6v42RJS6H
4yMvf26WxY6aCaJHmGXhVltPRbfVu1avN7Zi5l/7sFE2tV1iN4/R2M93Lq0ks0ltcB5WSqq3Wpa2
TQfYsUHWFeajgxv3Oab7is9muxZc3DwFr0M5BKm0XlHEXzwFdRIFDTIe9rGJFPHTbLy53mH/mT7r
eWuccmPuV66FNwfk5ZE69OBLlu09o4waugaKfbTN+VeAIvfjgIvYVnPn37muxl/vr+RtDA6cmleH
gil7SIVGvk1/fBAY5szYXjrmsVSV9KPWWep3syOi2SVpYSPoWBQl/s3J0AYnXXFazVcDdLK2WOLq
u/s/5ebTlEh/EAQoaBI2IVN2/Uu8rqETF+O+OswNnHsjUg+61RSHHkjN6d1DWZLlJdua8uQuPk2c
cPG2R1byONKcKykQRZlhf8Z42tF/6shW18/3x7u5+CjtSN0fSQTC28BdHKKE5uc0qkp3sBN72DW5
Hf2aWrylqDLVh8is4G27bXgxzSpeybH0m9iCk4vLAFgearloDCyGzorZrdG3aQ+R0yAByb1B4WPA
h1kxgmqHwVu1he2Kvo/mtPuo0nDQFAEdwAwzRqxy4pPdlbjLmYiJ0mfPt+jhIR6WV+UpQ/CZ1MwT
WKD2nfXRqobwpA44H2ZBrT+ZWuKs3DY3n4acC3ZX0M/pRpPNXJ+QGNBHaGKCeGC17EskhDhlpZps
Etwh9ticxSvH5IZ0QAiE0IXLqyVZkVSTrgckHLCLoUqaQ2iaUbWfijKiI2wEXYbE5TwLPfw8IuLZ
nWsnSMMPHej7jFgBbMiDi3uH+sUbI1c5YLZJsc1X0FMy13K71zDhKqqzSa8o9khFAPpL1uKzUdAO
ttqxqw8N/g1nrZl0v66j2m9EjNs70drPgiLwTp0H43EsA9JMVB+2rUDhN6+S5KB1qrvVzBCHqihK
PmLLbe4byxLbZi7TE3L/6QOehFiDIqH81WsrfZ8KK91SdtWOVdTYvoXZ6h4EhHLERHhaOb8yZ7mZ
HRc8e0BGQ5lgsQOai4ZQqdSHPHSKLWyr7OHVRbysan0bpF37OLpWtVXbrn0glopWTsDNnSQXl4IT
dFg65jdveFprhaaMUXPIywn8qYjdQ1SLedPbxlomdXtHgDSlK2AQMJAMLLWhNSh/Y2UbyUnkqlf3
Wy1NnGA/WPWY7I25DMonV7cT40cQRsUMop4C4FoR+uY1d5Ae4c3h2yKK4J/Xix1b6aBmtP1PIs3G
SxSWzQY30ebRGnJxbmw+dKWd5+P9u/HNQZkwCDJ57S/RCAOisbVrh+nJq/W2jzfwaq1kY6htFHH6
xDz/nep6nqSbIjXrZk2A/GaD0QLidMn2CBBg5CmvpzwNdaWXmhoclQE5sM7C3iTvnXRHpSldOcq3
Q1FLpIfHVWJLEtPiKEekM3acT96xbOzsSBFR/4ighgP0IR5399f05qKUVCReUgkwsRwEVa5nFU64
IqtO4B35Oc0uRK3+6Pa6fZn16Vud6ulKe+et4dBtoIdGZKLCUbweLh1LPJgiaCYZ5dSdKuWAMvTU
jkqEdZZSOWugr1cGyx+3AgwEWlk00Yjh+Q9wrOsBob6pgWkMyoM5mmhqBqIUw0OOI026j7reFRQQ
cyfMfQpqYe3XjloVf+EBPKiHFNdI++IOpoqoLAYm6MsmNBD2BLHd/L0iLf2XpBLr1mS2ADDPJLDJ
zrRTezpYQAPmZosfVfowDqlq77WxSiPfwxBAbIJ2HCfMsOZgVJ48yMzPiJSY3TGZ4DBuUOWm52EG
oByOTlJZ43YGpRwe4jZwcpLwXJuNNdDH4kKBZQjUQ3bbAGRKmNHiYegtrOip/YQPamYEh7quv/Wt
ZX8xgtHZOCYcuqR3gGlO/Vrla/FFS2kmwFwACtBRQUt4qZCpkUO+VpZRKwvR1VC1nzBuFIhxrX7S
InM4Sm2P/f0T/8aYaHJyRxvy4AORuz4RGCjHlTW74mEMXfsYxsgXFF3lXurEnNDvDtMtaLLVurFc
wqtzSF2TywMpCAp8yO8tlrgbpAN1Zs6XqhHgdenhGZ/63p11zHvarKSVpk3R77IOhr9Eqhg4LZdN
Zm6QELc/hfgeI+qQwL3fCGE3jT+hG/pkClHU+yCPHOcxrEL3mzXXevhSJrmStVzHANQQTs8iA+/y
PJrEc9myHpXvhXguPyGd1Sbbfmod94uKA2+xFWrZVh8Nt5q1b/VQ9vmDg6VYSmUlmNJyU2Tgq5Ew
n72O4ygl5ENkAmscLTB9GEBSfqLAh4bHRhV2BWbHqbxRbLWwKepthyvRpWkgte2pC6YvfYVcnU/z
fDghTD+ru5i388PYjf3vFIu3f8rZstf6bYurB5lZInh5zsCIv+7F9b57tEuaEXLqperq6ZNVzeVf
rd7VF9ugnelJMbv752xxifM+0ZeRybyU6oLrtjhnuYESkD5WyVPZqOG+NJPsMs8RJIca9bV3DkWn
jq8I+WLyTmrpi2h3TgNRwKYNHgSZ4Ge1HmHN2VH7PRvHNVbDazH6z4MM1gOxAs4xHxGK+MvgoyWO
U1FlqC6qKVoP7EMRZIcgGrVPndlW6idUVZy/hsbVQ2htlabtq0Qp1C0Smnm5jSezSv16Ll3jKYkG
Z1+pEN58YmRH37d27qZHYypFuvLJ39xvEkWBkh9fO9yIG87/HJbUf0VvXERpTt/BEFTnvjewfleN
bEc1RN9NevFTSepqpbAjF/7PxSJjlDQMig8QxECRLTamSBs7Hwq+etAr/WXA5vdxaG2xMr1F5Cst
r6gCIAvO1mNNt4xMeI/sqIyK4ZK6ot/lZjlvnVn5JaosP2qV1T6HXRzvp3iGZOlUycrhu/2uJLCb
tIJTLsFNi8JOMuFW6816fzGHeUKMA9/oTZ+61gG92XBf1KW9Vop8a75SKkjaiMpuq/xFfxQixqmY
S6Ug7sQNHnNy3R1AyBjZCEkUvctQZGrjj3k7fVBDHH36yVs7TzefNto6MgylZEW79+YbUDTk9WF9
aZfGmvutktq2T2Lybzt7ayzuN6ZKW4FvGokbxlwC1VqYjGmRde0lUkKB9QWNDxX75u3UQ3VJAWru
NbWvn4rR+e6N9lrG+FpmXZxfeW/CsoNHr6Kbcb3STakF7dQm7UV4dfFNhKMidiCvo+CzYeCa4IMC
MX852lwnft+afem3Xmd6yJ3qgeHLB1j7EtJh6o+ia3uxNTsrPbu1rrzwsnjlLm8loNhrMQmztTgM
AFTVmGU4OJTTC6LSnuycvO9+mYWtphuEbsqPSIvq6V41p6lCY7ir84M9Rpq96doxeGeHnZlzmgn4
MUSUZPYbEomqjZYmavVi4Zd2yBHq9Hsn6J9oDQz+/Rv89iMCiSm5ftJRD7rR4qKom16zJgrbl9Lp
/y0EmXQwhOYrmz3xrUot/74/3k0QxPWNVB7fLFh9FG4WyUwAZm7AHBf5xkw3/x3x+9l17uCFeys2
Hp0uLL7q1Ryv1CuXjrXyKPH+AmimJksTfVlBdCYjiOvSMy8WksrbqjDDk5fmv7HXAVOFkdLGakX+
qFWaMmwcKQY8z5PjAwCvfhTu4H6s9Ww+GFW0piKyLG2+/jDeNRyACA8sNNauz3lOV7icKsW4mKE7
nhNCfL/UEfwe7DT+MmhieCHlfnbt2voQESI+BLFlfb2/I7d3Ci8UXX6AHOgKsjzXP4F1SDLc1+1L
ILp5F2H7cgq7wd2FYzyvvBdvbD44jlfgL8JZbP/1UKHVu2aokdwYQUq5B0HPY2eOyUZUKGGoqO//
cBWMY+/P7/aEA44BzE99jPo/Ef/1oKUXDd7MLXfJPa1G9FX7OU1B/GTClD5OcWKsFADfmCMsM1mL
QenttoFUwy4LRggSSHZbyaUJetOPQRuhLZeJ/dxZvwuP7+t9UyQ0IsSH3oZWIOu79HrXc7QE7Aly
U8xfnnwsutTVtg1Mpl9VFFXVM1wF651NB2nVCiCFoEZqgAFqkMfqj7dwdker7+1JXOK0z37hguLm
W6Vuq0cvSbpm7wX99OO9s+Tlk/AJlctKiuxej+iMSpNNY4CVZC/KR72Z1SMdivoFXckOLUZjTVz+
le385yMkp0hWSrEAw0IkuRYfZ5q7QqPe31z4P5UUxg2zzdErHpQfhpKYlQ+fEXJfmTjjs0hTy/QV
pBK9Q507w1c308MUaQXc6o6tC7QAdjqSbGLqtBdeNu2drC+5HSBMEM9CxQt827JpSIzb62WO82cI
oD4k1dfidhu6MBxOZY3/lm+jTPrVnitlM+jd/PLurQFET8UbIAJpzjIwcq2CMhjX1UVxwkHbja2S
9Fuvq7zocRxKdZdgix68+9AjaUsOz4CcC4B918dBmm7ngWNhYDZl5bdxILeKjd7+Ecd6oPqxqzSf
7k9yeVESNThovkkwqqxmL0OixrQJFHRlukhK7jGj0b+vPVCbXdbMh/tDLe8sOdSrwxI6VoChlhC7
KvD0Bp2S8TJUmrETplluyslTD2ER/j1T/ly5s96aGVEe5Dng7LLjf72UEkoyGDDiLwVim9Gmhojf
bYfIbH9YVfxeoU+HFpqcH4hviStAsed6tN6bYtMF4X3IxnnAAyB/GSAIb3uk/B7SvjNXHv9lJMtw
fBqSb4HmO6Lgi+EI/3BT7UV9GDqlfgqbJAJDrIo9UUJBWwanndGmuKoVZnZwvGDy72/la1765y0i
xwcwDcWICjKWvIuL0iVyGwDXikOpDRHc28Tw8qe2c73WB2eWwRzT4+owVhhq+mFRGLT6FKSMjjnc
p8+SnBahclkVqS+q3IWN0+jDR1dL3Reh1I3uByi+flYbTyk2Ra6MtLahJLobjLOzXZigbQpyT4w/
hzKfdlOIkuAmcqr86/1JXq8xGjZSjhKdbjA7KGARylxvaaFlre7S59pPo50eAz3Xz5MyJDuDck67
HRSlQvotLg7FZFXfw1Rd0yZfwOv++wEUt177YASWSzV0xxJemIIs3BtUOfaFDsc30Wb1UwS2eIsf
8/w46q71odXz/lRrTbgT4Em3ia1UK9HGdcb/3w+hg0luJll7VCquVyIXUad4s6vu7Tag0U9NDMXK
EL3eTjTdOag08Sw6J9zDHjFXLg0Zqv/fQeOmkEVU4ipqwbJJscyHZ2zAQVNE+iF17PBLGszBQ0NC
s3Ker++K11EQD+Ihpj9AlPO6E3+8+1lczmpnzsbBziZv2/dlftImvd56SbBW8rm+Bf93KMI28hO6
0jeGQgGQrdKJTOMQO53+IVZa3q5aG78H4eju5zlYixRvpkZngJwLHCTcZfS9Fkmnq/StV1PLO9R9
kzyNSfwvYsrt40CpZXP/e1l0bZmaHIo+FnJB3ExQXa+PiWY1E2XfTj8IlEw/844lkNCd+WikRk1B
GESzahb9Ue9rBTGN2TlmhV3TFlXqnWtMsOVdZE/v/6ZFl/b1NxEvSY8GQEdUDxepoBUSV+DHqB9q
q22f564Ltpriuj6aCdpBbZPfaR5VuNB29beg1Gw/tCL3UXXj9ItdYDNlRXqwr93E3osChiyWrdZp
srGC150kfnJarzoItf0rwU7waEUIW8UDwtY1bMtDH7o5hGZpXYkgwq6wO/Hx/uRujhJarpRhgaoQ
G0kLkev1DmLXKNzW0A+wbTSqgQ14PX14gGeMbwHv/cotcJ0E/LeUxAmAjsgBJHD8erjSnkfIzYZx
mCdTJa3W9AtPlNikcEzPbSbS2E8q7sf7k1zePRwqPhKeOugA/M+lvFkawTeBvmIcKr7Pc6SBikmM
KPAdp5o+q0asXKJm1k+B0qx1u5b3PyVGmA7wSbhEJUF+sbyGFdRgYKfwmJEUbcEu9nsjwZ4QzSnL
t6v+R16qxb6xHXFMO2NNE/p2c0kIXptt9BPJghaj95VV1ODY0uPs4QhdlU65Ky0jekxd4jQUwdaq
3ovxaN1J1wYZv1CRhnO3iCiy0UTqJqzgIhkVKij7IVWIzXJSV9dDb3mcUVkld+iP97f3dlhqf1SD
iGI4VPDlrg9V7cSIOtu1dswDQ8Fk0lU3eLf/NsUw7uM5XAN5LfaUWTIcRSGmSmxPVH89HLSKLjRR
tD7ifFZvG8/pdmnZGy9GEUc/LMVrj+no2ltWWvVzdvx0f7aLw/w6PEp1kn4PP5im2fXwNn5U3YTG
wTHjYT93qYOdeKwMB1ElH+K8VXdZnH6XdMn9/XEXn64clxqFvCh4CqSKy/W4YaHGXhOa2jETQfzi
Ynu5MdMhfEZwTT/MBgEWbeZ8JUZ9c1BIdQAGIbYSQl0Pqsfo8Llerh/H2jL2Sm67COvwHJhNBPGf
hG4rWi1fuS7e2GAUW5DKJamGd7FEkIegi+05N/VjBJjtgO1i4CeaJg5GgpyDTXq18YKuOQZlaW3h
Aun/3l/o2+NMa0IzyOdhoUHuWcx5QG9Wj2fHOtYZ9K+ss/KN7gzJwY2sxJ/V6H32hCgDwuHhNKPe
Ycji6lIXZYp1Ix1Eah8Td3Q3dum6TxGgkcKfBaKXm/dPDikcKhXYHUnVl+sNRcWoUOa+s48pZ/iI
NXP9pA8SIjmYw7ecD+dwf7wFx+G/2UEmhM5BYxuU4uLYinIeCdZi5zhTJfdFYswP1TDkn/UyqH29
1oxDHdnFQc9MzORARh4mHkE/IXc99Hk7PySB3n9qEtzdyYjKZ6Mq8ufWgZVCJy3akKHm8aZWiY2G
IBzy98WUcmvoIaHCwL8Bgyy51BSce6MMEvvoaEP+bHW5tTE0RIFFjSTn/YW6vVa4tmnGmipvFvQ8
/Xpj5j7Qisbpsfou3eTo6XBwNGAvz0NjA3WA8rsps9jdxwKpyPsjL6LL10lCm5PgUbDlHI3rke2G
VzJyS+eIcYv11+zxA3xhCDRrCk37cn+sN74t88+x5Cr8EaRXfZThHN46RyfUcP12oMVPTmefbVgL
m9rsnZWnaSGlwfGTVHjJQkHrB+LjUnsznqvODujyH3mauk9K1T8XWpdu9SZqvwy1F/0WXnLRu8o6
9QiW+Jg200CSxZM2VcRK8HWz0CDLQXwTwPNa2jfSfk6P9bUKRfk4Ooq9SereOsMMfYy8xvh8f5lv
R4LjScSMvgJ9Gm6X62UG6gb/mdj9NHlINyjJrOyGytFPcarbK+d2uaOG1KoAssLiyqbY8kLp3HYu
ReFpJ90W+aVoo5+KW/2OszH/pOXqtPI0LCfGaLy4r7xHZMzIv64n1nVOoBSxYZ5sqUxRN17y4BUY
RCpzre3vr+Hy6WMoaqv0kCXqjAbU4qj29VT3zsjBiNVm8qupteWZmDd5G2i7aDJ+1bnpvC8b4AFg
TKrlpqyX05tf3M7WlNDGNRvrFKH/v9fpNm7xMS02sV3Hu3am2nZ/jsuXVo5Ha00qeHI9I1p4vZxN
hsVAQW3qFLqN2HYIz2zUEbDiVulsdWPYtvLUK0jiq2PuzXACe77X+7/gjePD8BotReJjKJaLELnM
K6vz3ME64eKm7Iu+1nd9q+kn1avERoSOWHmP5N/3Ry3idYWZLrIq8rzeqGOoQeF0/WgxXiTGj7na
oLAS1FiB3Z/WG+eUYguAfFAIwKCXGgFmUel2So3nVI7lV7Ue+gdE76Z/+thx1wrsb63gn0MtVtBG
47dq09g+JYYbXmpgmJ9M6AgbevXBPuJz+fb+qZFnMDmuMHLJxSdIdQlyXz1AWxHUrLK2zJ8cXqqt
5F688xqTx5MiOsg08JGMtngTE3UoAhfgxMkN+jTxAzt0NyE9I8fv7aJYCXXf2jLeeVTGqVYRGck/
/+NpysPGNDI1QnQJN4pDmBnKY6dTKkgBwb57KNyvX52MuaBlDnM91DQZnZXUkXPS4vx3lhnTk5rM
wq+Canz3CtIXkDEF35ZMlRaT6vrBbUqnc050EKIPsPINbFIGKWqIbMn9c3F7XzIURSj54oKHWhYY
0w5WWhAazsnQu7OdSXdmd2gBwrmA4hxUAIzInr/eH/N2zzxa1IBtSKc0qquL+2vqZlOv3Tk4tWGt
gwQtUPyszOQESHRNee011bm+OWhlyk49bUzaOsvk2uxHtK8yTTkldh/6DSiB3/gt9Q91N3zL0Hw7
KZlt7CEuG9u8EpKyVouDhdzsdgoi/dwPY3ssxtQ86kljnLQ5fRbjDOZSZCGS9q6xoYNY/2VhD7ix
4Dfu7QxFOUWxw51tJfbvNBnsR+So0l1lmsOjYg7OqRjz8dhXjbe1auysh8RZ87G7vS49aPb0sggO
ye+Xvaw86MexIRw6EzjY26mow2fHTI2VCt+y6sitzDAgeqSkD62XZZXc0MLMmswxxJbRyw9OljWb
Zs76T7EyTf6Q5P1TJWhUOOiZfRJmnGyIx4doM9s6uHo4Th1NZR37+nefLsAHoHwoNcgH2bj+TEs7
bwjLO+UEBnU8ZxHSglNSWNTJOuv/NRS3nVQZoGG++E7LtG5Mq5yUk8Vz/ATBHWlrQE7nsC/e5zdN
HcqWsA4wmDQCwJ0vK7zZ3NYpIivx2ekbuEqJop+8qFF9J2qUk+FC0TNN5KneuZQMCpSeFhuVGx77
xY0H54+LwxiTM8JmzSHurOZguHF/KMxk7YVftlxeJ8gQaDFzYHGmWFwKQTo0pRUU6XkyirndecYc
7gy3TCZkdV0UZ9smGfF+19PYw4qn9n7aTR+3JN75/DdgnOJ9Jnv/Lbjsy5KH0FsE6nx9jBwFfk9k
B8lZaUvMeEZ7fBz0sd2MTV6skOFvYgGW+c+hFvFjl/XWZI1ugqya2/l1pBW7KTKiLQfiVxjSR72/
qwsgwv9ODeIHbUQ4gdz711Pzppy6vUAKse9Ka1MoZbkN06ja6eM8QR0owofBAkZjFY6znxSjg+Sg
zECkEYzQE6344KEu9GUK+wrlG/KissrC90bUrIjDdY2QBMcdWs/1LwycotISA70ZXqD8Q9JZL6Ou
hd8zxtx7ZlauSTfKv+/qlWA8QBl8wTR35XNxPR6mOuGAD0CKyUxf7JNirp+SokOVpXAUH8UGofiD
HonNTOBY+KPZJBcbI7yVKPfmXZQoTKqTMriXGjWLfQGQBQ+octNzpwLHnEN4i2gE5HuLb/y9KYQc
irq+Bm+EjHPpOFO3ZZ+UWP+dqzTTn8I8c3wMfJNdpDnD4xgIe+Piv/Ac2ZF6CUK8xe4fwTdOvGR8
8XbI3hAGG9frPSIjWLaDyM6F1o97t1Gjc5moza6ayumzRUdzZbwFMO71yLO/wC0cA6jAjSrcOMzB
XOV9du7t0eBUpQO4lbkV/uDhpMY/I2szwzEIN3PW6ZtyRJ2HL2HNcvEmc2PZQffwWFIUlrWp63kH
Ve31gI+zszM64+cRaNs+xKntbGbdN/5keDEUL9vYUxNv7BZHoPe+VwwvHR8J+EzZTF4csHYW4RRU
c3Y2uyygUNS4T41dxWeAE2tmgDdxJYEH6D8iLpop/HcxVNVDze9HLz8rIuJSganxtS/xnFBcZP+Q
ftvoXZyuyRzf1I1A5IFPp48MnoZb4wacp6kAijWvOY+l427UBDnHBo475KioBE5VINaSwzdUOy/b
9YbRHZDBcT9CEbdenN5cbcsurxWiEOkgRZ6HZ41GhnK93aOn5AVqi+NRMdEY9gUgjWNGW33DeavQ
IZnzp5h1OE1Vb36n0S8OURsox/d9axRBZYUS4hgNNfSCFmfOrROrHEq4aZ3hjU8atgO+5ZTRBd2P
8TI6Yq0wvtx5iklkk0A4JHQLhu4iaMBCmcCrsLSzZxbW1oQ5sDX0miBMV5XnHBUDVIYL+3B/kvI4
/XGBEzNIdUl4I0Ri3OFLCQELfd0ugMD9EFVCIWB3omelVXuk6TtzU7a9dRxLzEEUQs+Vb2ox3deR
yaCo18m6PJpMiz0eQwpDE8Q8LbXUcxl67gFvQiRLnaz9Wlg1IvA8cyuDLgJ8BmUjYWdTupNX6LJQ
kaAZElFwyR8bsELbtNeCfTLU72xMylH4oGjCkodKZt3i5FiN07ReMeePqJJ0x0htDT9sx+ixbtR5
k2qzcrq/iYv373U8ahSIQ5NdE5YswukctM8QWlP+mLlOsrVZu2M9tniPz/paj/cVGH59YDigYIdp
M/MuEGVcb1sXNU2D7W7xCMsd0eUGiNrHrM5sLLsaE+ZvCo6rTbIDhnqQxKomP+FAoH7W4DY+godt
wCeYqBobVHDCyrW/dSX6hg6sdGMb5JO2u78yy/dLLg24UZ398OjzQ466/rlAzGcFZnv+SP/EcDZx
DVdXa5T4kA7tFzIC45mZii+VWXuPSJ8ZPgbU2krc+Mb2gIzk1aAvQ3RmLm6zoqySNonc/LEMafXR
GA8cx88HlGQDdS7Wkkv53dxskHRk4Tqnnbf0/ZtaputMjGaF83RJrekRYyzv36JTxLnD9w/QGpFp
lXgvrecE6ia0KJAg1ltsc6SD9/fXfxGv/Lf88g6nuUgIsRSVTWLTVPCjyB+jtJxcJJqUJzOuqSIY
5qX1SvPl/nDLZOh1PESkwV7RnZcVz+vtbgeNbrmiFo8AogqqE4mGYH5ob5zAVB9ihWClBR/3Q7iN
+bUpE2NXZkbxUhA4rRy8tybOw4H1D3hHKahx/UPwdNRSPR6Kx8It/rKbokTtarbPsQ7ubnDclRP2
5jH/c7jFjTN0OOVZdl48xjSS98Wol9+Tapp3PZ/npjSjf5puUuC1IpTiBlmLfFe4pgjw9owpvEnI
knS9uJ5xYaUgDYeei6GuposResFn2qPpTqlaZUtX28tXYtPbB+R/qPuy7jiRNs2/0qfuqWZf+vT3
nTMB5CIptaQsy9INR7JliGAJIDbg18+D7O7PSldLU3M1c1EXKikdCQTxbs8CFQCMDwCWApoTu/bt
gp4w6/Ap7g5zA2Faag80m9amhYb41c6OIF4fQh4te3+H/R4vsSjaI5jKgCWC1d8uOoasV2iGdYeR
Dv3VWMFpraCh2ppZXkMdneY+0C47+M9/pL7zlwsDhbGiOnHFp62pBhmKA1BXd2BNs6APHbp7KNtp
gDHCfhsMuiYFkxaBkPlH+IS/vM+AJEdQhcTY5LS6Gusag5C55IeKquWWWX17McqKp9HYwr3UL8cb
2ocfaYv/1aJQ8oAiAfKT1Y/g7X0uJodBuGXoDm2TOBt4qahvdpVgNGwa+jglQXEBC2PzQRz9y+MD
ByfqKxBUVgemt6tO4FFCwZV3h34JpjpF/JxzMTBxFE7wHfat4WUsrPsBdP2DszjLZ8cRMoPQwUfz
lBOiFDJBhK1fv8hJcgR4QlzPM5r+7giReji7W7eDCiAp0Bt6DdB2LdNysJen1m+CDSBI1TaiyYxH
wvm+KHi/wdi3usCD+6jl8hfPBdhpMDHw3iGenjIM+hAjVhW21aGF3UsaqnjOomD0cmf0WiguOvMG
6jH+B4fpb3sfGceqnA8gxyridfqmF1ZftjW8bA5CVyWstwAlJ7bitiSI7+2lNTpmo4My2TRRwo/v
v/C/XTDWBhBo7YuiGoY+0tstgbSiFCguqwONovY2tjnoYZBJ3zed+UIBVrhc6uaD0/xkyRWUAI47
OsOABeFYO0Uh9ZOoPdMM3VUP3y66HQtQ3xoCsC0PeIrxYSSv7UKqZpO4cg5v3r/ek2Mci6+931Xg
BCXoSup9e71sqVr0jyJ1xYeFn6O4+4yUhmXDJBwCaZXpg4T8dDmkQ6vwyIoCWblvp8ea6nUYcD+Q
R/y3HdVcPZigltkA97Id0Ize9ftXd5L/A5WN7hDOsrVPtBKzT44VAYX4iZW9f+y7nmcCClQ35cCS
T++v8vtFvVnlFOIE4AAoSh71j8JbWJ7oSe85xt9X0gYgf0LP+YOgdLphflwVGCooVFdt2/Wqf5nl
Bf7YtkEo/OPQdE1NokB/slD1beY4Knd8aJJzJEsfFTknWe2PWwm5I7QLgM77jRsz1wGmznLyj9Sx
4fFAwfEPJVDTHqPRB9d3mt68roXpNXr5AHGB1nfyEo488rvEM/7RhvdeOrkdS1sG1YgQonpI2+cp
Z34IqSUV14CmR2Zbc2Pdvv9QT4PDjy8BFvY6fMMbemrKCTcC2oVLiLuse5V2Tjik8BCD/r3H5wxK
yuUmZCPbNNAS+cQhpZu6lT3eDOCSpu9/k7+486+GEDiNHLReTy2hahGvxgQsOFZh2eWBGuiZK8B+
Xzj/SBjmL3YWBjRrmYeSD+3d9fe/7Cwg4HtngerrUc2s3HdwKf/utiXLOgOmf+HPSRqCJvu3zwRQ
GdHYX2sYQJlOW2Bh2QwAopng6DrmsgLPnniJBVBKo2ugtKJp+Ih8fRJf1ieLviK8KMF0X4n2J6cC
vN88VrsqPMKFDrjShMl9MikobnPpH5YCuhE154AZTFAXeP9RnqhpxOvSgC+v7w/KtdX+5u0NLowc
oZnuBMd+Bte3CQcox/tQcy8gx76ZC9tkvC5pHkSwPMLUXG1M1eo0grkvFKppk7uL64JkBBsoTBMg
0dP19k6U40eQ9rf7ADseQR9dSSADwepZ9b7efk2H1VWFKBl+Q0vcTs7RDm3c84La45BkhecBBqw7
yfTnVvEy+HuuAa+LY9mVOIysG4Dvk5BUGQ/9V1hUfpv6iG5q2EGc4Z5WWQ0c+wfV8/qk/1U8/1gK
wFQoOsCpcAXSv71On81zE3tT/E1SP0mpDSi9cZsZRrjcuVbMancY9zk9ieFMRhgcVf9W9EW/9BUV
CwIgIiGsVU9f7aBxJoUGOHvhk8fjnfHC3v/ax24B7YehckxBLKgsLB/twnWX/XrZOMyQb+Kde4Vi
Aaz39rJdOnSz9Af3ZRGtBepaUoV1Dj2scNhHzdhrgRl/YKtbD2TE+BrgUJtdzqKtBPHdAkB4aHEU
uSxQYO/ffz/eRlJ8I3D2MLhdu+Hhq6PR2y82mijRjcXsFyYw0SE+QDe5FDH1s0C0wxebImH/W6cr
mtwQAQC1FFXWisb+TQogtiAiqKOg+g66KwTR5sncweNvIk7bVt/ev7rTt+p1qTVVQGK5RtCT215J
hRdumOl3KP1R74Il2GUZ2E9x88lxWXQNm0gY++Fdi4IPnvhvK69p5Ur9BOgOyKhTLyMgMqUqFpfB
kBLOJClAsfG+H6KwTXUPEtkIhYssdEdp/92bi6oZmoEAP8BVcSWRv32euoAzVZtU8EO1IszkrVIG
aV82JaigvNy+f3ffnup4kND8WSMkOjAYDqJ+fbuWhYMMlzmMJWFBWOx41wIE0HBD5t6hV2aJ/KvR
Z5oI6Ad+kMG/jdBYGuhbRJJ1567CIafz/3HRaIihRwULdD+eL8tkLvIWRcyVO2BW+P5l/rbWityH
YTCykpXteArkEtRSwIJ0BS5TFexxCafCSrsVNdIuIhEfxObfVwsxmMIbshKGXbwfb29q7TC01pfa
VBjmYnpDwrBuiWBNkhCDwPXBar89QpRCGA0ACofzCXSB9Xj4Jf2wF79cSrcJK2KXvm2wGpRLCYwf
Cx8DkiaoV5wvCAtJMPODN/vxl/fv7Wk4WKshJHzrHGpl1J6OZCA53jae9oqKSI4xzGXktV63BTpd
Rxs+JbAYG3nJ5tyxx/hbFcNxgOgRh9oHb+vpKYiCG0QJAL8wg8Rg6HQ7VXAZW6LERBVRkUe3ym3k
ueSgc4VD1MEZaflIVOK34wHbF1hsvDw4B9E9P4m48DiJxrjVYDBMHmsf5rY/wlbYu+Od7aYLGl5n
3Qhn2/dv9m8PG4sCFYu2y9pew7j37cN2tSontLSwaGekOOq2mvLSYyr3m6bYo4GsbsrQM1mAPGj3
/tKv2/aXALjKJaC/tabToIGiUX+yrXVBEYO4Z1fER0ovbu3BiCkbp3buUvzsf/LCauK7qZnch1C2
9MZrXdU9hY2jLwRUIQ0JeD3fBXZHHTJF7dxfUNb5XwDUDw5OJKbrUVWglNMyMNZWgGM6PeIcNBfS
BiE5lRKEsusIUhXqx4H771+n/yhf+PWPaxD//E/8/JXDxZqWlTz58Z9X/Ut3K8eXF3l46v9z/eh/
/+nbD/7zQL+OXPDv8vSv3nwI//7P9bMn+fTmh7yTVM436gUqD+gpN/J1AXzT9S//T3/5by+v/8qn
uX/5xx9fuerk+q+VlHd//PzV/ts//kC28stDXv/9n7+8fGrxuWsqvz6Br/Vve9E8dd/Ebx99eRLy
H39YQMn8iTEdElwoQWKGFuHEMy8/fuXZf66TaKg/IX4gr8Wu6Dh6m/iY6/2JhivSBGRsq8n3KoAr
uPrxu+BPFKkg7eFDLpJW94//ugtvnte/nt+/daq95rST4h9/vH33ARTE+Ydu5OqZBWFwNETfvhVh
Iodeq265DCZu5VCYIfZYljADonVWWtZHhKkTJMC6HrJAhBLUlZjKosp4u97otxN1ksq9tABwJbCn
/u4G4yFpkmwx7qMNveoNLyTbWsV1236BKJlHxsGdP4jdrzypf72Q+Bor8+/VuBrdfTSHTuoi2JGG
UPvl/LKH88YAPj0pOjogCZuq80E8AUtWbD1aGYLhRrQbx+A7rIBvO/BxM39SwWUXiRvFk27beuYT
pDQpBOF85+j6xU4ym29K3g7ZMHoj8Pe2l8lS0/3y4Ib9Qjpq+Af5AMoU3LY317NO9RE5VzNptExe
Oxy/RLI+GKo2mAb30FZpWaUKDsIz8b4GISNUbHwX0KWdD3xJvS/lZgTaQdzQkozXSb9nikBzP7BS
yGKewWwEcG3RPyERXtx8xAldp7heCN8QceCHmV8wugHqvpFEwPozIiVy5bwEfD3D/LP0j21CkBJB
nzPsNu63oCY1wLewD7uEuVTf7ap757GZ0znaUnHmzAffTQ1ct2CvdZV0n0MLxTj/2jlnYbgDzjqa
8qDLkFwp6P6lQZNB7BwcXKfdqnjrjZu2ypRKlyiLTDYFGzj8zJRAiqFCcUWz/qiuR7RNYtLc9HfR
g/eQwGalJNF1YgjayyXbtOK+jkmCiTFY8IxYF3oTbp/LPFkzSOLc8xvrHn7UdpJCZHdqYWufz+Lr
JHPtAqJ/WLxUAuVIhiIFfqI977PicbB3QULqhsxQNgUBbySBQ9wDO0T7IItuhzj1FCleRLSJawKl
D35ePuOpBbewvVFsN0fp0JLok0fCbbH1t/CuGwjaw/cLRkHzbhn2jJPkynzeFIfkQp0Xl5AwCz7x
c7lpLqYviUP8Q9elssx0mZXPC+yr0/ls3AT74ggVkomRukqn/gBjg2naetfaIo4hSRa2pL5KHpqt
dbE8tM/dAQqLcD5hcA7cFCmQlt9ZQYqb5sKkyUWyr3I7g0FNmfaP8z7eTJ/LdEyh/5jjGveQIgaS
uMnBMqhawtu0/86+JxNh37uZMHuv4zQ4GwlUS89NSfDyLdfs4PMMN/Sh2wYp3Q8ygxWB2jhp/a3e
8y8z2ybH+GLZJgedm33yoi+by+QG2Zo1p83l8oTXdkQ4J4MmwUjotZN3N92NX6eJyiZoc9Up8wn8
eEDE6YP/iyD4P4a2N+Hw3VD5/2AQxDHz7/8VXH4Lgf9reRmfnyh7ehM38ZEfoS+w/1z7a6s7IpIe
WKTgjP0R+XyERDhDouOHLB86Vusc7Gfg850/0V8GfgbHGZSRQKP877jnxX8C9wKY4IpMXOOH/3fi
3ppx/evAXHVGXof4UKYGhxC85JOO01KBeTyrys6jBb5a1lBYD5bCsOeXG/Iz2v4aXU/6b6/LrLgE
EJLBnEaSjTD+a4XRJdpxQH528hpUqf0c+X0edrIkaGua+9nzvxnXAK47um3ei26+DjE92E21Uz+F
UyMP4aLRDZUdDXc6qFdLM6kJcFwf9aXe5savXxMtWHwPgLRQzJ5mARSCUcKtOzcPPF9sYTXZCdIu
SXmu5PRSVk1xoLHWmcQM64MS7ISs8HNpZDKYWays4FOEWMccQ+e4dnO43TdH0wh5LzH8y6mnRgjp
RQD3clk8tUXJCPAFEvrTlbj3FYOxUDjmTqPnDwqFv9gakBnzsdXwpVYtsLfPDFAHxFc0TfN5dEFN
mCy7xuSvbb++vzf+ahlUIa+qtsj9Tptig3Bk6ws55bxqxz0D7DYNAvORS+lfroL3BdMv1LpQB397
MTzsu8GPhymnzZKkDebPm9gunt+/lLf13OszBMATbVuw80A6OWWtFkNt4qSmM8QaoECMVHeGgGzH
jy4GmFCpL6AWDnR4/v6ib4tnLIoTBLXqKoCCPgwSn7dX5sLTvZO6cHPTmMcefj3XS+xWhCVd+ejy
Dnoocw0L4dbr00Tz4PP7q/92X9fV1wQdaFbwPk5BV8tiVROU1t08BIE9gNv6dVhodXx/ERyHuIg3
xxQahGuvB4Xr2qg49cEoe8fgbRQsH7g1ZyaozIGFJRgJi9csyGVK9lAkc537bjceRuOV28VtfZwx
S5M1SrwkoEY89vZc1+lglzDZWycfj6Vygl1TBOa8qk1zpmLK0PeuNWTGcEVRsUwDqeMZEpMOWuOk
WFT4UAzaINrWttjGrQhQazJNcx2EmCbUrq9DoiHQeKfGmeYjJHjOxRg0N5M3mJRVY/hQ13zZMpZE
mOs07Hs0+NYnIGDnjVZGZzMe85zWOJRzNoQawOuoOzQjC1MP/L5NAOVQ4g3Ny1yK/gV0vwPkmIsz
xaCSlBu74Dn6YcVlO3FRExBjonPbNMmZN6CCJlJ7y7cFUO4zsBL7s6ow7E7g/R8IlElngQZhSAmM
u6aWwJXTeVAhM6g1u3sdYcrGoRGAv0E76oK18LGpQqnQJyn1Bm6eAmb0JfSQSiH6LF46uUmaWd+D
PT+DC9QmmbU0/qUNPvCYNUIvT6UzWwTmIWLV+wBDMu19ugAep/gRvBb9RXgNxjQD7WF0BcZ2RsNp
F4eqJC3H5LWZ+2HvCubtIglvlMi36u3IAyDvQP9haUinLxUfdR56ow+TiKnc9TjECaK0sx8tDlIr
C8GBNrHeK1/1GGPCPws+PQmpZAJv5tDmxBHFuEXLE8pbXpLx0JLXUPqEEy+ExXNpc73jfm1nrjGk
0MXtrKxjqeS8H2x7UwMZSAbFNwsV3YWCBquvWZUWdmuTsOj93WhpNy3QhrjAZJemFYBFed0EOznX
wD0wq8itgYvHSMmdF8J8FhDQHL7ppO3URYWeYaoMvYeNXCZq+1xR91m1jkQJElzTWhxZyJZ8gefn
Hv6cyXWIHtOeW76773hzXvH60ulYkKMRpneANj5CGIIz/lV6zYWw1OeulEhJZ3lW2N2XANiIfVzi
5jUhhIWcNtCZW6JsMBVkoAM0tSipoV1ByjFQOR1XLNwkptwBjjlYesIlEm3uu7ccPfKdhUHnLlFJ
mdU+ZmwhrFeLWd7Ec1AQHwx1KG17V3bMLimK4Ax+Om2OoSHqpXo1PXZHJi79wnGJcJI9phNepjp3
OQprcvfVoIvrYqyfIdIDKtis9MGtKp13dTnBM0RZBHKITaa7KKdtOx+grt0QVoLkH/RC72CXfT4P
Zjf404OwbQ4VoO4LJABKwqfgii3djQUK3V3Cub52oR/8oNWw7JndXA2dTK67Npgh8DV0kBAbIQE2
6m8BODmzF+FrB/11WE7brqbfCrUUqBfHMauKXmTaCsZULuUdd/0LHkzNeVHjpiXOo6a9Bshsfmpq
GDhZXfy8xP3OEY7WBIkLSjGXuvJWTsYm0KFHeQ1V6czy/fYrEMrbxovOy6G3Uxgpw2Zl6e8tOn2D
ulmZc1MtGZDoO99Ey6WYrK8wAyzSpkvAM/GYN1/NyP9Ib2Yvxa5iZLaxtSRw/5spFM9w7sVLGFZb
UAQeYdd5xfl4H9NqOIQAlEPLR+BdXc/DOdi7AVinCZAgUF+BIO8AM+naKYDMDa3cn+YbB/geZ1iC
DbfcJtWQYMLr1FxPNo9Tl3kBjoY+jasEZ7mItmKUZ2Zgz4zNZypS3llQgqhL2vlJDxZkbXzo6PR4
xHCzvB8rmMzUYn5QSXSpVNvlg0loZo9Bkfte5z+HLbTre3T7ocNQ3XWCfQFE/qP2LmDhv4WtVdEd
me8qnOEgSL+NzQ2kEOqBRn2eWNYyA7MAG+SNG9D1pQiKBMK13tRAzbcKxuGyVHUR7iDsGio4wWpo
M/R1OyyZ5u5QbCYpq2Pc0c7HuRkuqPZazp+NUMlTAcU8mIgJu8uNluaTAp3ie+nDhCF1LMvCpLoZ
ACEYAE59nGlSPcM1xy5TAUsQ5FodrFU3pQpWKWPZPoF9Zql86sLgawel9GsKd4OSmNZy4JATxe33
qLHqJ+X3IaYuPJZYmC39kNk24zBMKSOQjDWd2mdsP/dKWvZ4DcsfOM+6AJUFG6gw0WvOFYfkBSBB
RBe2gpldCwHYMyq0CYAGrHpB4hhERghGFPVl6U/x0e7lArEk4ep+P2FO+FTBz4V4UHlZnoxqphKx
KKDLTWXDCy63h7GHFwYQSnGW+GaIoAdjxhXMBxonQVcLzEEwyPnXoo0GUPa05VqZGTscbH4h26vY
ZyAYNrwN7jAAbUYC94z6OvYLD4Em0AI304KsEikbN7mw6kpgQuNO00jAooYziyhsiB8N0sSQ109s
ffRCHrVw8Bt9MLrcCN4cKMfg4tvaVdFmQH62B+oy6Ppb4YhGnHS9SZ7BoxYe8KNnwiltbcrYpu87
YCBNx+p7jBZd8GyVTuoMDNAVH+gCVEaKsnXZBlgH+EonEQhOmzGQxQ4SmQF6CI0jge+AfyYEt/xi
7veFcpov4RCyb3Y5uwmgZyWOrDAqym9B1OkKxoHlEKRGzxx0cCugL5gH4bgHVa3L3H5qMKNvmg55
QwXdkq0Lp7QpH23To9fha38mkpUt3H/Aq3lUM+je57QFcS9XLkLHZbhYbX0RBWNcTGhXdcI5a2Ld
dTTt7GkswINivM60mGa4P5Qu3TPt6uVzEmtYMyQoVu8twamXFhXGgzmAQ/4ZCwd/zKbG8aZUMZCe
UmCdfC+X7aTuxs7GEc2jYro1Gq28rEJ06MkQGJijRNgLNwPARA3YpmULikJdSYkuSV176TILJ+/H
xS1T1y7tKcVse8QBD4SGQ+Y2LnvssHq8DTmVXyBMaN2EzjJ9wT9ZqhT+EfVX6ACOT8PcTE/uPATX
2PbjkGqLBmo3u9HEM7tk+mr2hs4lamlNmzoK7sc4pPzooRxAtyFQ2x5rok0EpQAcpNROGczfGB5G
KM+pMhMeVy3MV0EDHHZWoSRCpVcZ+DEHzuhgz+rgSMtoDEljceRWVGN4u8GRHoVZ0Jfs3rJiEO8C
OoJysvBFwzPRsCdLaFFkE7hJyNmcic54j4T1GWBz3AhMeSedN86gY3S4KukQq+RgDDqBrK8iB2TF
qbRcCHwi677o6qj3EN9MwdPByGohbZwICefLsjiMiT0Hm95IX5GmFPGj8TroleF9EQORUa2veFmb
kQCCWwdbIdukTv1C0QaYfy/5stgRrH+cEGScM1YpHxF/CSuYgYGk7ZJa2dMeiUr8FPjjdAeysAu3
MAcWJojbUCHe4KgIPrczs/VGQz+m3s4QOMIhpmRLXAlAGunEHH1rILyYT9YIJXi4OViXZraL+yVp
3PAM5iyAEDl4YAZB3wZ5dfJZgqbeVCrUERQ6xdmMfWh2nTMmEJlbRiNzQGvnq8m4QsD4qy5uhkhC
LBTcMNB3dId3hnQ6Wtp0HpvR3ljQCkLrHA/vG85Y3yV9j4oyk85gx0Qk1L/1YP5Y5XPkiWvAXPz4
UnudrbY1ZvOXOph8tF2bmtoEbFrbJnaHfJR4Ne2gAIGmx6ckoP6nxngWTTUfYrjVx1Pdg5E3mKsE
OdMznP96SDmH1fjNhqXUjdNqBr83JfU914F35fsFkA2AbZfPOtD+fg44tmsCyyGWJaC/IEYwa+WP
jij5AAoIigJW4wn/HPEoQsM8WJWJJlRh4/lgG5sRu6nMc8V7tMSr0fLRV+1dkSVhV0K2z5qSY8cX
z0tHpaxytbpqeyJCZ7hUw6qgGwYCdqTV4PpootfJtKuB2IR7eBdomY7DPD7ATHJx00iyAS5aounv
ZpfKKtdO01CMSLE8+I8AyCA5UkGwBRS9+OoOk/8Ci2mgHDzP0tcy5tYLvNxVgxoQeJcM6FezjXmJ
oNn1XvBotyWX+QD38PsWh35NKnvQPB/HVZBbdl6IVMy06nmoDEXrfY4Hn4RwAAULM0rQux5dWt/p
rsf/XoyDrLGZC5xZxhOL3kLior5rUDCYLMYbVu3joNdXURHTYy0Lz0ndgIdjCo95Uad9rRyoWzgK
iUSJ1GXZ175unrxSTJvS2BS7vYwRiKAnZUgb0epOQj0EaVVYNzLHecEbvA+e0+7B+tZhVgOH2UPp
NZZNuvToIhE0WJZ8mCvzyaVWGRFwO/nRYBNgE611DJA6n9zCmKMMlQdbv7htr41MDPILBFL4kABO
IogJUTJlFK63z5WG0GnKgYZS2ShG8bkWYXzlMebjsUfcQb3aVZoSmpiVIA01uBt3rCNB6mmSPkkC
DiBMAzc2HJtTNT/3GhpYuLalvpdaoo6ZIokIblnax7hD62bYwr5gqD6FbeMj02fVg9U6IUwBmaXP
20g1wbmx4+GyRs/iOE4dwCauW0AbAUBGVaWN8ptiA9PKoE/l1PAhBUsnvkVo8Me0jgF0Ty0YPiQb
Gho5YV0lSARzyAI+9z17miYjGnjlNSK+R1FERVbE07LcicJzu31ARXkWGad4gAMCPDghvVpOKZyw
izlH01Le9iyAaqdSTIb3caz82ODpdJCej5meCWwkDDoRAB6IDRSxii+BhPHpOcDo5gYCJHWcR0gY
MJhppeSZO0iNfYykbevpZLByyufhwYs0TTYzQHzJoTdisSCiCGAraS3QJlHgRu5BgEURZOVSTZhD
gT/fbDz8jy30N30PeuXTcDuyskBNQE31AqVXBD0Dw5KE8KpaoKGL/E2lhTUqjKCE37xU9cAW4tZD
GRKoGLKzqmxlf+XLWihSd8AqZu+3nE4ImGirrfDxCJNlGxKlgGacDISBlJkAFChlDgmV7pPrg11H
KFyiZhIBArrhg+986oPWuYCdYZ86vRxz1fZqSN1O43VpEhHvB2DS97AXgDRw4Ha1wUdb4+U1tbxv
jMbTj+/8EwTws81+gjo4+fF/hhb8fz1/wc1/Z/4yti8dffoVeYC//zF88cM/gZfFiQ7BzRV0vI5Y
fg5fvD+hlgV9Eah4APOIX/06fFmB35hTACwMGbkIZd1P0AGGLygagMUHdgVbFQpDf2f4AleetwUi
bGehl22vBDeodGPMs/7+l3n1GAo5A6LH8njsKNpnfZWhktR5v1RRim5rmQaDhzkJjeSdZ9p467bh
I8ZJGaP1oYIjGs6uz+3C9uXc33tzeCaq8jwCUL6GcLIcPYifDDtjqI9exORvJr/AVLprP9eWqM5r
1u9rzD9FmxSpN45h5iS0efTaRKJXJzZRs9wUYV9kbueBUFE7B3sqn4CJx3xkRIgAiJZUAfozEIt4
LgveEx+5X2rBhJt4VYsRr95RBpHoRYnPMESAf2VvzH4ImHtdjY5ApFiOUgbbEtOdA/W7+BiyVt0Y
trDUHmSTT1o4EAkekCFixiEKi18pfisKqN8BBOf5ln3j1iUQ5AOm9wVsLclUoIYTtN3LmvENK1Av
dWOY3Am7v4KfSbBJ2vqyV57czbrsNxAub56Fhn9B6LC9jtSCSa0SqdMVddpadG/Y/DBgUpQ6Htqf
SztdaBfxUzliw5waVChq5HaKC4Zss1TnY51AcC2+E+CBmKiVaEKwO+DZx13raefGFSrME5A2iR5Q
Q8zWURQPXM+ajBMir2aUAB8TZTYaiXKJ7ntLvHguVGFhCeoCfgd3h6HvMhMBkGHLbWC8L12LyOpU
y2MR9WXaNtBxmPp+JF2gbl3a4czpRMnJxMc7UM07ElhNQuJI2l+s0JNoc9p3SYymW3U5S52FtfjS
9QhqIfJZpzC7MSwvQin61Bc+2oIIooSBFiJne0x9A6jIgjr8M/Lq5FKgAQFaWv+IXqR59rkrdp3V
3OkxOloyqZY0YMt1y8Ai4YA2rk2kijgTQ+VnuRcuijwgJ1zcxyggcimiC+D/RgKdXp6XnXXtFOyl
S5ptPQOJ0bfhmcdRQMeogMgw1peF3aSu6ZBO1OqZ2Z/5yD6P8epayJR+hmmjJAWtJZmgMUj8wRRX
LuIP6urW2oBRK3bRVOnPGk32M4B553zAltyAk3nsTWylQww5Na8DzIIhqmOEUAepCk3xQhvsGDhg
3QFl7uWUjd6lh5Z8ihkGBnaNFSIjW9xdacYq71FxH6Eti3673SLZQmvPSaE+6BMXXevzZJgGGGtH
9QGo1txfqEeUZqku9sAuJ4dGhBQvaXO3AL+Y4vgC9ASoiKiUN8uk+i/dFE9p49vNXaSBO6i4g83p
MJYCaY+NAvRm55Utanh11GM8gLYOf/k5GtqbwJ2fE4h+H2Kft2do33aZ7TC6MoqHFWwi0ddDx2kF
lSjTZHYXDQcaDDNpC1fcKepXKYTLqzPAcrp70JWS6+Y16+y8EVwzC0g9WqLs5VFn75reYzyF5Edz
mLhebmzbZRl1JFUpUlF251iFc1V3Q6Sz9jXDbRflTnkRzPVRC13f1bjru8ZE3TF6TY+j11S5TgZA
dKiBejmavtFA7B4mDnpxA6QPNHzyK3ctUoRVHwafRdmYLMNG9cgySI2WMOxKygX9jW5sXbyeo/dE
y7i8H6O+8TbO7PNcQJA2d2aGOgwcjZ1r1dj6fjy1exFOiUZFZie5M4kK1Axc0QLTAKJt27qAbcgc
Eq/A/aeMBgcWD+Z6Qhfjq/CiCbL2k9ovAZXPbOBopXeyMJtZdcne4XiTlTXUz76KnFRG43LpTJaC
tVUJbsb/Zu9MluxEti79LjXnGn0z5RxOH32jCE0whRSiBwccp3n6/yPutbJUXJVkZTWtSVqmyVIc
wHHfe+3VhGJxaZmtKt0teJ1CITNd9YxaKrn0TsfjTJa42Hr24oVWtdg7QzQGP3Nclq1ldca5G4DX
FPd71Nt0urOWyb2fWr07x6NhvOOnBiy5pMBxg5NOB89K7G+lGdNEffRTLt9JFRouBBZbBN8tqyj3
3dp0dc047LM4AGEgFWtXO2VwJFi0iLpZlFemo/kvSZyWkVbLEZFxDcUOLiqdnJZXzcYsq/gbDNjZ
BA0q1dd8pM43zUQe2sLo70Dbxl3qKHJw2ecwjiVYJyho2LGBKp90/vZoWIzh6DoY6y0kh+8KDlcA
u4+WcjZoEWaiMN8NpxoutYj1r2Cw3GebejE1trc8atT9G+Z/wOtgeNCDuo3n2xMopbIuEkjyCrR+
ECGHOrOoRdb0txWKuAAIHor/0O+dVC77lM4Q6D1zNkx3mPmAxELQAsGKmmbpL00B8KHZdDPk87Au
/RTgsvBy7VIRKhvmI6uuSkdoeKVP2zZhsTANub3thWZEY2EYL06aVm+zluWPiYVtjDWY5hmrAP5+
wM4iREwhdoPriGNqDAlbAFZGh1Z3xK4XorzVksHfge6M1047PjluJnEGd1AIeLETzq5dEU7teVuZ
j+N+8my5bSo2vRLPpEsxMDYhzdDbpjD7D3CiackqXzv46eoVVTTW13mBpZYkfGCaJf2dpcVfWj+Z
f8L4rS5GvLgHbarUk6O5gBB9v5usMTIa+RprnNxiDtJtVe5iVU9HYhkPjac/spVFhS1EhMNOA8Ut
3VsB5yySinQjeX+2JBiKwdBWCK/ZBFXeb208wcKqNctQ61B4gX7uU+W+JMqCaOaq+IqfuvGd4aWf
m20MlZH4tnXEKMzyXfVLcU98XP4sp7kJBzqwl9j1eDxafVPNrrYG1FtXWN0TUu/Z2Rd/UsH9nEsn
hP/sRI07Bht7JU06mIadKBzubaCqYqTIyhyShKY6MjxNARJ4N5Wd7qrO3zBq1rfFmJl0QC4EPu3e
rbo4nFr7PtXs11nX5AtO6q9kXhkXh8noASbKQQwHKza3vgO3USbDscQVVeC2uKnnsdzJag590PSj
apOfWlttU5qrTVt7RYh9hxXWaSy3VV9vXDs/2FLBEnCZJzV2227c1skiv2ofYTuIg6d5VA5FHBUQ
tcdKYOU+t+8+36kc2/upehi88UBa1GuQ1REDymtdMXCecBn1GHtUrbMfgh9TM993Hb4JzGLo4tjp
t0on56tDfeiL64FKa8j8ijm2uu05PotclbsEwIgDdS9bN4LMOkXuYHrbjPizM/b1u0KfB77V4AlY
DJzDm3/ivQwr0S3pLZU9bXG8Z9iv5dkW2d0rloN7X7lRTel8AijbYpX7s01M/nB8wHmKvtszRXuN
pmYnnOnn5M5Pg+4sWzj8CwURWHGS7MHB+4tLxN82U0IQzd0PWFG4HW2rGeydDPZF7wzai04q4d5O
mBAPPYQETKWa2dkuAZHsdlIsB01fnHs/Iym9H8ZNb8d3jVmCvUhL1/cSin442OoOznxzkzh+fWLr
BQ0UWROS7w3PD3S6StnA+Qw0iJ+kgBlNZLTl46I1DBFivOpmE6JU4w5UbGlyKb1+MwJr7gM9+ymn
gg7dVO6RGTpQdsnUzRtr2w0nY+SocJcvSUB0BF3ycCXAXjgQaD6IHToHWu4fZJB4Z0dVdQ1HQmu+
jJ3GCHqqxiN4PmQKWy2HkTkdgYxQabuu1jas3fhJj41mo8rAuxnSVBJJVzSnjhDiLcwDkIQMIqZo
SXxxRGNjmCwbts/0xtMb/eCSu3ZrBJq6Qhik3oH82vuY9KUXm+NsZ0p9OTOsWpj0u351aTQdrLme
5sfYL1vsI1XCVCJogw1I/bIRrqc2kxXbVM/TGpCq/FM/F/bG7qhAe2OGaOB6uXofa3/Y5wOkkbhd
btulZU4JEmNcN4EELhEiPzFLMs6NFccb0eIEI0fd/DKYS3ExSze/rSmstkYt5bUQjohIi9RDgSv7
nUeYZmhapfbCFuB/HUjVPE8zZXzg2cPZlzye0bSGzTwX35gUFhu30uqD7WEhlrRjETryR5XUECPi
YTMI49kX9T5Ps8gz9/OSfWkQkPjLzxhG1ZpnYurZGErRGuFgisgbVn+RGN/g5Co22XqLCVyoifc+
MpdC8x9JEXynxMYpzEiN0LPHV0ZG2a7L5U1a3M7GcjBc6ifVzHti4NbPdAbi7eJc7btR1ZvYX/wj
52sX9h28CTUC4LtDRc2/qI0pW6pEJa0oCZYycrtkPKxEjRfiKBjzVpirYgAJBWRybrssS7k+yIuu
p1TgaaM9qriEhoujXfJDzwpClXu5IFRVDX4pbiFoWyovcvTev+UAq0CSB7lNPU/fogReo3UADA51
NyMDnCZzl7Ilvstl4CzuLKjVS6d33wi/SbgL2xy/5MqNvxFml5AuaDX2aXEa36UrwZpwnMTCxDtN
ri2nYlgx1vxOo3OKzZI06V2miCqvl9QuN4Vcsmv4SGaIM4RFoKY5HPGJcm99qbsLqrLUSUK7DyrI
ybN4BlbOv4EX1wuPWEsO+ZS625b2OMocr2jZYSyfvKsuhetrWBWAlF8fYnq6XSWUOmYYW1y6PMsO
toixpy2aXL7XoyIhomrzQzvV3g7Hgn4nKgz+hG/IdwzTEhI4q/jWmvQ6nP1huICFpt1JOVW5d1eq
jbGSboqVftOO7oulzL2vZ1OI9LH3ts7IOBB2gx8RfzG+qMZtwHibBWBspfhYH3Sf0YCLUawcoOWD
DgRQa12nK0cITuTMRlyoLz0bw464R0ENouJd/EEwwvlUgZiCTWrEv1KOZP6lobyiKx/XOi0tvwxu
oNYP0njV/JXG1KyMJtyCIDd1/yY6rZynihPthJvqcMIsTP/hxdAcQl0OwclcGVPV4kCeAiwmpWBl
VEEztecIClZ8qqbyyp098W5CwbJXLtbSEWBUfPCzVqZWtnK2kNDm0fRB5CK8VG2zld1Vm532yKgm
/5mt3C/dS5Y9NvTOK0Nm9n5Nlnfkz5tnU++zaFgZZPkHmWz4IJalK8fM+6CbxSvzLPggoQUrH636
oKb5DIXvSJ+DsBZAXQMdgsRWjT6Y0spsK1aOG2YJzgGZHSzBDwpc80GH40HJr6kp3gnAMm/blTqH
7VR7Fax0umkl1uUfHLsahhYLAeIdCvZ5G8zzNzNZXpUT3ybZxN6oQb0vsSWvhv84Zv9/XPN/rTY3
/2dgM/xWJ+W3H+99+k9sc/1//g1uBua/oIC7a/7lhzRqpZ/8G9z0/X8hKaLgwptulVSuIr//MMtN
EFETe4/AwXyGRbgC2/8BN039X3DRYaxgu4wi9P9FUAVwjtKLv56qygDWdD+oMf9ANqvEnOF3Bdlh
yRt7B7qT75MUaYy71OWeIGl7949H8xuK+YrH/4MhamNdQPlvE6fkYeaDO/GvSGptGWwqdZ0cZqYl
Gxv63qOt0uo4Lyq/mv1U5ywu4/DPF11Zw58vCrBs4JmCkSjWzL9e1Oz9cVCNnRxk62iXvixSznnX
ConuLv5yf59ovuv9ARSvzkiYHK4uh79eigyTeRGumeGRUBFPs9jaFtaDjYNFUew68vPCTHr9/uPf
Ul8fn/58p58ujyPaGndN8A+kb8Sqn4FqB8LeWDp+dygkheBYVtZONot2azIFhOvYdEtIvWJfM9Zo
36DK9fs/X/+TssvjB2DT5CDrQtgF5eGDIfyP9VSM7DQDEMMhHtaXXEzm04DB5NdCZTQ2M4xB9uzU
Pguz3eJsMuzbqnZg/EwmuJmSvfHgucO0941hfBlnq0z+MjDii/rnUvj4fXhjo1Q0UYobn607ssZB
slnq7aH1U/gLVa22vTO5B79UUyRXBPMvD2QVB/9j7a0X9B2sK8iMQF+CCv7XBUH4vE8BNfQHuLU6
YBRUCyPkzlw/4tiibWza/D7vii1sYmTxviljWBDefJmaopB/IaF/EhISTL4mDHxsOAjkV03mr7+G
Tb/pVrbWgdmqDRu4S4ImVJ7Zn1osYagQujS/KAEdMRvEDxeR5r4f3SUi494G84399B6CvP4V2LjL
oC53CcgH3k7PiRzEsZtTeDoJ42VKdmnQI40+H1zD/nKp6lY7Vqk/AgCDEAEdNPGVR0rU1z8/8A9H
/X8+8PUW4QoZvOX1O/z8BQopDcSlWUWhOvpkt9Ztj6JRiump7Nxi03hiem6CluKe1PvgWi9FQYlV
JWR5ICbhCJbHpor7N2U42u3CYPihdAYdl73ZZRiRlw95YYhX3MdAfPsh/2ERM73Bitr8NiwaDNwJ
zEzftKaynm2wdurqeumvxkqpCO/P8uHPt/tpMvXxQlGJM/dwCUFBDv/rC9XUGNPWpeVhWVmWLpam
m35GHfnnq3z+animJOGB8mKQvKoHPmlMfMQ8w8SyP9CSJS8auJiIZX9U3eK8+4X+Nxu0T/v1elMM
ogmFYCMDJv/suuYhVUiXjstZVZNcoZU48cMmWtxJ/WU7+HQc/ftKbJMWZy3H8Gd72ArzrMTq+/IA
8SG5KmlDn3JXLx8Wre1Pg5WVD5WRZvd/fpqfN+n19lbdCQZlqKZ189PTRH8V6KWsq4MEDXoDv/Pp
T4uWLxGFgWERxuFaz3MwiddCrkBD52h/e6G/e8KMTKlLGKCv9i6fls24tsz62oE1nkbpqzesm6GG
M2YCmPwl8eg3q4c3iQqJ0elqn/DpYsrKYegVSXcQmlc+2NnITpuN3r6h2gjTUsrvf36+n0kB61u1
LMNEP8QUmAf86aNo8ETI2qBqDnrbLsuGZEFHRqnXwFexiSyoNotWLLeGx2gl1fIYpWrjZxfGf4Ak
Ks38/NgwH7mq46x/G9xueKtMoewwHWNrN2audoltKV7//KN/+0aw1Md4iMVPY/vrG2FgXLgmANuB
ASxKXI3KJPbK+hzAEH7886V+t+jpudfSEbk+GVu/Xqr2s7ZvuSXKoS6+MszeuBr6aTxpZuufbKuo
z6lFFuWfL/qb+7N4HWsKDBA3pim/XnQZ7bYwa3CRCWL3zrPq+Gom3vJQO7H2lyCU33xfa74bsgZS
HymVP7/+dMZmbhbNIZZjWu8qN88vWOP5kbLb/m6Qxnw0LSkZ2hNcchlJ0/3Lgv/dvXJ1TKQCGApk
KP16r+RueKOG5uVQ2ckQkhmIrfssgpsha4K/SDbXe/l02mHPhGIV53ik9J9LWwp0d90sq4PNmXWa
aqvHdXzhbPb1xXpOYOTnW59pxklr//pKf/OcIV1g0+ZxcVbup3XU+kW5OKMrDlmrq70F7HSftlBj
ITsgwcyXmb0rG80JbXmHTwfcLqqtP6+q3y1lnGAcD1sjZ/U3/vVJLz3hcAoe3cFOdfjLwLvHUcZ6
1GT9XZVohhOWZvm3mu43r5cd0zGpMNZsgpV38k82yKqb1duezTPJ7eA6RiQE8AanGh4cST+7P9/h
+hA/vWA0l7ivUT66Hl3arxcTdEg+ekUGQ9Rq11nVPan+r1Xqby6C6QtrlQIe4e9neXHFMNVZqpQd
IZngSBhCC3AXSABY/nwzv3lyps65g7UMXjpkPv56MyU0SFhWSIgn+N/PRcZgCWos9GRVWLX4y9r4
zaeBkQmVN0Z9tNGfWxFmnAUBZrI7UKGb+yoNMhM3BiraBdj5DBVPu42HRmVg7S60pf8NANz++/X8
U0j9u+eJQ1OATS68JHaAX+9Tyzmh5FR3h7JwtW2n7Dct59T780V+s/bxBgpY/HiC/PcZHmh66026
Vx1azWEZLhQNSzL1p0SO2a4vWvSPWZD8rXj5zWHOt44AmDvjqPrcQC12CjezjKuDxlj1GRhVuyVc
vn30rSY/5G71ty/8w1L40weA5xQWSDanB1aYnz6ABE1yVS5uc8gtC40CIoO4DXPM9X7yMXhPbAwB
HPIgGJ8W4ce3QT1i85VmDRKsxMnbn8I2yocxN+kCuhojD/gSFgzvMX1z7Izav3DkiC9Go5jF+G1g
RRYiNXxizf6RwkV8+fNL+80XgDodkvp69pKn8mnDIlGzl3aNcs0UEFlDQWzgltQR7QvDSvWXPKrf
XGvdGDkYsMrBo3X983/04p7pC2Z/BcWtq5FpbIzLbuk0YMkVi/i/vi0HtwP2J0bOVO6fTrwZGlg9
m3N5+EA8eh3OhB772taO0/zw50t9UDp/XRAk0ZjADKt6e816+/W2qizRRn2K+bimhI5auhbcVwPf
d6Mr9a+1NKG02p3TLDeynDl8htl3sUsvyodeA/fflKyz29lXy0V6onqylwkmH68EUkqjNW9//rXm
uqV9+rXsQVTaugkX0XA/vYTWnntMvABEKmgUZzFa4luJNusi+gnDyDHLkrdBT7tH6bQJ0x0Du7qm
M5e7xEtbFI12skkNXd51jYTp5tGLNOWgtsh6+5ObKf9u9Otpz8iIAX/sVufRzYa/bNofbjy/3gIN
Jic8BQ2t9X+VM4ZYNApW5haQolD1YiQksCfp49ApdRp7tp9rrU5BMGQ6bvTEeJvLfDn++TmiVP8V
SQG0oJ5DPe8QwQnNwfivJrRuZpElRnPwJJNLIrTbJL1hEopkpssFrC5tuPHYnSB8jM9eXjAehGKj
b50pzX6aRfM8dU3eboDj5MMwaRkfQy4RETUQCuaOoDryX8+2LG+IXUQJjfCmh4+gjc7bmGZhnKoz
4M2269V9mybf6jl9cr11eVnTMamCfRbkddhqBRqzGEcbqzjrNVx7THp1TF2yAN+MNo3stL4RRndJ
3Hzfi/lJnzCZDL6ak77VSph4RX43j+qMkGE5NqjiIfe8duj2VLDczIAYBNrU7tHPIeAzCQBKmY9L
1z77moCh426E4196M4PJ3h0lyiMrNyMp212elEfVV+8DjkB61e2JnjsykY0cT71ast/4sD4dwAsS
2sFvio3MtUhjZhSWhXZYRlQ0TnXQxz6JbOgOfaAgn+XSYhrufB1QrsJzCh5tPd4W9a2VMDmiXVrK
qYAm0V9n0kgO9aJdZie9t7sAvUZZv9Z5GcKXYf+N3yyvvZtnewPe/QKksRWmvvOcC7KIH1ml8RCT
x3ZWx9Q2r4W37Iz2JknMs/K71wnDot5F4h6XyC/GYq/lQTRXGZJKP4qTGKrRfO60qdguClGfdE54
ne+z9n4UZ1QtL8r9YS+2Ck3PuUG2uevmHzZ5riFMZQz9hXlyhf7uDz8X0zoNuC6zoW6Z0e/LzgkX
wok9JNpu3Z+zAG3jbPnPwkDoEADxLmN3ZZaNR3NZnIzWuCfS8+CVWRupJnk0W3fHKkZTis+PjimB
3sZ1qBPqlRSK5zqrm3JwnxKWc+nl+BRgi4e/kRsXx2pZ48iM78g9do6mkMRP8bXXoa3t3SdR9D/M
tMO8CCuSUkvsveekoeUy6qr6V003w2Ca9JDE2K9O1Vxb0Gu3caztbXHdd9gbAdJqwSYgE1vLtSOw
zya1nMvSWxAjOGZr95xI98qaArh047SBjntqO4alFoWvCp4grG7i3H7wJ80JtbK+CjDYQzlJ4iWJ
aWjCsghe26tdNN+ZRSDvTs81CmtZYnXlmtUZceCV06C/SKoxmgwMk9gmn8hHftDH6o5Itu+L0e4X
aq6NjN8ZSm5EZ0SG5Nv+nhnF2XaKrVD5c66/1CuZh88kyyeEzeo56OuDFvRv0FQgatvthnH4z97v
j3FjhJbW/EiVezHjblt1PIQJGbLqImQmNjYk/nmYkfQP6pC48ZHA1m7D7KA7o33ZlZbEQ8R8Cmpv
OzXOY+koK1S1w82ygwQtf4e5J6aEa6j7mlMxrCClSTEeG5Rm5liFte0fdTBZfUjvFx6gaIszoQMh
RhdwgPN23CqlxKs1p7Lal01KtkQ/ATtSNaNk2HWxuCpT59Ws3dAr86iGCTfX4j6zC9ifbu5v0TOG
VWJFvSsktGukQbFP7cGcgjEklmfSdR9KL6s27dxcV514U/hRPPt9G9HR71o9+IbI9AJ7477tmzvQ
TNdDs1UpezzkMhH8PG9fQ9mCF3mpZ1RwiWQL0obkBjUFWtrC/oEw+ZFB6LWT8oNFclicw9DifjXU
RbNdYLdTL4eZSO/04ofR5Btf4C4RaId+mO5mKZl/ey8522ocOJgRNN+bhQKggT25NbwFc3krdb44
i2ccZ9OOBZqus+i68gZiQr0LWultiqpvIT9USMv1su8fE9W12Jg5iXmTJzTQm7n32mXT4Yox7hE9
Nm9OWuYaTmtutpX4jfLpozsaltw7xUHhPRlQsUJv4PYWuwlwgpgOsWn00dQaOMgwZy0fsjLRfvgi
tqhS8lK9e/1yvxT1T91ozC0yxSVKJ2i3cxEM8FwSZII4D3xDU0sUcK7boSwa77o0tSVqZiUeUSL+
CGK+EEsEqMV7va9wnLbsJz5RaL9WSX65GfTqqvW1ZdiXxsrsYJu9SdK2hAwLtxNVcqw9ts2cvcwm
alX46Zg1pc6k/XTMXkREC7IZ6pjjyIuTlcFj1lrxTQ3jitLFrjEu8Tt0ZEJC0Zeid5ZIW6A85oOA
Fx97Sl7Bh2WDd4dYfQtaq9B3imk0FM3xa49Hw9u8cPFQOtX82sG6PPZ5i44dQKrYD7GVlqHfuU5U
j31+D4BSonAo1StldPXdmOR0ZNxiwTgvxXOQKMIAnQHXqTrA7rcwC8E7GlNSYOKH3uODr8pq5ONa
Antn2n7jhjlaiJt+rLwwn8qgC5d5GQj3C3qkgGWGl2OqIzSd4GFuzcW0SfHWm1utrftLRjP3JSPO
DXOCODv5sLaOmlXru7qy/as5qJDp4Y/vv7q21h1xGmbvIb0byFC9eMKFolRp6QmzhB95p8gJkmSx
V64FNuP4D/bUfPOkrA41TcGDVEX36OSedegX8MjBxPw8bLpKXVeDbhew0q006iH1tqvV5BvoVX+X
WlBNZmUXJ6Y65jFBKQ5H29CiBVDzoscp2RD5I979+XZACXFidNfBJ9Tgidc5hnaooMeowRcsyvp4
STdNMSHGz90gS3cdjL9dbLQu/LHcT5CQM9kkwU8NAwYrk4DK4JWAaf6sy5i4gL7c0M/sDan5b1Ob
FaBeNtTOGk5jMcXQV+sUp5TFR1C/lMllWGBUel6qrlIYiTJcslJtk9XyAaogXoEzktkz6dK4OGco
jg3l+F8VqeBP6FAGVJsDMhDWuHGsKAIRcClLe0YJBwM4Xr50UHT2Exae7xncp59x4iRPmu42b0t7
FyPuo+WjiN4bwYBroLDzm2mJxcWrsxRPjkpm3gbwq9k4bst/eyPsRFiVez8bxTWWp/qb6LLpUKd4
l4zUyPdI4BLKIc2MVDnW6FGn5WQr1wuDzqEjGoVB7SiV+Q7BClU4g7htr09y59Tml163GJhqdctc
upvkAhUr1Umsg9G1ukAKHleDZwY1Ses9xaM2fLELED8yMB0VYeNRV/gO6OowSXP+7ntTDeFmorEt
Rr0tYdvAtcQ2gJMH3rZ1M5N+WYVOZU93dRwsXzCnMQ4OSWnbyRuUuM0sNCHh0E7am5HP2b7UzRS6
iqqeRcppOOlFvWk71toW/iDiWQtPlw2SRavfqLqQ+7TO8iimyD7Y9LUnJ4j7R83BPwPlME5ZLGJT
3BJ3nmqbOUXlivVkbO8SXRac5v2y0ljHVmU7WuPgMlX4I+gDHOYsEdajIwJKJd5zceTlme2uGYTa
J0VV/XDBrR4U04G3vv45jQXTZpyU3hlTWZEHg7PAYpgNchvktnPXW2y+kxd7mxQm5qYsdewujSo4
Szn4oZe4NdS9UbGZp1Ybf3Pxk7iRIq9PY6PakxS2hmmXow8v7lhNV0Yl3Y2j0jN5k+WhmnKdUBSr
2FkdB/UceOPGaLt2z2c77DCFGKJlsblXh0zKqVTazqhc+9jOcj1BaCe/jhBKcMHSRvchwz2keMH4
n2LZM+XBsEf894ZBVGEr53dHE8OVNpWQ3HFcenXoSvYMt/M7UziYo/qeeChNZ4wqT0t/zHa9PIsx
L6O2rffSNMu7wbOf+y6l+tTI713GtT5MzWlm92piquChwOmIiiFWr3Zp21eD7ySnyhpcuHPFKMIJ
VujRmS0cyQXjvHyjLZY8C7vLHuuqNrBoRdBxWauFm3Z2u+Y0SMcxI/4HB5OiSfESUqK/FztflTMo
ryqt4WQj+wpVOV4Wj+bo6bs4sabHrtH8fZz6KvId+ASQgK9JgECPiqiKoWedSf9h8RoXu34vj7Ww
dEmfSb2pusOUT7QbYWppth+lAVDRe9Y7kTTJzi6tXt/Wc5vhBuFgzlClrRGK1ZY/ngOBMIIShadf
XmxdO8xMnt9IhguO0ONzQG3bUXs3HgPMglRXXtS89D/SuE1TdNaETm5LuxWMw0eQum3iIcqbqINw
VSnrn6U2GNfCTZ0nFdQOfEdDJXD5MqukFMJrBxW3GraI0YQbNbU73KGFMw+LT6wZuTMLarHMPM9E
YGEE5abXYrbWpT0s567iNjHdACmbhGusSns0WraFT67wNz6F+WbWeoS9vqUX29Et6V1ap7rXKWQj
20kF1BzRLmc2rPfUCupooVo593XS4kGl6m9qSljwXrIVjaaOUgYBKptWXRJqTnpOC78l6SURI8F5
409NvhW29ZarsfuCtw+9yTIYxIWhR5Cx92wQqrPxi9YMGSiQYpbqnnXMJgxY56Yq0MMH+cFdmjRK
1Ci3EIm1QzbOwdYwautCfOO1OY4NqjxQRApPcw7hQY6hxhAfRUWbPsCoqPZ50mHXKvMi4Y8JZ0e6
ZN0UGFndW8W4XGsEzrB/BZKZ0CoWF3H/0EHNkJvCRK6IqB02jT77aPaT5ktqddpWjl38POVtf6eN
Td5tssZrdtX6iHqvmMFKEI54mdsdvG5MIqt44fRjF6/NxHi0jWIBAcJCKGQWCIhgJHV2lfQuzM06
Oen98s1PzS60eqQZJu5hB6Nu1AaKMGojDdrrPQXOT+yHm69qqelD0u7LEE/dq9cFb8AKaoOzxFtv
sP+OhZPR0hhfMbtpbi32hahOquXeK+SzNsYk/ppadpcOCzYKIk/mfdJWaP3MesHZxB23A+xjihAw
1i6Q1ZXu9kFku7KN4rbqzn6AWVDalMEuicdN1efd0abJuwKPwpmD+MUwtmYDacGSfMFEIUGHAwRg
VY/lnNI39FKc6CuR9ttxfQmsali/AQLPYvuNYO+1tptQYpr8g2IzqiuRvRI75Z7ocO2t0RFkkftL
s22X1I+0HE8jhIPACm4VsBlMfWRW9VpodldzPiC27OQzPj80KpYznPRAF5CV8UfZGEaWFwilsgDc
IUYwYGvuUz5XSx0Krc3hNRsCvi8KF+yYEqjCg+YSPSnTjbE0aq8qTSOuGetGiPYe4rGpuplyR3wX
NWoCr54ehib+cGDSd+mQVV+GMVH7cbKnyGzGxzaYTOb9wnkuM/TCGJqPUV+MxVWiBcFWR0Ni1/Op
1IV+NMtRv+5w8dinuDMdjDbxQ1nh/9Fqoj8tNHnfx4ysM+nmGEa3SOyCwZ+e7DWbiucv8KW2kQAi
cEVcYX3NaFa3aGuXqJQjK9zATC8AnO7IE9vkDv6BpVECQUgtq6+DUYqo6DCQM8fWvvEbyzsaafnd
6DP5LOPWPrCjq1PcSSZIqG4je3CSt3HG8IvoyhRKjFU8g9UM3zrNbe4CDMheTIUxWuvU+6HyrbMc
434LabDDmCVQJ00ZdXDIamDlxp5ENAur592Vqyo1VfVP5NrZ1pqxoUIrkQ5MHDP9oJtdeh24abux
Ew5dXQPx0tKhPXUESIYpErGdZzT6lldWblKhdZTguOEEIw7dPFMgIsOHrYdat+3lRssKJ3Jy1LSF
b1J8on7V5hIn77HIN1YfiPupIK9FZOyFY1V0kYAohS6Avcelh9nm2H9duRhcRIXu0zMHWVHvDNmi
uoJrBnk6sfDUo7DPwjEv1NWMZOjWc5V7Bq7vdrNrLaxT99QhoKy3gTU2N0bmGDc1FeBBo6o7+sWA
8kBa8a5H9HJP5B1qYQlmIH0fqUtWo7jEA+tQaj2DWV2AdfStHvrxcimb7E2fdfd6TRi7Q55+rWoK
fKUtP+xW5huvKq4w2AtCczTNn02qcGonGulu8ZxyZ4KWvljZrJ1L1HImYrbByULdHZ5iZdYXxCDz
/zB3njuS4+i2fSIN5A1wfkVEhiJtmcws90eoru6SF2Uo+/RnqebOdCanIgMj4AIHaDTaKiSKpMiP
e699SJzqQQ7DN46HMZ13+ucqx11ApGhx6BNT25m1K/edjqmgAOnCXlbmH2pk9BzaekBvJEBGnKjU
9SK7vzEGM2Vj3kShbqYJo33KrxI7Cj6NBmCPIkt/5M643DUdR1d7kS3e3ks5B7cHOYcOOY5/Dqyt
jhKB27UBv+P9mAnIGSZzrqezWNlRLsCp05SN/c0ecn03loV2BcawfNa6Lrr1gZkcIb9BVZoNvMky
wtE0xfM71IN/AJaaD/2SYjlvE++PvKlxz/aZcQoS237qUZbvqtKtDwa1c8ota7J26hYen49sAR/J
24JMsUCGTIEMBgEh8D1FaW8U4dhN8qGA1flcwvjkgwL5fait/GZEFkVBZ8ZrBNXoCbNcOIuxuw7s
BANTMLTfZQ8WQ2+nB1HgYtcqOjcW1PqDG5fOD71oPpn2WN3hq6336QyLZPGn9CYoI/eYedgEcjfF
xzm5XX/XRqJ7nHM57ntsCON+LCZKlzWhC7dWNOfYCJOfi85he19qMYxjqOXLPJQ3esQRG7WwejpK
KzGP+KmXQ1YCsjQq4Ak+RxqmZgHr7DuqbFmfn0zHXn5OrEjvtMjDRblE91pqyUfLzam0LRRvSssH
5W544k8rgmJgNVrH6oCRFyS+A4mes/L3GUoxxJ3Mjp+9dBpDx65v+jxpHmQ8UjYupm9B3v6VpJl3
9FoOFEanXZNaQfWDPipvJiwR9q6o3eEvDj6Mag8uYXjOgjn5XPhZCzPyZ9Z67DUdzE5mxGkBpbdy
75lL+TUWBC+bltvftMNo3+TNNLwnN5dPyAhJ+8qMgu4UZYZPuVPGbqiXhr2f1r18ncSCUp4bfYxH
Jq+IVNVTipfjka8rDIK6ig4ZwLM9abeTgKhni2MhJCMpB1mIU7DpWDCKvP4WleNEbU1GVKLy5Er2
KUZox8B+6gV/tDjkbtoxiMK8aDg2QPT5bq7gz+2STL9zrCC+G0UBm9XWRXBsU0xU7NDbBEMvOwwD
cg60l12F6Qu73tzmwFsbgd7CsWe8M0bc6kBDtaYeD505U28rUGN0BzEuoJGc8YmScXUUHFpee3n+
PnE8IsdjluDJwoGOPeec6uQ4UnWx5NfIR6HUNH79aSnFjB80aqZ4zwYPzht2wfnoypYAVsfoDWzV
YLCv+jT9SM2Kw2HMPbKeWQ56Xg6bMpjcA+wmYx9zJHPkZ8aHyO+iEPt8/zBFhU445WJfFaW3NxDl
4qrM7wnk+j7gm93ZNsZbzp7SI5a2q2ZxMfxGEGqXJuhvRytYfe72+3YULVUaHHLsnepnfbBBp5HP
uVtAn2lXYoymz5yTp/vSYSctdLf5OaJ5+I7VMPuQacNMzT2LwffWSYg73LonB8b8UrlezrTAStva
lRAD/6rj2AiJb/8W1DUWzGCl0OEhuDb0vLj2NOM2Fs7nqvOra2wo9SFt+mdhUBcvbCiyATaxg9PY
y1UZ+PLr4PauH85YrWAewAtEqGo74Yi7+JGyaX4orL4Jrbro7yf0yTc1Bp1jYtrJN2r9cb6DlUBl
uRtqTjmi7srDwf/T9NP0QRsaP2SnBaaCFd9NTy+9ZWUggJx4wamzY23fSte+KctFZw0rrWdKCpSY
fWHetonb3TvD5L0Pgpiz+zGgFwqfdXhPSfvodgxZtlN4mDGuf1izl95Ps5XjgaeiQ0Rfv67FnNtu
GmwWbbnVfwccAAQFXrDt7yba8FEni1bbkWXo/pki8Elha6Tte2BHfDBaDpkk64abqI+7ez7WHN75
kXfbSLfm1MrQvFNv5uX1yvkwd15DfadxuujL4iXiOvMG/XqFiX0yqDEd8yUfAlYSSc/UOixskRE9
fmsjxOZZWsujocMwBhhTgmjpRnsnKi/7TPJV+2i09ooZbVlzF9m4xPuJmYwUjUUDCRjEOWclcQZq
JxYz127doYwPM3ipe7zIHgDzYvohE7yibpOsII71QCoSy/hu0bT2g4hy87aIqvopM+Kc1URFvInG
ScJVk7jDLeAGQGxxJnuwBAuBt7sFJ/ufI1DMO2Bp5R966ZKrmrhT9n6YEyryoERS966UADR2fiOy
OyAMCL/ypveTgzel5mc7HZqfXZ9D9sTdX92amc+HGROXr+00HNzvqzHt+fSy477TocA2961Xaebe
GB331DS69+ecYqZYmBd/xrOI/VvWYe7JsGy+q5NmJNG+D4yVEZy31W3twlQ5pJ3WPGlxYn8KilL+
0Ku6ploIlR/8oUQuMzJVfes7HRdhOXC7pFmmd3GP9DeHE/upCPLmJ2gh/Rsv2YPClwbt1Whq9q5P
srqGVurHeG7d1ddOIDaKUHTm/rFjS0f9PjdPUWKZj3XRdg8zrNOSL2M6V5DchH2fdCWyhVGXxPDo
eLisQ9KvDpEgnp6rxUc734gSy4b9676saHD2XZ3p2ZEFZvO1mycnICBk4M+1ZMaDpsKTGF7wzkJp
eO/0CUhtP0ii0zx507OIACGHYzkHN1m7LM3OdPu8uY8rD9stss+0e8w4OT7FkY5n2itRzKTDkHSP
Q1bnZM2XmX0sM873AdxaxSNnlXF+jYE9SfeSA1jroHMaBoayrKzdHAU2lQ2TUR/1mB4PXcdpKx+E
BP18ORv4fAmFu/UApz02MGHCui8n50p6PQ3SzR1NaqA8JWPFqQ37SC/NjCPaCVYWZYeKJ+foqgdh
TnVjH3lL8UhJI/5CGZ4ddKDV9rE3Rv2b6Lzuhvp5BkQoKz7pUzbk0OVsuCuakGFEuOePbuzlgzFP
843rZH16G6D8eaAgy+VBLWGhXsUrvgzop+zoIygodMw9Vi002UFff4VYT55NhinXw6ZxhDafnfzI
RdFTeXP8h6HF2R3W4a7bDdhDhqvWpfAEWZ4NElyxwRz2NTIEaKIQWx+9knP9fQrotzyAWKE3xpGD
ZKXz+cvWitK7ntL4JyoC8PXatG6ZLIoOVEvgNE/ZWMkf2C9NjxKdpX3XTBT6hLc1T1Q1NTZ3s3AP
qZ9bHljyYXxudav9jPETxJ1R+Z/YM7gE+cXTwlF/cC9al/UBCHmXj3ylcaDYMV+hoGE9HsGyPgRF
HffHLMkQDndk2+qTxrpSMpE+MA4kcdQUZ0mv6Qvk7JYBAP9g1hGHB73l41kEQKB/qSFb+nBxEINT
waJntUNmf/Kp0Fd4ty1eRJM5HEq0esHLBH91O6Q4Nay57aKPiO347lIMLt+lGB0OzeAnayBX8T6Q
VVQcQVfYwE0nBj1gH0EBdA3ERsw2JzdohZ1PVlPSCTgK/VqY0v3TtZLsLgGLTxlyHpkedIkAXmq2
V+4KduYcq89pNnPGoDN4CrFKFrMaVPnBKZzgKQH7gC4noAdqdcNLqHpOjo4dNBjAoJljgQGFYPYp
HgKjPFGjGp81MEInHa3bO4sDg8c4RcdRjHRcPgvRfeK5xeMMg/EpD/yku0mdzvuTzc5YHsQgGRup
xI3CgmDR8CtogpWZRFkdso4GhSTAeor9Qh3xSzHD1bmGgmd216ZnJR/5FDWAjto8yq7dmeym1vdi
lCiMj3I/csTxLSGt+2vO6dUDOhQZwgTNj1D0mHXzOf7C6RTN6RnmXL0bSd1m0ZHEy5XOiVF2/KVh
6tEi/8S1KiCcRAPTvQvlAjBAto5vWbPRefBXx081d/lx1TU6bLIrclyMfGS+50e4aDCPnwvs3bik
ArN9lNY8chQVZfKYrTNzxQfgGCzTdAeTFAt+JeqP4LYnTo4M0klY1PMFyl3+NRVnPTSzar53db+l
DbCAvO+8SDjf8qItICdlCY7uibr6WqHiJU1lIUNRJWyG2rJ0SaIyM7d4l8hpCBvZiGtdqwW0fk2/
kQtx4+tHrnb3vGCK3KAaSX6Y+PMhWXLmdiid0bvCcZkjU1zq1BEiwSSiN5r1iS2lHhYZwh4n1pKP
Lf37XTPl0f2IU/FKJs5w0mKDw7KJNfW+FAuNBPC0lLfeIDoo0lVFpbXS/Ei7mUu9mHdC0OFM0K42
iHbM/abJmeuhyhsW2zpV0jDhuAYFTr+sfvScmYR4OFS+GLJwusi+eZpqg7G4YtjeDXjTD7SDe4qa
QNvnVtk2h7EVcI2dzrkRnCdwYu+jMDWN2nmy6d1h3mllzLpMON8LPiiskrE8n+p4vM9KRFN3HIXy
yZIufpPKRgjO4iE7BRNG9T4jDC2LHbrKwAntvvY5+UDYxfdCT+bx2daly7qx5SNFHhBSd2suHllo
aVDv/ZjOK7OAM8qkJlBlP3oFH0xWh+Yt2/j+3dwMAFjrBFFE0nU4urLJIIFAvusNwLZ+pRtEv/Ft
0LQJN0w9aTd9P3Y3lCZ4GgfmfrenNK4RdtmwBCy9gTl+YPr/0LM5GihRT51+mwW8u4clMjDQaCM1
tqtpMlLtHuUBWXFaUHPSnjWL80/x//8Hx3X4l1iDILv/Wa/941/RmEre5ZMo+UP9T179H/83wi5X
W+O/5dj/EfR1P3+vyu/tKzM2/8M/zdjY2P5hkKWIbhQvG3JV1KPjr4BLbNooSt1V5ogyl3+P0Phf
Zmz/Hw5VIzK88JXYJAUg8uz+GW8Z/MPFc+sG+H7xNjmO7/43pMnXunENWTy+WS6k6MWXpZpai7kE
IEYh7iIWHnc2YuRLSs5VGfu3kPPvyyuK2SqrIeqvbi8Kv+I6yqY7srzy0zyOMF5YLgGxnHyOjHdN
VV3w4rwWqf/9k+s/f6E9TkzhDXXn1atmlEydgk3BlynJWQgUrmgY8w2g2fcS8nB+wat4rg0VnThQ
CPDJzSJOCNgiGyKLUd/yQasuxsO/1qH+/UiqkldmGJeLWZzsrh/6a7PmJCccWwh0RWy64y3LYPsP
R5jvQO83dzDK/fe1NmjsxTpNv2D7eS3t/vse1od/0axaYWv00L45ufaESm7U7Vi/gkTWP+OqKv4r
UfffP6KIuZNBOtRCPXGyYmt4rEbf+JkVjW/v3Vij7vNibF60Svz9Iwypl08ycZDuAoSrT01a4Yof
rV6w4pndZmN3WN/ii5Zaz/AnhxM8ioMVJdDJHT84fEUvRJmeew9KHh9lGjlIMopO7GTtZxbuC0eM
le8BcPUWwww3tZEa7abHAYg68i9O5MmIK82Q4uhSXb3Ql84MmF8uyhctRH5RZaReVp/YLHC0PLSs
F0ogYO3V23dvnGmkX0L+Fz9gUPe1Z03UJ3RT0/guTp1Zv86ki27HcdHx7MH2E34T62L4mCMtT68N
jqLrGw+QaXPnlJ2dXo2RpLAm08DVSHpwJ7jO8DiNS7d4Zkyr5pI5FaPA0VCfosXXKDIJvUuA2MV2
iRYsy/SvqcyXv4x6QJfClz+5MflyiAM1czYRHYy2YePLWNvwRVs5NssjP18Pj7UReRWyQnCsVR/8
8fa7OPeulXmjL+AsZmPWnGIRVx859OfccG7RLW4bbar/gxArykT4Ak6FU6AyjIyqfPZw+3/advvK
ZCFHmBCYcTBR6EX2rCVt9mOcm/LCfHeucZSpomeJjfYnb5AHz52NiKVj65LBodo4jJXJolhaL6hW
a6+vSwKyAiNuPpvI7uSFxj8zznRl9cAHdomSiI/C3ErOecEOLzZludHvoCrF2s+334FLT/zNIkK1
3ZiAT+bCw2oZj830wIll9xcqNMO/7ei6xcPU9VF64dtwZvGgK4sHOKnSi6S+MtRQI+3x9uXy0TOm
yaMmG0nj0PO8xEhIkyCGC1PBmU6wrv5eDkDEdo1h1VF9CmDBBUdPTg05O0GcZBce6lz7KSPcaqcR
1ecoTnFeV9AOZ9MiwhyfMLL+smDnwI7JlfMFHMa5x1EG/MBZvxlNTXPqu9qvrogxs6OrpU+q57d7
w7nrK2uEqaZ8CASEFWtu+giA6078aRdEB15orXPXV0Y8BY8aLWSKtzigRI8ylf0ntMgLL9t4HVj5
79WHrgx5Nm1m2RKFdQrwk4TWKP3iRxIb6XSlkxNlfiVhB2JY4iVgqOFJ56Q7OtE4wzyUundhyl9f
/O8GlDItIAQabMPgFWn1EJBBZJl/jjopNPtS+tqHLa/JCZSpwdU0z22A+p4gwY/xPls4kxwjz7sw
J6yX+c9HYIP0etBUBQflnlU25PDNebe3OccNrmKkBtEuFilaJatLm3oXRT5xdH0+51+9yLV+vP1s
vx9QTqDMElg08rmxWV6AqjRLJGZ4qpD/J1J7l2Iy1h69RArx8e0f+31/BGTx+klrDQ65VxVsoTpc
P2nukrbH2foSXZjDz11fmR1AkmppM8nmhGdRO8CL5nxd4kN9++5/P6E6v/INXqwuyqBOeqLB6lPi
2hXStaAfsJfEQ3XTN7U77jkS834Ok5MVGx9HmR5mp2yQmA8MX0B5sOKb57Ynce3tpzn34pW5wSqi
rGuadV05DqI/JlE8PVIwLJNw0ZbpVgPXeXj7l871b2WaMCnZiBR5MQoBUFHPGCr0R9MpE7AClZ5+
QdngP0utjLwjIp2o3OOu53T67d8+1yOU6QFRlylQ09Yn7A02SufeJ21hsAApvn39308/jupRD2qJ
zENnC1PP8ZpXBi2a8Bmcd5ymdhMZpW//zJnHUAFFcWHVCDCNGqQh5Nqgc7FG0ukuPMS5qytzgMCr
VQfrsIQQGz0i3jceNRwF19vuXRn0kStTZFvsUeu4HW/wiT8SiSWP2y6ujPgEU0ujmZKLrxicFpTa
EUersfHqa4O9GPFDI0wSJ1qavbOsW4/jrb0lIDFvu3fr9dUTSDFBqdE3U1Q13/FPgXceDLfb2O7K
AOcUuSOskHpsVs7inXA0gh4C8+JK7FynUUY1cYZGjVaHu5/HnxY4L7w6bXa1rWmUYTtXOcxkUbET
aktBiZ9smAVbQ7jp6t46Ub14rRm+d+omgThNWXpTDTCUCbJ73nZt5WMubSLTJo7MTglYY4C/ZH9K
F9vvtqsrI5XQlwJ7XC/AyjsxcjB0dwM5sH9su7oyUiUy9CLVaZdKW131sCl2qSibw7arK0MViHXa
WjVLd9x31geUbrcxq6oL0KAzvdFTRmrlxgNyBpo9xhuXQOFqKYlWht5fgq+c+wFlsJImWYDJRn9j
+C3S3R7jF8v3bROwSnRprNr3ks4UpBg17+22vgK0sbHVlWGaVFgRAxdYTOAuZJlOkt5/h4yyHTd2
SWWo+k6D8qFpBbBMdLaHOtIQgTtoIj5v6jYqsMCZZvI8kV2ekLnPTMSi+9jPenKhwn7mtaqcQ2iN
ME0LOiWKw664H10cVAe3M+pLC4RzP6CM2BlVymIlK6okN5qZCIdmJne3Nxx321TpKoPWaaErG+uU
UFqVdSJ3j8iEzB+3TZUqeAPUeZoUEecBlu/aMFZExgFs3Gy897XRXkzE0qnBSTuUKOicGToU584g
ReUCwOVcyysjtq4nTx+x75xMjj/DJZPFD4xMxAW93S/XCf03uzZX+bwKW0+CYpxoGTMyGbhtu2N3
8KXCGeDI4MOCC+2UN9K5MAzWWfJ3P6eM47IbLGT3Nd+VtM68/TzhKNyRg4QSApXqJQLtuTZTBvOC
hG3IYtps0khD0OvYxqtje9umCvLkXr/uDr5YmdOZGNAeRktB9reMLlF0zty7s76oF50JSzHCkIpJ
tPbdNpx60d54eEi2LdZU8p6pCae3DCaK2U6NOxfswfuI1hcXetO5m1dGsUkkq2HNQYEhHQRAbOjL
1eRV3aWbP3d55dvLmb7bWTnsBmMeS//A3zZfNAxI/dXQgHfE+TcN/c0kIk88ZGXcfqiM7qPmZKtg
FXtxZcQJdgA7XfLDDAbU3S2rmWXfCbFWc7og+ysnivSDNIlEuKdKTqGp96sI916V+xhG+hz7eocD
IcXGQAgPqcDGlD9jGiuecZE3eDQ7y68Pvr1wiuG4wQlolKMd0WmkOgEYCB7DKQYwH7qTnHFvZXbu
/MCxblnXnSfdn0M9df6HaZkx9Nlui094TuGIJImZ9/qFd/QL5/2bMWgr/RcWhraM5Hue4PMJRB8W
KqMjeggBxWTxSFKNyTd29jri1/rO7IG8hJkPXP8APBo5uTn+imXi/LpqLywc1l/+zR056/t+0efB
H1m5WZYVe6tFPsnKTB8oVH2PRhDV1WIN2S7rcrIT8CECN2tr7Mtvz37nOpQyuc5zAh04jcXJzUo9
BBF5ZWKaufDRWTv9755KmVqdahyLMU/Faelkg6AYvPqBBXvp7pDVX/ftMj5tewplUu1anVANUJ2n
wsehYhiAVJYAZdnGRlJm06lDBrHYNYhaDBkHrfLsg14E1vWmm1chaIWRO0BR7OKU2MME3kd2HER5
vX+JqXrmFdvKygXieUpGMLYx0sLzkJxQSa6OvPT5PHd1ZcKbo2EcPbhqpwyg9Nco1pFuGa13s61t
lPkusrVUjh3QNsz88ZEs4DZ0qsC9NJ3+vn+qyM4eTIHbGNDI89irsGh2jfnnkMyWduH6Z771tjK4
NDwahWUu3cmecnTkRY08c2enuR9wtloWn7a1kTLKDCcdcxuy1CkXpXOLMXJ+9It0uXB190wbKUMr
KeyJalkiT9i3gTEMRrtEiGOtNZ0+86q9qLO2vzALnutLyjir4K4RAV1ooe73+R0G1j/TgDyiTc1k
KZM+GXtZl4gpCnFQTiG6mxZidzJcmCLOvGpLWbTkDjn2EXkpJwzM2PWJjo+dK+TdqwS8jHDRvP0Q
xtrsv5lSLXUwkxZXBIieTx0GlOE6j/vZDPXCzL9ioEnqWwfKOr61oYbzVJhBXh1sK+2dm8lxjOqh
R8y5XLiVMy/rF6ny5SfLrcqesxlxgijXTAcPp+xnvuCafeHjce76SrfGK+cRKwsi2Z+Kz8PA85BR
d0mQdebi1trbX9y8xioN1E+XEEnV2E9GI/CmBhsHpKVOWiK12Kk0XLzyp9PsW+mVYcp5W7tb6yO9
uHWn43V6rRWf8oXBubeYy78WCFvLbe1uWa+v78veMdnhBqHf6jryfL3B+koW2Nsd+FzDK2/VwHpR
NtIOQsxK9pdxMgKCiLXl89tXPzNZWcpkNRHu6tlaznJNwCWPJwyHO5FhpD2MQjTD0YLlewmse+5J
lMkqIDWJrAHdD5sqdQ8T9p9THFjD8e0nWcfzb8a5qoEkHKswoKLFpwnbaPoX8bhNfWOIuhpDDfuO
vKK+N1Y3nq4Zn97+xTNtp2LiuzLOM7LfozDVGmNfdY7t7Kw6bWwUdQaSboASQ3z19m+dabtfwRwv
+vAw+QmMtkwLxyhDgZ0EY0ussaV3xoXp+NwPrA/54gcAIkQYj+AQtBUmsp3tyTw/lFNTLht/QBnj
6FXMtoYEE5Kyln4ZASt80FvidLe1z/pYL26/cUyRTXOpIaoS7M4GMt8y37x03n+ucZRRsgxTOpr2
DACQIMp3zjwGR9LU/18AForp+C/x/p999Dz1+V9iAkelZ+dlk7uwmOCjGoSCtKzF7wkhuaRRO3Pv
qggwiIvS0aPSDLHqORMbFiz9V7bV2JukjI4qA7QaxNBM2+VpXEbgeqTLjn+w4lnEfkLGtXHuULWA
fgHsP1jJSNGcpScPMjKuhDTa+AxK568AZcAy8XKA+1iZwfTIO0AZ5hP5tt3PTR30l8jxRQetsXha
A5PSyR7T+kZ6LsECrYy/b7u60v0jc1y57G52ws039MeqmMBzsUSHCbjtB5RvXNn2TlNP/IDeef0n
sCji47AYBM1vu7z5evhmKR73UoumsMKT+QA8CvZKhabuv6Ph/3uI/Vocvmh9YUZz7yZdRkwZAVew
5qrlFrs/xMu373+dxH7z8fmlE3px/WFaatctonTtnhVmJlsvDhroknkvhHuJDn/mR1SdntfGHqiV
iHdgiISzcLsHE2IWRPjurZiSzOHtZzkzYahCPZSjnW7iejxZPUYUMTbm3uyMjSeQqjYvd2HcianN
TpU/Y8BxohK8WNa4X7bdvDKSzQEnzVhx+ak1vzcJBY24sbedtOnKF6yIRwliGvzE2CX1e3KsshPQ
r0sj7NzbVYbwOC320rUUCKFtesCTqrmf9hVu0acgI+33Qkc993KVcZzF9tLUNVwnV08kCbC+H8f4
wEhy29h7lJGsTaOXZI6fQHbtu6umR+U5TOa2lbwqu6u9xIfN6CYnI55lCFWvBcA3byx0q9EEdT6M
iICs9NQPLiJk8gCd2yrJKBJv6Zsg3l5Pcp7umEULxRDzhfY0lwGpLq1/CXT++xdrq1K6CUHwZIxx
ejKFoYH7YrvD8aH19PatnxE8QkZ6fe+x5hkxmLfk5C1NUFzFtZ+QwZuzgx2aOvD3adLbf8C2KtMn
DJHa97k09Gb111Gj3nSGQuzU61uQOcEfg8sCf8n75rszyvyhijPv+e0nPNd+yuA2LLiqOaf/K43D
JJmtIV1+xtK07errr774PrgY/iCg+/GpzeLg1hodJyR49aLg+dzNK6NaFJqlewWvXLOz4NbB3HuQ
QyQ2HSf+R+jfFDVODJEoPhlB9NMBLb6jZpJcbWsZZWldc6phy4Stf9NTStcjtv4ToIYL7f77SdUO
lC1n2c8y9XU9wrW/8otc8EQPSaPZWAxE31kXfuVM86tSuNa2TbQoHT0TslEcZisoBeBI0W1a3dmq
Bg7XoZtZ8aKFHpRKjpeMvd2O2WHTC/CVkY1ZhroRQLpwSTqMdqUNdWyOto0q3I2v+n0zMJVmPhfH
OIhPX9T5rZhtZ1vf8de3/mJUtfiEByPTgjBJm/TOmhb9utEA125rGGXMlpy6LaL2g7CXpUucwOzC
XYbtvu3qypBNS9eB/A6y15Lipy8KsfehKG+8dfN1w5jZgBVF62j2KkjuiJ6GXSOqNHz71s8Mql9B
Gy+a3Wpao+qjhXpX7WGosiFGSOACeMRr0OrjxgZShi6HbMuI9YAdvWuZp2EAginAbmxay5Hw9LqF
+gwTaZCJIPSyDNKwDGIYJ2Z14RDmTAt5Sm3b8AEwyyiKwiBds0wBk0CaQURJWndSGeO26j+Jua8f
Il5Mc0iwBEEFrjw860kIbm3jpOYpQ5fATj7nTbp+snLYlnKEAh2B2Xq7D62D6D83TLanDN20ygaQ
k5wtAAwZv7Rgtk5LYsn3266uDF1vwY+RZlYUjlDndziJP3ezNDbeujJyRe0Ac1+4+KQlJvDF6JOd
aX9su3Fl4K55YiwQViLkQlKHZcXJnSZQSGz7UHnKxzaYhYSNbUahrVc/9Lm5LmpO87fdujJeJWAQ
10rTAAZelt91LVmNOz010CZvur6qhmusGFxyM2thk0/Opyi1g+9Fnl/awJ/pj6oarrLtMZgSNwgX
5Pp3BZWyU9KbG7+xrjJQS38e52niMwj4tL0uc1uDd0lo8tsts47I34wlVQdnVoAYDdgvoTWV1mFG
GcKkDF3nWOfleCiS3N107m6rkjgzTyokF+36WcFsG8GaHZc0Pb79FOfegDJm04nmBoaohUVtTqHM
vY9lf3FXeq6JlDFr1n6mZQi36Ty6/OrLGbysOcyWhFONR+POaSYoYNseRBnDGcjRYezTKCwaI94T
NDocPPQvG9+BMoTdYJhtTBA8idea044VRPWjMfxo21rfVUYxRH8zmD3kO1Vm6dfArdIfFCXibVs4
VQY3V8xvNnyk0HZcQst1sY+GaVuJ2FZVcB6BtXlQcpQFRbC5SnsjPZC8PW/rnqoKzgIbXWR2ooXw
YK1D1gWQ8gppbTpq5+lff8nBOzbWgLKM+qfVvIugse5aIeJN5W3bUT62JQk3td9weLQYcTSA7KkK
yEmLUeHcIr8g29Y1VUlWjOE+8SL6jjGY0d5K4vF6Isr3Qs9c58rfzHKOMoQh94pgwbYbpjJdSjaJ
pSlvJUjTDiRsAq6x6gqN0IQyz7ML7XZmSnKUkSwDzZFVOmphYg4SouQwntB6jR/fnifOPZAyki2Z
WouNtTvUSIz+KZbZeao71/igs5jT94NBSI1eFNOFwugvJMHv2k8Z2Y0fMcEufPuF3rjQvBILFDAi
oSp6X+tN+d5wS4pRbdA5xl0Ctxpq97iYwRFO9/K5IEODSKZyKUhHyyt9+BgTyyIPhZuQkIeOwh23
feZVpWHbzZT4YlsLSxnb31qZo5DUPSk+vd3oZ16pKh0LDPiahphYpegwUWeCw04ksWyzy9qqcMyu
CxbkNojpUg4/Azv7a2zyemPDKFOE5YNZgxrBZpfMv5M+tvG1SQjExqsrU0RT6n4XI8MNSSx75xba
hyitttWc4cu8ntw6uEfj7IH4KkbjR1y4z07U/Nz2OpVJYSSwo7T8nBVJ1KORHIr5emrqbYfuVHFe
3zj20HQi2JWNrtH9SM3sKXPbC2u2c/1QGfxz3nIWiMUeLpxIb8i5GoFAW/q23a0aXSwGz3cjveI7
mwr7s+VpwXsKMG64qdFVXVgkZzkKzwnCKpbtrjSmdpe0yzZfo63qwqZZtg6n4UFYu+1fZIR9I2Jw
W7OoUjAmvKKragQoBpusz5VRuScz7jd+/lSFlJ+Q2oKDaY2u8tPnNIm6z00aedtWCKpEKos6DrNM
wNuF78p76nWCHOrCutr2SpUhGnhxhfQ48kO9rZzHRbbiHQCQemOHUUapiWl8BMjLZl+KPoFnlxT3
starbcdCqPBfj9OSOKS8HJgFYtedw3aqpwe3sMWFtvmlw/jNl1PVSKUDJ6JjXKC7mmT5w0OLUNwv
vbC+Jdrc1UTDzO9Nvb5CB1F+j4ZgOLrFklZXZhLNGjxTkAIhLp8fKVyg9sq1wdRDoyc/Fp1+Ve7J
berlYVla54k8c9++cNdnJhhL+dxnILj7eioBdFsOdV2hBSR8ut1UbVvKq3KradL6Mk89PnXEqh05
i3YIhiRzZFN/VKVVhdXEkKsHP4xJOCaNNn6I+mRj7UnVUuVQeBdnNqLQWxMNRY3EqXSW+rjt1pXv
dD4YwH+JvgvlTN5cbEQERqbONiyZbSrf6UF6GTxuh7CGaaof3DrxHxNrmT9uu3d1GsiMyovqnns3
ZnOXxkTPwbzcJsKwVf2r58dWWk5Mv2sM+Hc9jeXRrJPocdu9K5NAb4tRcwlzD2FTfYrMhug2OReH
bRdXPtc10YhELbASyHSd1LTefRwje5syzlb1X52rEUs2s7LTsAUcPYg799PSO8+bbl3Vf1lDYpp6
xsougNkYlriLdnUdXdLdrf3uN3Ojqv6alkEjHaNHAxkN8rMF0+67ufTabdNqzTbDhK1qv7RULG43
Bn44gd29rh3yNIXjbENAkLD++uNBcOBcicrxw7R3v9lG8dUrt5k8bVXzNfJPakKPWPgurncbF7K4
Jn5D37bdNpTB6mMsaNycRV5djtpxmcx4DYDWrW0eHmi5rxtmBD4tPY1k8grH24EkkzvsEpfkpucE
Bb+cZv/L2Zk114lzXfgXUYUmhluGw/EcO44d54ZyhkZIiEHM/Ppvnfeqmy+Jq7jsVDXmCA1be6+9
nn8VkUYQIWGMqhFbu7ZKgU9asGDFAjJjTTZvzirm8DG2jtQjTKirqk4FFf4Mi1EQqKJjS2O3qmG5
gjuxBblpdkI3RdGmBti6PFhA2WvCnNGzJHe2IEP2xb7Pw7qd3W1aj10g9mIws5Cl9ANMW+5UV17Y
sqQDMSo+NDB7Cdg6OdRwjVw+YNE9GtvpM5zt1cGHX/Ih//ryDjARMOZGfpQb0K1HH43Ei9fmH7hi
/SHu2fuwbY23EZv3iPG7YkFx1dBUeuXLsXHZnb7of0CbPB38bJpNr2Nw4isFJYHp7bEZ6e7WdDFP
K2zHxyAD9AQetL00T9Lo4fnY6+9WdOugjXSjoKuIwMozJC4yG1dmj91Q3N0BjEzcUmh4gmezbMoT
YK9VCvrUR6ZNf/quu7UKXDcoph6+q7BWZ17fookH7ZAfJBf/9PRdtNzX8P6FEy/G3Q8+LSFIfLXn
HrN0YXvdl4FYBpzUzs+6vFevkHezx3ls20OBONsLvyyDNUGrPA/67q18BAUnfwsZOBVHpgzb676o
O7pz60qcjiAzNzDRWKY3z5SIm489f3f6uj3D5YozLwvmZSzSEnfQIoaxaPF07Pm7FctySXwOAkcG
2rN4qzixz6AqF4/Hnr5brkMxdHygJa4pOJU+U78KPsmp3Q4tVxbulmvj87AEYBXEWtp0kZr7Piom
kH+OvftuuXrgXAiySD9r4EOdhmZ1bk2b20/Hnr5brsAuM60k97OLoj7pCoclm6PJwTm/W65Tje23
v5xPrWCJ8eDsRIW7HpuSezUX6ABLpcB1hiAECDxgS6kEHLwHVvDQ0OzVXFMx6s1tL4eral/WtnsL
Dfv+90f/Phpney2Xzi8ECr3l2WDL5hUuw5vKQu1WJAutPBbVwv3kv+c3qPLV7CjkimYgzYHlMEXE
FXwu//4Tfr8Ts72mC5k5C6Gk52eFyzSuWmHt9sBuqnw6FH6wYLdmfScHDQqs+qwDFiuapMn68OBV
Dkia/44NX1g9j6sfZAMPlE7gve0x2FQHgG0cGx763z8ACFZQDTZA2OdP8NtvXdDHw9EcHPzdqtUM
8pCgwI7TwsU0HgP9lc7OR7bwf/qyu0XbsxG8kgXR9joT4FRaKPZgoXooYQQU4X/HpdMDXAEAlMqG
zTEgFTleUmz2wybiAI/5/9dcthd0wbrVqwwg3VkJelpx7sFlHa576i0PTtDq/Dog4C7A3b97KdYJ
eG619gowIse4X8MW1SYysmH4AkdO8rWY4Vp+znnQXino534sOThMELSDuvb3KfKHTWCv0jCzcjbg
1nBszNX0RQCJAsRn2YGKS7bF+fr3P/KHj7mXnnVmZJPZliCrG7QIJihlrDIubJ6zYxN9Lz8DwAs3
2hmx6lJP/Re6ivqdD9MxtTfby88CgFpMUVAso07ed2Lp0UGzvR8bmt0G06+r47V9HWR0FNtJ+KX/
2sOg59C9j/m7HSYgOK1daFkyiRY+mDLWq/aBJ2yhMjn2+rsdBlkQWrUwTck2+GC8CaiAvgY1m74c
e/puh6kUzMXhJYdr/7KV3ydl9FWfB8cESszfbTE5/FIggJfIdeW6GEA5hCQ4AhhABMc2yL0IbaW+
XcIGp5Nj0LZfMkth7wzM9aHB2YvQis4PdT5Cz9logONRn27hhHHs0btLdwjDg9F3a5HlXWtAre2u
wW7wjk2ZvQCNyXopptwRGVqUZxQcSPfci637YMpctvDf7L3ebj1V/Qb6mJz9DBBbcTUDPfOLDrZ3
YyaaU40+DbApP8uR5PDIMcdy1czbLTP0xcPTe+tEFjjzBqoxD5ZoXub5WMkK0KD/nler5t5mmRLI
hWtEH4G7irexIsZNj33v3TqDczuUGQEGzUV+JWYMBFTmtMeq12yvEut4xxd6kVoxt/EiOTc/LFk+
Mpu6fNfffO+9SKwCNG3tGzycc7i4R8uoFx6ZzueHkjhsrxPbRgtQxoKuAeUH7QMMA7dItHT+dmjg
9zqxAGVUPgWBl/UNILwS+CAie3nszraXiZkNt8FZ+QB0ryvJ4K9YZQO8xQ4+/RJQ/Csx561l1dqA
exm8sFvAxNnPXIcf+XX96avuVnE5sK5hA+HZaKouNVUBrRubjt0299qwdmn4OsAMJxPreJ8zt436
Vn6kSPpfneF3E3K3VusOEbcEWjubWl41ZxQ9h+vBA5AjolvbPcHPaRgiIXnbRiXVTh4FXmnH5FIB
AQa8bnUXgTrdtJHvL9sdQA21E22tkz8Y4OPmSE+BkofyWEzsln2FjIFxug0JSg+yNaVgCIv74LEG
SSZ2x6uA/h/aL/Dhu9mecOy9aN4fe/G97At9qeG0CWRWgWynWSi7MTO1+Cit+r8S428+4V725bl1
t/INMdnEgA9Kg1Wb4g0mbn0RBzAO7SJAtsmn0tVdgY5qUcjrqaxxu+0vsLFoEMXoph4ZwQF3oKde
ksnv5s+UDu6Q6rkTM0CAxTKndluX7y7u5YlDQZYeEfZFpHbMu18b1x5SJbJ9+RoQaaTnQYHL5lCC
9G4IzAqjmln+6+872OUe/5uxopd//9c2APx2LQFg9LIN5okOcOQy8GO+beFPz2/484qaxsvf/9If
9oR9MZuPCp6M0ops0rU6eSBdfwsHAmbuscfvthyYKfqIdihyi443XgnY7CNPd7CRne2r2XXQ9iBn
UpzgMyZqrAfS3Aeji9vnobffawktYJ0hlKEIqhof1NZlkVFDxcG8K9995LLBBAoVeO2NHX8QLOoI
KaljfUmM7w4SfcnpFpsnMq/Ii8hsxeeQBD+ODcvuo1b+wNzQIsMyBaK/qWGsjyXpBsci8L3/HHLF
lPjWevBTk8MDHRzxzwKKzNuxd98dJKIEfn4TPj7pxOn3WeO9kwJCsY9aZP64ze22f7Shjgb5Bw8F
Z7+6ZXqe3nRFrU5rmcswIpDTPkMCHtybpVr5DZIY9fBqRA3j1QW975+rjdb3ygtamyB3MX8ytpBu
sq0aeGdZrIETo+bYo1DrjvM9kJNii6d8alSCwkFTJ4OFbdAH0/9/ZdLfbUO7wYK6uPRAvRLY5pQP
MbJXbP/IhnIeQauz+lfFVlTAHcMs7AWVoe0WMpgGfWolMcc0sWyvokR3V1HyHK3a1HVAEMc0HrAX
HptpexHlUuQbRGLUzzSzzhaRyowkJrI8yP9gex1lw6YQil5UVvqB8wwY9zlVgfVPh6byXkoZ6qkA
48MV2RbAws/AfvgaEEt1rDKPt/zvGbTCBhBB1yXL4arix9xapDhR/3CPuVSwvZrSL0Y7TPMiECJx
P8IJjmyNkd3BwdntUS205eXqDV6WSwS9YFMW9Ztsc32oxM32fnOrP6L43A8Ye1N0V0yKIfa9oT4W
XuzFlC2wO+4y9Ni8qxVFRZTMrpvuYPMk22spQSirEAoFHDfHAfIO+IlGILwUyd9n5eWA+c2esRc9
Bj24JUONacN71/J4kTUckyk6n4trLUbvn7//lctn/M1f+X/Sx3XYun5GPXek3fR5maRkcIgm8qN6
8R8SHnvxI1wixVZpHBPW+u+2WSo4h7qNu8YbOgfjNZfil+82zXctkMFE2zjCs2M/bHd8VIFiiCVX
kbWq/67y8N2agyaMbC9yGx1SBUE7iwwq2PwBps11hpK+e2zF7UVuIecGMSvCmW0k8jbgBTmPUuj0
0LjsRW6yN8tU14RlwRhO97NU9nMY5Orl70//w6Tdy9sY99RaFyWDqKSt1ljKslkS9I0Mbx2MvJdj
CcC9zA1mVKMMmwK/AYFllHflZ7614tjE2QvdKl6ITRUTy3LV5GmhyvVMWn7wrNkL3fIqX8hIap7l
niInM7kNGirdg5v1XubWwqG6caqKZ8PUmy5aNseeJ6KPlpP3QjcP2eLBKfD8NnTs3SpcqMFBmvsg
TPrDXrQ3NoObUE9koXjm2MmDIIn/6i8M0r/PzD89fHffx5vDWcbioJnLTd0QXZYRs433Qcnuknr+
zTa6V7BNDRj39YSUtNs3Zotto3svho/RCm8wGrT81NPRfpUTHb7//ef8KZGzl7XlOShoGwkYJPsE
WYBy7UUfregA+eeSmrobm8Doy31lqMYTWXKvVfDBRIIwYbnL+mhDjomkvajpFG11o5unMejMjc6V
W0WIFv35Gt10KIf//XX/sC/sndKkktuFdsiyuSbDEnmQ3XxxIUn43nbFMbdwtlfL9ZW/hcadsSuA
Tp50pOexU9fLB8fxH+bP3jCNKu40m9hYts10Ols2mkeB9sxje/5eK1fNgQ/nIJdm8DrpEvjMD9d1
Z8tjYZDL/huBzi0rbNdwPH2qtohVtLxjzkGhPdtr5dgI5ZDn1yyDlwq7Yjqkj8EWftRv4/1hZe3O
8UmhXmLhrZ3VbWiQu6l1+1pvttIRWmPGJuGu1x9jW7G9aVoP55R+NIxk3dZg6gMFbr4HE1sPTSG6
1855xZCrJfdpFkj4iqVcCpDo2qHqP7Ih//0cpXv5nDYN9v3LLJrDUJ0BFcgTCWnFwdffld3M6HZ+
0TMX9cIgiCX3/AQf45iSlu4d0ZzS1shnAhc/S39I19wVSWW6YxV4Gl72pX/lAat+KXoPRfhM4HiP
UQKDJafhh8rYdE8UrZzK7zcgazPW6PpNAdcX+Tlrvvx96/zTR90t3jWQmpvGJZln1fQFWXt1pxfz
ERnq9/E5Del/B2aqA+RDmp5kRdtBr750ff3FL3j+De4YnRMNvZOPkdMX7rMru2nKCjibHtLY0nC3
sktGxaqmmUAuOaPaAQfQGEXj4erYsO3O+1lww2c1kIwPjcq6SpzQ9nYszqJ7Wd06FEFQLS3JtB3n
Z14qcZqoGNJDr74X1dnGp6Fv8OpV4Zc/3YasBt3dMGk49vjdOt4ErxcQQHAaIOX/Mqh+RHsqpe/H
nn7Zx/+10uQYTC0iEDcDDbk6GeQMUDTUxwzk6V5Rx3C8E98L3KwvIcaMgPHtwZXcxMEddC+oq9YA
jlZkdLO5InniL3KGy0p4TNJB94o6X9iih3qJZJABlN9b6QnUbY4mmmiwW8vAWIlmanICa72lu57B
TMp6otxDmRq6d0rzhcIttJ7xYZ3W/2Itq35supzkB7Py9+c8DXbr1Xeqoi0NtrnSwLQycp2wWqLJ
gbIpsqpXb8jQesuxBbYX2EneOwUco3CSrWy9gh/Gel9000eaqd/r6+heX7eVioAf5bgZ4vNlvmVU
+Q/exlfY6jMxFXE++nWXumhCoUn3v1j10Mrby9j0ZPTU1rWblUDl3btsK26HUdpDESrda9g2358C
t4D1OrzUioemB3mgWtf52OTaa9jG0hRwCyth7O6PNu2E/A7w3vbB1PrDCbqnioqug+fzhnWR82n6
0a+beRZD9RGr4U9P353PXR2wnpqCZtZwNwIwsIlDr/5IRgV82GUF/P+7Jd1jRR0U1g3cW2kmweO0
UANMzSoi+D6paoygspq7dCnAY7lyV1jpxmLR03LRmDhVsm7U2z6P8GOGtBaGYz+DamNDVPIVyQcx
+yGNV1ubKc272ssjkGhLqPzE5pW3W9iMZQRNvS+ScOhyN+59dDrFyNaNYex1gT8CHNeVKg4GTde4
WJQ7Z71SzRCrpm/WTLCJjeewQDSWjrMYg0gAkDfChnism9PKDMQq67q59hotqZO9sVXfjrFWqOZ8
sgVA3GdRIiOQynED+0xTT3hR6ShKb8ZNws1WFtMmUbHs9PipBFjk1UWUN3xrR4Cp8WAxyZiOs7PE
Rm2u/sEmvi1xb6Zyigz8BcunsOzdMnJX4vFM4/o7RzPELm9Qs8LHyRu6ikW5q4f12l83TFDg6tCe
8jmvCZzI9LCV3Vn4jpvfsNbZaGxQxNnuBHhqKlndbc3f67q9qCawxS80WnQYhKAmaavf4Qmvf+HD
BXkaMmrJd0LzIb9nQeXhTBNq0VHnDA6JjOty3M/zvquuxwGZwHiBkbN7hv0+664ILEMbvKJrg5j4
g6kR5njkHTBGvsYOKId+rAqHPFHh8PCTAXrqCkBIK84rTNEL4APZkr9slLvTnaVUoSiLbGAprpnT
j3lcNoXLE+CG6p9lO6s6LZxWhfAYK8lw32vIf2N3DSedDoglHopZg/1Fho2t523bginSc54PKdzK
7HYaio5+JVp63XUxc1it0b4z90ubyxe8YQk9F1wlq7eWL+tLKYd3gaD0XTvwP0q6dsWKaldqn+tm
XJ/MUPGXee0HldKVQ6wyMmWaqK2UAytnApe4qDIeTUbfcx5D2M2eqwG3CSQ5ws7G3UDXJwotCT3n
5YCMSS+8WZwrWdc0IVYgKwRHsrKPSrmWqCOvjdeePWLlHWDQVf3MYdccpmEnh1doJU2ZrKunhq+K
tXl5YrNfr6cuIAF9UrmZ6GlpVa5OGnVMTNreneungBaCXDGQrRbQEyvbJ0sQuNDVC2cpE47eaScy
/dKrNAyYXc+NHZbqinkCUxJztyjhQz2QPIwD7O8opTt6baNK+shSdqoHaWoZQtXFJW8JhxCkmmni
4OZ/L7exD57mulPXXRCE+udqJ+qfGt+46oZLAEcQDsoehS/r/aOQSPxOO088kJaZJfU3fN1zMJrx
ruCrh++5LapL7crb6XHaOB3fhMDQxNpCwhtRYsf1tl6p8zb6eoMhBJzlvQcQnUsTNbC0aiIzt42L
t4ezxb0cQMxMxIx1fgqDsZ7vKjuEboKPmQcp6aX/M2/qanxbcePNEyjdAv9EQtve+uGIXCSUEc47
GiCIF8tiqZDVKss2TGhLQp26jpxuQXtC6dcx8P+/MY3V4cOF52tsZFt2gWcWHbonVm77zwJDKBMe
uJUDp1OoTG/WcVurePKWBTZTxGHfR4sljh6d7rKbNMST6cXNsTvNEiP/mG/lzM8MSNz+xuPti9RO
asppfXeLDt+lhjHonAQFyAEq8kRzcd1sZp8GKR8dDvxivXjmGgbMhcYnC9ARNMJeY7kNRkJQ/cnp
tN114GF/D5ZgHG5KyMqnVzXSerxTplTLVeUQMfeX08EvScSb2iINHEgISt0tr0y8+MNkYm/IvddA
IGmZOq6xP91cz8noIPOB73+RxgxpXeVhspTDkPm0Bbd9gD+9tzXfLhKCSI2si6XV/0gXCsEImAWo
/gPxNYfH3okt6Pms0Y+VlNOEK2TQhrFrxjJe9WQj3MbEI9IUTlLPkDUvoTd+XwdRw+9kfrXAl9HI
x2K+n0nQxXCgqpMCVdm4kjPCwcARKaaMLDAUXOKabfziRklnmuPRes4DKKWQR/fBhmGdG3R9R73L
JZyDICGIIGEfz5bMcQEgLo4AW6S+HVkCbtsXnGDyerENjV24KhZRUYR321IPRQTkBUkEqrUTXOac
z/Mo3ykn+TtoQvTRqzwQ1ienjRoXx42cKXZ0V5YxN/361PVD/wZo03jTKup+rVrZvzG/zWNbllvs
cr95stbgB1ZOeGZk+Vov/tMI6mhkfGti7kkvgRMMjTAp6XUFbRRk+IsPE2GlvsC8wX8gU/PNMSVS
tqsBwUHN89Ni0ADghU6fyBxeLF2bozg1hGc9IRUqKkgOGMsfG1U9skovcVDwIXOa4aUrt2/CujRd
0AWY1fCXjBw99NeecjDDW1P+coZcRLouHpXH3+3gPQBEdROG3nCyS/2wbUs4RNvklj9ghkO3VIw6
/KJCXiBLBB+ZbZpSYbrgXPUALasW9RrWdVW8zZv5hZXtkXjT9kfTbPBIcwNzjeDEppW0t+4a4LAC
puKNAxj7LR/bK0aXh8rYJSaVy++9uco6vj1qdBhc4aBwb31PbqdJUBu5YzA/jcs6vVmt10g5QxBj
jY13OcM4SUQfUV3q/NR4uMm4cvRjBBvyNTfr+lSjzH3tO5i+JTyiky5vqsgt4Pg9TXbNhpZ+2woP
gzbLSIRVHzXMnNYGTkAM5ooZa9l6T5yQobUp74sIcrwhLiih32CpNH6XI/sOzywWQ6zSZ27rv0Lr
qM49cWC0AjD9WYKeGjGfb2dvbVsd+Ryu0VhoGJ6BvskyBHAEyAVMur588HO1+lEQBsWbLnCgDV4/
RLKtbZhijqRB0dhEGknvB1eqd9713d3mOTSZjHviftHdc4pgchiqa4FALSaeblPXUy6wXAYhEp34
a48i99nWcomqzlzhZixu83m+L6XzrCXlZyyelBTCT9d5KCOTky1ahEtj3clrO+TPeaGnmAHTHmuy
9FEFRiGqFKq8nl0XO/fIvvJ6fGewsIlbyA6raCZLl6JmMLyjl9MkTeCURTTOZX/2NXZaZw3ce5iN
+Q+MSI6DYptfNyjdk0k2Pdg4LIyGsrBtvK3jrOKV0v5XCd1Fmbhj35TxXPkyAWiijgZYAWJvqcW3
gi9BkS2omFVQ5hSMZ2J0hi62xKnO1AZTvMp8iRgRIloQFsR0m77hLjlwaIxI4EUNmtErSF9oYEFt
WW6E6nmdGD3WWxxOvoqpxZZIFlJcj+AxLfdoFy4jiBK9xAUkNBkv+k1YklE0C7LrMicym5vcxrIu
v8FzSUfwPClgY+iTZPFH9tzBuywuVyCG8Eeov51bltMRtvqcn0KruxthxvtpDb+UW3XfGXM9gnZ0
9sJyUC/oNQ1vEQ/y5rGGPwYOuWAevgLBPK+xuzAzYrW0EIZO82Nb6FUlJO9wOAjWhrDkDRRJDVJq
5e209eGpHiy5q1QtZAQ2kRfEbF54E3GnDnHTCBniC4O9JioH2BxbDMVtDqLW18IuJO4Q+T+JMFAR
m13ntt6CVJb+DQKg7s5hppcRn/o5lW7wdSz666YaALWoEKRpxH4P8JznaeesWdsb8wCrh7eBQbcc
tiaM+mnzuwhtn0E8uRqXl7rksS/8HlND9IiSXPc6LPyOnDduHD/qFre5xu2EGkhpxfpPCbOZbMlN
3SXarkUKTE4XObRe2WnSrETwip7OOAgKfSo5b+NR8/sOJbTIKWQV+bTTJ+t3/gtFURA4KzBHO5hq
RVXO8X/hphtVa42xM+3gXsmy7JMcJ+gYu0JvZ0sxT2FKyQQ68Ez9q2KlpXFJiuYp3xQyJAJ3sKid
QhMm+QIjgSsrfP1p08uYhuOSJ1UNH7tuLZu3hpvxtp2DEbAoXYDmsLVJTab+ZCuFIAhdBCeCpN2X
mrb9GbtGnYZ9W6ca53XqyKV80iQkjwQxBULF1aljx/fDq3JpzBewxiFUAzsX1NOqLa9GPthPuKNN
d5wQnIvBFtQDIKg1i7meMMRTGfDPkx26X/MAz9ZON/RMNavcKK9b/6pEIH4LA1kWl0vnPvVm1hnT
BA0yIyY+gRYTNuVt10X9IkhE4MVoo7Jum58uwZU23KZnsYQiUVa1yOnU1TW0mwpdq3XxUuWw9kR3
XyPddPSJ40We0upHX8zNZ5Qhza2dJ0THft9fU79uMMUKOURhQJyrcGMymdXiXLN8UFc1afwUGdpA
f7JzN6pU177nY8f2F+iAYJ+Wr7yQCbxp85dZqCaIsCyHt3CVAMLygDR3kKaUX+Z8cL8KVmDspK3q
F8Z6gou0Yx0E/x5BlZRWr15d22QKL9F1bypvi/x68K7covduuqlov4kChX7ccxA34VYZpHkIf67e
wIPegbvebbvWYjjn/VhHtFZmuFsYHFIj2Es58RAMk47l4Gw4nZTJcd/xiI8aQI77E1tC3F/mfrpe
1jq4RzaAvF+QOBHAlx0mc6FnYIVscT0tpBGRrT37gkMnaGPP6yGxhE9m4Ud1iL5EMw9NtqAz9Apb
XPBZSV+/korOgDk4d3kPEX5k+QYa/UKwA+bt7Ce6D7Fj8m6pTziK5zZW5XjvQDeZIAgPf6HrtmtS
zMpe3WvL0Dd16WeK5w4JA4jUfRy5NLzHPPmOls4ZKPnwU7uOmLerWlLhjWETqbXFDif9TT0DJniz
GQA8i6F5HRmSCNEyuW4NvzDVspRwTR+Jz9rpbapEvZzAP+ZoZ9MEeKBmi+e5dD8tlcFO7NGuHBM9
uwJ9SvNAv7WhXb/OTjHpaG2a0MHGloO1OJcFbia5UzxLUa5IgzAHOvypLZxTwLxwi/pN9PeS9nJM
5oDjNoh8iHAjv4AxcTQhAXTiqwMuPCRo7UvebX3iqxxQGAHJwc1KK4QxlImfDQKRuK3yOpXYWe71
RDW+T89AWctJ4Z8Dnq/XORoMXyZUl1LJ+HQjrHyBAim4aSUSRhp7QoT2Mb3BXA6JHHjddEkDo+4r
7s8aQ1TS4mwaXWQ4R9TdtJkh8ehaJz0v+Em5xkOvlsuLKJ+dMR2Mre87FJliBMn6xXq0PVn8d4z0
i0pm4Hgvh6FFlsGl5hvSpNM3CA5t5nWmSFg/m3TFhhmzdiiukGPD9W5FHhWpFwiC2/XiISfso4IT
ROJLT38u87bTEaTzso2l275MIClEbJq2JoJ1q3cCpm87dRo78kT6NhmJx1IDr96raRxpNGBHeRDB
KCMohzHD+2pWEdwQmU4INtmkpzm5yrkV/0A7Ks4IlMIr3eLiiAc+co1Xgo+9TRABipSM5QvurfRk
9eg/en7w4Ndt8eps9deRK9RfKp0I4/Uwj6ryZ9DG1BV8oqohqhZAUiMF+2KEfbyM0YaByw53SXAj
B6Zi5YN81tAZu+AM71Jk7uo7uL+YiPpqiocRYsdFlyu6yEf9fRKkiXuwAW4cOtCTdnh+8hQ6Proh
b9+KXiGgXkBvKZ1CJBuRYwpzx/6xNr341OIM/gLMIGy/OjafO4pExTbnZ9/K8l5ZadCjDuOmpZqe
N07ciENphj2cV9clwPavbVemNYLPSzSmo63svZTUuLEPqCVg99cJrk0Cl63ysWp9GwOdLNNFkp+e
V3jZUGOKlLQ7q4WGEWUIwchWTSnsVf/ZYD77HuBSce1x0NO41lXUCrdOUU2wD8T6mdJiia1v3tbO
mS7a6+4kCGVx1YgycsZ1TivFpiQf8LNcxdYMmXlypcP104qQK7O9xKbLmhuf8x+rmcesKYMH15/x
C4r201iKe5/jojiLCWkjz3krQuFmPFTIqsIi8H7qPIPECFLckbZFljsUTTjBiH4c9LA+zzW7J+wS
QAlFYrg3mxQqpa+eUyKkDPQ3NgVDTAb/e6maKaGAid9zV89YJX0fqX4bv1awEkv9FR1YpabxvDYi
ntGBlK11reOigautXAI4ibKtukN8gm+KwwEg+s01KdIAiLoagbsELAHxcQYHBv9uccrXJYiNRd9Z
C9fqS16URI2x9FU5bnftzkGZgB9YR4gfVmhW1JvtCmSaFi3SvuYP7aQRlqr6mSzta9j4DSKGTsVT
QStoAov6NNnKprXOv1WuhqjY4+kEp8n7ggLV6Ezk0QI785hzb0zlNCGCk1pFdQVMG7PBySmWMAGQ
PjiXXUUiSdSbyltx8r15YbEIc+fVw0dAqnqSzzAPvhrxuaPQgQQYU947EZ5jP2gbE/e07E5wJ38K
UPbuVWGiTU5rjTO8+j/yzqs5cmPL819l4r6nJhMeE3PvA0xZetvNF0Q3yYb3Hp9+f6Wr3ZF6jHb1
uiGFolski1UAMvOcvzvOaWRm2p10c9cvKsmWZE44oJakbo898+PPrduaYWLGtEd1R9Da3EMbRkrr
fTNvx6tM5GPjWaT/fKHaeaNmzU+9nq03jT4K3xLresbtlNyptu05/4aNDwdSXHeemE39BpA1vx5j
/bWbneJ20GN7uWDF1fKlRQ/gz1oV8cZz/YbMt9mbUMJ4KD2mtyVL8b/YWculGrDyzDNgdV9ms34q
I5dzeUKsLIC8EvvOjJkxsF/Im8BFPYxZBgoeTfd6svX1bsnyXvuI063zRe3o2qky51Hzswhsz4s0
ah3PSpVb35RzOidXhug1j+6vDLizHUuQMzd/u0whSY6DbjNkmKDySj1O0s2+r1E12a+GeykvvLkw
nZu6Uutxzex4okzhAHwbymLSTuDok+1jSbosYESfO8E01Q3z8mgb1LK1bAJDTbSjFzjuxapHuws4
vwwUeKYwrxIlu+wxsu2ietAJilx2Sxw30R0jhJv9KDJ6ZL3PaTXHcmr163Qzu1PkILpmIZh3Uo5y
9FyoouR+wYpYgdTN5XVrGN24XzU1dEHfdnV8kuk2NI+VHDlni3wdu32PASPz8kVboq99ZKguBAKF
XymG9hmhi0ZHc6myvCVTTFprqQTqe9lrJg5HfHm3hDwR0enB6cw72wZs/egH5r6fl1T0WxCvzD32
ErGN0w+VbxzCrBFr3jlp2j33rhsfxqioH3K93uqzY/fZbcypxMKwzKQ9DqJLn8Y6pvk33NV4csrS
euy0ud728XSpLuLUJtqX1Qgm2lrtzFxcouUNOrrFNe5Ka1C32SV6ftdZUQ38Piz1Sl4fOvujnRhZ
fs3Z3eYHrSHF+FhqqTrwfHF6VRNKpCwtp9sCvOC9VkN2hS2xgdEqFMYFJrQ7DiNa15zBB/RLiTda
lZYx4aHIsqCszag66OwWgKRoxQ/8WvNxppPRjyO5rvpeWFZ9p5k9UTL1GK0Y3S/JxexQUftBEuzw
lGEPe+iWUluCuOEOwfF33cdgjlIEtN2auGPsun0oc2WDEdWG+dgZcZX9mKua/BNKR+boRCSi9V7E
pS/8yJ51BtcucBBtVsYzlVoTfUnHukquc2YAG4HbpS3LJBFdda5Enp3cts2vCnIgZcgUlWb0mAIW
WXe21U9+IYdGv2mE0Q3BmlRu4zci+dAhPXJfV1HWhExlTx5c09JxS7f5eqCR1ZQ3mhqAz9i5ZOgX
HG4eXE3+I1YarEjiNnMArr3NQTTny49x7exHTJDaussg406mSgrxo1Tgx2Hi9h0m6TRL9zZG7FNO
l9tehEzOi6zgGq/WdFhnv9EXNbzXa2ppsedk2dzdiHGrxdHaLKnf5+ZmJuFckZa3K8tGO7FX29Op
icmg81w1d5W/klVp+oul23fcDDOHa5EthUjh4MQlRMPpgjIzH5g70+VsdIkCYVCbAbymDfVhtNqp
8nNqMYRJ7Ryl2XkwIkt+SDBla1evY+xccjcJWX03IT3yM+RJq98LAQIUJINWFHdVsUERLpw9e6uy
hvXyOZKduVU2MX+GZO/MulyvfItp5i9IStdXcuLLa2eand1YbtMzggQA7J7D+7zaZl/72PjS2RNV
VDHqx5i07xUl40MDV/bUTGPpHou0mWjvlbTlQ2d2/bVYzaYMWLPJJ/dg+zJnjmkfTEsIkh6rpfI1
kRu345Kt98UCz56UdJeeKDNaCa3U9fQo8gisCWw/KalQAWyCUmX2i6v68ZbiX7+DFopyL0mzMSML
dHLbV71ZUsfv3K2KfAsI91JsxFP/qdQyiZ2uUsacuoPm3ifZuO1tOgMGbyf4lcpizm8s14RAUFu7
k7O56uyaiwO0nyjV+DIzC3EclK1SaNu213IgliYXr5U1ady7mjhUZvOOTnQFm1yOd2unbFD7bbTk
e2rW6ZsL4Hs1RJMtfJfwC+PcVNqCuh/cOvMXICQoxczRXujj+i5ci8x8GoTVH1c64HVvW5n7otcz
bS3ZSc1xjbey/MyI5ST2ueouZC+swEEucqPHWrecQtgx46e01TsvUkIm4WZdYpCbCWbem+aofyRe
a/vm8t/I22Jz1D0dX/fHmiey2g8DT204UaY+NKAQ9Gp52nmryPF5r+bSqlPMHsYWsDpAYg37dBYS
dV1Iv8hWbNiIBuv0UE3m+jjPsfu9zHLK90qbh0fq0ORRRQUXIhqXCkMiROx7iWok9XKOgx4+Xjpu
SAog3Z1pQLkUcVQfoxlPv2cUa31HR7+dO3Ozz3Ohk1XH+JPc1IKi1aPNr5tCfeKFMuOdNjdJzsSG
tah8EyH5R1JWw7tWN1p7oder8biBpn62VZRFoSqBpHe9ooMFaS45e+s+lxy1xqIeiqoFuFZ20zUB
fHqd+5VrsV2UuuBo2mDsI5Dq1J28WETuK8BcHJ/jnP0DOKoW8QE9XYvuM50VjX0bFz9GK2u/5/XG
EQAbuHxMLZSlb8pmvtfSdXauODxhM9RQwgbqqdKpY4f5KERpXndznYynrlOZ4SeiZMROP6xwRyqz
sucGhk7jiUb5uCfiU21hLYv+wwT5fBelrZdnl/znKFj7BNxYpBV7OABrnOylTjCx7xaQ2j5rVhlB
XEGHUUZu6XNZGOW3oZoaedrKKHd2UeHUHzD1k+1to1v4eu5oH5f2w/WR4JeT39TRfCuHIcr93sQZ
6kOks9fLaHixSvQXu7ZwxnIfjYJj2TCjhkzkzQIEFpDdVFs2XtIglnOZhx1BcHq4VABgIdV5+XWB
ZvbYXQxY7b5sdo6Zz+y02VLdsAmLs5wFjK4zLd/Bjd3aV8a4AUzKqHlk7ChPTNtLwSWdJ0vuO9Xj
p55NYceAcUXvPKVED5hHNlnd9JQlBtTYKs2e7XmUL50QY/Futyg5MCRsWw9skUdVsC095u+xbJzr
rY+nOVBtNNyYiTt938AONn9Nq1Xt6m6mQ6yWYoAgnk3yzzeG+fh4yJS4Wka50P6CI+2GalzPc8eP
3oJdAdtjW8ucQ5UVdXWV8/ZXdsWMFdFnFzubI6KUgqbiyaAvXxZGTsyC6ZUTdWZFn01M0WfmCJqw
tjeW0hOLq8xd5bjVxxiZwAGSjBsjMLZyeoI8nvWdTPJp2l2ydeJAbPaIQkavmheijONtH2FZfY8n
WY1ebrmdFk4DxZtPUGVV3Bcq7eEl8hTkT2SAEjzWeQUmU7SIe7kV132u0qvGKJG5y9yKVq9X2MyO
/db0A/RIS92+TbPehk5SFS+sDymfJmfVaq6T0znBQvut+aam1QhKaDNenWpT7mGYJSFSqUNF40XY
8rqHZd2MgWo0n5sfqilXd8ev6L6wuTEZO8kKOKu2bA1kGXY82yGp9HXpkRKQ2ih4zMzYKRjo0Qe/
qN97fdaWsOdJmDywXKZjyBkmKzTiwaqDRFhc1sHeCop2e1vfYxXr5nXR0rTRfjbDdoGmrGW8sYHd
z24FC+YvupYPYRFDeOzlGjW3M97sZydKLlkgw2B8zWlP+12PKmQK2qIx62CkC5GvJNUN/b2q19k+
J+1sYEsGpDXMnRjild67ao3yGXq84v80llN+CDup5Q0sgDPvVoEPtaYixT/lgQtwMJGqVDmvaU4Z
geKEYNRTsXK6BAxpM2j0HfQevhVz0NyUEOECPiQVg28iA4yv10ywceqFaB+NojK+1toyviEEnQ9u
Xic2H2+r0RJoWjkdZ1Uahb+upX0h5lZHe0+yctI54Qcquo1qjyu019NcdZs3yM0pw2rLNSfgnLzw
EUV7x1zM9imtEihvoWvtTSdS3rRVp0kCJjyNL62IyStsl+5ltTQ9DRhn0m1HJy6bL0tsG7UfyyXZ
fG44WymD2K2FEr3UZp8oE0Rlchpjyr2Z4Uj3trJlc5ualTMdVnZwNxRDWiufE6C5dqrMcTwLa+cH
WMwc+TYlOQBA1rX9ZVaQ0QfauDTD1Vhl6W222abw5k6j+Z3ZbgO2qGo7c+7zPJs0i4OXWQDGyPnc
hxl1eu6PjS1TPy1wOnj1sgFf1Tq16smtMgkwvU5le9L6kXaQ1pNt19mapfDAkIgrrBse7VIJA39i
0RfXxrQW6z4mL7X6MmRweUfYQw4VGz3S6oHEqip0nGiSl0kbUxFsRqHUzcS1IJ470jLXk047TM/j
SOZA5aUuWVUcG5mV3DFKJEaLFw/DE0lT6r5x9Pwud5L5G5eKstjENjAenXFNciqFxvqGiFBHpmCZ
w4ovum+sEC7UZYzYqkefRWet0p+XJDF9QAP7TbnxCj2aVwvLLhfbVW9M7dVqZtAn1jilYa3l2lun
FeujtMuselEdtN2hdyNeEozR7g6zZIT4D2fMCozGEbct7OVYWedYVmq5dVLZ/RjNbn138nqKUDhd
+nTBXhDvxlrTFuR2Mi+Cwda1IJJlXIWCsJkfjjLgva3eaITHQSu/Ih3ceI9lZjG+fIzG2GeIonFY
s4j5XJad7x3d/FEtM5NkJkvIhnHMgkNP78kj8XRiHvQgR+vR3EVD72TXGsvbCgtXi1+ZSVO3T84Y
gaBXDGU0g1wa+pkKrJUPSGWocr1oNZMfc9TUN7GNiSPYuphzrtqKVzkZeu0n61KKsOqS9dFGOzDx
IWK6kziuszI0GIUZB5q+mbbfWOnGjtDqSc24PrPqvLmygDwV51TiKfhRE0jaqqPjMIj8q4S0XLyx
b3MFfDWPRMQMWbuEXSIhdWZW4zmV0l3CbHD0aytpi9eu0SjqZQ9Nr0k72hD8rbBC84YX2TdpWR6j
rF/1Yyb6JILdaaPogNBlo2qzlQYNHcNJvuOvqMGRXR5n3+g2Uz/l9eVT0OYXD+UirPvWzcEcTZ37
I6MsqDMthWHvJ+fYZIjGSH0aWi4D6GrIQPV+5gzX7Q6Ua9HzQy7G/JqSa5h3E0ndDm/SVe96ZKZP
TVdH4BeL6AD2ZC92nDtptStco0Cw0GAgCuGpnddkijtoettuKcXI+WwhRM3iTTRyfCmaC6SE7Lus
DlWyVQnDUBqgyax30m7nqqnrdsko7DTQ4RJidCt6wcE3WN0T/gO0pUnWd5frTpv/VDhJ+7iODLO/
j0ydZe1YDM/yMgPXnZcgJ6kCy23TT+q2gdlresvlH8yEct2xElptEENtDdkjQPUTJ89AhHthvFG5
GtBYUWoSe+cU6iWi7EqBD9Wgg7A2WrHbBnu5qRi4nvn9pPXfZvSQr9GoqxJ8Qx8Cg0GTht9OLRMi
ai3KhyBPK2qUdalHyC9aSHaiWenPthgAjeO8Ga8vI7KzPb1S3DPuG755BzO31aek6sYlgOMxIB+L
xpAHRe2YBeYqLinwW9H+SMbEfpgsmlGkCA4p6GW18bJC77j4m1Ykrm9GmXEUTAdoz26+Wr4b45kK
h7YGhZsxXJdB78Tap8iL5XHrkx49U6fqLRhRn34WxlTWfmuZTD3UzQQAbdyWiAG1rhh7RLBbD5Si
ivQ2QUh8ufRW8Z6LvH+LGpuFJCcT8RWRKGdEblUR9o61/Ej7rp+ovBoCWfo1qq/zqNA1X4ytUIHL
MKVpp2t23YbxJGoKNYoWawfAtfS7dHKLiiZ/s5v9LJd2gV7VOxe7fl3ZN5HTR+lVkg7sSlpVmgu0
odHEcNR5mTO0dN4eamKQ0pvRqRoNIsnQlp3MM3fghL6U2qU5xoY/EPBRv5SoR5c/scv+d5ryn6xR
0WgqPpF7MUM0CxU2mvXvhlP1n3/NKfCT12IV27IsEpZiUFt5iWOarsql1v/EefWr2/y/EKz/HCyK
Y56Bmmsq91ZEwXoUMat0P7hIATxGmyVtUOoGdSkt8PqdZrp5V21hdEFaMpR0l9BilSHne2UfF1NY
f81s9nMcKSxiWtuobtlEkEWnSbEGKvuzOR3/jXfF+slRRfGv5Y4JYtJWRvklK+f2+wJkvnnG0Dbk
4agWuOkv3bqf40njpLXzytW3vZqX+LyKgnVndNrjX3t184/mLSX1mYi/bttrKyZMU5/kUco6/Ws+
jJ/DT90qlbHG5Or9mjUylIOqdgwAU3/N1PNzymnRubV0Ct57rdySyEfLsDWm8GTJn1j8/5s1+XPK
qbiMWOzsed1D2H+XxeSNbXX/1y77T8udPkOvmYe67VmKXzPXDZkkXf/FB+antd6044g09kIA5lbB
XE5NhXyM+i8lcWg/55suqCrMRmbbnul/2bmO227XbsZfG1Gj/Zxumm9NkVJgrPu279IPq+mK206v
k9+GI/zr+/Jv8Wd9988tqf/Hv/P397pZuxTdzk9//cdTXfLvv19+5v98zx9/4h/7z/rmW/nZ//xN
f/gZXve33xt8G7794S/w2yDk9+Nntz589mMx/Pr6vMPLd/7ffvFfPn99lae1+fz7394pAYbLq7F5
VX/77UvHj7//Teeh/dffv/xvX7u8/7//zUvG4dt/+v7Pb/3w97+52i9KMyzDlQYTl5R5ecznz8tX
HOcX23SkZkGWSoMgHjaHCvtB8ve/ac4vuoadkTFXUrnUT/xQX4+/fsn6xcLYwj+WA+4neb3//b7+
cGP+40b9SzWWd3VaDT2f47+e+Mx0t59spXFURTAtpnZByOdTbQLFpLoL4Z2KtjwwTrQ7aa20PxCo
As4hnHdyIDNGaHqpXqrhOQXuexHSfE0MgE7as2bgBBqWPt/ZTCNFSGHayf2AF6rAHm5PF3GTUPcO
mF0TJLJwvy4Mu3mbsUc8OMJlc/EMQ7nSVzrD2RHaN87jNgPjIRsBJrsqu8w89dMSP8SNrRqKEmwb
HgC4hcNJDo4XI0W0A1TyzcmctPildbRoBflHnURhmEQG2lRWkzKa9cHqzDW9Q3eYUvXobQFH3Nlu
E5LhkFV+b6GfD8aizzsUjU71lMMD3ONA2O6Mqp5POtpkiKuiQ3LeFp6+WdV1gs7jbbLi9WQahnul
zVp6AFiY/aKZBWrTnnEDKrXq79HYVzsGe0x+y4Sifa6S+ppJTsuZHiIJwSSIggEHiG0zuW7tEjBd
DbjhEJlv495sF+2APMobCQoImED+0hlW7LUOXECOHvGwmibe5sJKra9FKupDHsfG1WIv2DRaSvXB
Nh/bdmbCQBSPvjHKjeGja+d3jotI2jCvK0tf3qMLwVBo63pj5MjV7GJYoWGF8dQ4Nrp0s6UXQLAw
7XVLuEHpTO3rUEjz1CJeQLs4D/bxgkB3XkMJegTPWdgpJnVLDKr2LGFldvY2QuPV+Xa/6S4toQUG
GhqCeg+nV9Y/NFT6SIgmskvb3q17hBAJW6LIGTKExYXnR7bnNhsOpYhjXzDpgv7KGYJ6yo1zArr/
aoMvBZMhXxETT+dV5cb1jNvnNZrGKpAbmfhE65KG0DUtCkFEM/6UMPbK4AJQVCfEMZTWa1anlufO
iXGwLWAIHkrXNtC02lPi0TbP4FGIXIGPTcohYpOcaEbKxYehRq+NjyGpaP/meKVkm+sULN65zFox
aHYatDXXSMzFWUdCUoBnjx3y27Ur+yBtZ6kdGPmAkjrOYHbgYKIHuPSq2W2mini/EQQvWEWr347r
ArmMOBa+Yig0G0+gmQFBERY1Ywws1XVMqP4LSJCNKKAop+YwxrG6KjpTPqWuJTgjK2cOrQF2yAPo
M9RDh+LRnjw8BNqwE22mBl/Qagl+so1PVp5byKYTsz7NwL67KnYuWjJliHstRi6gaeQWSv3XZTe3
8hqaYHiN3ay5TrXeEXzIemx9UzHrw2Za8V4nSqc8oP6rQjUb2bUY5wSlyVydi0kablBDN8DCcIvI
0WUiw46sRQeAYE0GSIhEPEulV9fAcN2Ark4+GGatsSm1TOdJKoNWTK/c+WiZk3nUo0b9sFc3umfy
atkFazNoT3g0B4yK6ElUkKjVscMI6xhQUxR1t2T/KSwraPtMaOdGyxnDOS7v1N/M1XOArLx+EMVd
kmFqHPHNT16Wzthdlr63R4RVZn27aUyQry28YaBvF/VcEmNPmMf62FilZXpjNhML22SFLWGBsmVm
H47V2+BcjJ+tO1cnXMHbSeoOKpAhXVipGRLGOx6u9Upr7RYZRL01WZBbwAseAg03aDldYOoxkx/6
KU3OOlTv3QBRdh1ZLZKhoqp15UXjpF2tUy4VytU8C6vGcea925f2MRKMMPV6UkhvzEjZVxKyqPSL
UlnHHpFDUMZmHaJ7o7nUCHW5p3GGtXdRwhyVmIAgsspJzw6hplelI7rXltFgK+sRyYKXRutD3WvP
zL5IHy23XL42jtWSCzPHmC9NoR2maJn/2Zn9/1yS0BT9DyVJN1af6R9KGL7/nyUJjtZfdNPFCcEy
vFQkFB7/LEmUMn6RFCWWZbmupn5fkpi/SIPzHfuRq2ybioaa+reShJ+R5Oq65PRC/V/KnP+XkuSn
LpcmXJc8niRXGmiZGcF06Rd+F3hB+LlMDDWXxy1dLE+Pn0WXryEFCzFX7voyGw7S+Owqn46NZEKI
DSKLQ7a5Wd3sT2L6/9h+/vZOKLU0PAGgA8ZPbcTYJwyARXN4bPL5yL4b4Xkz0q+m2/zppNOLqf0/
Wvt//iquoaYbmm1QDnJLfv+h2z7TZVKO5XGQEbsXA8IX7YqUMf2gd4naNRESTYxIxY1Qcedvab3S
dRTZbtMoNNTY/9nI3j9mLfz6fmw+OfeVGpMa9fL1390E2xX1CgmGOLWe3TA23S+QoGnYNcYxsdCT
o1BOgkFaz797SH+rT39fj14+5k+X4Q+/9pKq87tfK6xcV2u7FscZdAydGuS/ynvdV47zJ63hf3Fv
f/+b7J/auFGtSZF3qjgmyfwd/oZ0wokWdLM/ivRPP5W8PCn/8bl4ijn0HGn9ejG5vT/H2UWd28ke
WuIoighjhp3bwWxERYDXwWs684Via1+66kcXHfGwhnF+ahJDCxkU9kWDNt+XwLkmDLjTqHBEBIFc
DBBzXwzpisC6wtsKXeMZeK6buMVXtNYBzp/6QZmauhuZg+KBrn6nd79tESB4daa+RNx87mDNDq4O
STI952D7u97qnzPhpD5EzBKSvz4FynRmz02jr2wQ0z3eQM90EXRl6FaCRXNuKGO0cNaj+qUbMLN7
41R91Xpxs45ZfVr15Emi4NuZ2fQqJtwaa2qHuOMfFYouzCBxco2Q8dpdjD12o9GL6EY5XWY8XfkJ
tHVHgIxzANZAkL4gfu9iFiIy/merSC4nXzmHNd64R8ZynlGX5bcIM8JOH5wdDULvjUnrGR1EDkaD
XZ8OnxShH61aVgpL5mPgtWV9bf4okq/OZmOqHHf1LDnrkZ91+hI6afOMIOCLqghOtAzlxXJf9++W
NqPWFml0oOStj2PdNAgH+uaw9O6hvzhwjPTLtA63SIg/c5Ls0U9a9d6hWmMk7ApJwfh3ejsKm3E8
NFXqcKjrz7Fa9jwo30WUCK9v8UKMxZtT43eJW2qeod1v/UbJPSJ4LKkCvc7CZgNm+kUOkdxPPeuF
GG/UST12aMMxHjtoTgyZ7U0fI8t0wCjDKR8wS/QR2r4NbY3BN9TWi614Ltx1LEOZls7LMKKd19bs
Tasl2g5qNOheVEFuw55D5EXARceCMcGJujBWp8UxLSz0zovQLsiq5b7m2fxsbmqhR6NpXEuzCDK9
96uJCQsuZUBjL4dNR2Nh0e1kZBi2cgmr9pjZ7fuShavreGOOVktJLFPUcjaDHIck0QORDCdibJSH
BP4MixijqSOHHFsqUvD7JUElPPb2bdk79w6dAQIeAcU6aKyaMtyG9GGDvlmXdA7kUhwQn7xYpHEh
eD6xO2OohCZrx3DJoPi7c68eNbc6xstHnGhXhbb4MJ57pPLNSJ6aIHq8+i6NLTCn7uhE3bVGWvpa
vOHvQ18/eJMUh1g9xmzo9WyEuIA9dLTI46S32F8WddkB6lBroxNpcP5ajCECXmfRUMk2rwvbqyMh
ZVl+cX0H34OHSZrWiYTnvQ4vIa4dE8sK9LWR34xFddXgV7KSm3jcx85DTDyF3m2h3AI50KsubxSe
48Cny8ersb3NmwltyELCypvprN+M5Fszfoi190e8ESJD8/wxCBkW6i5Wzxu5G+USLEgspXbH2EX+
uPiuIMwBI1f8kVV0kcmPZbPRu+6a4QPKOcBss5XiPGjTzmlOS/lQMTA6clU4T96EAxc63EfaYFjD
TdWZoS7sYOkybNIaovZup+lWKNwvyfhWLAGGAToS5MS546evXF63Xx4W45KwBuI+3zTku0eFEULe
egn6nZr4iaQ4buujwF+jybOBgi7K8TG2ximVLoMBmlOmM2El5hGeyl2NZHSsE0zU72a5hatu8xjt
CSIJsFnunDK51abJp64NrdkNhm4ML9eyJNk+na0dqRK+BvVVlswUM5DysUzdtkJht9NL7cFs8bvE
j41dI3FzAqu5sCdasOjJrm2nXbNOfl/EXhV9KZFPjVu4ueQZEgyBFvG0opBVqYZj0vJhzc6O9i3t
zmOK2zYV3ujKqyFRh1biF4vQL1bGtZYUXzuAADSioSmv1rLbm3LzhNXhhE99QSdR4dkjRazvxIEU
Cb8VdwjqGOj2cGESZpkT8qKF2jbujLlFqv+NMVoWhhL2lOsKm4dl3Gbam4KbK0vFq1xrdf6QpcmN
yzTz6jaumAMQv5u1s3OtLiBWhAwb3Gv4DEyZBqgBfTu6IUp1r5XSxHdt6pdOPwIU4W23ZuHuKXC5
YZnpBnpXHIjdOs4EU+5qlb5V3cX4ioIXZaDe75qiRwgdO19kHFt+OagVf8O6Q0xEz4/cfmTT2Fal
dkt5YZXiHy22vTlOthNxHo+LEbvn6MIv1kVeEp0DPDExyMT5oWvTXadQdVt7YcROkIruXEvBnGNm
YDKbJJhE8RltbEBZhznSnM+Q2h/11KkDEtF7RNtXhHpdKcJmwkHG+/+5VELl/Z+KCrTJhqtbNtZP
V/1MC6WqN3HduuIwtCKYGR1ESMoB/V31eEmuCvNkO+fjkAWwp9DSVCimgelbyrNrze1eGWl5Xpd2
rr2BuAFyUkZCjo5T0e9UjwIoRYXjZt9W+mLEIHiQP6KtNazAYffB5fNSTrb+1ArrFb40CV3WrWo+
msJBMZxRF6AAy56WAe0NE42Wm4h0AZSS2rWRHd1VpD+QOdl31riV37g6dvt1a247MYXpUPs1sgav
xLBIdAyqenzdV0iZVBq/xrrb+TE9feLeCBT4k5JXs2F3XqbasNnc163KSfWIOU7BfxCdvsCP+vU0
Hi17iL7X2NJX9GmPSi3DmWTn9s4p+TXDqqy7pO2y6xVy2peTwx7C9CbyC7r1e7Jm9Wu61jvCXq6H
frjRdDu/HyxHEFZTfpnNCNv/jO0HsgdcBE1WvbmXcQqLF+PelPOEymirv2sOBicipu4iu3me9cQI
zbUjCiUD7MCRnDJUFaCUHV5bbzUXTRU2MZzyc9KFJo4jpB1udLa7qvVMh+EvXuPmm1/WLefuVMgd
SbRvGXQ5dkaCJ0EJhemLeeYo0fpTNcr1vh7Ua61hZxo7eeoQkVyLbuN5deIbGxUHKJL7YRMUBZ5V
4g5qiSLFcGHh7KQsKau03rvz6pwovIxLdgOO607EQAHsyGwh7E1uqx3resK+qHe3fTE1QVthVEUB
m7nNDfvg1bKZz+umTpX8X+yd2XLcyNpdX8UvAAWQSCCB20LNA1mchxsESUmY5xlP71Xq9rHE0/+R
5fCFHeHLVgdZrCogkbm/vdeWMCeiZDVl2aup8DiG7TM8JOk184R9fMKHbLbc1okQFW2/Vbc02LSe
QCiksG6QephK1K++sJBn3NHgGxjxMvBNztpN6g7dR4uz5i433SeZ0VNE+ICNtnwOXPJuBBLPNPIc
RwsgVZ72bySaQbs0ZXwYi7H2VO9fz5iZZMY2hKDyQiRwqDsCjaSK+0tinJ2IYOyqtdSaNOppTGt2
GGb/7MRplb9i3bAnnB1FBS96Stw902ZDEXkTwJ0cDRRCL3FRrUIIl+yh3MptbkCDgEXghPeRNIQz
F0Jlw7dUYF/p8vBuLg2NS6ES0Hq4YnTrLdb3cbIxqvCDFrbIXak4uO/arnzLdWhPY3mNjXHRgtpA
+UqCbQz+alGB6uJddXJnNa/5wPrgTZ05EbRri6va6MYnNRr7FozROTEmsryVMS/LGbxNh7NISw9J
tSryIsBUNe1K7HH73D92k7MdU44KmjwZmvUs8QBhX4osbOISbVT0Q7V05Kto4/rEAYldUzetNPTn
VSpbL61Oss5z7/JAm11YeOwKmtlZCm4jbuxdg5rtF/vGLU+XEUHB8zIlVOBiReLed63vRryG84Sd
qZfvZrfRyNB6GPN7472ATGGMgI2yfoHBXIzFKh+NhVUBnRowixpPxCsjaCJ9Ud4V2JCSNNy50bma
J/w+5qGZq7OosxPy11A+Vf3BniYvYRchxZsznHVs+6nTr12Q36R23xJUxAwvudV9dENOLj9pN3Ol
3VfcsHnXHAMH27sg6xqI92jO9xiqowWgjeDyZCRMbpf2tqmMRRWaXjy2GQkAd94WkV6tmkSudTdb
OEx53SghwcMZKX3uhm9ZczBbzLhRnXpB1S40Vq5e7w4BaIIkt1eVPaBLAn6raVW97KnYRi8ZOy1K
bVeRRQXVEdNHlmWHNkq3Uj5mhlr6kVxLAn4XCVCrJFvvNF7ZlyDyPG/S6V6xRHTxNVbgA7L/goBq
GkbvpvOtG49xHk/wTGS6KfuoJFweX9XjiVrtO22s1AqOTuqBCjgTxV7O5eycxoYHKlNsRNbsG0lV
8+JxHRYo6ld1bhxkHXo/npv/p5XAU/RRQ9X73n6eTv4y0Px/aIQpUTj+a73Qe8vei6/R28+K4eUn
/lYMdfUFhdq24MuwQtoXgu7fiqEuvphktFzbNC+Ww8t48+8hJlqi7dj8PwlqxAT0hwD5t2Jo6F+k
7urKtSy2LbZS6k8UQ/Grg4CYN7kEGGuuaZL2oQ/ok3gmuD7xqvbtNqnjYOcrO48XYdN4KputQ1X2
wzkfrGCnICxsW/JUBwVC4gbinXM3+jEH+W5Iz9gGBZtlq/nQqlTbVoqNKLymYFhEKbyAyq2tm549
3TIYSWSTXV53tUx/Y/ERfCY/CUU/3gqjKd10Habzrmtd/v9PAljX09ceVWGzrdw++mrWDaF6oyh2
5gAVA4AR3u1oSghYTNbB5F0/E+OzYZ/a6sYy52gzTrpxhehC3VxmbiWY+m0pmvKFCYWximjnI7cc
Rdsfay4ezfplaPThwxmtaFPgIt2h6Y83eldEv7EJfVZ1L9+RQmzia+ISMoV12cz+/MbqoqKtCWts
reKMbPiYvelUh61KaBfbaZyI2wi93pAkjTjOUYoa9zYqWGDYe9seok0XB125/OkS/we18d8/bEs6
XC/SMC15GUn9+jelOsRYMvEN4z1eoXbdeBn4ZXMa3EGsZ5tYMdbBcPPHL2pZtuPSesbVb3yWAlvR
da3SSmaXfNEvUVtq6SKa2ZF6Btj/czLl3ZbEMiiaP39dIoC2hchsOKSFf32zkPKtIJ953Yox4IJY
IfM7rXiIx5qrQy+aV+CBv9FY8dB9Ej4ZGRicLly8wQpRkPnCr69ql6kkQ5MOW5WP+4J5cg0hLdD3
wCDbrxxOzA9V+8bLAGuDAArt1lR6lPd1LcMjDl6OG1lL7sRkMththq6xHzSHrFEREUhdzHHk1psS
9zfnO2rtnQeyVbFHgny8ixxi9TyOPxo7HBmEMg1mIw0TYrbrLRNcn+AVDLonOnvIcvXVbqxxq0dx
mN/70plXJoSI13RSxSaxA/VGtAO2IRubJJNBszAbDAatyhvExay3joLR2b3eViErRulYSGLKaRba
XJarRsMmHGbz5b/NoIB1VThTtKQGp0MLs8ZNwXrGpMxK37jrJGQ4F8hcXfftjhrZSdumUz+8aiJp
rKWjy5rTcaaqW5ip+ZsByZDi2NofJUQ1NMtFkY/RtdujpmFcba9dqiTutdI0iZbnQCrcAYU3Znox
kRRb+NkoVkR91B7DeHrQQVpOXsYsZPQiYARfC1Xpa5zk9bYJIfmsSnExDvj1U6LXz7Ky8UUHaHD5
wo/K7KZyJjBvaEv3KXPeQ1GbBdkhE+i003DnmmFtsw8S4U3fhUPDwWVSUEv4FBoDSA/QWVKodKh8
a2iYP0lM2xuiJqY3c3JZqKwhLy/z9rqJcr9dZHBW2IMXcZt4s1X4IDkMax+Esf+VU4u8p5/QOrgZ
Cb1mHCfYJbWGYcROjrGSwbBqA9TRLjSS+yK4ZDndxu494TsuQf/cfDXaSHCsRHBRkVi5VqBWc62d
CW6125Zs7ikagw2Be+ucW0w9c1zMeyHB4lAZu8ep8D4l9hFv8FfG6+HaDdJrk3aQzRyrZNVrDQlj
MLO3IG2ydWC1H00xS961cpadGO7w+FbBukSsVTwCasblSX7vCDe4o38LuoHZVIDQnP6UdyWA2TIK
hefOrbPkaw7XKpNEyGGqdT4ynwRIlfjTjYyFRKbvxjNG7gZAS9feE6JWzkrxZRDJzwoiB0HJPThL
9yJPu5O/Czq7RXqdHQJcpUDxSuKABFQltxY9SHdq1s33MUZ+YBiORthow3UtTaR8akSWquQw3AXl
tDHruLA3rmbE5xxP8lqQfbu2hxoUXJh/9XstxGAd+quEFeIaAKpGUwLZ2T6Ze7QsZnt1qV/kxmn6
ppqJTF+XvEYuU2+Zn1u/3cmm0D2Gak+VXl03lfYooHMsR7fvlj7H+Xu4lNU+zqv2DnQQSlaYf1Qc
yrZ6xgNpW6eKLXM5ueG3Pg2q665T0JwsMxQnxCoENxo/y63ZqQicFj5sJ3YWeRPtp9yvF12ZrNMy
P8fAjHaGo5kEArN5vLPpxl0B5eHuaXpagafZWgsRp89V70aTZ3NvNlhACMcvCHfl7qLOHHI3Imi1
ZW8OZrqsMdADTeLZtGLVK7xsysMtfJ7xNvRzDqSdQwwNVBdGiS7FsMpBLI4cN4L75O7rjrnh0TDl
/AQAyvYaGb33Y62fe8vJ7G3fmKTlu9bat0N4YBI7JZ5ROVhaokAHlJS6V70RtzdNlGKVcfzgOu+Y
pNDpuB9z6yEXwXgmA3sUhBHWjdSm60Gvxr1U+XvbP0vNd7zOkIdkgi29cGQRfQ8S7b4hYr1hb0Dh
bmzNK5JjZDp42C6DqrwuBzSduSqsewLV/kp2MB9FPl85quAbcNJwLXoj2xg8tT7APmXXtgl/y3GJ
6/a+n+Tkqbt0qjxDt/L4ngtXrX02f1untgLO8EbVXiXOHMAPCGptUypT30emNANPsgvLFgY9zsmS
KVW70F07vsUxPT7opV8cdUxK2wtzz0uNZiGcUB1Y1+yFjvrKYTQ3arQKBgZJzViMZEW44qssnqB7
2zc+ToqVedGSZ6o82wUut/pW1jomNfoGd2HPTd/5K4ce+/1QTM3R6CU56DmTV3PhT5tGUK7Yzk/Z
1N27bc8keMr3FHbzFJqzrmSEQcv2kjHczgyYysQWRKC4iXTPzoeWr0Or8ccUwwvPEm1pVxPUNXQH
7HT5dNJgdK7MWpxLDtZ+Ez9GXXiTtRomZafOwiuqvINNZghrC1vc6+BT3MaNXnm+1qbrqeK5BV6h
ecobBain0/iWRuxniuFG38C19o2PNIEjFZlRc+tQe3zLhvUBjdxaasBBN5C9rRsxu8naUDBD+rZ2
SF9XTGTqvtwVonSPMRSSDb64fqEcHxU7tImu8+aUaUb7MRGPQZbvBvJG8fTixrBs0WHXpVl9jwbH
WtqzH+QLQyJYw1QlhPa986ObhLRbVzGykiqVC8d3gLubWveeYd/y2hQzEnUVF+Ify9HUvQ+lTyzP
RZXsmr10W+B6qfMuih67U18NO1OL7H1oV9aB5XY4lJ3RrapuW1nf/cy2z4Vd9fcZT9NlTA8S9M3A
RwRAE5pzgueVGBCDGvOGVJ79jO2nWGqxzfkktHSAum18lYKFA+fnLHqNf0rGnrz8BDppmgJtkztG
vo1C8PShBovN0Z4LWEhQWkE39fGhkjzDe07hlHjlTFmVcxOlXbUOgEeQFxQwxdzCQGhQ4fBKDEas
SjBxy9lUD1FS37dFuxRl/aZEz45knr+WQ30HRjK4cQLsnEpYp6oqmhWpLs8vDHQ+p6hOWV3D10Vg
9yoj5RckM5oVSJvtDBnNncGzyJ7RDokeDKYlLsEMmtqbnvrt2teBx/quwzxssB9NI3nhw/UKFduP
qW52qLnWocZex/4rFZ6qppildWhP0o/eAnZXHpFsywsi/TaxrQeRjfrKN9Lm2rY0yPj6+NTaUJeg
7Fw3xpB6Q23Xm8guv/cBjMOSNlBsuXvNLw+6HiMwE8az2WSlDk9RsWvwuzX4G2MneoZid1NL2tzR
LhiRqUEuIMlla3NwX1oEGEMLHT4DOpFmIrpROb1PdrEObTWulc6ec2ifnH46SeHsST7LDeoe5M40
sLcCEswyApKl2jY5uokJStAu3Ne4ce8at6meR9qnykK91Fr5FDc5eMS6cW/IXm6YAtOUahmPwLNL
8HCWV/eRfCj0EUBH387r2Q0HbqEwvyS9EW8bzG+FmPqd26nwkPq2vSqcYAR8h8hXIkmBRr6fYVzP
DDO4sJVapJcJyVC6X7uQhrtBr1cFQhYpJP2g4Rsm+kOhAhnNne5A7Y9xViyTtGTOjvof7GuUsq09
JdcFx/FDP43yxoJ749dtvAEMf+eyo1+Q7JK3JV/+rsOEvBHtvLOz4Rz57yphWssdsE6KxIdjHios
oD4QY4djgOXkXGJzNN1oddkj9eJMAa2bISspD5MmAGkNAdxsd0LP1zxYT+nYXHj+5r5zIsKm5YdE
ab0PfDZEQ5zF5wSjmlc2xTkcCybwbIqbPHqr+GCWgeQurCb3ruPAscr7OtrSLxC9Ytbm/q3rZVmT
yPLy2vA31fR9dMMD+L+WM0NghZtUI0TtNQ6x3t7ur2bKfbyypIK7L9f5UH7L87MxzCckk2jNnLje
dzFEkiJsY4hUo30s7ONYJPZm0NiACa13uTCNDmIjCP1xDBa6LGGhaVoIWgHHrWeFRrAu3HR4k3Bz
+ata0+PK1q5CmzmlNhk7e5xWDfuVRT7k7h07igG10V52BoSP3K2ZCQ1lUrzkosk2JR7shZgA3C9m
sNK7WNhghxlvJ2rCIm+SOq9G4xH1wRtJW4uhzVZWoyOHmns1RumzUWeHyB3sbXRhRTfsYXJog19r
t9spvAX5g+EAjfTfrW5aymrWPZ68cqkbML6CEYpEhsegNmsMDZPcgUTSM20Tk8BkRSvP5oQG7Nrl
vp4Pdt88AB/fDDbnQa1/wPJ5wG+y7y2bZ6QK77UYg0iZXRzVNN7hcNn4ugzpOZ+HRWyGFxhEhdIL
FUdbgz/AAIOjGx8UlAYvjmvYYHmVXfc/ouVhf9XEt/7AsodppA9HCgLQvd0tFP6PQgdj1IN88s27
wa0eCaYAq9vTaRYzgiS1196KGFLi+EYRGfeuwGEgxmBeOcZdk47s1qZDaUCRuaQ0DCYyPntOK9Af
WTuBkRn7BAIHqZxt62Y7DrMEux+wjQNAtQO2vs7Zjx76pC65k+XO7mqwXaw8Wb3T3H5jxPfcZJTm
ZE9Q/4pdNJlvgQyvbEmrs0hXTvlqj7qxdcyXMobQ3NfwfeQZpu9WcHV+bQBFPfVZbl/5gb+ThLy9
dk7AtMblHQn9O5Y/RsVkTeVO+YEDXdK1Up7izsRho+3aBYUAmVg4ImFhcNGsZiYvXZiU36OM6Xs8
+SflNhx8an1tKTU+pE1GTrwolrqKcW8MLvZZB7+HJioAqSLk/E0y8wixTt1oLG1o4TCZvanCDUDk
uTwOUxB+dUBGMEcBQxv6bXCE67f0Z1oCMlpHaSmwsXOESNJLBXx1lQr2vjDgW6/ILi4dpd/ouhyu
c6k712DFsOsyGrUGzfD8S3OrOefDJlamv2y7h2Zu7K2fCQ4rtZYgZqfqBXswnRP95MDyHYz+OU1N
bWv4mnuXjc+Vki6p7nC4hxSGVagz0KAAWN2UZl+yLw7btR7bCX5sKJVJPOqOpxJp7rB56och1yYv
7vxrMxzYJBqGULdwJK1dVjRHBkoSTqZWLyFAwHzUNRDeVtjuBqz6p4pk0NpU4WsME+Euc4d4R0XL
fJM5F6tRaFnizfInp+AyApfH0WuYVlatiY8IAcKyWzSzNqL9iUG0H5JvJSoywIQVZT7sMrpw7nS9
s/dCm5gy2snEI4OpeaOGYDsRWcYL0JyycQqwXBn1Wc32BHQIsxDJGVYMR4+vgki6B+oakq1hj7vB
r4yjtBRmdjWXN5F2AcDhyI8gONiw3FQ09m+tbliY2yWnGzu2OCBXebKrOH+vk6Z6xV4GRYnw5ME3
p+BoWoG9iqyy+zY5jfshyp5sLrNi9nzMsIHeGLk8VnCpSR+C8VnU2sQIKDDih1GKyPaEMbEVEIXh
PMMgyHmCJlZyjk0YRBxdyidRzPr9lF1IqrA90ytTaNmZEo/szc1zDDrkahezqclzBCod1BGbPStT
eCSS3NRMOMwZuDto7A0TIe2uzJPhoBqX7u8a99zWh6Cgr4vK8pMlkDo2HsXEmanLxK7zfYfix+hd
1a1acj32V7EpnpRJfXjGOX8BO0F+03Vysbje0v4KjZpuok7r8x27DqO/aKADz730Aj/UQfKkCEvU
Gg3YJNpuUZoApz2dj+NVZJpwIUYYxIFmjglZOdyR+X22oO0YNFJ4oZkDrAEe0HmzkTDlLMrxCXhK
cDJpF19rnbgPQ1DgBXPWJ99s9ym65IqP/zEAWrvKmEUrX7pY8/vukOnQ/dOS0zv7dWvXTZWf7rK+
rdaKnsKNlfbN1hbzjT02ABxdMBFz3Dx2tIhesaOdbmrDjZnBasltz/lv3Su+lQvkflO5oTqlwXRI
8loyVhzy3eU4Tuh7ltdcpNMqtCNtvAADg7MbJu4V5D2abdTkYdq03vkWC69XySsn8PAHjB1j6Wio
5EqrhbkBFhFfkc/HiCdYH8nLhJVYBkz9qn5KTmHbNlsz6vJz3afarUbc5YnnQHU35MIHRBohUk+N
GQSbfhAEvm09zvBnaHH4FcNu45BtJkFfum5yzdk98TjkyG/joA93sjapo5EGdBpXY9rJCN+TUeVs
NY2GB11z/Nth8NXRSBJYPJZlcVD2CfmxytKzgNq3JhF1yubZgKQwsl/LYSFaS542abWB7DztYglZ
cZb0NnJuSNjyxEP2Gvns9Ps8MPbaHCaPSR+0Dz8UfXAi7UM1D9puCN36qQ3CkpFxc+HrFN2VNepd
uKRep1iiCVgHTeraWp+m/sWHv3uQcprXnJdOrZOVL93cGldk8LPIS3vL99I5s54oQMJ5NGja2R+h
wOpBX75QbeOcOFATlzBqtz0aRKZraOPYxRZl1s4ftUzQ40H+QwiaR+cwkEM+V9RdLNwuyleVUaL9
tL5xqqIgP4RE9NCbKNEgFZGe+pBWJ70x5cWwlw8fWRL7awNDEmbVoXxJpsC58Wkk2iZGKY7zmEPi
p9Opv3KpLwwXc50hzc7CB6rczkX74LZJtkkJUYDXj/UBDwZmBlx1oftN0zhCsPlK2XmGeN87OXxM
QMtAv0457IRO3YbBxNhEs8szoRZJlFp7H5kTU7tVmBa1PZN5VU1GvQ7MgnSLmOFVgxpUIDAZ58dG
OeTLKtaLMwav5FSCT+DhLpJ3+q4Y1zeZc1M2htgNjS3ejUoPyDgZ1mqSYl6PVm5cWTkP4ckdyxct
4z/1GIcvJK7uamodOF9Z2T60XeQfm8K6vkCXH8w0a4+ZDhQfnJdONUhnpc5NGooIQnKXbyx4beEC
Ia/YQYCCIOLn2ToqiWcBuSgRgjnqP3Rg86AeVHTzLKJOBqfBlJlX4064yxoetxtQ0DNZQaxb7DvS
eWNFJp1qDRiNPh7URwtGz110qi1fysm/uC7buLUWmgKKpve5uvFpVDWQ+fPyhWCXs4Kn4bzhpxfU
AnFk2PhhjnPVynp7Dc/HuspJnD7IEYV8GTRwMjT8trsupIJLEzSfhNKYtraNOsJzne28icVmYQex
/lfI+v9PvX8T3JXMGf/rqfddHf2341ue/Dr25kf+Gns7xhdHKdMwFL4UydybmdlfY2/lfrEENRdS
SVt3zZ+iu+4XmDoOQzZEFd3WicP8a+ptfXGFbnJ4E5YOBIZIyZ9MvT9FJSSRW/6qS1aHlAxO8U9D
7zKnVIDn4Lgy6t66cW0ynq0NxR88G5Tbnz6VfxiUfgpL/PVaDPBJfEgG05+7pKMxhaaGPr9SeGTw
zGj5idlWtvUh7J+TWBh/eTSwTvxzLPmf3huTSsdgjE7+RH6aVaqRWyFXJeyzAm5VP0gE3izJOBSC
uPzPb+1T0OXHW1PKRsrER+lK8WkGLCMFFQc7/0qCbzobWlO/M1vs7tUgDMw4qe+f6tgpMMXFdaNW
f/7ihMKVwUsLhuKfvsNRi9yGPfO4SqwcGK+iaAt+kp7jrY2Kk24ZzVkXsbOLUz/++M8v/ckz8eN9
k2jSmckbQueN/zqYFaC4NEuBl/O1ODuxEU22ZtlFv5mwG7/Of9XlZThm4PWwbK4d5PRfX0alUwo0
qR2xkZPnKNgxHqnVBdCfVeIO4c1ZJa1T5As7nZKz3XAmxJw74UXuEeH++B0bgsG3dCW+Csf4lPjx
W9nGY0bIoNJwcaBZa94QFsVvaBaXS/N/Jn3+esOmzr1v8MZxv3x6lUAwSgN7OK5QHedHtK0JM1VD
o9KiBjjJlGNo8pC+P5txqG06wT3jjdb4zcf+ydjw41OX/AmsN4wGYQX8+qlj+8A90vJHuB0HUAc9
8tGcoDuKIYgRyGnmyiF23f755ysVSxEpEq7nz5ExB/1eK+d0WkG+GleBG3wzJve3rud/+Hj56qDt
kg789xdxiQHDF7f61VByIEoudl1Wov+NS4V5q826f8ngsMT/+vnVnSw5Ql8uFRMBr8sCxo6+nf5R
vf2PSwUrjCJb6HIPUrL466sIG1R1bwAuGxNUzYZ9nFeLzP3N2v0P1wKqEcubo7CcQJP49VVqxY5Y
Gj5T78ahe8UIepzFXVQ8TLapL62x1Ta2ku1vrsDLb/10G5hCKcuQJguM/tnHZCZsa6O64RMcLiUS
BI69oGe1IbFp/mYF/2wtulztXAnScLjf+K4uydSfrUUpwixWaehRyMZ4RMHimG+OU8h46cy1blJt
Iat8Mxp9gkSR9jmKqprib0ZTNtd0HdC/kgPIHXdOQaPq5j/fFP/wOWDSx51/IXzYxuebYo4nMwqE
2a5q9O49B+58zenG3WMvCH/zRf9YwH79zPkiJc8yV+r4g/RP33Tb631TUDa2cmzdA1C24clyH2n9
3tCDI2UDtOrFapWV4SHR/OpPV1ebl8brJ1hbCfBeHII/fwl95xsTI3Dm1cqi3VL4GSMFBPP//HH+
20bEBp7Ho4TXMKXlXByKv7wKI3nVRmW7mjW6WgrgDQvSDTotMsGwMR1t9Z9fTvzwJ/3ymbL3RpV0
lLAxvnCn/vqCgU/6tNXiYpVNMiQBPzJF83R2E/2iCVvaBkMnFF9LrUAqwM6WYjlOFQY7HSsr0axB
D81F0HA1rgWb/GAvoLAB4avs7kiaHkMNk11ArwDTjGUAAAn0NNIwBwiBFRDtPWam2Fo+xhx/vJxZ
6DTDfa4gEkTraCh7+6ispv+KKgysc4YwcjOPoT8d59nN3EuMMSIrhHto2WUOfV9t6rBZ4xzSGSs0
MVL4dQ2YFx+yRV8QJV2RuYQvHodnACPFdJjzwnY4/9q+SSKPCugFiIbww8AwwflpmkeNU9aE0Uf2
ZkQPpNvd4WiI7xLHHwNEsRF/zKApN7vLaSPH9ZMCXSWfl0srYGjYsyyUTlUwiA8MFM22AfnqddaQ
Xjt1lFB/WSQlabPLMNDp7Oot9WFceBC0ct0DAxPfFWHlh55vqfgNhiUQqdqPpm9NkMUw56FQf4MQ
T3dmx0KrbzXE7XDnwyU8xhfk8ILymcJaAXWdl5ehNrpo4iSoN0lH1OVKdHNALQkRo+KI1og7agH3
yaWaJKg0M70qglrqy663aoYubi96j5kgbYtpx8NiqayS4x707S7Z9RqtXDvha/kriMIZrgeAxcS7
1Em+Yxoywh2CQKJWBTLfujZ9nfm9YwiSJqN6alus1OweqKRcQTWOnVvI8xSrqVZoN46WUKdaQBul
emOEGkuxJ+f1iyGBMVRitDokaQxY/bqtqdJaMOZz30qbnt9NDdoR6Tx1avpOUE21PUVkUvHnT13r
5a3hn2TeT/6BlCd1LdWcansA04CWKYKV8dqVrV8czB4i71Kw1HR4dHx5Bjlj1nsUeatcAA2S91NK
FGLvYCKZmCUndXsolOyuM6w4Fx2AXA/Vi8w0uYIn4TmUxOmrPBjFddQDExzTqoH/gg3hO8/96YkF
Lsw3kUX1azDlADgoZFUVeYzOtNdh4lcUZ2VOnBEBK6KP1lExQ+N8at8Yr1hUol620vRNZPV3alKU
u2zSkkGFPfI7xrIi8xbGIcKiChESGV5V9t1oXqJGlePE01IUfLWrWsKgPM/jzASXNEBhEIU3Owoi
rbLUGOhZDbPSVm8amgedRrMIh8gs8wRjCDpBJV04u8IhRU8ms7IHQjZppV21U1p2HyqAlPnQjK6r
LWjyLR9Ku7DHZyp+mpuxJ7zFeM9kfchCM+L6Lf3ZX2uQaVNuvpBRhw8/h+vXtvSd2XXWHC0EQ44j
7gX/yWxMOyc3HBPSqnQ53v1YLP9IYvhfc81fM8m8a+tv39rTW/nZX395vX8Rw/7voH+xifnpuXGh
i/2C/7pLi/4t+dU7/+NH/lIRhPhi2ZYy2Esqxje64Jf9bZ63EQsgzIJ7kOoS4ZP/Ms9L94ttmA7/
hgELe7vFD/0P3Ib68kOTcC7nfn5Gt/9ERkDM4Ff9vFfjD4Ioxp/AnhrIPH/jr8+4ppmSOk3L3vPr
TIQvPgxkmhNcvSd53RvUB5eixv0UMJUGxWpa6Vfo3MjunbHEP1hshwhwES0kvtGQEhLOZvbN+HXq
o5wKBVG9FANzgigz3Ocg80cmlwAdan2+t6CLLzJrovltLLN72ODWZujd0SN7m3xLW/JYyMjh86D6
+ZYCyiXLGyAwZ9a2lEojRtR9/iEACiwHUM2PJfH3hVNZ2o1fttqxjBWuG0eRGbXUkG2FPoVMAu16
L8ls1/pjz3tIgldKPdZRLD9oeTm7yTmUj8A2spuCSRfARgjic0D/czfIr2VgZneyiUYMbx21hIjG
7ZUqDes9mHpx26livlFxaD9bEw3UHiuPvxGBO21pi7JvQL/bOLDsdh/r5G9Rdtp9aTK/s1w25COK
PHZ0Z+vjX2BNS4kUB7rNAa6oyPJZ/jMPGEycsjI8cnVNNg6bXjr6OptincigM1/lc/zQqZJkoEbd
Q7+y9XAEqlwOB1Dj8xo2VotTMAiPndX4G44znt1YH8ypuiU83PGcK2s89dCBj37CJsGXbDcKGZ0d
szRY33RIraUf3wyJ+ygiHro4Ch3ORg1vIe2guwX0fFKtOy5Lg5Zrumpwc8mvJJLsXVSzc4AQfK/h
aji5IR1FHaIATAs7P46iLPFhxcHTMBNaG2wGTZWN1TuOrBeEZetMUbYP5UuZx4IhwcaP4MIOPImZ
oIJloJit+iAMnC84aphbPILaHtqzj7/NLN667NFuygnnalzf2IyYUIRxcvVu+710L517rLrGdTYx
Ocvtoj2NF7FCq2iKBXKrH+bRIr5ZyDa9dYIcfn7fZ9QlB/mmp+X14sXi+2jH9tEY1PA49nxwfTLp
rLXzgwXU8gAhPDj0OMX39Jb3a2FpDNOoBCzLOCJvC37aGchY0bPYTkz+xbD3h0KsbfKhr3homayE
k0vwsNRPAL/GldlG86ZnPL+Sk+1fE2SpTiVVv+2ipTQpX2rxiFtjnLaWkXbXQHl5ROK3MZZ9Oz3p
/Ig3j1EQ7DKzzRY4QSXDw1ZtU1KNXl9Z6rp2RxupP/nv1J3HjuRYlm2/iA1qMTVBU05zrWJCeChq
rfn1vRjdL9ODHTRDxewhgRpkFpxGcdU5e69tZS+pOuJ4K6lIp2Yy4AaXicfoiTlqLEFfc9jPia8M
3Ock9/iiAWifZBwydoTQ8VsNKo/djz5ulKkBorIpOMDSEaUVIJMUQVAuHSSxVGwvjN47oxZX6ZQT
Ri8J5ICHBtPSJHx7eWd95+v5sIh/mzoyzdHv6G8qlQlqa0hRkHfs16p8THe+SouiAmhi96P+ZTR9
2nviIFjbgeY8Q4REoqQtIOEZnnXotAhOvEGxaTWOeoSqwGAGimAzdKS13SLGKR+TIGiPokGsnZ+B
x5KDljBPSU1OrqwSW9xJ1pMedsWJ3iTyckXC324SirTSXVk4oKkT6Afn8j7tGvXDT0ef1iitGQtg
26QmzW1w2AVm/lx+FAJZ3nqxeiOPRNmaevAOkeehyqJ3IcAoCttAPhuqkN+Q9eeTU+Q9jsM4bHNd
x+dJ08vEFoxPUodPRPgDMhbEzzTrEsyOUPHKYWLUCR2klyzjDYLPv8FsY67JXje+qtEwPPdVH4ir
RDUe06qix12K3gmpv7YNG8x4BQvRTZmAeNfTmkw/IsX6bUbL+TDoInSI8GsgYx7k8DcYMm1c9Ysn
0NTAIa9nMginyLDZW32lPKhmNqE3N4PfRHu/oD+GPCwQHmRkrbeKOZCMSvxYJCBWm3CM6N/BTdTe
hPBG/uAjqrJbpIiHEosBqv3ulXggNsUiwZhauMY+gkglRrBOi/WOWsGK0qsw6R3ak0ck16EhsI18
tVRGjVg9qmZwi/EbmSG8yG2lRMm5gYZ/1zU4zelU5dtGFr5UxYgQ29PMuyahR13q6ZZ96VuqGQck
nPW+HOTpNG/tddU8Um2tEcaHYBuiyYtqHAy2kbWHSI62UUEKJD0jOpE6BhBEKbbXCcdesX4qYXin
oYLZlkTXQSr3PkTLA0cpddI5DIr8qOpBsTGgY69KIuq/1W1BcYNIgHWo5zVbvAI8rxbdCJEIg0J2
dW2VKBVvf8h/lnL07uetB18xkZ8E2Am2GCvrqIaxFqheT9ax5O9baET7EVXPe6AH5k2VE6OBUmxY
qYV6ospPkJzbArtsmKv6oNWO8F/6Q2gaaErHqLgxoaj32NmPRmKxR5DuGWQ2csQO8ADO9pUxniUY
c7cNASyWXmBGy+RWQWTSTZQHT6pskzDZXd8CpbT13Jdw3WX+T6t122dNUvJ9rHbdzhgV8Zx18Rf4
cQq2cM846FWnHHS//Nn6cWybdJLzVW9l5mOUuyjeTKSzFb3ak8BGfFfVRqWuROJziJd3tYdi1NSz
ZzX5HXVjyCU1iJvB9JMHjNnirkss/Uhr2XUS3I2AOpocnkicAZ1xh4MQoPjqO+TLyOKEZ7HFiKER
aGgPBNthKhoDjmRioI7PFoKfDJx9Xv1QOTMHYHbo+JdUxlAzV+PXiOPrChq9Ss5GNoVjCvVLCBHy
LmwDzHCExH1PcwVN2QiG4sRe33NIt4JDQiCK17U3hhwrtoqyn+Q9kfqBWBzooua2QXA9p/VHLQdG
GXUqD5Yl+4CgNrlplXqSNavU/4mkWJU8fDSeZPhuOWy7t304aPuCTRYpM7K5b2PT+1IJpFQH5kE2
rVMPhgRN6ypSBVvHJSQqxlrJCcqORPcYBc2hCNN9aYWnBjIWR0cm707An0IAjqPlHcGcg0I3IMdg
jD5jo8Q4saMmvsnMRLWLKiU4sz+OlpvfD61u3GNoSOw+6TIbwuo3QRQOLnIVhJYIEUiVrU8BMnQp
C3YKjX2s8O89ZZut1tNDCdIzylYEwsJwqjVETxkf8q7RylcixJwWdbSaJcAdRfibQwdarazXblJ/
QOqHDRu1wk7Gg45CBKtFDG9UPcTDmG4ov20Ky/rmSxZaVAICV4wRO0giVuCywWttevBVuq+F8AWy
pj8dw6TeMVnKNgp9/lVpDQ/DoD3ADLI5fPYQIyXFjkOVykT0HFlSbPtWm2w5v97DRTyZnA4RM90S
eV6us1HbVd4QEoGdlOuQLMtVPYjJJvXa76UkdxulqwFPCCkn8LggDNvceAb7b+iKEbE05restV7g
CA1yg56DSJ5UkcKtICYPJYULoWxPCorDtuYZuzFHWdFgkvEN1sYYbQ8+I8QSFsFngxrsKNw8RYIB
oEXLkRdVw62Ls8/v+lPv1+0mGhLCVgwksKqyjcTmC/mLj1kdf2/hsLgABTpMOD7111XelrsyYLcy
RMSSkKh977oEFo15ktwIop7bBH8hlGybm2GorY0kJkfVk0ms0EGy4qXfErCAYogXPyXkmI8W75rT
AEJeXYlsr331FWJTcklChDl4dusHIFs8Fks5WBscx1md42fSzZMVdN4Xz5CPIRHiPfPpoCX1fe+F
pA16h7pRsyOCzP4W+U/3ilhjPwrt2sq/CrXy1I4pME+frCmBkWyy0ckrXlPf7ImDeMoJld9KNWk2
SUBgYxiHBFmkFEukVEMI56nhmq/OessLkhsq1FQ/4zHUoB+5qz6DIjzAAgpxmyhZvS08siZoxlCS
zM8RnyFnC8RlWqxOiktPp9hbGOWPVrFGm8IiNW8QRFOzw1YKA7yRGLZs3lLh3JX49Okcf+XujrEg
OGioqF6RoHkrtpH5XJs6tU4U9WeDDhabotGkg6aXwCqaYlNisUGU31SvUlh1BBK1t4nUSLY/xtmu
rQvhhFAU1wblSKewPIBWkQjtVNfznUyM8bbOHwZQVgB/mOiIJZLKdRXKq0B2fUK6P1qKgrFlbjpe
4SjqA81DREJDTR6SfCYm5JgHxURHg0VBisluaMP3oawJMKs1XKJRS+jmNDMBObWjztvWnUkQsCWe
pkQf2y8LCSW+qkMb6BAVKz2ZmZkzGM2XSJz0G/3owCRiwcPeemjDuN5XI8rIpjDvWAJkDJ7uqe7q
bBtnRf+quhLniqL7kTYhpkegYisqZMe2w+2RlAKMWa9t2fKXeD59xfGxxtQgk21OkTrDOVcZJ8Fb
3BqsHQk5P4leuretWOtv1VB5HM5RfhmCWqFZq7/GAaJDU/G4r1gxbEv37KrPntQ4eUlFzKqxpf9s
JetxwjKxGm5SkutWjNODSbDPqpR18RnRTLFqEsKcCGqivtwlLLp0wWlR8jtzi6pmVyMB7boIuXP8
IROVwjQ2CBs0x2wgzDqAFTfK3zSO/Cmn+DoIsVaksFJS95gSjbMRJKYwIDgeBMk8eYUFsDUUVTpW
moYJClcoaigm1tB4kSUP7ZalkaiD3zC2bny5Y69mKf0hl3L01iT+7UZfeGjx9KFT0pwYUi8TGI0z
wddhrmnBtnaNd5evj7UGZViZ6cO2DeRv1AZf2BjdNonoIi4d72UtOGmp+i6HhbqJcda1k1UU3aPL
riSUdr4kvqrkvq0wL7MvByS+LcqOcmqZvWTW2GDM80VH0QNvxYYXHNxo5j/MIBmOlYINNFCpFOda
nHC215rvDbpovmJ4aUheLWp/Qyrg2zfN2tGMqtkZRexB7RhDvniCWj7SZJSxdKj4YYmri48yFt03
YWyV13GosDsgPjwFU84jiagd3CuSqjOFhLzBT6xDWY75s9wwxtykwjhj6n2EL8Bggzm01Cl9QEPr
HiX9ayLEHQwDK3iDDUBRYGSWJrUIJQD/C/tbL5SB3XaaPuuF+gXHYnLwwiw5UsTUgI2bIHcGtsYp
uF8s3cQ4yr6R3RCzrh4o9RqopzPjXiYHi8C9TDww6wVPwNhDmxOegOJtYNU1asqumqtW55oobtyC
ovDREdlz39RWuqZhr/0UEs580ThIjhVa/VNReele9GIEaxr5srDW4F62Wli8Bm0v7glwiw4MxvaW
ASWra1F32daNJjiySk3cR0lzCWHMAX9s9TwtHroyC7/QIxc5eZXaXvPlkK+sEh4yqxhPJkeBtVxx
pi/zVNsqiYpGNnJN2xOhLZohkbV1FsS2IRmhu8rz0b+35JiNY4lEGypRdoqFiiA6pdK/lrlCBk9T
WUeeYhCufcPAjVO1XHSsGIitosTbBtNDsumR+QXb3Bxc5GJmjn/MIyansxSyIJrOPEVRDxYwaXFR
V8Q1EczUG8261iIQ635ebFvDFARYclV7Iu5Bf9exbDilB4NtaKEwEiRZHCPPEjZlIlUHOe0N1qPI
tXHWh8+66n0U1O7ue2P40ASqfxlWwkkUWx4011M2sYVZrvOZriLSWaZXCMgKbn8kZhvda2BPJ07C
DmUT0D8nagsiVEqJZFzLCcd7kHZE1vBj/SfVtDBFYtbJ+0b6rjWGeWSTD5jP0MY9BiBzTzk93/mw
qw6QMpT3tGjg74G4E2n3rgQPHvyKWppwh46yJk++T/BwiRWOYUG1cF5kdNeaUviaN0Ng19Ted3rp
50D26WI+R2GiP0oIaVehYDFdGS2kytRTHkaRSlJLeWbd9aV3J7jUF1juhQ1pZKADjL69I8KvuFfl
3HhleolfrVYLnjzfNc4iOX+7TK6UB7LYmARiSaBySTYaLGMpfkkL/SwDSOIn9Gk3bpLO7R6jWGVL
Bz5DoN8HYJLg2CBMzuQYKK84viWnN4uEiE1vyhrIyKY6qGkh3faoTI2t6g3RTZQ1pbEOVSHcGQZh
tZ7YZw8qJRtqAlrcvHeZKoCjDDTvrWPd8lakU3qPPqL4aK3Bo5KoMSnATxTdq0+xEur/0xr+jxoD
/7+V/FWa58u6QXhm6e+aQf7v/4vKUdT/MiaNHzIYmcVM+QeVYyj/paEKUigRIWn7HzXh/6JyNP4T
QG5aBBZ6LPUX8/r/oXLM/5I0kNvoaYz/iKv9uzBJ4M8a/AMA5PfqPqcyljmlFJyaPMBGlGwhwhsn
kd4KCnOgBC4jgtVk21DOnx7JH0SDvyvr/r3gTIYQRamc6movOHSyc0a9eYfQnWxNt9m2oX4g/f3Y
NO1/JAz492Kz3gVmG62iayk4mVYdJRc6oJnc4TC5o6j+d7czdU8+gWtMTnMks+sC8QXt4yixtSP8
9KZPdkFkB4Rag/64/7srybMrVV0BSsHFo1zhDy8TkHVejV571CrjI8ipGZAERh8mh0l0+Yq/a4T+
fXoz5YwxuoOQD6N31uheshX8SoY4JzOJpOQQh+T4dvkyv6s3/r3MTLUBMZc42UDyz3USjRuSAggM
M4UfFmgFBDmdsb98mYUPb064IUhCG30F/u1I2GcLaAEjEjG7yq2aJw8Gxr7gioBr4bHNRT3oMhG5
uEJwNoPGNjvvHLS4YBuF7V+5ho18+XYWntqEz/r84XmGaVD6NFwn8vI7IW04SQVb4l44mYve+vI1
lh7ZbHLwDZGUdPajjoUI8YaFprB7E+WDIYJ2kFG9sldo1mZo6VduaiZW+udbmLO6iKqVOHqGzA6i
Hqw0IMJtH3/jN9xZo3DKOJ9GlfieqOrD1RG89CBnc4Q60myQqao5qhFaWzmCJNCkwSTib5MNojL3
Lz+L2Uzho7zxLN9n/ErRa0+jjcPqPsvJa67NByEvryhNl97ZbJrAhdjCbhwsRwQrApTF0TX9ULJ7
ajUoLrps2YU7PF/+PpYe3WyCkBtpQgPJluPD8E5lUI6DZ5Dt6Ivmhub1la9waTzN5gfWUtSRkmA6
goaeC47nmhT4Az6qle/6dzp4zb+b7+bpaorUgLk0WtNRqR3rm1zz+pvB0+Ofeevi1CJ0yi6J8b5y
tWnB+1dD9s+nPk9bq1PBFxI9tJy4VLoJRZ+D/kQROLX71ArE6uV3tPA9zKWW0ajANiC86NzXxSm1
6mNAUKIZhM9q2D6YpMV3cXxt9E7f2J9uaTZfZEkxJqLEtcx+sOFB2KALAho8wjczNm/RZuJ7lg4e
TSc/EU9KVRJRcHv5NmeS8n8f52xf0TejrPdt5p9p2K5cKyESeNr/5+eeyqZmjVsvTXqO7Jy9fIEo
mb6wL195YRBos/lDT7248yi9nzE/YBl9yEmWlXXn6t9f2KFNUo/PE/2gkwk9oHw759KL2sCs8gdS
kvX+KcJTCx7jrlE6e3qml29naQrWppf7aUfjZVYCoDMWYG8mX02q8AgrIM5mhFUFwCSgIIT8l40F
D/gmaM3icOW6S+NhNpk0HWpt1Wy8s9IMb4ZIbVJxVHKIVyZRFj13veYMuAZ8QcsyMg0EJv03XZBP
vehtExzCYzxeGTLTm/vTZzybcEiwij25Sb0zWhSRXGO62U2Nh/jKjS6Mkrl9JaMQK+eiSbR6M9wQ
t2brWXM0KhucjDb5qWNNI8Wquy1M4RzKylrWrjzihS9JnaaIT28WaaxakCDJSodnDkbPEMXfFNV9
Upr7Rj/hRIBZe/keF97l5HL6fKUkzqwukkggqEsabm0Ee2fIKPn3L5f//gwg+M9on+cTml4dmaQE
Co7v08vuD5I5rruCbrPQnVu9RBpQf6FZMdCoGKQbDR0FcMxg1Yeg56gWUwBl+2y68rF6BN2SRNAv
U/3u8o9bGkHTYfHz3UcTcAlD9wTQ7t9C8IN9Q/UgiY5hQYRdMjWkqUDmm1Do3jU51q489IV1cp6M
pJUNYeB8XGdaQ0iAEOBi0TVhdpkQSYtue+XuFkbHJH77fHdqUiho9Tsuw5zTmtQTPVrVtWb3xlFr
kmHFeQ6FSNNsVbm+kykUrahCwsERTlo/fFz5FdPV/jBG5walWvEUzOCef5bjPETrAR19wHFbRF+l
YOqpJ3etMX5QDMUET9+ujkBXTxrm5Mo0ubCsqrPZylISU1NxmZy94mutfR+Cr35qT9YZ+NlBur98
l/LSVDGbiSiNh4iuuYqi/FBTqlrQFaLoEd/CHrayTbd+jaHYBjGw6b/rlXUrZfW5gMVN8m+6UaPy
Fu0WjPem2guS4NA5baWbUYmunOUXJhRl+vefJhRBgnNWUpo/K16/bzOnjigZ+e+W+FRoCY0CQKLR
lY9bXnjgU+Hk87UIXkgkHX7SWa47UuKMUqQV+AFyYZPQhVzLZvwhpU+oZ4kNyornnBgbeuU5xPi+
W1c0n8g95FMYboWoR3pfhE81pluxtcjG0MCumFabnzQj3nTlCEmr1TGai+XK8wj7k42uvjL7L93G
bGYUJD6aQjX9czdm91YtvMN+PKaa95M+MMo+UPpXp/uZS+GfSVLRf39kYoGVRIgk7wzDYl+58gFg
FsqydIuTL4NV0r1YCikADi8pITsz7fzvtdDto/7KO1uYKZTZPGg1ndF3WIrOpgv6JEzHd8UvrpGD
pyHwhwlAmS766duDHSD0sE+8s6dLPyNCRUTs0oz2AmN6HwxAluBhoiZalf2V5XNhUVNmE58kwDyj
3eCd6dC/uGr93LnEAFTkiVwe7dNr+dMdTZPApzsC2VZ2idh659SykMV427hPbaMRjl2QXBmw0sIa
ocymLRi/BWVczzu3mem0Lc4Bks7szsyngvUtsVNrBS+HVBk/q4p2yhS/08YELpknIFdvcv/QRMqm
Ea/c8dJgmE9vdMH1Oo7Z8k0YPEIf3LEFV6QEj0aR7pOyWFVNf+XWF57u3KqTQQawQhEAKZTRG7rR
toz+ts+kB2+8siQsrfu/pq5PL9CCi1P6smQ5pP60Qu6gwfig9z1pV86Rm+wwnp7QSDxq4dfLX8zC
/Itj/LcvRirVys86zvpq6SIJABmYJDVZalazLsfiORsnqJIAdtJEq3f5kjNb3T+TytwRPY6unCl5
xrFVCh+aLHyk8victt2emBTLrkpQS7qAKCz8gbl310WJo8BK1Lzny9df+GTmjuFuRD8bjrnlyG6z
kctvpu/dTBBDX6BV6k0qnWb8y0vNZhhsXYnrtSWv0wA9lO6sj4DIplwbHjyBgCYA5FeGwdJudrIA
fB75xJ8IeuaSc8ci5OSoarP+ay8jmv+Cs55AoWAN/mqTpC9jdVat6I1UBnxK8j0qnx9ZrDumH30r
KmkjV2sPQHom1H9Xs/q1L/n0Rcs+8pey1inwmN4thKQNASZTV5VGOQM0gE95+a0uTK2/Hsyn6xi8
TPpcguV4Tf9QCuKbB3ujD06X//rSNzObZsiEzhUPJq4jqsLJoqeum9EpZ24TEuludI07pHiXr7Sw
4kmzDRHuKTMR4OI4Lk3VLfqNatem2IMu//WFKUya7u/TU+qgCwmWP7qOz8kqCoJHN/Dp1cjZ0YV9
dPkaC2/i18Lx6RoYoNKgbya0GjzQFFWT2RtQB/jYr9zE0iwpTXf36QpD0BnmSIPJCcUQzVgNlth9
6TTpBMATTHh57xF1uhbJ+VyDAthevq2laUua7vfTVRMZEwpyccEpSDtzazdf932xCaiDJUbVbZFs
/KgMUWB3mKhrYShLGELlzzqSJ+X6X1Yyf23UPv0IcHcj0LDGdVBOGaQgS1J+Jk8mO+l+hhBujKP8
1cL6ldqX73rhw8cK9NtNo07TJLFTTEfR0mhdaOaeNKGzTjT0BIa0A18kiju48mKVhR3Zr0f/6e6U
GLFuG4au47UNedN9ebYC8NOVTMgW7oY7ysIn5Hg/YlQDnmB+wKeKkIx79TZE1mzp49HDMlB5Jcrg
j1g33TUy6QK7D4UuYkPZoyPPs5BB5cI2UfJDLXtbZLxk1tXRJoTfvrI04b2vyN27/Ph+7Q3+sCOT
5N+fnwsCoNFzxXVQnnQ7z+jectDHR6uj0om0JT2MYq1uEzNWsRgyK26IMb2RCgI0MmpzeIc12HWE
BwRkwfuiL79OlgacCZ6IqA7LYH7qEnei/Rfdvm3i9lhYebBWCVYDsRkOx8Qba7vra1ohoh8Q6BR1
18rCS/XSuR3cDZNRjPFCOjKZAKgytgg6tzG7FKj28CDDxAnRawUkWrlBaF+dIRe2LOJsUa1wRWpW
FZmOl8lEyRLS1/f03tDMTql/Su8dusBwrh5BlkbAbGX1g6LKkCebDjyTG4ypJdDE5tC0xbvgeXZg
NfdXKwJLdzb7WFSFwISMtpwTKQkRTcabPHqPcWU5iTDco5reW4RJVJyQL3+cC3f2671+Gm2sNAId
fXYncWTrnfkquflOCji2TjdWgtI2Bv3K1nnh0PBrJv90KZ8srXKc7gTK30cpTJWWlSAeLRkojRRe
uZ+Fi8yDT1pdkUuGjeX0ibmfFuc+C/a50G9Iw3pqLfnwV49NnK2heoj8ppK4TCXjRvDgVwv6jvG7
dkN9r8Tatgqla0fUhVckzrbneNSlBhWp6VShCW23z4PTWN7VnWGD+kx3BC2I6zK9raINgPePzijO
Zeep6zHt9adW7fW1lt/3iZps5cFco9i5shYufaizM2CiRmRYT6sCoqFvjTjYQSPtQYDYLE/RSgO/
w0Z6d3XE/2qE/GEWFWfbL0KzPejibFk8KrNrhdyKVZtUxI4SczCKQbUyS/xduijo5FXkG1333yKt
2tYCnmg6D5Ub3lRa8IYYEKqldOeStDeK7bjWADrvDLW8jbH2bKZqJNlNSQbmUyjaByJjxH0HNBzG
YfC91OLt4PMmRlTvEJu2QTY+ypMJzXMxoSAKfsdRxpF7yAkNSDBN1nlFmFJwgyhxypisd9DT8W0o
AVN9le4r8oPrBk6GbCKMRJ+IjlFObyQJGZtomC+Xv9Y/Dwrgk78vQFhnmsQ1Q90xFLp0MKl3UV49
QUnZt95wqNrk4fJ1/vylwgT6/TpRg49Jxf/kQIvlIcWmsI51TJwhCXQbH1gw2JSyO5Bx410bHNO0
+H+/CtmaDQ5sCXpO1V52GgwTO88by9e0F8lStpRgO6puuZE9vno8TT1U5SR4InnWJOOuufJopz3Q
n64/2xsZchTUEGNlZ6jzH4At70RVuiGj4+nqsePX3vJPl5jtOb1RY8eZarIjt6VtwF/cdZj9PRJF
Mza/uwSOtT5pQbHv5JtBwag7mA8ikGMVCz6hjuWVwsTSVzRbc+sR6mDuB7KDq9JFFCqfY7d8C6v3
lsYHVu5UuTKzLOyywRf9/h0hT9TImYB/CQaiVdYeWbCtC/RAyIMn103tvpDXkasTpJ69wo2whz7G
Cxynq8uf8ULFkzC636+fN5GmtSrpLKLWbAlheeNAvbI6THPYr0JLBZvu3egavqmhtI5jlXzRdcr2
NVJgJbnyI5Y+rNn0Grt+Z4RqTkIMiaPsue944HYCBJ9OFKL1y3e6dJHZnFoGGXEurS45moxeVA0S
+TELu3BbN4Z2SlWzvbL0//lAi3fr9wdayqZeehEPNBBF9uoRfTTfv3ZimMbBH8bHHArkwSOSQNJL
SFXUOwnyhxrpr6Z77c8vPKM5QCstLPIS1FJyopiY4bp+gnj6ky7ZSeuulEeWbmA2h4DeiCNFwiYS
qdoPGuIPauFvrGtKyYVha86mD6JR4SgUnUQdUb2zcgsMTnM/KjmmHpcc39HT82vjduk1z2aIxhQr
4PYKuR0eI5cd0hqNOX4r4lUi01b9YQ8EGJOepbyMCIIhpK9zV8R3q2/jayGHS69rNnegZpOGdqw1
p8XzlPTaWo/y235sz8z9lwfN0gOdzQ5RNNaNiHXRkaP8WWc/VbYjITH0CFQzuQe0cGWP+et8+KcP
ezYFZG4kch5NNKdrTazvharWdggmZG3qxVeOkM0jaT94rqJ6XIWN8S1vsshW3WQAtYQT/MocsXS7
szkiphINJjnmpaKozPTSETmyslVpSA0mOU31r5TXflVu/nC7xmySGMi5gI2WciFFJKq3+FnW2o1g
cErABPGojPH3MrTuBS/egfxfl02jr6oi3KZyRnoueR+l/yAJ+v7yS14Yk8ZsK4MKzcjRO8mO3uJl
kQLhhzTqO/Sdl//8dE9/utfpYX86C2V1FxAtkipOOaaHVG9WUtKfuvzBL77phvTdbwfnqjJxYVT+
H212OZqJ2BWqA8ynxhYsH4FO3F2+j4WPA/H4b/fRtvJIhSZTqSPG92Vdb3utfxHVfOuSUBxc6wAu
jYQ5PAaKSd6R+qRim8vyFYF/60RLzzqhByvJ6MmCQHEpRqQFdOXGVKS7IYMLVbvay+W7XHpbszlF
tyyAVKAVHasAMpBprAOEiPsUlws9o+6Y6+c+r9/HEPPE5Ssu7KSN2RxjdV6niJCfnajQH0pde5dd
64Mm3gOpMqDVXf04NdUuX2vpU59NM6aRlrIvlIaThlDTNL25VcXyJayvHckXSrXIen//SHoBm9MQ
5YZTgcLCto8hT90aTB4uSLQSJ0gl0eAabV2SdpdvaWERmIu0IRGJdQL41ym1/jE1ym3MxEBK6p2V
VH+3aM/l2ZhcrZFASMPBQdWSpSm/ToUu+hzNldeydA+zKQI4rQwjiAvo03na9ZNTqjRrdMY4bK/t
dBeKrbI+XfzTPNQRHiD7oc6791GcSDjzZR3Hfn+vxEaybqXviX8vFwbmv7iTnhRmxHWnFk6jWcAY
sFFV5FANOOR7iQQx5QbUrr/Va/U9KQigREeE57f8GHpwK4BWylVYdk8lwPwO/zR/bIVo6vILX6hD
ynPFtwr2s088Tp3EbkiE0xFsCINy54LbAb4zUeKM6ISFy+466shxKek7MZSsK2vXrxbbH+Zzfbbz
SXJRliu1oR5J7Oiuk6qXFE+32YvUa5pV5LMaD1JeHklKEyfjKAgmcstY223d0MUdyJkvZt3bYQdO
BHMeBJVjy3MishwgkoVJM4SlOgp/qXsCafr7e9chz6Hxl01nbDrpJEDlJ/Jvm3gNaXjtTQclgcgM
7P1umJ7yaNdxtjOJqBqIw7zywqbB/6cnNpvh4sAy6Q81hqN4pr5v0jcogi/CZBYWs+3oStIaEFG5
8s1oSvSUrgyqxe9kNtkpptZ4vt5SGx6hKpY42I2+3LJBZlLVbvAv7suUBBpZvsMgNzmq15fvd2FC
n8N+Q9JGSt3IKcFI0S5iryjl6Qk01gM+0h+aF23/UhoER/33V6sFfhv5RkI7NxQfjTptwU16Xwek
bZ2h7FJEwCA4Dn91V3PxedNmsjeMhuZI2EgPlYiGFtJXvdZYHx2j8JRnArF6kBfRNUbrwmZmrkOP
xcArpJpoQLEamq0mD1xW6/LN5ftZqjzMw7rJexsJ6xQ1p+xBVQFyW41WCf2iva3RBcdWdSsQzQJx
Kl+P0aPSjJBdvHTAOJleeaRLX+gc1+6VaV7CEdUcpQSKJ7kiQazqcTT1b8A/+CWyuY5D96vZJKcS
0R500ytXXlhw5gr0VlD0grYlJ6fJjC/GKLU9r77VBKYsJTHGv7zMbOoJCA2UhdCiSCgIT24mcy6V
d4GvHoGI/OVbnM0tWtFnA7RNzUmpAoBDJlDat83KQ58mP/VK76+lTn+PAtFuup1OfpN5JED72sy2
MNS12RRTFjUkJLzJDvbicN20+s7F95zG0U4FX4BPWTWrB1GIb1q92NXM8pLWfJGkm0x7VoJgG/Ty
94JzTZVYV75q689TrTbbfwGhjSm+UJaFEHiELHsPZdYWphm2UZ/I7vqiGsPb1XrlgsSSfdBsAhIb
GdRWZji9Fz9KHol2cSN1xKelhQPDCpCFQWpXorWnLIWK0n7RVO+lV1Hl94ZIOiWxsasu1cOT1Vfv
mVQM2yQ1Nvkgv2qWSYBnm38Dtv0z8okCbJXiTWCZJWWYOPJGh2dF2Oq11WLhwc2V7oEniUkYqroD
lYqktlRZG0lvW3VyOxK6XkQiUc+EQ8excWWVWLrgbM8Xy34pqq6hE/zTyHwNGMeRZB2NWqJjO+RB
eSCGFNqgWVLbLikBXx4wC6e4ucJTB6otlYYqnyIlc9ws2gpdt/e1+ln34YVcU7UsnDPmOk6qiTGx
QXl/Ejts8JKWREBdFBF42BhdC9z4JWL5w7ZiruiHCO/3sA75+CDRwJcwbs0fZOXQg4HnJxZPmfxF
ZyOrO0rt7ps2eTN6xRnb/t6MQ+zDwXijQkW5/FiXVpO5gp8+B2YCcOaOH4nPzKVHL5W2qK7wLwk7
0q13YUq2r+A7xdBvSWd6LJrhzGnpL7+m2aZUFSORpyxw8Jc02G1aZjcBEYWZ/2PIgtcsa1oS09rV
1Xl3YeKbS/oFme6uoPmaU7VkqcNnJTleMIotJQdQ8VZKYbY4DdiOLj/epcvNZnnX9ySljLmczAaZ
/X21npwwtZY8jn0IpGu8UYA7Xr7W0sCczeno013SarmWUPR7Y5zWjUlwUHgPsSCzFeh+Nmn65fK1
ls7Lc/78WEwKRKtTnTaxngfpnUdYdXArUDe4NCJUGaONEjxfPTwtLPxz/X2jaTTR9ExzXFH4UYbh
exxBu81G+29LUHPVfaO6hRkM0XjyRQW0o1Sp7jpQS/Xp8hNbmllm02aupHEZplZ/Muv0vzk7tx45
da1r/yIkGzCG26LOVPUpSXeSGytHzhgwYODXv6MifVKWd1Poy9XS6rV3uwF7enp6zPHwx5mMFm7E
QbfBpQ2b3GJlOS19F1MrbnkiBW2vcCIOJ5tKw8Y2ONgw9oHWDby05lADfNtmyQNbg54sjmjkSqSo
4OIofARmmn8L6uEx9tpoAPE77a1jA/Jwlw8oEZFHQFp+3H+X9sLBzDGWFdwKvSmA1XB0I/L18wl2
LiGubjZjBdZD+1LacbuFrneXK9Do3fqqp9dq/Mq8+mdNfo5TE1qoRaOVBq4qBUykNhrp+eH+37Y0
UY1VKMfcH/1UeFFb9Q9JgqSi6OOtUAwh5vn+EAsL/U+h5K+CSFbbDszjRjvi1Zf5Vlqk1Re3LbHP
t8CM1xHE30/ttNJkvfA8ppg8g5k1LsVzjqb74SPQqV9IFl9tHl+QVK2pz5bOE6acnJQdFGIlA9oc
8pANjfOHhJXPqgLFl00n4qavcNZ+cALahakzb8dmWvlaiyMby5LjPq5OgDyN1Jm1UA/q6Vql0xVt
3TvlIjXs3O8Bkg2tpwhlkZVRF2KBKSxv4b5YKE6dSDP+BZZt+97B5metnS2Wfv3t53/Nj65MSQuu
xhSh27rBNiBd4MM8KETqlVLS4lszdm06ox6CWyU7ioMWximj3mdJEsF8+TFRGRx2cKB3NBgfNdtC
gXQsOrES324DvJM6mfJxgIIsPxDdFPEe81+46B3HfXe/UqFbmOvECGUdn+YcV7Vohe9LHAa64DGo
p8dYlk/T2gMsDGHKzIkcXTFN5RwNs32iE6DBY6GLA7jucO1uRH+6HyIW8g5TZT44qqAzcpoIgS5q
Ku/TlBJEw+qievKK88pb6ayMdFso730R4+CWkb5OKpY7EewVBex38/bBHcmj5Brp7Von5sKMNsXm
SEFF5UjPjtJaTFvh6VcPAkf0ufUrM3ppgNt7/GvJwK5cwzSrxYSu4n0+3qxGinPhs5f7n2Phq5tS
cx99uHIS3RjFegSZwv/BevYjt7uTsNTqFcZtlr7zJUy1eTBMLqjsjh3V3D4WUp5xxQBfeBzPMopa
0bzXhXt2Bu/Rj/tznLT7Cq6EuKdVKzvFwkwwdefw8uU+roK8qOiDj7oTe4Lv7wZZjF5kDvX7Spq7
9KmM2FP2DmzR0BISxaN7JANSa2/8qvqf97/U0m83QsBQAqsGYi0c6hLnqfXmD5p1622CS/PAyFuq
dPbmHo6qkUJJxWn8V6VpGNjs05Bt7//9CwHyT8T+ayLDedCqXTljpXh1C6QyzJKTwv23fetPCvjX
L48LZwbYqrejfhwi2uljXxcAUK1EkoVXb8piM88vi3GSY8RsL90nICBHVlKLbTrCNfb+21kawljm
sPgcG5oF2D7UsQRCD/yiR5HDMv7+r194+aYKNsAZa4CafY6sdPhZqmCr7dUcaWF1mQ0Owi7jCfgL
fZGq2VXSPeWieg0IzMtg8SFD3sM6+f5TLExSUy5PQIWC8RVGChy+7XxgQ/ra+9nwBB2Tzv7+GEsf
4vYG/5pJc+oVaBGcsNNmwYdxsg4JbutWQ8TSXTwx1tlc9Hk7O9jInRsrvCg/KrWjbgLwumbpBr5b
3jEt0q+y+OKXAYjP8tmrmk/3H22pvEOME4BIckjhiNKXGGWMbUyvDVh8cQEfy+8MOTuJmukqRhjK
4/KmZuOR9kMIuPpnTwRnd2JQAg/w322ctT6npZlj7NAwCS/AVyf6UqkM+jNLnDitywsuUtWzJzIK
3aJbr3zXhcyQmjJeyxF94FfgrVCv25Vp8Fzj+gryLmRTDzC+g0+NmL6nVr1PwRSJs/n1/kt/fz5R
U9XrtkoWkt0wLxbEDuj8DeVEvzt8LT94P5+Clfl/5+sA/KWoy364kN67kvwUuP2DGFtvE+Txx74a
r4nz9m9PcluVf62MEsBkv8794eL51bZN28dqDi4woFlZ3O9Phv+BYKaOPzgihwX8IMujM4w+LC9n
sfMK+kl286fcypKVT7I4FYw1Di1KACidsqOyQBuKHVK0fyHb3ZfeGNYk3XPP/w1P2WMmi2sGtMX9
97c4rLGDxzcnWxDasMeiLr6p4fLZI/0QjogkkD7hBBjs7PrPvPW22TSclVWs5D/vH8tRzfjvl/Mr
msx0ECO825LiM6wxyZMPpC9af6Yi26IACEwOH+Dc3OUsfepJN/srH3WhBkNNZUHDXZDeiFSXAQwn
zqoLm1I8v8L3nE4BblQq7yapVJs6W1HLLs0jI8hlLMkhaR2rS5qxb34GZQyg4cOpUxk7uKP7QDu5
Uu1YWnpG+HLQmUBtQHQuAhcrylZ8M/iO2CLLARAyqArYg4w/q3b1evX92hI1dcBcBEE1T6m8gDCw
AUmBVM3OLa8tAONN8bmT38Woj6VcOXIuBC5TGFxMLu6h0bV7IUReUWWwT85cgwodw8pjZUEsPZAR
u1xw8OBSFNeXrEo/ZVUH2hD5lLTOFn0BNzPlZ2tQVx3zJy+bVsrDt2D1v0cR6htBrNZzDnKwri/I
HtJQwSI7KOG/UaKT8d8sKuj/SIZZOWcAmRcX3lo/moqXGw9FqVqtdu++n8xR3whfcK2fm7STYC5A
BnaEE+m2EPP/H5P4/1kLUN8IUp4s/Fr2GX55X/5q8uBtntsW3EpYknfWbxgotmtff2mCGVGpGuBl
DdpPdSFNJfsNc/LiG4R734qRzD87EYOe1YEc5BZeFKssOHBrAkYgINXWAeNM9l7o2hOH372u+939
Gbmwon0jdiA2BbbouvIClTpaBecDtdptI9Q20/wrwFxffJL/mzKe+kb0ENOMQogVlJeGtvtYxZ9t
1pzoLMM0oJ/vP87CZDc1wYnNs4lCCH1RjdjImkjQhdstKcnbapT4c//4zoIypb48DyCHoh3CLarc
YNDAK34/FUnYTZ+HwNm4OSx/LzVYGrDj95m1wcjoiA5pAlVcerj9BwIIVqJetX6DB06hgJgdT22i
Q/ybg34cr49D/C8tcKPikd3+T0VRRKn8NhavzVpt/E+9473HMEIR6XFB1aSYjDP6fGHB5haHDD1l
eZOjWQ60qgrW6yDEONlhcOkhRVdJNmWbtkIfAOrCbXtx14zvlrZMU3E8jHVSehwVMWuEWzk78xrX
BwAZ4clL9uoGyBJs9uJ5en9/lvzxnXnv2W8L9K/EbqxbP8jGHPtY1/XHuPbZg0tLfXHQbwYtl/sA
+lS65S0NtnYNfHIscApmDZ2fWs37a5cpiAyopKdC5L+I5U9wIePdqWvTotyqXIgzfPGzHcwhg4N2
C6HCBOKNSGT9QHesVTDLyGzIDkunx+t04ZCauOW0zWCyv4NKdFoJOAvxxlQZ2i7zBnBuFUirNN/G
lQSEG8gW6LtWkp2FzMOUBU5jVcbtkKkLTdAZqcUXr3r1uvkhnhQ9tTGKavc/2EJPG/WMyNkzkQCM
mLaXmzEk3J1OjcVOpK1RtsVRxn7EIe8BvjOYxHnkjFKATJwdcKjF+SMHQwtXv//WZwXvr/9OnXmu
mzwrWH2xoLb28zRCN/QzJeNHJNgrWdbCbmdq/8YMWxKD2ctlAlvCrug1qfOP91/kQnw0xX5Cox0E
sMTmogFPSp0KdzoXjvx01YJxIfE2lfde1avOrUl7KTprqzWu/+AVfvsqEwcH2K1PfQ1KxFrGtjSa
sXXPjVtNIy4YL6IctsFYH3vmbkmjDk6P4ycprthuQkFWmkcXlpMpsh9z2fYe2oQudc6uk+VgRc3P
U5B9+Kdvw42ZVTVZm+uubC8ZeEdoQComBS4WO5Lk+/0Blt6Wsf/2TY9LFR8DkDa7CIvt0haI6s2c
Tk/canbwe31c/TILPZGA6Px3nQyN24HHZuFpcrnPqLV1hzfu+9tsEAeAGeMs3sbKuSoAtDYdJfDh
sh5mxseQg295/3kXSk/U1NzD1yRvigThSWdXu32c1Kei/OQ0x4zXV7cvwyafT6lfRrU3/aJrpdPF
UY2NNSlxO8JYrJDmoK28Ul9g7wfjNufMRv61tspL5hb7JnCuXvlg0/jIfLYyQRdWt6nOt4KBuJDt
qEsQF5vAh5YpTh6TBmgYVp/uv9OFiG8qeCX6t5w+ENO1zpqxCVXb8xzdYzi6hW7mF8PWdRjM/Zhc
i7dLAxpvUw8l0CVFPl5HB9DRoFH7Cjsa+ufRVNZb5W7VP38hEzalvMRqS0HGYrw2aBDjHXK7uZJQ
P13T9tltfWvdunkp3zElu7Ab8FydlXimKk423pi9aptD6wJIuqBNNCt9BYNrBIcGWVc65l/uf7ul
coyp2C1sGDmp2dfXjvgX2OCcPTluNUENu9BIuPxrEcADKfX5k6pbvoMutVrJRBaHNiI1LtldWdFm
uLYu/R7ATF/XwdG3wIJUZN+q5GufQTtfVjDdEPJcF2vTZyHmmbbSEvpseD2MxdVyvazYiHaCs3E8
wctURC2wZzcPBvaWtsWrnLI1U/CFU76p6A3GHoagNmhf3PVQdxrDygEolXugIuJ+A+BotplbnOMI
dK3KXhl1aaEY0d3O7CRNfKe4AokORoc/hGmXfK5aRsH+FR9ymj7dn0YL26Cp15UC1MTEur1S+MES
Cdwej3F8cQ7/9utv6/Ov3Ly0G5X4KSuvQWDtRzVv56H7VI7DSgBbiJGmRzQcLSQu40V9hVXrPnf5
Gep5sOf88sf4j24v1BSVEg26mgIqHs63rxKQOLg0pTjCF5ecNweGabh6u7KQKpqKUS6Z3QSVK68N
0J8t7Z5Embz923cwai52IctM8Lm64jLwK9xbYrSBqHO+KsdcWJmm+jPxcQtf2UF1rUV3HJz2qXXJ
dxglfJzgpJwNACFIevaV+rejiuncPI242YIqrr4S7X+w2naXumkk0+lCdPo7XUtIFzYR0585Z1L8
CXVXdyw6aExfa8gXwZkH0Bs45wFXnkdBkt2/fSFjxefZCMS9ReV1KCCdDVS9o5Kgi6ypVgZYCCmm
0LOFj/eUFRrvTLoo0sQvUNM1m1LwI5yzcAre3n+OhZlgqj1rR1kB88b6igRm67tVsB3y7qq5AEi6
gAWA0FtdfEkV6Vd2o6Xnuv38rxADY5KuajNo16ehnTYxp0fLauUmSPjZa9rhYss1M8+lkW5R6K+R
cq8UA1WTvLq+/ZGhrnebdb0NVqi20nW97EJQM6Xy8IFIG+jQe0Camv4EqDyEYKroL9of3K3P+Moa
WhrGCAmTJ2MYGJXtNU8GmNeQawFUrazIcWRv96fCwt5imh0X0AGMc+e01y7p3E0xwJS0xdluAyjO
munQ0kMYpQRrmGHJa3cKtpxRDLOvasjiEE1wP1b9OZZOAKbdMSB4sDFKm+56qxBCh4DulQIZjkh+
sd6pAJPhe+32ALAW4nnGDRzMLc6On6wkAksPaIQFXdMJjwMpEUvIsSxeIaE6w+PiYdVaayHImTJU
5eD1zdJVV1S6fpL0t69m7Gw9yM3JJZvZC1tTJiw8iSlFdcuRDwI4UnAiYQgqd1wHXxrAvTtNft+f
b0vHVNPLuBhoGicJZkM8lGermx8n7T/DJWlq9kXQw0Gn9E6s8X8D17rxgTMIJ7//PrjorMO/rSRU
C93A1NSgTghGzO6pugZ12+4zAN15c7T6Yd/b+iVu5/NUOv6+znHJFme7oh2/CtHsrBTGu9ZYHWcH
DMu6uzlsHql1cUkyPPhlJ/c5nfZx1hyq1HtdeV9L3/62cP8KaMJ3dD24aX9FLWeDeuUOwBkFy414
/FY5+8aKQz+B5wagy/zaZKBE72fZv0ryylBebtrT6iRcWmS2EYycKqdKcjSXz+hMq4IjPlqwb+fu
xKzx62xLYMKT+WXqABIn87od+8JmZape0SyGYrCdNtcBl9dwNNmBjhfCI/drje6unqbPlsy+adde
2aqWyvSmSHUKZhdFm6C+4p9yk8c82aeEP7jNqWvijUXZvkMRGzcIAbhog/c1HYZ504CEvsEEQuDx
BtxMeMLe2v3PMQe1emUi3KLJOyV0U9XaC0fmfn3Lox1+8Kk6t3X2sUwfWmvH4KFaWfKQDm+j5X+4
P+BCnwH98/O/Zt5Yx27aZE1zdWzlHcXIj40eDrTEmdmRT3gRuzbgX5rJ2ccyqU+TM+lLTtkPG7bk
LuwG3PYq9CP4iFl5A0TUu2ksxfHf/jhTFMtRBwGb3GugRzlr55p9d/xvrUIrtWNfXXDrw7GB8a7b
0A0UH7/hu72FJ80euPqLnYeDeKmKk9fvhXCuNlm7bF4KK6Zx8wQCL/P12Fx9CoPBTVLax4BYH3Mp
3ypSHZyx3avGt38EXMJdUMyvneNLkOnlNWfDU6JQMmOl1rtYTA8lYWJHsVeRQXmhlftPFA1zHcrq
aZNkK4XvheBiSnMlg2TJArr5GsC0CHzkfZYlJ4eWO7fxX7KeAMu85qG1sIxNga6jcmuMO41URuuL
1nbkeYBnke5o+ei1r/KfaT990N2KQmNpNCNqousmGGiFHZPTDpVwhsxmPMRFg8Mt6Q+43Thntldv
b7F1JXVfKriYps9VlvTtWGPI2q53iXDB7PI+aaS7mk9vKDsVG1iGh31SEGDM0RBfWHVwuL8a3k3i
HN903iwH1Lf6Uegom0t2LlDd2SonDc4wzWQr4ef9IbgpbQtaIu3Js3TEBhKcg2Qajjarsogq0e3v
P8X7VTqHmzo2dG54jZoyBxpu+TVPRLUL/KnczWhBBaE4/S61tymmnQ+vjlXq2rsZD8Y0TiZOw6DR
dvHqCIL3VvG22dK0b6NABuNWkm5Y2VbePZdgnNv4fwVTPujEKWKmo3qKu33hZe5rnpa/uDXbW+JO
496Z+nYlOL47+TGWMflp4NYuSlJO5BWHElx2T5Ad97OwIS+p62y5Oqziet7voMVYRlKgNMcBS5VT
lPATEqqdPc8fiMrhcEt+NkCzbHK73VlQTXcNf0scBekpOI5tunYh+r53N/4A578vtoorMjaz30VD
2f6cvezFAwespYcavR9ZijZDPwmhF1DC+iXa36AvHEnTnXQ8oVuj7D4WxfiFlPSFdNYpG6dr3GZb
IieY00yQFhQzTDlK7PpYUD3MsseN5OPDJL2VzovFKW+cjYIgIbismHU027gaylG4tCBFIWQz2sGH
QfLPpJaPaJSEhLR3f62ss9sv/59MAq/MuPcqrMFSgLbTKLOS3xRlTAgM5scB7VLT/IXQExpoNmSE
AZCPsxP6M7czddTKjcmfeP/e4MZhabDBOXdSDC6cZzL+qEq2cdyXMqa4rJRwT923fC+R2cU+AiZ5
5RPbK3ntc/G82rXzfqh2uKlyy9C627izM0SlDZUWNLPdxzRw3miqjjEaozMhtujp/Jb1QMtbyl37
2Avr0pS7jaqoO78udOT5QRMFZZ4dcwBbqIfsHdae82ac6y/YBmmYc0+F9pSDMY9DedbCzMQXEfHa
HZ1HdhC8is9Wob4OVloCjadWzkULwdB00lTQSedV5cGqL1XINRQeX6XyFMTYKduVw/K7KQfevREI
KxpncDHBGEo2R68uSUhofAi082rH+sXW6Vl03kp68/6RBYMZkTCBMMHhbdxHMnbcrQ7Kx8nqo9my
oFnAVQgBaOANllnTk+/6zZkPeeiLDJbQcJFbWWu3OPjOdDeFdERSp6QaC1zq4qkiZQLMI/ieJf/p
FbCqVcM3brXfrMnZJMn+JgR2IcOpZXemCEr3/4alaWdESN/N4cZFbB2l+PXSsl7lLHeSk2Mj2ldG
aIQ3cGaC/b4/3NIkMkJaP5VuIcncRZK2zqblxXEq/ReW9K9wC7k/xEIyYmroEqhULTIyFTUO++Xo
/MyT+BOFA8j9X//+ERDTxohRQQOjhEZzGtnVQ0nzo0aPyR8nKjpsi7YDfMfe1d42F/rQ3nw/xHfl
O7BEaTceZLOie1s9dC88qSmvazz0bNQgtUSV9sNequ8TIT+7ZGW9L60PU1kHDznhdKTUUZAUB8Df
Z8kj/KP1uo1VzWd73E/4CYuvvTyNa9XnhSXBjZSrQ+8RwCyiiywcsB/suhqOecfW8O8LiZYpbath
/sitVA9Rave7ys9eYP59GvrmWHveg5+sTJGFNWXaavaqD2QB77cInCy18+b2Og5uuZnKxjrHrvSP
jZvh0JvyKpwtfyWvW9q3TK0PzQfbagJ8Lp9Umxkg3P2Uy19D6V5da34Bt31ft06/sdvK25W5+NCm
a8zRpXloxJCpc+SUty7Sfza8WJn1DQWyLZnX3DQXn8wIGqRrCwt3azTKe2eD1CR/iP203SZ6lNum
Rv99Pnwinf84EhbjPmTIzjM6H1cOi0tJrCkEakec2YtM9pHSNn0UtmsdNWEu0PD5byIzubUpBOKw
hA3RjgfvOYHduUdT6/NkZ9kDbXW6Ih1/v33K4aYTJ596whVKABHOitOHmuKKYZM1PhwS2xD3tAjd
8ecity0Ul0AsaiVYl4GLLo9A6V/1mBa7XDq/q9KHuWqv7U9TYYvzTOK1NtuFxfU/NahCpegDautz
J/wdIMY7y+n3gKa/wOT1xyzWcsSFBNWUMmHa1kHb6TGy/BZC6ZHUG9g6XDI//mSzOsHlZaA2Jdq8
t4nq+DZ3Hnm3H5pJ7O5vAAtbmCljoq5b96L3h6hrKbAVXvJdgwvXpupZrsl6FhaUZwRBJP0EF6TN
EI3ae0pal++gFRl26FtdMxdaSLRMbZLuHcrVkGsk2rDD78ctdK6nJIf3VhG4UCiQL7Re67hfeprb
z/863TLXTZBcpF2UoTqBel/n7ZLR+pwWaDi8/0kWAq6prJVY8h2kw0jZSfGQdelXgf6N0klfO8t5
GNvRx92viP41SzV1ttig+irPkLZpL543UufoHRFPQdH8HDt3O7j5MdHtatfW0nw3o59Pyq7gMN4a
aTWEjlTkiTL+qKBh6fY2L79MnMuw8Ri0ABU45TcXWzeMbX8lS11Y1qbENiCDj5VWD1HbVm83YVnq
PqDDBM3zPPhsBT/vf8KlIG/KbOfBQZjnBEYAXprnR9ilhbKxNxDdFpvbjjYptMj5LNjnpMlO3jgV
04kx/3R/+D8F/HdScbOe3VplDT/quTvj5BmrF+jtudjDdy8snAcbpMNp34gshLELXFTjMInhnQ7K
NUolNc9C3FSF3dzA+PTSIOgmHco2Ol/JJhbevykSzp3aj1PfIefBzcB0ah9jER9Vkh6kkFd/aFbS
vYU1ZEoJS5kEatA2OdsInAncVVX2aQq6c18E3wihgFix4yD4ykMtJZfMCHEFXOR0TlSBkx5or27l
fGyS+azEW5fc2KFJBNTMpRrj/UT4Zy2bn5pWa0fthQhuags7d855evPGdeGw9k24z5h7T7zvdgRt
WLgJeMkgP3BhO+ID3dg6Tl/BSjYWoafHnbJwBMQ03dQwZ10JXwsB0hQg+v6cZhIOvlHQOtjNBxhG
q6Lc1XqtI2zpgd3/RmBuyzIQo5XBo16dHbT4NAU/sLkO6/Rwf/0szR4jBRwtG8UKGmQRqH/XoBWv
hWpCFGtasGZ6nb6qSh1WVe1LK8KIiHMjBzvj5XwGABDHdOcDuAZHSHs+BMkHq3j5tycy6mANXPdb
1LSrCFKAzZSqJ1B1z2UHnes0dVeRFNeq8F6HNWeipWcyTpUwIEk8mw30PMAJU/D8K2LJzWADtexO
NStfaSmXNcWCzIcCxm/6+Ty75asas9NYdkHYOE4bxs2xDdrNCJIMq2Q4tH4DckNygoPNC3rkP9x/
q0vr3jTlZLaoR6uhqPBk3TZpMzeUGRpVFQ9tB43QWfl5qKaQkOHGA5Qna5xeBQCZK6PfJvw7Ud6U
G0IHqj3uACGGpvgrY+J1kuIC+nR0Y6Dzrt1lPexLPd5+irU62vjydh1clI8fDmuLcWG1m3JEq7Mm
wTyc0+bU3/QJCsguGtDEAGna/adcmEqmCnFAblrCurKPuEsBxhTqhLTkUylJERIvKQ+5mlfWyNJI
Rlwpe1mAVd7rqCJ82JeyBqitvmVbihYnKuGhXgRrfaFLr82IMP08J3qIYxVp5HSVY/+u8+lY0uDt
/ktbyj9MRWLJ+tzSVdBHrG+asLP2GQtk2PEa2M1iZtvEmkLueV9q64drV2GqQT64P/RCLm6qFG8V
HE902RAx9HvMOezqWo8eSpEdPUF/9m7w5V+rK6Y3pVulpQb/vItS8H3DmLRV2KxxZpeuK0x94shj
0uWeomfP+ZyU7u8AfnTdIC+odlx9r8fO1nnwrYG8b1w7ci5sO6ZW0fNKa8jl3OK+uGNhVfXZDn2a
D7mbwft+lueirug+cUqgHfoO9mv3P9j7/W8Od27r4a8TjSWtqp/9WOMIOh/7ANrxwClzZIV6O9mV
ddU22LcMF1o79La85lWWoblwhBN49YOXcXGogUv/IjCZV2bQwjo0HYBdpnxdlkRFQ6f9DWm8N0H6
bZ/obe4rNE6vFeeWxjFOci2AMQ1gTPRs8wfmfI8H+tUDB0LMDEih1Z6+pVGMqJJ7aULrgOuoq2AP
MwTK3ZQDA5TSYt84d6cjG+RKKriw9EyBozMFg6QV2MuKQ17R1fW4G5h80AK54AzCiYsWGiehax1Q
t1j1zvZjmnMCZ0FY7iYq8umJlNW+xuXkpiwfYmwCPGd7kD+ByysPqKQEMKV3o3pIIG2j9sofsBBD
TSUk72WFXheIHuwMpARnODWtfJz4WqfkQpppum82cwAhh1eNkUhrWPqyzNrC5sPfoTNUbivlr9n5
LkwQU/FIUWdStGwmtObUH+DT0s3sWKWx3qiy+dGnH++v8oWXZcodu6zKAKdGdb2Eo16E7Kw9OigD
Xkel3ZVAsvDCTLlj5/Ku0Il0IkKSh14P53q0t1I012DtkyxMcFPLmAVj2eqW9mfb8UEnnfTOG8ke
fcjWpvP8g8yTExlXKnNLT2NEh9zPuoahLeysPJCUQHKNptpDWcQPg7VS0kK8N1WGVqz8fIjb5lwG
UaL1z8ovkaJNXrHhfvw26uHYc4uGVvzj/hxYGu+2kP8K9Klw0Oqe9/UZRBNvM40fdWNBK0aeu35+
tSDNSnr+pcrFmin2n3LDOxHC1BdWyh0ySEzqM+2aDXjACb04AzDV8jIX7uZWkqi/T4xdpdrLad7e
MFKJesldvYGP7kZ6n1RcH5sxjrz67f4rWEiZTS2dH6gkF45XgmHBH5MpBiVIfrv/q5dyLlMS58JP
QQxejn06VqFveSihxzEUhG4OeAVkzDy2z50zIRliHWyJyH7+N/cLh5viNtClGJk5rCCl4z652fSY
j8PD2M/pJrPKtSor+7ORvPM9TWGbbxPiTBmT57huyo8gZxyk278mnZOjak9ISKklL33s8lPN5/Mo
2xA8pvnC/KCc9wMoP69Wp/NTBt8MUORVAAZuK0MbfghhF6ifQPshrahUD9kib6EDoM+i1QngO8Un
MeGsardTvPV6UoVsstkZVfBtrYcffGSPUzyXyNRH/wlpb/5YkCLeZmweH9xMpWeewpYgSaxT0bsf
0jZ4zNzhGSHqbYSQcTfO+YF3DHwV4LnCmleW/uhXVb7vPEBkuhlZf94GzaZo6+d8GsGUj3uK9u9k
ONG+3DPP2dRlOkUjkkbcK7IevcAQ3zgFXI43ViGtn9pO+Qb/ZThr5ZzROGFvJNXOoU7gd0RnBpsS
nT0CzJM+Bo0Qj3FZ70ishi8ZeCS123nbCdeXO6a6iPrt53kM5Mnti0erGtReJ431kbdy/DYG7k56
JCqr/NAQUXNIttM+3tOMnQr0vWUH9KMMIpToeBtdS4F84FROgVseVh1hK7opE3FJ4/4S9DKiNey8
CK2wJwlxYJaie481wwPhaQi7XKhLh+q5de2nAbiSwWd6P8d5WR7gVL1Lui6AwEdY3c7JdB96WVC8
ZZBPbdPOOlBGxqd8aJ5tz3qog7TaljL7NBelH3JmVRNAwdaxSJyPtTXpEL4VF1akbIvYm09bOFM+
ATdhh+3E7NBvx+nYscw++HniX+CMrXcZnUA9dg5Sx3BGiYUIfXz9HGWBz4BPVbfWbG88COS3R8+h
Bz5WfE8K3DhVAU03SFJuToFVT08AFwUeZFNZmoe2m0G2A2QsyPSW7UGhn3K9wTYa+Y6CJaMSbnP2
67QEjVKxU91M3UUE3YPEjLTHme38ABcHBx+CoGlTKg2TpGE69p130XH1SXfTgeZ+X+3kUIYeJG3F
i4q7/jIxAs80oXfKYzD64AHKs9TtNgNw0hGrRBd2DflEbdhTkKxnmG1ZUEJBWEIoMPv+gbM49Pxm
n7r/x9mV7cjJc9snQjIz3AI1dtFjOt3JDcpoDNjMBvvpz6pIR8rHXzRSbqKoL4rJ3t7DGuihdTW6
Vj1SsQz2JqIZf4dloBLu+0DUd/54GgE/TFrHMyMKjU4cRdoj8Uh+aUc/DUNQdY8h9XvUkn1H7wNz
vlizqw4h6kfOMHCG8pmOIHWcKmFkESWq1XdFiWJaRHKQ9pnOlfvujCMtky4gL1T33sWd6rGK4MjH
3yazHfASnCmGRUuoXmzA710chNZrVo9ffKc+lbZHLqxs6Hvfgtk7WuFjaxTNUU/FpfPzpAjNk4es
Jg5nue+LCdIdSIh3rdtFo1MW+ARKHQKYNp1agh4ISMlYG0Q5e8Oj81OZ5caeA5QzQOSYFtN3n8rg
HpixK0Wow/ZWutHv+grqSxhj7qEwAWupJ5JFss3PnNjeb5v3CrNw6ogHAWCpF3uuz/S+lcy+uNAP
ohhmImORVZ66EEeCYd0IWxWipb9jRpUZiVA4LFXxNc99kVT2WMUuFDt+mZlAp1aW7WfGSHk0e9Ht
co+wi9RoTjIvLwG0lfzBMXx3b6HwdrmLDRJKJCvai8PamaPBMMH6bm3Emsw5lp3/Ddhc83NouM05
HNCzvcqZtImhfOwCj4FJKkpJHtyyY7t5UkZE6iYbr5HZMHYBEL2vedVA9aXv/CQoO4lboB2+RT7T
HVSoIUGtqoesDrM08KcHA3G8EVYLaVGjiqRFAbFnE780iAmm7q0vsLE6irI7YoEZDxR6FfvMzz/l
ftbEwdzYcd3xbojc1s8iqzWwp7NW/2xAT92XvV2+wGbXioJxou+mEU4vBXG8dyjzG6AXIo+Pp3EI
w69VWI8/DKcPugg+De2nrBt/BXw07pDTD3fAhGHZugSiyYahdwpfNIHPrH4uRav3A88bnRgCguFl
0Mkf0ulgcAu/6iQw+F2FsdYug7/DV1MNaldb8D2LSWPtQg2YbR524tjM3eMwWflDOXAPQMAB9HzS
zfgyTu2FcVCGX6d+pEcCQu9bhbZGfZaGI1U8jOFwKSYZ+rEdDl+63hAXu3T0WXKouZ3LPgA7AziW
byiRBdgqg37kmeN+Cu15iLoBPPDMbeHjJ10eiX6m93yExKtpBirum6Y7hrIJDrqs6UVW00m6Zndu
fZ3vzLx1HksfFoB+WfUnQ5BLnwPwbbv96MeK00dv8kOgM5xxmhKrsHMYCM6/ZQ0NqzuDVKz96qOY
jmHKSg9u48ctD7tPMq/MN4JPimk+/w34Lo9rB6aIr8p39JgEKOLsJCgs/72SIfGjlpDgvuX62Bim
OkJ1qD7MHpsObaG1nRhO+e3qJ8XRH4D1o13Zv3NrCJ7rDkDCoWI/bXizmTHPzfp9VIKgBg3pu+wG
vmtz20sqBGTzqOrcLyIkNlWcM1jGtYI5ZFdUpnwwIOMcjRl3ECeHwD7NcO1C+W6eaBjK32r281e/
hXi8UXDnMAiXiwiaS+YOYs/4XHzIqz28yx+KQepHhwBji97sGQENo1aHs0wfCEXetoc5QcXjQLTQ
PnQFKoC6g5YZBsAdTrDaNi80NNHP5o3o72g+Q+dE82J8mvzJ+1QXsr8EvhSvfqhB43Jt+rlEmo98
YWymYY+ZozpajM/1uTShE01MG5JhkC5x42LMBaIRjJyjqTHms6Ed6Ig7uZHwLNyxrDX2tqdsGLA4
UA5kkBYw0Bgpp+rV6bNpDzW0J5BiUKPkVVcdLJypSPPUDDM6XKF0wVAkrH3NkJfFddWKR0ULfEPu
GxsdjzWI7Z+e1l8lTaPqrhJNwB+NOoipa6CPan33+vDTmM3vlQWnau4gN3Dnx4yND8yG6QQ3jray
9s0wRnSCAVjob93MSn21pEUUVef7HeAO9yhEYS9a7HStkm4+NQNQe4iszfcCZlMQNNwz9mO2p6Po
2X7I35q6PHLoQBY4AGF9RnXycUVys4R1zD9zk79eDtIPu+CyCC869Pboyj6gXXqPDtF5E7N384lx
Beu/FaVpSBEynxkXl/o4xg3POLU9pYkTNF/16IPYXY5RVhs92PD2Bqp27ZqLURYUpaFniYHOpc0E
7ExxtoOr5k4vwWwfZqOHCvP0VqhNKYHbMx4842KWlUkrdGC2GFxyM99VuZkgXUfCKu+KuX+gcH8M
7fGbgrZzLb7ktr2bx+D7x99v5UmXQuluziEiglz/MtnjTqIrGo1u9QB/1vOcIRhUwv6sSuu1qcXG
BW82iRyTXPsufy0YO2wgCY76CWrd6otp5MChQ0E03OgPrfFhl7LpkwZRqYTf7EUR48C7eOgxgQ7j
pnlvZlSQpfOptM0o+FVZAONzAnpn6YBfV6CM/fiFrj3fdaP89XxB7dfENMbwkpV1sEctTg+8H8Hw
7PV4+PgStwG1eIeLvhGzIfdtuqpKO5v+MIZ8P+e2SFUY21ngJwV6+cqjSOW6XdiMZ92ECQRnHZYf
CCurqAiDEAZCWQU3JVSFH9/TzQ4jbmnRgjZ8G/BNT1fg6gGd0HH0F1VtRcLqUFIwJy4Q9TdCzs3+
Ci61aDF1FLxJ1YgqrSqCmlq+NDJ7/fgpbk9k8NuLYDNYvt3DxrJKB9Uawdmx3LyIGyn846isKSJ5
1R7MnLOnVpQaOT0J9lUgNwAlK7F0KfaeX2HeE7Q102YonmlYhDuaZydVy2xXwMVzY4HeBkXiGRfB
JmA2dFmNmqeUQLiRT96BCSSRwZBB6M7cDz4Hfsg9Bv0Bo3Rvti6Yjp6qqmwjUUHdSOHQNnqZoPWf
JUiYt4awt0ftDnwC/7tz6gkuek0NAaApH8ZXCJdPe2QkQzIU9YsD9JTBDHmyOz1FrPKxvn3hqxNz
pqc5bz5N/hYF6mYDGLexCFB8rMpr77JKPeqe0QQ4BbI4jaXqYRHTnyFri67irHYbC+52uCBLwhx2
MbxvlQUxotl7HBEtIrgYJrbn/J6Al4l56H722voM3E8HshTfQZtg8L/VWQq0g9W8bNzF9dP/T9PN
IUsMeV80fddKn6cZaBwQ3Y8pbMR7OLF/t4zxZLsmLF3/FBUbK33tqRdBcggnxQzeV6n06K/caF5B
K9k31hbs93pM33icJWNPQpGs0aqpUtNoHy0j4NHYq59MuweCtsSkqx3vc/SBwl1nZZfQlRuq7bc3
MFmy9wj3RpOaVKT2jEJh1sHR5+3Zwsdk8/7jT3X7vCZLfl5DpZ4CTFpSruUL6vldY/MY5u/wTcf4
C+ZzZVJt6bKv7shlNGREtqASgRNV4VEgiGkPMRlFUpL8aI/uwUelUDvW96ZRR1H3x9kkx7HadHJb
24mLLGyqQ0qkm/F0whi4gJcOat422zmj28XGNFVoeU/Ch9I1j8OyOwUBqn5WoLphbXsP5E4f1+4d
eIfxZNoHiqFykustqvfap14EUcgUmhWsV3k6g9XF5PCGNp8RUaP6Heqt4fHKNZa8utIJlJ1lNcSx
HONThwRXgMgH71aU6MbGfHPlFS85dEVQaHTqWJ1aemxj3Q8wcA7yPffdAcRdgZ7jFGKiDDXPj5fv
7TSBLClxE+Tb4bk7IVlRwzOdQQLN2efK1WF0DTBDsIWu+zNzvBEClrw4hxluyIdepOAGtnfEmNBw
HYExYHUoEjxn+3J9kbXf79C32BlD+53pnh5R3hl3+bWRBNaLBx0naqJGH+vI1hP4y/NBESsBgVKZ
0znsTGAeUX317C1rrzq+ICyVw87Pt/zQbsMmHLIk3Ll9TSbdSpHidA4jTA4OtnBPJkC+VewZHhRM
+osK3glXx1KDSDWI0zh2EHmxnb1ZsV8ff7S1OLBk3dV91o8odnnqzjXMfA15ZJgbQqpWocVZzMO7
P7whXcCWiwS9HmUwC5uybqvoXdsHi4TPHKhH6dzw1KfmJ2hfHUKjfhoztKPd08dPuLYsF4GOh77N
J0zI08qa0D20DnDW+97PYQIIY9qo94+vslKckCXRbmyNXsN5iae2GMkjM/M5YTZv7wNM7GKFphay
MUwqwmGKczNjd+xK7M48E0LirbhnLYoU16w3TpK1Z15EMBkISDfpoUrnov8FKZ4j1vPXoGhjH5Lp
mxJIK9kmWVLuZlExyUpcpvLRix45oldlxnYpvuE8fp4ruc9kufOdIfYJe6kd89g25Z3VzfclL+0d
ItLessROCfNUF+qfSgiyJOqNLGwr6KoA0TgX91dKawSCzNaMdi2Zui7jvypAMfXhPJBGpGVmqd3k
H/LaesSg6GDoJ0BJoVkNZUAElMEDmx/Y8Y8X18omWVLoJJdZB4FUAd259lB2EPfJ9Pw8VnV+CDMn
/6cyjywpc0xo4tdZU6btxDG1rNHi8/czmc42D+4289GV9NBfbPhRjUXgE7NIRZv38OuGFlJRWLBq
/belvxTCNtBtGUt/KtL6mj1JXd87pY15r/FKzf4kthDKK3U6WRLhIJTKmt6fWFqU5C6cwvF9dJC1
QJRDHy063/kS4sOZR+/tkh0zyn5MIDg/hhrA9iY3dTQFoASWvTwp2gyPqi+OH6+Vla3/P7Q4Pc2A
Y5gs5aUVUZFAHOzc+S5IeLCE97bcfldyiyXtzM0KRdk8MITtV+Kh+S2kdzcCQJ8DJBIZqDS6gvDD
Pz3SkmMWQiJEZGpkKYWDgQbxpHEMC6V69hVgnhNkILOt8nlloy2pZnlPK88tNUtFR6FP1cx5rDvG
D6I3Yrf/Bm16jxQsyeb2JME9PNsqyyO/kefBgZdGO5yJ8r51bl1s3NDKZlkS04YM8wWIarAUxh2F
2Z5lPedQNfP6jTd7G3PikKUh1Jg7MKOCsWzqZS9MsX0nMSoupt+llgfKClAmizGqMdYZ5+A+lxst
2LWkY0lRIyi9YQsf1Oh90u981nGo3S/Nz6FDq3IGZ7w7M6vcOYN5kX5VRW5pJSVOk4+X00qZtSSs
GVVYKYvj4nK+YkKoOAmfRab5KbSeeWgk7TinRtZs4MDWEoOlPYQ75N4MxbEm9afh5Bn2fCchCqcb
8bUOMsimjGc22A+6O8PILY+aBsMaFVSHnk1AkW4yDa7h9UbOvOStFeUwN9ncNylAEA8YrOz6Ru+m
Gcu3mvoUMvvvpePE3ujsirbehaV752E8vikytRKVlnw2RHyYjwNCnrrmbxXkc2R7HYuqHsMNOLGP
G9tlLaf+H3ZYJ5seuhhNagpMbUCyyaKs5e+uPz2SrLiboRskKuHErWX8pI6RI1wbF6A2zrWRaPRm
Pl5gK7t2SR4rfekJ6SuaXk+FMuf7Vjn3wHV9/OtrWdeSLAahswFQXJumbsWP5dg/FWGZDCrf90a2
8zMWK6UfXDHFsjQTKyj3fQ6YAuTRAH+60CD8ktlBEaFtvTnGWQmbSwqZ6qe56bmHO8rkQ+OOx1F0
r6asY0jHffzQa6/0+ve/8i5/rEbfakqaVqX7mvXdPSvnF4zGPv71ldW51J6noqc1nEeMi+GakBQJ
+nDfagOqdBjHKK76PR2zp48vtRYO3EX+Awm5sWZWaFzEBKk1cvCQIZvWI/5XYLpYSYjWGa+qfYH4
XQSMoelIzCU3elgrp/ZScL6x57bBNM24+FWfXLHqtfnlOv2y3SZ2mupc//z4IdfWw6K5kzlIaQJW
4WtNwbFTzsm35Tn3sBm2NoFzO5y5iwIHhsuZ7GlLUzb2JHIcgPeuY5GPb39lZEeWxLAWHUbpFQxa
Hq1VJnzih3y+19A62/VWEOe8aCNF5X0IYGbL+lcJGbsoE+3WHHilyFiywixjIjNoxsYlM61Xr4JZ
mEGew3DnKQrRq/f2Ch7k9NmgGynjWthcEsHKXsnAHCfjUti2+tbQwnhmuIUobxkCqGl+rqk3/G4U
f2lZyZOu+5VT/xcgo1cQbuXv6m7+rR0338hKVjb7khNmztKkcz8akMhsvvU5faSVs9vcgSuLc0kI
s4Dx4UOTX4VabPkwthODV8dVQUuEFsIk9EA2VtHKGnWuf/8rZuUMm4DbuFBrnW27aX7wyUZXxxny
BD6E80mEwfPkanSaBB36CPqhb8Ls9X4kvEpsofwrj2Yj51m7l0XU8eC2KwaoVIFEfJVpKADdLAFH
+vhJ196otXhQJ5TMAIj0YgLbWhTZY1V2B5g77DfTh9UduYgoyvAnU9VQ15mB0zAm/8FCZzZ86cZI
lfPnpjGPM0NX02yPRPO7zd7RSsBcMsTyrHZ50+CybKgiqsdPpYu+aWhU713eADts1YDaI2v7p/e4
pIyNTmdPLp2yS1nyU0m9g5vr/WTXx3nL/2flSy0ZYpY19wxx34DldAY2CiCCKuOR0w53QyA2TriV
3bukgznDwDJozwAIrB3jDtJx30yWD8dBgLzzb+/p+nR/bSyPy37kLaDGeoTkjaCvnqOQ11qfs3ne
iMFrD3H9+1+XaEBLMkEEzi7VLE7GZJx00afBXP5bhLMXoQFIZU8DvAW27WhfWOa+ioFcyklvvKA/
dIQb2f4fAP7ft++LHOpAuH14Y7x1FhnfROBHxIKgSTNF3M2uR74b9YCDdLSE7Or06PWAUbtGC34n
8Lu0Bs4Xpqw7G4COKMSoP0H5wP8t31oyv3I5MUOEgqaqg9H3VMnIhBtmM6m3zJoOm/O0ld27JHiR
Sc2wREPS6BB1tn3vtwzyuxaw62Dsv87klxo2VsvaAbrkevW5bw+S2sZFi+Jx8hhmkADYd2feQIKp
ecmBa49ckGR0c5CF2FtzGCttfIeMwj43+o0DZyXGL4lgyu09X3RhdnFHBVwxpryjhd398Z7702u8
saSWBLCqdR2PltcgX1doRFbtcKz98SiHYLzvoUAUxBJgQWDVANJmaA4d2gFLTYhaRk3pB3EFC96e
NA/SbbwHcyhRdXfdq2iJ2vM5NKPW7YEc7KxvWe19ajDsKKS6KwE1BuOYCm+MW3OAkAsLxiikmQQC
F0YcP2uX2fuJAfns13b5Q4CsUUYeadqnsRCADQjuDRQ2tfb4m8EU4r1HaZTL2k+4rGByQLLO3lfQ
z4yHgIzf8qCBTpjFWWyCQfqQ5wD7RF1pDgGGMl6HgZk5RRUHyljQ4rOeAwGmAuFp7TkahuGWFXMV
1HeqA5bAhagHkJA5EosJ05KpF1/zimKWwkx9UePI4iKjMjHygJ8YmqLn3inQbRqwHS1VdQ9aKP5O
p3BL+Hit57LUdMnBLfAHczBTl5CzabonfiUwlNNjhTQ670Ekzc2ncM5+0r7bOQCp/3Go3dK0Xgmo
S3JfD1tTF9SA7GK25JAF1cvs4tzc7Cr/4bzdWp6LM8Gxe29Am4WmdfGGjpmVdFNP4dlF7stxhINp
j5NITJEUQIgxVry1JSotOlYK8hKVjqU1Y7F07BvvdVTZ4RjZDexkYLdqJqMRPlGSHeCPfBZ1BQfY
mm5kTmuBw1qcM06FtMnKOiSjRQDhXZHIvj9kIwF3YkrMoIxUo6NQfg3s8Rw6NMmQ+QRPkNmCQMT3
jZ2NI+3Wm1ucRTk8LBpLVCSVtj6CBfBKiuFgzPbnXJWfDSByPr7MSuqx9CagPYWZhdkQgBvQlK6s
i4NeU953Bx5ulTFrAdD676E9dVbbgkOn06bOLzOF7FyUcTnsZlm/NK7zU4YZ8uouiKAOCLkoI/Lk
+NKGOUBH3B7ugQfbEulbOXmW4m9ZRhwCPriZDhBQbjOAVAIXhCJmgcBN93YP3mQwDRtV/Ur3YslJ
lEPIPV1YJO2AooUczxSbgBEBSGFHxOnIwQ4ac+Mj/jnQbiyWJUeRD04WOBMh6dztoIjZnEFI+OLS
DMLA6Nw+COFgd4VxZ7o2jOV49Sbtw1gcBpxDpPVfrnQ0f7RjCanlKG+U91A3somzDOBv+Vnzz8bo
ISQCuZbBIgaSPK08wzsDwyGkwVsKEyveA2TJdqzqUFZCU5LWMoAVnWW2TeQY9rHshxAyfUWK5PKn
WVW/wMoQUakB62/D5jm8JisQD/R99T75YM5E9vDDnfxfVS5IGIVmVUZB5gzJbAxkpw2qfkCB798M
tciSO9nMNlyoSahTocR8sHNRRKE3dUdOna06bg1Y8SdK/ZU2ChmGyp9NnfajN0XdVB6IJa24F2Ps
w7fWPZXDReeDik1HeZFP6vFYTh3U0g13T7S24MItAiyAE4PluEUOGhEtAlR2PoyjhUHs1CEPIrYE
V8augkfiPwk0omYYyQ/j88dh5s+BcmuFLsIZOjctCwqmYTwWnDgKXaiKSjAOXf+7bHibguwJ1ewx
O3lhV32dS3g1B00iSBl7/gQeVOE/NWROLOgcgNYF4cjAdaPC/FI75OiCUhq7nf/JMEM3KguHxVIG
9YFXMISSutjyFlo5LP8c4X99h1DpIWdhjWdw1FfI0t+x2fndB+7jx+9o7ecXcVI4XjBRU+i0JuU3
lNCjnX9rZ//fkvs/o6a/br6C1GnjWrlOmZ2FZ+UObhRMTRPD7Ds7V+CbjSLcaoVf7/jWx160AQXs
+Zq+R8Sfu3wnhvcJKSIriojl7L6a1CHj4R7fikbgvVwo+Evh1nG21pFYgusJ9h1llq/TvEW+qAE5
2JnGJwiM3Ak93k9D+9vAebRH8I3ElEe2aT8TkOe2JmgrPcIl1H6ow6kLdK9TaDR1UZndjXamkoba
47Od7UNS7ukcIgEmlZG6QbAFMP7Ti7jxxv8Hg2+YfuMjU0inklYJyE5fMD7sIjC7IcVeihcGZF8E
0C4Gzp2Asm4eidrREQOdK/Gc8ZWpcJ+Z6lAoqF/WUL2CrthZEv+iSfEpc7SJIAHPRQOA8yfKjBe7
h+KyEhzpfgM9mdH7DIs0YFiDnjwFnYH+vKp8M4KnmIb9iziVVi92RUNsnuSmiOCniX96vfXaby44
O1zimB1bwTCnbS34i7IqajMQlMBFKEeasPZ7Xn1SujqBEZaEo2xAQ5ZJmW9Zm97MKXDp69//2leK
dLWkBJf2gQZzr0zKQtyDGZz0wbwjU/fT2FzbNxMpXOqaafx1KaozXgxNbaXS1Ylte4DC0VMp7kx9
Dy1xeCiFj7TrLn3dHAN7ODqZEaNdBQ3nPvk4Qq1NScginafmPNQY95DUg0mgzxBenSw7M2i/skrG
BMdLThw0MrkHXmTwxvV8oQWsT6bz1UHp45tYyauWTAxqdXkvoUsAd6ufpGt3/ti+lRjalF7zpOS8
+/gqK8H4f8gVuRGi/44QZpjlZciK4wAVS+hXWBtPsRqoFq1fBQZ5FwaVlTK/Ds6oNGXENCgj3vhN
587e4SZUPA13vPRocO4hFZ/48zNYX28fP99aibOkXbhOIz03UFbazlULPnGxA6U0ueIdkTQFbAeA
Yx/ZLQ5VMNttVnwvDDeRQ/eV5W2JCZXxvHEj117xrdC16CE3ducZkISyAARsDmoi967yU2Y6Sdd6
dzUxzkZN8XUdgheEhRZgkvrxlcOVCy9OKQ19SQWtHCslip5nSDOjAQRGq89fBv57KjGLpd9C8DU2
Ns/a7l3sHYOH8NUrqZ3mQrzamBRFEAT+p6+J0HBdxn+FhjGTooGzmk4DNgKqWjdxWXjPChliJoJ9
QOlPHzM/J9S/q4wfAmiNAP0b7ghY0cXopG2zNbRaC4fXp//rRggvm7B1uIbFHoQK7czcldPDPCLi
+gzyCZadiBpQvI+/4O1NhMdebKJygPF62+KxYYR+zEP9Ws5uPMBbcHLu3Hp6dkPzrFX/YoXky9Wb
bHPwfbttgytb/31OsKYzlVcAbjkdfwDnv3nQNnvTaCrtldN/ZSwngDn3Tz6v9xpCg6331GQEdPB+
Y/X+KVr/Z9/gDhb7pnYDh4NooVIczCkN6JlxshOOjPQA0KPtPkz8zPodyWvoO0B3SPqvsui/GRXd
dZA+ur4lKAMb8LcjP3r5y5q2Crmb+wo3tthXtCygvtPOcwqDQfB0IU2RtfVdAzzxXhr0oJnx2XSt
Z9udXj9eBn8GwDdexRK1j1LLtkQ+zCnAS7HjQk0mpOKpmMofhch14nTB986iR79pv0/N7JwGbT2M
vow7Gvgxq3oeea37oh0PoyrrraTNgbrOznKq+WgqYe+IBTNuOvM+8u3sU10b35sA0P1271AVT9AN
K9E8w0i6tfqTXZ24OIZ85Icu1IkCMvsLc3rg2glgqIGqYelcxP11R4TwWSdgHAVekLiDndSeTnwI
P/hb7LbbODI7XKIhRR22nmmFLiQ9kG1zNieSQkhIHypoVDc+Pg0t0eK3h/nkwUU3cu1go/d+s6+E
Ky8WAVrHdV5CLPbCeBhbE5jslrF3W/ulYBtVxs08wA6XPIqsbyUxwgxcudm/V8DacBhHgFp6lKw5
W1sw9ZV4tmRPEM9joN/Y1qUw6ZXxM/sHqx+Ra9mHqQiB5NwIZSvva0meGCCV0LuNsi5AT+ymXoH5
4EU1TBY3h6a3T3y8sMUZ0TsMw+Ywty9efVW+y6HxcQAA7tDn7mPhB3vdq6fOm5+vpGfTgPGZD8tG
Yyjea8HBzDMeP96tK+FhyWxoLSZQlxvWBYNi2M7uSCFjYN+vEJtmPs3VDGWJ/ceXupnE4YkXx0Nd
QEcUvTHrApUPiOORp9CCPsO0BYhYW4GLM8BUEBKapTIhiaI+QxbhTjjODiSWuwbfzqicDQLP6odb
RPoeCsdVyaj3/2sQXPmkVWnNDjA8y+cHI089GOnyh9J4BWApa6BptQWoXnuFy32cM6/23Ny72BOF
La4Jv6C2+Anj0t3Hn+g2/ReB4rpM/koYMJHLiF8w71LD5y93JaBx+X0viriYH9BgzHoIPsmnjv5b
1FjSEBozN2etC+9i9G/Yy7ovL+UIUpGTQzuu29jMqw91XTF/PdScmRhxmHhr7hB+xYIfd9fl7Vrq
UlVVSogFq1172ruQGps74B033uXNVBrvcpFi8lBbkH9p8LGgOIHJMlYIMT7jFXZBasivrS2TAWwQ
Vb5vXPC60m8cvEsGBGZuueqwDS5+C6waGLwBgsZVl2WOHfaV+fOL1VaXuZugfFKd0Fx2g3+CmuFZ
F4kmU1AfMQbqX2YmDqKwZVwE+dYHXInGSzZEmRd1b1LqXlrpvFSBeCE9kHkh20nA9T9+dyvlwJIQ
EYbU42hL4YCU3i8Z4Hh27O7w8W+vhNglDcAYNQxjDce9zCRPdIcZVZ0fw1DfQfqHxJVZfINIRDzV
yceXW4mDSyLA1IgQQ0rlXcxm+jHDkBgusm+imsHa44nKNoL5bYCtDbWh/24qXZVmq6R0L3xg+8pC
ggaR2jCH2NZeV++cAKHw1E3ts3TTCehJlp2b/q3LJdTR3CpCimInqPc2nnklLi4pALBcs70prPCK
AcvoIt1FQf1vK2MJ/vfoWLtFhZ9G8jGhmVWTSGzyi9eWxmLbQIOjq6HA5F6g/QN7qMbuox56LwCb
mBnCBvT0m7GrE5eBzZj3zcny/ObZMvw7kllwcMqGEADxThZFMoh52E1treImLKyYmj7HKA0CoB8v
qttMHnzuxeFtyawZ/VIHAOD4u6zihwY213T6Pkm+U5C+g3QZh82o65Rxm9E7DQxEMQ1ffD/cSWf8
TcI57Tv7+eO7WVvi1n/XHq0hcJhD1eNi5gLtXHVfmv6eWvbXaigf7S0bnZWYsGQDBPZktR4K6IsU
gZOUbK7uiXTcjaP2dpMYb3Rxlo+8guIadYMLQUeYZxytUuGxA7oEJC41hCmg0ncQFt+jAtJJPTto
/FjTqex7EAMhj2lD3MTwoYE0OtZ5IuYXUbcJlOif7XoW98oH0KJ1gdukHSbkzlRmP41GXlBhQNDX
HtxzWQTVY0un9lRo8rPphkc+WPzJcIzpcwZYFMS+hvk5zCq4mAj/GbTNIvEga7W1oq7PeeO0WtIQ
MgvcoM6y/UsxlHAvybKjYbi7AZpqsHU59fSPFl/xXPEfm8PvlS+65BwEgJB4ELKyL2iCQ8ZRQKdg
KLyNGLRySi0ZB4xZ9dCp8aqjWSTwMnnlTX0plQlFxdPHy34lWiwZBMRlDUCcEN7EvocWyZB/dlyo
YtZ6TjxUD2VGf4+ofVsDPcOPr7jW0ln6zHQwcGI0aPVFcvV/nF3HkqM6F34iqkSSYAvO7rY7d89s
qJ4kkEDkIJ7+/9yrufzGVM3uzuI2RkhHJ3yBv4qO7bOKRvtEjL/TvsRUe0ggpte5Gt5xkdy0DsQN
W2IEhYBY5sJvmCn6nEnoqQsGzT1oVdyN+QtCTZefIP0YdDRdX2D5fSHXuNV6FzboMfQTu/xljMgG
9A/EU36CGXcArJzpL4SeuSJ+avrAobWsdWT4d0Y2HBNWrLroMQUo0XHepVlDye3ehLaYm7GAGUti
/XNba3JNWBD50gx2Fnc6caIth2xIkcGL22ygNNRB8nTpa88dyclKu+kwxm1hjXd1BsF5OHAXA4RD
e6I/oeX5gs7WljpwgWy7U7Mk8TATyqdsC8MuLMOhMbnTUf6oCnnXUv4cocnd5Hqv8nYh2s4dnUnR
Vqa5GGCjMNxVGICMVjg8jrI8adN4aOoxNNwRA97mX5dxEtmF1ZZVCaL3nQWrmCi1DgP6bujeo+HW
PAtu3kMsClqAGYa+8EotFhAuM87l/pSQ4WYDBXgNSmYN6jUYtgydWlv9PSLC5bz0TK79+N60nz31
YNs/DCAUjCGGJduhgKYpeC7V6IcXvotVkgOOTIayGZ0AYe94Vq56SILCamoF/bUa0qW3j/Z1pIzt
T0kcsCpWrdPjJ/v8h6tezSYPzNzYFea3FFaxaEUMUkH14QnACjPaJMO57/eGrZ8UeRv8d1YB3sHO
ir/EXGK45gTwYPPhvjIW713WhoMfr/Ei2hug+kfC27/5OjAGv3mS+LbxUEkNNOadFGmIxc3EyUNF
FXswTN3l/Tt+OYvNoBnTTdlGAcGk3UMkMCsZOh69mI8n5XBKFMSJoZ+Hf/raWKf5sPD7rk8F8fsu
QeSvarfgQ28aowlBu/S5gl8sdEkDkI5DmUdb9HLcdCvkRikoGl1qXnQqoPiq/ceF1ZkpeqfEEU+a
o4JqqH+Xlw2UmzEKMENTfqLqvTRFqmxXtb8QxLmjQ+0+Nd59GstVoQHtg0HOsMHHDd0EfmkDYAoL
u2xGv9KfckzcsclNSZrozuPkA24k8X6AM7dg7vbSOEYH4g/S7SQsee1sJFxi4Z9+cAh50F+a4aWj
7lMHOOWG+0vQty+blSvJjzOJR4ZZcjtSDkTyuu/tyFemUgDRJCsF++c6fmdWhybIOzTcwwuISNKf
eQsRacy0sbsq9+NCqsKH1NBu6r5jC5ny47LhccuhSQMaNO4kVGD4zmPnbS+Q+cumVGNg6wEg3fPy
zTQTV6fcjxR8xoEVJLrrrA4K2Q+QiOyx10iiHqBlvm4RKhalDb8cKK4s2pT60bkQFVZuHd0NwDtn
5VOlP6IORHPsY6MzwDQxwkuUG7t0PYDnlqUsxCJhz2eALFX6nsTfcT13HIrZVneovfu2jVcNvSi3
oK8rsp+3z8AXgeDa77wkMn+dQKAMnSoGsOcOgfUiRsqdkysI5IN/XfC0RV0EJjuJvj+X/rDWAkhP
uDLWoDYWmAVV6wvMHwHukudADBNf+0LawwHijO0pRhz4xFo/EcSTFBKO2AAOZFHKlt3h/Nx+g5k8
ecpOUaJI3DaqkQMMQT+q5FeVRmRhdWZK9anxEIv9GFvVr+BInL9nVvJYRbCiWIRlzP30y2P/Wnsb
+jKZhbnOsU0wMa+5uy+ltdT6ta+XLFNGStxcetilmx95ZDahNKrAkvfWReYc0kUV5vLnmLK1M+zj
PN6Dx8bWrvHTTZeY2zOJ8JSwwjUEf52iyo5QBnwdAeFw7BbaksYeWvnmOvE0A7poYQvM5blT+knK
B4cYmUkOSDRh7rs2eXlk2SmH3AGNNq5p7+AcCzMHtVtkGM81aqdclNTnUnMCWwTbMTa4y01j3zll
ubbgoUC6Q1k3P5qy99etgADC7a0+k39+ZSZ/7Zda1lRAX8k8+IUJoevyTuTmVsn8mCsVmsCY337M
XCE15Z0oPXZgVFjdUaYJ2zo5Cwsz2w1ICMpRbNucAv0pvsXiu7QbCe/hxDiWki357Mx9zSkxhVY2
hWZCZx4KAIJGGgdD5m6Tvg1KWCzZaXNXXrqrO14Yy+ovM9t1ymbQSUI5Q0F4dKUrwz6NCfzQE3Es
ayDPCwhwPgxOC/5sP4oF5NlMnTS1LoKCetb2WOgjZo+6/xS83om0eaNR+Xn7M8690iS6ZCqO0pxX
3dEnyZ+yqI4OfDoGlpwxjj7SsoWQzEKsmXvSpOQbORO2mSfyqNM3p1xlaGyNlvMOB5B7T7dvOlky
nPk6XFduqynnIMlpr1RjkAOGuk+Gf/STZi8FVE7AuWG9RKPJWUOF75550VqlP4pMbHUMQ5S6eejz
4k/dx1bo8rRdOQ2pVn70mCCXLUaI1zuQmeRP8I1HNZ6GRpLHiFjUANZ4gI9Bam3spn7IVfx6++PM
3CyW9d/QH5n2kCp9OcoZg7tT0V+sGN8X08iZm2VKV7DR1igi5pND3Opn3zFeWSsXPvbcvp0UjHZD
VD6yiByQNwQdaQ7AgVwEc4SvFsLcdcS3DR37/y6O9Gvg2CIszphFoUtxr6MidZ4SYd/ZPxoChPwK
lgPrkWwdCz4uHwL0naawAx+C2ImpVhRDMgqEqeX+VOuOAWDxyrgTQiY3yrKVu9RemQnHU+qE0RaV
lcLi5mgw+kO41TYy8xdbxDx0SSVWPVlqP86cr/+jN6S9ahsP+PVYnxzGoZwPhxH46PJoWCeVtVvc
NjPf9qso+euCUV2U14j+5bGj7aYu/V09PBItj61n/VvUmxISBC4QD4T57uj15poS/9ChO1gCx+2U
/4S/xO6ZRKPeRRtQ+SX8Rl3jUfvsEzI1wEMsTIHn7v0plF9aw9AoXXfHrK5W8A4LE+sZJIk0VGP1
UYzOGjf0Q4y3WzSfnttnk1ghYBLs0t4jB+IC4TBCxxnRrazrHSHuSVdgZNyOSXPV+NeF/NfnT3oY
OLmVQw6NC3uID1XBgbAHWWTTJe8eZKMgbxlYNdZyl5vvFDFr/CcaO77ZJKigce9nnnSRwDV8E8XZ
iyPNe2LVH7LY3365mUWcovvzyumQTuDdCFhURv0Nkl4fVmK8s9TfL0J+Zs7PFMM/cFn7bo2ETIji
uyWGV1u4D7HvnYt2yeN6JhZM4frgL1ldatrkgKrLjTZtrIO+vbPsn1WabLqlTufcLp/CtSso2Yoy
wgcBK+EslQGFCR62dK3qjYbSd7/py3cT1eDtjzOHSCSTXAXRrVXKwhYHRYaZK1keI1uv4nIPZSB4
/9k8BKBIQ3C2hqjxUOQnjL0DX74V7rdqYKHDf9guWUdDGjKPQeV44Saa6RhModwisWhk8MyEsvgT
Y+ema7fETldt3p9cOXwHY+zOkmLJHXFui14qub+PX9OB+ccBBrIztb+YyytYi30oNZy94en2Qs9+
10kskcyw0siz4mNqxmEtQW0r81VUq/MA+cgVsb291Paf0gdk2q6GhUbb3LGYNJBUXpmy16N3MPvq
rRjd99ocIcJDAO8kC6Jsc4+YBBAPdjPVaEf0YLDc2TDHjtEWNuiqH2EQDOHIJam568/xpnSRhveQ
I4Gy7SFTb31T7X34Ittcv+NQ3P5Ccw+4nPu/NkEEursoa2wCmv3yNcyHuwxOU3wNC6/bD7i+y7wp
FYRhFN2qos6PFqLhI4+yb1EOeC3YIQ/wGvveL8Efr6egnn95wb9fhAxgi44sOWZ+8yMyqtfRdBYQ
oteTZ28KWS86yDkZcFw7Yjc/MIOgM62i95IuFE5zf36SQGQiyR0gCOC7c/FAE6PeF5cqFCpKC59g
bmkmB503mQF3ysY42Dp5t3h+dNJ2d/vrXr8evCm4PIf6CxyceuNQaO+7hPMgeo/1zzaFFFgMK0I1
kB1B9/r2w+a20uRcgxPqSJ4L64BaY88Fg6ikBmvS2wEp4p+tpll4ztyZmBzu2oBWQ+x18bE36hMn
PUb75SPQtWdRF0tjy5lvMgWCQzDbdZhT8KOyIPTcFgrQGT4uRKcZAJI3RRx7ftPmVgOz5QY2gU3d
p+8uVMsbWZ2590P3e5NXQ5hBTCLu0EyCAbBN3WJV2zp/AEPADgtuoEKM0sBRsIcrmkUHnsuW+/+C
2puClIFwtWC+gC6E6OhzX+pvDoue4aa0cS5qT4Pz2MdZGcBKc91a/XNG+m2cNOFiwTFz1KbY5Vy6
po5cQx7LoXpOPO80uvCKgoXKP23QKW4ZDXeMAc0qPUaG+91pc71tQJQNhxQuo168JtHH7efMvcYk
YpDa8/IcfKBDlvSgh+aN2a3cSjCQCUVn/9spmEKSUyPK0mxQ4wHKLRTmNi18g1QdYD4bZkuojbkX
maQHHvAmjgddjePY6++pyO4T3exJ/OP2Ml1Pp7yporo0LBCxM7s78oGvurQ8WnGxcVgZXlRt2oiu
ffAflju0M+HJm4SNOKtM5UD75Bhb1a9WpJCEq3AIV7p33vyCvGlDGJ8xBJXWDveKXQP1uxAK3H3Q
a5GFDS+yjWLNXcEGEiaYFAYRv8ir/tNaTFkOmTUwVaRFeryQ4tZm4u3gfYs5g94iCtHQyYARkZ4B
6i3cEFa3nzmzIFPAtB0Jo4TROznAniMo0vaeAJOKMiUA1/mh7PuF+3MmXE+B0pbGrLCCX+IhztS6
ufiFfVNQUkjsdOGSm+kQe+zygn/lFqPDaN9KXDzS4i9pzJ4zaPAFWsN608nsQAx6E1nqpyX0bwbb
QhZ7Cys492qTpMbHoGzURi+O0AFf1SMMFd340VDAYZMleOjMDT4FRmvYAbtOjwTQa6EpLu5RCGho
n2MmV6kf/ZKm29d47Ergn4Kg4W4thqFP1TFN2mxFuywN4Vr0bueO3vAUDgdOpEsINSU/eJnDBjV1
MFqBJNOOW7EVwFP3rrLUOWmKdAWzzosSBISye6MHZZ/pzxYqIKFh03Jj9RaJVqKD85SdeFUou5h+
DlWDyYxZxQoTT9WEMNPFoLHw+Gt/MQc2bKt4rUlfryziok2bW0cYNFZwAnGXKs6ZGYc3BTpXnW2w
BJjmA2xZ8/Yulp+Z/Q7/amhiRPHd6JFAC7ZynPtFPsRM9JtinVuv7Ae7Q+WOCSqGU13zbDRGGEfv
qCLj5Kcj2fb2MZ+ppr0p3BnXG6lMztQxgdLKRcKrqF58OIsyuP34Jfs0U30Q/UFGHZS1rCChkHEo
7FfoaIa6RITLdfLJAfGElObRjfyNDVSGrJYUB2bumCn+WYkhSrzOEChAAjP6MOtgqL8tvPkltF/Z
1VMAdF+TWpZQpT6KqHqJgJIPodBFd42sP0hab6HbcBgHqw0a3A0YbgNNlTcYR0cefButPwKxI3eM
sxCIJrAKWhGIXCHqGyuh6QLyaebtp/wAO26NBtii8YCZNSh+l0BssCqIs6fbS+DOZHRTdgCs+3QD
Cl1+TAxJ6tBy03t+0WQX9U+D5y3bCRP6UGFjMM8NoWqNOWxVvnW+Ya3dZJQBj9l9NmgAsLKSfVQR
hm0mXFxNU51hefNWSSVDX/DyvoLJGki76VOh3CfDw/lMO/7qNsJYWalnigC6Ku5LHxv38BAhR3D6
spWEgW7MO7KSwqZbboL+4Sf5s+cDmMRj+kCMi3prBTWnyq70CroSiA5ml1ZrZTvmm81bcMsgsQhC
jFvdV5Yv1lkCzXGWoukWx90B6i8/by/kdQEy25tK2kMwnnLFMeio/AMtf+moXhv0DJAGzm8OXaa2
f8nVXecBuw5yHz9i0BQU5kGCQ5W5ALlH+OfwZtWQyxv0oTTTNxBID1Yb72//wJmKZYpyj2Ort0mV
WAe/jb6Jzv/myeH99p+eC1WTNBAyJyQyh1ahKhBIAUkKJz9v3ci031omhisg3b8Llj/l/pKowRes
+f9PLpu21SFgMBKDArauwXOC2zgHJBYa87uubtq9C9PqoOHDb7vw6yx0UsMBgp/VQSviepeVbQK7
dwuWtry0tlElvNB0Sfxg0xauRy1pH/0GFnKwlTB3BS/pJm+I2EQoyTANrCvVrCw99mseRZAe9It0
rfwuIkFSNs6Otb0uT02ejGtn1K8x/L43lRjQZDKHvLi4e/kRMGtDn1trnhbWi0xgRRAOjZF1qziL
jHsrGpvdmGYgA5O6UKsEJcE2awT2SR+PzAu82E33CS2gbqJ1SaMPpzWzZ3hfYxAJpVXrzbNq/cBw
QvfgjkABhrDiYcC8baEdMdP3Z1935F/pVDzSXGeySU8Ng5fQDyM6tED6eRw/JwmtkW9J5Qe4pTpo
udzRxlwt5+jXNzGbjhx6aNVRAxXaqY9QOJlW8a1UF2DIEG/yMvlNc+hVW6lZrpsGWtm8z6ygcPN3
GMKg6eMVC4XJ9bSOTccPpi8u2b7OT3FuP8JmdZ0oRwRlF+3w1reP1AwVk00HEDGJ0rJzq+yUuWCy
g/ndctNf+Qa0ZRwnOXuj7MNWmdAp7EBH8XvgLWBgHyPCBrRPN82gv7kGpHgWfs6lR3PlvE1HFV3u
jTBsaLNTHRE03D2g8biPmPZDZuRPLqKDF7W7bEwPBuR3RrpkKHw9u2XT8YVnG4NVA9586lo/6DR9
V50+QYVUBkZnPUW5t1JGtTCpnnvWJFl3qTbrzCmyk20lQee8FvVD16gTSYCA5To79e6SJMr1wopN
xxeqdp3Kga3MqW+Hb2lXh6YCDCL6ameAKsVeFj7a9eSBTecRhOu8KwcHe8hLV9x371X8QAa+hpj1
KjfSoyxggt2n35lbfHML9kpH0K/t+FEXngUXhCUzspnjMvX0vdR3qc7c7GQ5+bEvrbMY4nd0gIeg
XapPZm5fNhWZ8V2lYqPJs5Py/IMPOwcEIBsuDggDGHildMWAv1oNUbnjQ7XnF9hhXLQPg+tuYu7E
u6aB0qsZZbD5yQFialC0GCMidZSh0rCUSF5AFEqAsjVWsrG61Ti+3v5Ic7tu0hQlsDGwip5gceAb
F1TmnU9EYFTD97rKvuVyCFtWLVSjM2BhRiYdjqJrKNaoRtwi7Bc4rc9xDVSmt1Wws9dy1CGye1Qz
Jf9dAP8nE3qoYBlc3Y8D9BEz+f32G890N+l0KEK6ojJorvJTxC+Kt6UvoNP6JsZ9VY8/2tF+jhur
CMkAr02/JN8SPw3zpjvzHniOkjwWbbpvIb+Hw1PinPZ6IcZd36Z0qq/l2JCyckWcn2qfPMQ8PVPc
/UEtoHa4RLv7knX9/zBKp9MUp+uBu+stdTKS2tsZxLNOLhiHQRvHP1IOz6FEmWIIUz8PKyern3wF
o6siZd4YoE3vbsAKxmSBZum2j0DqkJbArLH5MHLTDRyMNz6UTuwDK6Xe1RLUBgtPCHPG6IqCcbnQ
WZyZCtLprIaCP9ykWZqfGPnj2vbZTu2DsvnBadrnvJZHKtK3qgBOKVvaudfvfTod4XhuC7ceooqT
qI2zp04XTTI4/Bb8Z/7Uc7kmQBNpZzjCniLUPhzlhiIOkkYsTJCuH1I69f4F74JXkCcoTl007gw4
fxR6Xwp/G2n5VNvlT1EtEapnelV0KjTU+bnICZfFCbaYO1AIT4nfQXnUfrXa/Dn27e3I9CMcdoyS
rC451+0zeT2Dp9M5UJ2M8KWKeX7SNrzcAF9+iB2ogtA7nrlrTICzoPbV+2IeN3fUJkGvVdTtWtoW
J78Sa+rEH17JzkCh7YFVv/1C168+OpUGSkAfc8yqL1AfRB8Yyt8jbfkJkPPCel2/wel0/GN3iBV5
hQ0xWm+Cpr9U3W51W/0oU+geLpE7ZlhPdDoGsoGFBh02K05elqPr5IaRSCCnVckHxy/jO8w/6qiC
XRDYgkyeafSk+u6J1tAuawCw3EAnNkcL29qq1HlSeXEoyy2mbHfel6MaLG8jxYNU+veqeKwUC+s4
+9Vm9JPlcokMMvOhp/OiWlqMuTrFG6TtW6u9p8zFSIga60XllS86xpWQOp0Jud2Ikp55+QmK9PoD
VlTAGKOQEuvWxzQ5J963CF7OodeZkIw3QF0Kcgvk2My57zBZg9+a021UQZ4zxjKw8kAHs311xLy4
DUQFJAVVTRsWCbPWWFNoXCJJ2MpU6BcwYs9t4Z87Dz0wnrAnW1S4qWCrEta+Dy2/Br1JKQtYIdaF
t02KSmyrvvc2mWd9un0hdhiHvhI9kKVTPBMlPeu/fW7o146QLpf1CbaEOZqx9ZoaIl+K+pe/cm2h
J4dWDjSP8tYvT2bdQ/LrzcrJJiaNHeDwtmtulogUA8Yede2sGjsBI4oFRm4snLi5wDgdzygfIG8I
lZcnkvI7RzVnUB7fRCV+D7zbuWbz4mXNOi8EVCn7T2R9t+PIzEGfzkB4jkFyTc3y5A8Psr+Layfw
/HwTJSS0wTy8/ZCZ7jKdjkDSCgz83sjxFFEEQ5F89yIwo1z1uwBHnvnDL3Dc0Yott17XYhJzSuMl
qv7MAZ2ORuho5lkejeWpTpJ7z3hzzGJHVPW+GMRmGEN0KhVjpalDrJGUJ+gSZp9S1X+aTK+1Bf06
0Xmgl8hCHlzH4Mj40MGIufGzVIneNIkNYWkrWQ8D0QGyGXhN+NDl5+W4Nlj0W0ulHxXmwQDqQj5W
Ur4dGP5hj/VJDdLeuZqCTAnUsZ3kr6pXfuin6KIGGq3FTTTUJtRr8+fbX3Dm/pxOjk1tmNgovDgN
kAeLkndJV1Fbv6YZ3G0LU68tWXyC23T7YTPFDp0KW8Xu0FQG59WJtK25B2Qp3emIvwzRE81Dp7Sj
sB2/exqdPg2uXZXuBDrzjVG8JUIT6OO0w7qExhzc+XIa5nknQlQBT6VE44useJfeKzsGm7NPF2qc
ubhk/zcu2XaXjTE8LU4OcraWymOaq1+312LufF7u/796UW3UwBu5i8oTg+FJ2KRpEeYZnOAZ/NNZ
wuKtnQ3R6vazZuonOh2C9TmPNJG8PPEhhnK4tVfNt4y59xJkkyzxoP/MoVCQXloyQcUfCu/Q/sRw
JLkYOaCzvpDazMxr6HQmwAw3itwa0aKS7lZyKDuZ1Y4pehqhJsEq2WLITzc6K2GvQCEFHZ0LOa5a
6Kzl9JOYzwVpcLLG5C2tLAAlHbhJK/lTLv6+mYtiOlJAN7tLh0EXJyOVe1aOq0jm7yPFfAS+0lbV
7YiJQVafrHqrXqVDtIkqGtqsXUXNuC38+Lcdm2FktSEfMBVwfngeWMcBspKX299x5rBOtQoztEZF
z5ry1JXGLtLQ7e6jdUxWMdd7I/VWdoQGfbJQOsw9bFJzj52hR6tBTxi312fb1Mc4M+6hAgLimWOh
uiQvDt5c6npJUWrmsE0nlbD4beNSDeWJCreGu627Z2Aj3l65max6OpPsPc9Jmha3IYZmsHCNANH0
5eeypvr1LiOdTiLTshQyLS1xEm4ZQjIlIOM69tXZGuM3Py2HgPiQoagAbkJqu4ed5cJ7fXGTr+Q2
0yGjGClcs5Eswcno0/QqCGS2GCSV4CVTeiqShm1co4A9rjUcOfjJWeTAEYjwkxfH9xBHXVveD7OO
9l6SrYe0NVdpUQ4hGB+rmkUHC2KkoAghGOEZ3alHpykioD09QsgjdMtXf5BhZkpkTiZ6IpT8cNBg
goP9XqIPgGqfVbu8gLCUHrw1HKm7sIuebn/PucRjOgBl2nd6geHCiXN0/Yp3bbln1vNTa/AT4uiL
IPVjNSRv1dj+7sbyrGz2T+raNp3Oy3qrsCqj1eIEE5YXVycfAtMjOLJ4L4MynxbdHr8mQtc+7eTy
Ubb2GkptcVLxkxUlcOiyj53kGwXHde0aK8dz7y0uN2ZuvaiI7B3TOxlFtTC/nWt20UuQ/OuCctuk
U36LLR1nGJfTtAEYQrxy5HG9Egdu+BtHkVATKJ0YpX8e5G4Y1rH7YSR/zP4Axt/ecWlosZ+3v/iX
lsu15Zhk8cweRz+tSnkyfbWpx659UI63a2UG0ssYgw3tYUvC8MQvIfpoj9WKu767KvM+ftcdPdj8
zRzrfUy8p4bGL23TQCOL8ugeb5KvC9rvXJc18L13sYckeDv+hQOCIl+iNeT1H76td4lNz3Ts5c6T
9h3UV46kgBOVrLO1E5nby3LE1H70anqM25ZuYqf5DmG/Jcza7ApMIjJpMtculCVPgvYkEJzE8BBo
NpYVC2jnxvGdplWzypJoNTjFEIw6Im95C+I6DMaQrban1Cvu2oLvW+uP7bpQ041oGQzSTXBHNTGE
c9xXjmv5OTZMurNJfB4c95wxSAaU+Za3rtr3riT7NI2ztef3ZVizFBrk2bNEN3oonQgD81zuZKMw
eBDjfaOcXdMh7DjucOdU0UIeMRPMvxABf+1M00oxHchyeepgcGyL7g4Dzk8B4Y/bO22uYJvK31gV
FkJUIBJerI8kVGJ0Qvdm54RAs9QAqaILBRpBEypFV8JeuG6vv5Q3vdttj7h+FPsJepDsRAkJacN+
LVL4rt+t3lQ2zSCGpQzs7YPTRx+lkT+bAMbfXq7rhZg3lUzTnNUmo9o79JF5tofuQTjsu1/LKiil
uTDhmnnGVJZsbAoPrfwRaG+VFVBxUXLl5tU37WLQnVWWWPjyc4+5dFH/2ljKhvWgATTEEUpvaWDA
eB0tl8gLZDs+dEuW3XMPuRQEfz0ki7WDZAEkkcoZujAXLnB8CT2LkY1hlf6TpaLtTWXJNEJW2sam
d0AXIIb4UNPvSeYvCfVfbyvDR+i/71BXOrbgdOwdSArzN3OszpFhf4etUBemidrEPao1MyYPt3fY
9UzUm5qcYzA2MFYOUMezu10Bw3vsAug3ZCWcU1wLrmhCw1uOljsTV9YSVuByy/7/dYOT/t9XtBVc
cgDAMS9SC37RBRA7C9u+rEMHzd4GkIyq6IOL5qmMfNh6iPDy34vqqnMLPLl8vcZMS49odrCcat+a
3jbK7R797GxY5bC6KDf50q0yt7iTa7UsTEMOMaEHAVkaDMv0uDJLS7+wUvzBAAUYb+GGsDGBEZxM
FgZpM0o7aHNMFnccS1wvKTvkrsvdtxGG3BvHZOy5T30SgN52VgaMW1LMRcOY8T0sePdwt4R4kcyb
bTf23spRFQRta1M/e2nvnDJu7ipRmTuMaFP0P2EiUFiyfqSl6FdkrJwA/iCRxk0Ex5soTe2NC0e0
J2ZFBDpbHttAxI28mpkvtzDk8cPWyJO9HxM0Qoeke3N9e6EWn4nzU0Ew0wBn6xLsD62pqj028nr0
kHJzukgrn3vCJIo1lpsMydC6B3Psh41Xg8bKFDPWLI3rBZDH3CMmMQyizKbTldI9uDaa/LDbtO9l
cbEvgjPq4+1D/yU3duUATiWziDnKRvSKHkaej+bGLrVlrnLHE1VYVAoI6LTK0DLpi0Dbbv6MeQ9B
+3Zw4a+dmnk7hlZdVTTILIauSuWIR0ASm5fEHfiLlNDWyg1V50Hpew0M8DCMI+0zyRW9S8cYcqmQ
gEUbxm43VVuTFYztrYdEMBHSKm53okG/RKR1/5LCiWUPHytA4i5er0c2ZK+jcPg6j3O5zTquqzTw
7M7cwgpKb0vbUK+pnRuwrHGNXRJzGnisdHYus3HXpEn9zi1hLlxnl69xbQWnUVrCQiGHsu+h9z1/
1SaxvetgvRUOUQb5u6b4rgDD/3n7c83AfrypnlfbapMnrekcorE7VonI3hhpBtiOdvQEY0UeWIl+
NG365ABQt67h07zpC7T66thmgWNFT5qVUVAqsnRHzQx7valEZU6gLqYg+H1I7Mx/KgbxVsbIWeEn
fRS4e3lYFXkHvcYBTTACqVWg8RyM7/9xPSYR3K66KqmppAdqJV5otV28qowOm8pKv1sjhDgR9JK1
OyLCxrkfusqKdqlfVzuAwnzsbB88rfs60WK38IMuD762GyaBnta87EfJzAPwWWuC3l7ipGKdw8EJ
RVIyhklfg1QM2Tmz5xh/+MY6t6vyM0oWDvSM2oU3lSWLdS1KDENAXTXgTbXnpXwacggmxZXfhc1I
nSA3omeVkfek5vQ+65J+FanuoSLWvWMp8oxKLcDAdw93CfoT2+adt/ifpBX/doDSgRNjd1+m3g48
KxpGfXWoWufYEwFga9wtVcWX1bqyilO5MwX75zQpo/FAIeBtGR2A5ln7WPc5iMzFW/RGbNhbFplq
txcjYtddgiLNnGV7EtTNuNTx2GTA1RZvvBxU2EsPlmKQDAwy32rXfVfzze2dYrtfZcG1t5zE9xFy
aGliJaCpEwqUURiDHJpUYV80kAgPfAH/zKex72j9KwEIHUZ1YhQDBpTW/zi6kuVIcS36RUSAhAa2
DDl4tqvKVe4N4XLZkgABEqP4+nf8lh3dbjszSeneMzZbFFv0rxMGfhdNIxK0EEKF+4Y/KWgB1q7w
U4LvAlqrOdSe+YHnL2kLeLu69BXposGmiBlE3tSXWlymgJtNsIdg4W2Z+kDkMsiSErSZQxfyeFjU
yBGI3CofMnJWIWVRNcVD/IAtZDEXu4GvqjRSGP7MtfNnmHXgYg/IylJ9gLYXcu4Y/iPNSqgzuxsY
xfHtz2a7NRcXSXbXNXR5Tkxcwy9+GNillrrVJ5MlX8pEx796RaBNt8zQT8bZ/LsWe/0wqI6/2Wxf
Hh2aVU9a8OO0fXfSfYUp+CHvdt7Vjz7z8x8rJfr39MA6RP8tkwc/PuFKtTciNU2UtzRxj5lpfTlZ
6KrsEWWFCu0qS78wW4mZujsD0ew/M6ADtuXdD0Dl6V2G14BJDSHRRTcldcmjtkHP1WKfBfIDECPq
nTiN+DifYhMD0su6eh+QRtmzxw5luI9RLcylW2wS5YtJALIfXT1djnZH3zUoUTSza5v9iRoPr6RQ
nJTUkl+ok4w/AAp/8dAON2NjPOYlCSUbTpjYFNEBh0G2d6y0I2ZkD7HNCVViU1tJE9XmIgCQIy99
Gl/HqSM4KzsNENtrPNYXCIdJ/Jghm6g+63Vz26Xx9U5/uWF0ooqGHj+/BLbvBSJ3IdhfBbcXZ3hy
xQcw4K/sG8S6XsdNSeQfb4mI5hzbfdS81kpu5FZMLcznVYL6pWYuoh5FBneJxI9+c29rcXgVPxmr
YhjmeE9OtRq+S8mWLV2iEiT8gNEU2WH6sd8XfzJ43u+64LfTQscJ8fFiFGU/Gaj4JyL6su+sH59F
K7v4xCYn4lMPzys/NWzPfF2O9vjWq8FXMIyPGNgWec9c7fTr0gLy+usx+6wfNa6uuOh1/y0lXRfX
RWcABuRAUGe/tekNT/ulOxGoCfyJRAi0fF/n1RxPEUrOzNlwG41/yBraLbmjA6LL0RQOk8aKWOZ1
7e8IiTt6BwZkNB/mUIm5Swyq4+8s3hL2jLxepEgHfBbQHhrWc/RBo6DvsvW1lwXqvpBukY9xN7Bi
nUIm7+teZOpNpIr6U30w2j/KAT9QHnaIFNJv93Sun+sVRNEJsWp8O2k3puazhd0TAa06XVf1OFI8
h2e5rMDwBrDk6OUZrYF7eFQIZ7uf0VSyPrVyUVXjo3rDCKHcKqD62Tb+u6OUQmkdWDs+S1gNTWVi
iW8nhOcjvRx9KvavhuhofW7jzbg7mI4jdaV2whOb6KbRV2CF4/xJIfeh9zJu2vmt9dkO5zdlJvql
ILudN9R0CiDc+9hQhC+Jbaxf8VP98jQ6dsQC/dIRlF9GxNDaNHPgSwWFHLKbO5HuC2JA8FjfisVG
onKEh/E3hyWBYQ3pNB7jxcbZeWwhX7g/qJpRUtE01v2JD0nsfUjHSSXF6l28qNzxmfKraOa5/+fr
Bmq9Ykg2cm6Sjg2Xbkda+O2IUKvkwnWG4Tp3cu+O657ZFY4oYHiDKed4T78P1wWNB797CObnEzJd
RnpHcBgFVg1mqJsbBLJ29e815bz9ZXmfcZL3/VanmPK6w9UPHY4Ke93xmppnD/HSUNVZPSHOs69Z
99bXYRI3Gj0VJ+PhCTh3G/77sj+Ooa44Mobcc02GKcYel7QE20uyhg15Vv0ad5c4a8zen45MTv1d
6PDBPEQc5M6Mni5ogM64h5DQl2QGiWnbsGz9p0DJFr+QYSSwOqy2VfnkufflOLVd8u/wa7ScbZLN
4Oy8F2vIuQa6rpCoHFkYfwa3vA8E3tinvuvb7/LqFPHrEZaM2KmbKeGAu6YOd+KRQ5OA+yljgGD/
Km626EW4JFluesf1fk6RfSrvEliD5EczkCT5Nbck6k8Nkv/rPxSiL3JvRepmjMh4SL9WjBfiquFO
djEEQCRJ/0KQMPsLPSApvJ36de9zBguv+xTruiJDg66EeuTUmik5DQbRa/ftHPP9bnMoj9c5bEuy
BZW31NmDTLpJvyHrL1kRACe2qf4lg6mjU1NvMJgQEXZ1Z+gAXbGjIWG6tCSlt90cbWiN9Ytjt4q0
hD5lCXRePE+2NWkmKAhItvVo5IKf6AO55Zjm8YtsizhhfDmmUNQpnPAbhMnEx6JCRCZr7wxBPjGa
iJXi678DOQ7te9OzZn6fUYQncoYOyvBLDjDn/6TDurWfS2eQGIB4qIgv7MQNBWAB48SYoAlD45B9
Jk0UT/qC8gsttwKJBLO7gFzcqbrMgwodan1RTcL/GEbTugrHkFmTy46PbM+hJTcMsmttYoZhhIzR
ekekgz+jz+pU4LKt6wl2OWDtniHhMwvI+S817dmQoiJ+nZe3ycTbzs7b4YxZ85DCvfRfszDIvAq+
rG6pLKD5dMll6NXKEeGWREh8nBOzn+tOQoiKGGjOFXQeEPtG/Q0UGgt9Jqvl21bQPePuvcGIOY45
bRNtEHkxU5SMpCbp7JF3EoG7N2xfkeZRSjgBhC6gP+mRPdxH0KzkkUVc0/WQUWgvIuqT9YvFIOvO
G3KixrPGOo+yPbgmEIklbIN5aTcoQDMgmkStwObZlfcVb9YjnDu+teQtqnU/Vfsi0y/AmH3yKexK
W/TbJi3ewJQU3YzsYRLtLAaCkzTpGd0tSt5misT7ZYqY3AMqyhN6I0fdI4Zk22wLcj1a4189bdVR
8SyqWXNWBLXnd2GK1uRDWhJf0jRJm7ME8dNUqjcTW4tsPVp1j3LJhNwPe9inrqiPicD667b6SVnV
yx+JXVf3Pu0UvPmCtme1LbzoxuU7p82o+YyySuv/Q3wMIpE2LJEyPbOQeuC1ukc5dSWpbLI5R8Ji
1p+nCAGEIjcNhHfZjiQ5yXBfuxxD1Zb25wDZPXlJDr6r6ERF7PYbC7tP8xwlE0tuU0YIpjV8dZMw
FIL2mf6rIur8RRpxk8h0uGoyx/AD9dnwto1ZtCCs82hN2YhA5JUlExDQPpt65JlHAJbM3zbUCMw7
Vh3pGwzWnP6ZPW6uR3AzFt6T8Yjb6zpLPIAcWhDg24D4ZntGzZbDXyJbOLIu+Pz29vngbLpJJ2v+
7b3BZdhARawGtn0JMellyre1X0fYz+p+uROjDs0jRdgAewz77rMfgYYxXMZltwYJipB+0VvR0RBO
aKWYhs8sQYXeCb5VKB3TBf6zH2xBOtqPWllffzT4W2doyYQ49H/1LCIeFzvUOPwRYpFmAKnVdXOM
VxbzHu6hztwaOqWI0uZ+WvdvW3eMwoIhRo7gVSIz6QQvm4McuF6RV0faVUw4K/a2eaz5oiIMlKiF
czwaC5NZuLarVcLp+ZMhgWVNEJ1tffRjgVNr3CooB2o2XrquATIsJK7qWdQy04WH6J1iODuY+Ff3
m6Su4CssEiCKN2auBJXXQ062dT8fNm1+iMYi2hWvsD92FIoPqZGodVhie59K30MGjjIY6x5I3Xao
g104elJwP0ce62/Oo29+zU6JXoaiGUOA8wLXBS06prGO4oLA8Qcfdg03s5pMX9KAxql/rA7RMz/S
+uS/bYW3Pab0+cCJRvwBMA1atp94apM0Fw0Y0SuSvQeP9g4b4odkdpL1eZ2xTN1xLpE4AY/7IJcK
/+PuglZZuf/UYsy2/d7hUnAIIq2DKDtk8sTPGBRMXB2hDci9i9BiIF6WDNPKqfd8kc8+G/V2nhZR
36USUhObwTuGkQty8jyN2wxFoQZjyeOBMdBWI8FzNVQ+Zu3krisb2OgwUH+jbDpZo3uzNG5FBmoz
i79b0pDXjRP5id0Uh9kpC3bg+UrqfSlHhL/8CxzwgwHaf5qnmECVh9RBdDMUOHzoGqpmQ+CrO6cL
4AF3VeiPcVW0RwtdwIr6VT/oUattLp2ls1NIKz4kJKTp4snyxLIJuCGaNKI34zZZA+bFYiALGnrT
ylcsxnK+XdCI0g8FwjoCPMpN5DlkFhboZ8pKDblon+9zNt/rncbvE5IG9FjsTdSQuiTriFL73DbI
MvzjEnQElRDD90ubt8dWAwzZtwaVRXONSRaa4DTuSDXtMGv8J80oN0iZB8deJLUb6s+c2BhEwCOa
mho3hiVHrjswUBvx9ShG9NokBNvu2K3vA2VJcg6S1Ag+Envko1ccspZ7rK5RG6pDJ7D15ZknoI9z
BPKq5cxbzfR92D2ll23JJEQZsle9htnVAoufDnCT7MfEmtbf2T5FIeuVYL5/g2mP5lCGDbgeARGA
jOlaGEziManktrAS5g1KSt/G+xsSaaKzICR97JcQRWW0458BAtJPZwUZT3Pjmns8K/w2lW2WlMkc
omJeR3q1NKw/G6iEfywCcXcQHgLSKEG0p3OegGcIeUwTMWQ/eZruNw5tRZ+0mSh06B3Urc6jFRae
Qv4soQo9YyRBzV+CrRDC6QOREPZAMP60tU8T9Tjh9/qgN2aw/hbfrikpUBQEct5lx7WVsQXre8yY
vjcog+PZoSXHoxMpSFvACuDPzbiiloAd02WirD4LVaM23uCAksk6FKMd2H2SAK9J9NhgYENShUxr
f4v+h7gSE6IAXNe0hSR0QzrwNJzXNR3fpnXCoTV0pGxqcP28xrEb2V7kVG6/YUhusZal6jLO2LiP
boor3eDMWAj4ynZG/Zoc0gwYPPAO9Da9Ur3OeOSQBY6Doq5AoqYE70FUn+Y29tiYhvmKxt+PGekv
mBphf8bHg7/HfFvGkn2q8f4rkkwFjLoOKgxFsAWgrMw5nvwaOxwfqYnWt25AYqdLPX/ifmx+NbSp
r1b5+qaRrsd54tDMHjleWJTSVrAWHRhEOeLlkMqAsUlnENBtUISVwTUY6Ti08v9B0iPzsc4apFom
4mczGbAHnKqTrIm9tCOGwLyxO8JzWGTrW2zVmO1gMTk72NNuiciGMWcA6s4KmDeKjyiddbVDcGVv
+4Xtf1PnMQBjuU2fXDsYbP9iHz9b5uLLlEbhJUWO9RmGe9Rg8P7Am6YMKxVKUqqOuvGjXzd5u3A+
/VD7SPDkEwOmg28s13gYTo6p/RbrMbiERtnqyCgedI+coc74cMBbNG8nG7kWCS6IvvhUnTWPTUbV
n2FreQ6ll7UV5IvDa9fXiJVpkaPAb0w8tCdjZ76USdr1P5hS4/OYduy9Tkbztao9evIbx2CGnOpf
xxBF9J5yqR9X39fXjegsynfk85ddqjEDhHYZzgYMzfuMc9Bd+AGUq0SQcH1uWL1vRTp2MYx1pg6X
OkuUrlBujxYCEbdNUo7DgPxcOa3BAzlqlh5uXoXN8qhD8jbZHfdybroQ3yapOOZXwuZN3GZsjQya
XGw0VdjWUeg3HZl+oIdQ9zSBuAfIqeiAIdnwEcfBvvHd6Xseie7AZ4cVEWvlCjwB92RUzUL6H2jG
HmjuFzp1X7VpWhj+MEM9qIbsvFRgSr9bgY/pSSUYMeejWW7CQrrvYljp1AOoqrF9ODD+qqqdU/WY
kqzPykOhnQh/PeaLQuKqf+d8R9Qc08OJ8Mh/1XPsD0CeGxobJdUiRyFdxgo8HYgr7QDHNgUhJn2k
CAffC/T/xWMpEtb1eQfRITuRnSF8w4ssk8UyidGWjjbUXTuB26+yljqU/xK09ETSsmdN3MTvIz/L
f7EwvS546zHQwuBn3+IxFXiKETweV+ToMKYIfKpD1ckw/4cZb/pdH1n9OThPWZ7ISJGCbylGY730
K7lZdmyZRVgz6MgwusZ/zLAtDzgUkncPeubTgxx72uQSMtj/WzyT0XbM9xuWtZtNK/0BHRr7i5FN
/O5ji/ojXCJrdBs2PXzpGvNbTsY0NKXCnPSwHpNGB9hOs9tETQSH+TyRl3bG9JbHeP51jlYSdUsw
gejCNT2ZvtX1R39C58w6XDkcBoiz+IZABH4ZuAcCHQXmTgtQo3O6KyiUSOK3kSqFS5ktyPohSMX9
v04ARSEzg+Ta5mhiaY+naRc42WSK8+/pOJY6+rNjqrthHg2R7QK5c3nEOwBXJOi1GZiXbf5BxmZn
RZzukiEZtlbZ8wE69ALEA7sZDsW4BjAku+HOzXHsCtGH6CJqh/NCD46T31rB43OQffg5JAYb+CHm
2hep0MA+ZldPB4oGun1yPzqeHh/z3CyXPZZTWkXB9i8UBdT/RYMV58HL2dwujmL8Yy5tp0vYjHnl
h0FZbox99hldouqzOdquvaRNciyF3wHtnbhF1nEeSGffOiTAPGbT2j+MAqk4Vc0G7StgFnwteuwg
6kYBlIcR38IFTSCR6c9UJLwpU+6RUH/ExiHOTsZ+rDhH6koBI7DGzgENwVzOPqXP2RbwgeL/rR06
5/rjMbbIf0G/b7TWp53uuLKGdJD97aaa7d2wCbplFzpImblL5TlOPbJwsJxgCE+nDRksq0GrJrBZ
pUtNQnRUhu5quDEHRIiogVwdueJ9U7xi6Cu8GhR83mz9nMRXgrfuPVo2IO8dBpP7jKJu6lTH4xSu
om2H9NqjwOqPX4a1fRLckD5f2qPHFwI3G3dXgAe6rbwAQHZBKv+KkLTFytta71DVECdwDfV8XZNH
zF4BVtpmnTVcYntssMI1K0gzGClw/5J6yLKLmlX7OzWxHhEOkujoWYSEwBk8umE/R9Oo5lMbRPK0
rH3z3s4HFmlmvgW7UFe2oFaSNPlA8hgmEKiMJoXU7xHJFbH3dLlP45TN2GnXeC+NM+JxbKL1r58X
AxNLO0CfnkQAVuJthacWH1j3ztaGluJYGiSSyABOtOeYDDwWs+EERaE+e3juBRzc6Gg5kNlzD0RC
8nMA+38FBWKbDzr6+GX1ymIX8rW9G+PFuiehaXwFBPmku40+Jio+bhKs3T0ingZwdJ7UAmBjbzU9
99OOINXeLOptzLrQ5KjPXK+Wz01aELMjs4JsGivzAQNp7Cb/U4/DdjemTYotfYNPrGQ7U/E5Esn4
240TyUpMvX5Acs+wjGf077a4khcsZvnYElkNACqz3A5JI17WVI/3KKBuZkimUyT3p9TOLxp2FoCS
ZEPCTtId/zRdMrRD6Qy6lpGsfq6yDIHlN8zh6AfKCw1ezkw/KcxPEYa1mDiEC+YzGml1ufNjWCuS
ZllzaXkseQF0lKKwNNV2K/uYm6zYVMxKPm0clEfgYUAMDRAb1Ll8F8rBHZY9MBlBBp5K87HTtl2x
Y5h4PTWxH1Cf43fMPHFQJ076DJ7/jFIgzeOoYoQqDXa+Hv0YXNkPQcu861ZUHFsHSVPVAX26igUq
WuDWrGw6CiF6neI5IUa88pkAr0KRBs/R5FHbVxXNE4P+Jusw6jVZ4gvE0TSQ/oFt/H4pcafzLVsU
8mUS1HnTvj/i3E4UTVOMIe4XXamIZVuw9OvJgmZZM/+C5t7wH4sXxkphQSAUm8fIXS3G4CQgkslv
B/3Of3bH0aKqqB7bF6iBQ/rgZLcHLOubgm4W1ESoWI09sHCW9SOSkYDiFvjiwTk5jbWJcjBp4WVQ
LiwlMH3cA2QB/pfPYzwiaVJ14l1luu2/DjqiXgzrJdCCeBzwJkEyoW5rT9EY3Pdpv+ZNraPjyUGs
3J79EK0OE/KMrkssuE/1ompd8R6ZogjcgYe03EXWQklYO/WyIyRrLQJaLH6CWPOfYyKCrDBLNReG
iusz7nncTMrZGwtcbD9RbI3fzMKqH82GZwpeoNCxW+02Pd2E/1uT+gY4w2VRmd0reEm7dwewu1JD
bf5sKV/fqE3Cv4DF5gYAPJ46lJv93LuEUIyqEqqHtnbp44LV5oqvFgj+QFOHSgGPPE5sN52gN52m
0fQzGdKZn7kduhE5dZkJBciB7QFxNdzegsDqs//CfiQg4zymbxwY3n4i/i18+EMTddriNfnZKLBj
yji0veIuuV1QKPcPCw+bzvsBHyRAjjl8ztzjKVByT4bKoh0KvDB32HvrIdwxPsnriqjqnxLFYKRm
aWlRpoxKnilFYDIJGjOFm/9lwz6t96oGRVj1HFVmbcrJVTrq7+YNnT46lsdYAJbTDJivwELkoOS7
wsCmAJAOCVZQMeGCwzRnEGS8px6wA+BSiCmREXsWdif/NOoyo3xFjE4+I1npa22BF+OoRy/1oEz9
GuAyEXi8JjGUKvIrDp7Nzfcs2s2XTTMMwag7EywHlwmWRSiz3Y9z71BxMMv2xx5pcJzIRP2142rD
ZTyhvoz1ewoe2Mn+prZZ8hIiOvxDWklcrSMZqiQGV9bgjMFBRzEZUpSTVpTE6uYYl/60Ufz6JJ71
aTIDML+sxSVjQfKgO1LqE2DhEQknYjUopwWy9tK2GTYxdRgw7z6u70czYORd231+X5vWlbVnDLdK
hNAJpLwccLKiCw2claqLYc1QDiL69VXsy9IVs8cZAoOluN+sGC8wFfeooUQQwiM2MNDdIM1gIWQe
IECt6NvUIQd4tnCSQDggyxl25HIf2fZ7iaZQEjDOL05E3aNlrSkAcw4XLeroFd92aAljiQRloGHJ
eal9XG0TAATchercUYQ35d7UWEukEqSwFiobb48eI1yAxptv+j1JHCzbTA5Y3czy4C18pbLG3Fsk
oLYuZAIGEHtl7hfakxyQ6HdV4Dzdsx05PCjT202ZZila2y1K3ePASoSxzAXbBbvAHbtf0gRkbN+H
cIdlIyA3rIueVhaZC7z/DEL+QZ4Q4AVPl+q7u7mDyxFFkR9wUS4FfhROotHXJl+GNtnyMJhQDtme
PbUNi183M5ASxGT8CFC3g9fIJh942Gl5pHooKF1r+BCGGCyHQnnNQDWEnf1RV3W7Nu9UATOkNlaX
ySS6FOqYcIpH0TskQjUATfOeBG7PHGlZp1Xu9vu5SP8JpLUtujoo4MGy4aJ71sLMJyDSoEXrfS+p
F8tZzEFE6LZf/y5rBGimWY6rG9J/GLg/Ua3NXxArHEqUTscPewPOagNO/zNWsQCS35LSRHt2lZmP
HqbNvfNxGKvWabArCgmRobPRn8NTXDS4z9OfQBbQEdj6Fp0ltT5B+gczFAnNJ0nn4QIckj93fv4J
nwRMizFPu2LBDHB2eqqR89O2yMme5UuC+rHy8MAjThHPbN5CEkVQPxJsHqC4gQoq+RAQ5eD9XFl5
QB4G+YoOqLVDF0vrCwhZ0Dm4sXUrNMQTGpc9ZOyla70p3Y6alj0yb6RBFuS73nq6tzeJiHueVkoM
UbHoQ1t63uYFF2HLI/AxTy40sbqzC+wO0SnwZmuBSs2zOhi+AJatv9cj2/sLxraw/wCU2gwgq4JP
s196WtMP1oZBP8Z6F64aEhn8lwn0QL7BvrXI+9aTduT+yA45v0vj4uEGb3fTfTACJQFobj/qR+Ja
Tu8Ob9syVaslvwNNDndD2sQiqZTOm3YvGRK1Pa69NcEtGXcu2X5li9fuU0YbdyHvR5P4N7ngX2Da
QCXgls8Q5+hiSRHseE5Dkv2H8DnM0KmQ6gH0Z5tUfu3r/2cxNhUR8/xTbwsC5bdJ+qiqV4dUHYC6
AqNlOs8bNsl+Rhh2zsaB6Pfg2hScV4325O4B0X7uFQvliBmpw3FjC9Md4TXekVr6nBm56RPKsZIY
7m433gNUIZAztHU7fq1RPfc/x4aF/iVBbrEvMoOLfy+92FCva/Blbe6GaXSQCSYomsTeCRorzXEt
9/1jP8+It9zVAbQ2bwMA66LbEg+qAQ1+Q3+TZTQNd9C81urPHA1BPmLais1r2Ngx5seSjtur6R0e
JjiLCMY2GjbyBuJVJk9QorTqS8u5/1oE9PcVHSD+NeXKYoltdgDCcB38ktACSNMRPWH0mVU1SR39
zDY8Jci8TFuN3l+spKKt4YlnyFxV0QLXgJxnA9x4Zuue2kJquew/Zg1ypjQTRE8RTEqQ2yYVG2YU
5Z14XMcLrGZjm8YV+LwhZXd7p9WSTxyhyAXu/dlXWZ1Ey5+WRf32mQFSkiQPCKnyPeYxtF7uhcO1
DkwZ15MB+Tfto/pNmwiMOIKxqYyudtSTtGWDirX+piNQHH0nmWZzjYpgZpML5D4+XCcfTXYoxYTA
sodp93t2FrqRo7tuIlEYi5Tkx3/pusBLt8XUDtCgLWCaSmszsf3SgLbo877EYXTlPomF1/mMED2M
vzw52ENkMOd+Wvx6U8Yp3qE1h/UFKTF5FKn9bkqooPYWOym23bwnKFz7xwJjDPaolZsD8h89ALJA
2YxQg4dHeAUGtsSKd/cOfFj3AQKrP35POLDYV5PMMYhJbrrNoEVBRiy1mBUEpHLgtlq8djTqwTWe
VEfC+x67k56jGaLRI4mANpwtPkzVXXGeYIG79P1Ajj+xWtHKTqdZGgQPdTZsw4OMibBxKQ/jjr88
UXx/79Aqj56RHXbDvzsQgcWdDKVKn0ZpdjcWE2GHu1cHCGykRHPkq+6AB+z5UGtGX8aDYjSF3ml2
BfhQaKvjAy8hn2UDyX2+QVH2Bby/FRW+fZ1cSzkHfw/JeNffJwyr2XDCXSoQn14vDPtJoDgn8E7b
bvyLL3OT3sczMajx2uiGWEyE5+Lb3zqqizWZJNJ95+xL6di8r5h/9hk8l2ZI5m0p5AXqPKbq6F5q
pNzgioytf8JhwpsryC3LfrTSLPXjFnfrfB+N8Rpu0Kw0nxLUAtkSynFWNXjcMJusTv7TWdMiL50i
HKEgCmMFRkY3R68WZ/ZQ4fV3S2Vsn3QlZEm0Snh8LA91CkDnnamDj/9B8UX+ObofEtACCFTA2ptM
7xhIauwcoDboueYegqtkyLoXOZossvnOY86RZh8Tfw+osfujIbJZHjOsF6EAMSrcvR6MNKdA8f2t
xgwkcE6X/RhJ4TQR7HUb5o1WKMXaJ6hm9+MxDMN2DPkKe89RNA3w1yekI4IUBsWMUt6GBhYwkOzu
1hG37EVdd7W+oJUPPptYhwjRIgIVIOlA9heH5oj0d7zxeH+PewmvQFiwkAMcXcPrTpLVYzhmvn9b
k2w4zxsUa1Rxcc3Qd3gCIngg6KDt2JxLEuOrBCADfUdIzwGCnRHOigz32FEOA2yPOTu0mC89HgDy
s24ZUKKxi7rC1U33NKXS8ccJ0y6GFj0jsQJCMnvTtkYcV46E3+s0HPwDNnTYNyHYiP8QLtYfCp/s
hGwBF+6AcnOIQUXs/8fZee22rbRr+IoIsJdT9WLJvcQnRGInJIdtWIfDq9+PcpTlHcfAD6yDICuQ
RImcme+tdy0ageDdB5v/Ecc8LTuq11W1sj0XZDAwOQruA9h394AoYbx1M5d6nrKswngxeCaG7dwQ
+VHkac1pwymH766MnOlsTpF8hcub3ss4oNcnknGK+HpwXVi9JF8xDGBlVVE8hkuszSmJ5q4X7IAZ
+ePASRiqiR8rWRC+VZxkEVKXlZTj1guDSayaTAFDmJcHubYj2BAt29dU9TNuHeh09opRkiocunZ+
CQ2ufxLmML3XCpfH/ex6zas2kIrfiiJv4mPb5kZ7NLUxRpsYhrxdo5uc5SqqupKDiXLS6owFW3Hb
ZoAoG+xDwrjz0XdUFLTk7Q8ouYvM+ALXk7891QOI/pRKKLs8MdsYJiYRzlJll0xwTzvY1kMrxC7L
XUj8BAAuRiDsRE3e/bL6NLHWKVIWDltmNBCYUnm6tLaGbAmwMwkZap54qgK1sEoNwKUaMy+uI2Ds
FpdtVQY/u0jmPzKrbizuoXlIN8GspH9EQ8ZWnXV4afwob4LlbFj2rmobQfIvluJl39XydvTtBnCz
RaqQ3SR27SZ3AFX+HRBsnrz7HTOFOYjxpaY49BbLJCJxy2d9wCg3dKz9xlAYdwlr160bT0mwDILR
C9f+lOaoToPGcLOjIh69eM5dWbFcJqnh7RQDWLCjcDIxN4EPPLJB4ZUNq8RUSFRKHXru3ksaND5B
IUx93/B/p5ZmidplXQrcKtTdOhtb4u2dhNTiByK33WraFnY5O6scI9hN0tdmtHZRJXFfzaXC8qUj
DTyr7AjhysIb66C+TnWexq+FVwjvCkBojMOlL+PQXQAizc3aafzAO4UJR+PrMlftvqwzx4WEbhvW
pUFE3aEPtXogC73BsO7ZXUouUQnrUENxbks9JPugZKXfjXogXQvY1M8gOFiHjlJ3s31EPmrm9zW7
Epr2CscBOnIJUPnizUPtrslTdvkYoxpbyrgyrsLPymjvD3F1H00qeDAjP3q2G+7kZW8p0/ilifrj
z14V/7R7p30NzTGoNxMMFv27sSTutJiBjpcGxzL/zWbto35hiAhWvwuV783rsUy75smdYf43BFj1
8XvFMSN4nqU33raJXRwNjjp3ZHg1aFDylt+riD0NxzAMwcI0XEFYdBjojrt+KKomvXGbqjCvRwsd
6lUR9wZl6Sha2DkrfZYGxyrE2SLPz02fwqmg/MT2VKZFsfYCgzr3oOhnD7bcSpyHCt3cvrZ6P7mp
yjZdKqaEhWSYxkrp+dGurdB3jpXRvDgk1keLgr6Fa2kR6X/jsSqmq1n09TcmkwQBANZyYA5AnOqU
l0VLcHWtdIFuKSeH0yQIhkWssqN4gebRZo0K0/kbqbg1ci2vGy5qefum6DozuS1H0ZLDHtSp2Lcp
yWuc/XlUMMs7wEt6dLy7ye8zpNc2Ar9tyukf22EQ6xntC1jlPRMJeQFNa49nTCneKZFxs484LyC0
ILnauUPRMrkrhq2ue5oLG3lloMi9fMhkbFbrLJlQ7KCencSzX6W6R7slRy+7Qq4ngILHpo9/QR6I
/htjj2+TmgfU6m447c/GknWmfCGZO+zKRVT3o6LSMRTsSAX7Mouz7UQ+ske4LLkd0T6NNTjzxSk/
GwN3rcyTvpfLITMstYsYOL5XlYj4BJmN2LANJXoiGmC8yF5rlrfipJgenWtFt5BJP4ca/Zup9PNi
17Sx47xMeZaoJ0iqvgH75Bskwjn1gmgmuhsYF1LX9cBl9VhZ8a6O5hk6PMz77JkdhBLHTKFg3VYX
HIRyCpGEwKsJtX1H5gCf3jyUwNYbKb+FtwtcUf1SaK3ZSazJmvZWlaYgCx7Coat0aHzn6Piq4zwc
50ydbzz8riZECF3lmkpvZli3KO1xQ7pe5T+5UdUSp8VBgOSlyscWx9OkQIxELMstCflMepECjTpH
CEkjvns7m3mok9b5gZsAjCC0iTUguDqNaJjukhSMxcpNd+1Jd7IfsaH2lrtVOFLsl7YVmSJfHqnt
MW7ssnyYCfGZTirQvjpCsKEfz02vzd+Lfghxn3ZsuS92JwH56atq3Ge/QI8AROq441rnBceABcJX
Tqmku3jzBqQ87g9N3uv3LiupolmwBvB8B6iLEQiIOEn3iFIK4wF2HzGkBmhTt0EojZocP084GzsJ
+ISWq4C40KIpsdSItvZ8YZ36gdmJZ6wCfIWKlmztj3WeBu6Su7Jzrqmz0lyAjQZFEntU+Pl3K+Sa
lkk9mNMTA7pad31lqgQOI5gJLVGZbKZVOrQcm40hTh5LKlRw21tt4CQrcOwoWzpFLUnmcyms6O8B
cYYSjLOWBeabxNPXudWWzwSXFXcmeoE9nWHe1lF1eWxHTAyLms6FY9Wa9ibL5shfUm4w3nGXTacq
MI2bGBx23MciFoIzJ9UoiyqNomZpIQxdC4RIHOfrIJlW/JmUfjHK5w6/Gm6L3KoCdBYmQbZx7usd
q884byNEM48ZkedXedY4bwxxTnY78zDTh1CM2uxX7cAkc2JdwCLC2ezqEmmf/WKgdAU7YJNSW9fk
JP0Hbh95P8vS9ZvHwNajfVWkxQzN3xR2/BNbKsjy6FXzO7jE5Oxa0j25hM5jmlm5fl2/sQaY5nUM
TYbOsLIDlC6RO+C99HxHFW9VXwfuBapwWn8NzRZqf8nNXv60TYWznpNraSWUZRa9uxd8dc1TN41R
jo6wsiqETmATub12bQMrlkNCXLuwzTD25kVrRrH5zXHgoRJOOkNIxlDPapcQUlIge1nS52VWyy4x
Y+BfftS0iZbaQd54FQ1N6yFbBD40Hvm3o7ufXI5HfIvhVdnWdXyyWqeI16qakidnqNLv+HEAGN3U
U8GqbbUHYBa5bjg8wX+51bGJjPQ9yVP/cWao48ayEk+wP5pIg6sZnG2QnAiLeZwDxMhhtAtV5v3M
ESczq3fdo41nQm7KLqBUBq/o+DNJZbRJ/bmTO51FLgqpKs1PQzMM56buh3Izjzps76p5yA3UBlmS
RoRRyzZdjxHxZAbsKcF+aRJ2a9eN9NYPDKKfVV2kxkJc5N0cVMpko+MsQ7VvGtXSn/zwHYGPe9fE
MrtK6wDqKUxtRgo+LCz/PPd60w42Wg/sCaZ8gDDjuGckgQn8SXWuWCTF6MS7oZZlfHaM2by47PrK
Qclr1oZxcik+q77Vqsuuq6oK9GLQvvfgSWU4DEdmKK4oVJn8k+pAhX8meYDBZq5ooCLqOkphRiDv
Di5QYrmxhTfDAxjTfDLQMHCEydW86zovvilmNG33JZPSjeuOCvIWP9OKDLhpvrJFlgebEH7xlb2v
t5Z2NaU6WyAwnZ9Nwkj3dYwN7802/H648wYkwxsTEj25DvOwLM7zZd3YBzirHlUeefdmR4kZcz/D
y3YsM3FjJ1EAnSPyMcNLFGUxvQp5Euhrw5AVPqsALepSTV1pPbuNK4lGj1Rf/IxYocQP7FBBuPN8
9Jw+SF/GP61Kld/DbHnTSyIm9gsTgKBboXXsnHebC7uxSxKDYF9ANDYzEjxMIs4grQf8kHN1w8FY
TXdQETSdCvq1foUAJ4D4De6kfTOH0supqLFfR5TFqyBl1z1XSK8e0Adzk3V2TiAd2FUh77uh7uuH
KWSruOL0w3KGRkgoMgw8VOu5YONyqsBZo06HM2kzSSFgGIeGsZ7jCHuYtkLzFMrefot7UTeHgOEQ
xbSs0p86VeYpQ+vbbV3PTJobAx1qszDIkG9WfdlNnORU0u3FPHcvqhw5c43IYONbSLOuRilhZGds
YsmvybHZhMre8g4cWWFBkdTP/h5p8xi/sAXisKIrcoRrqMMJSyla+kWUiDg/oY6n/AP6fYrOo9OM
xnrq0ADDNdADvsqVzsWdMVgCs6bb6FPdVyRw2G0RXBpDPKwv3tg0xY2wVdc+Jlg/3YXANCSWdRhj
8isiz2diN4fZXrR9TD3loFK4fUJZuNDR9/pTPqB1WNtlKiX1EDg7iAIw5H6IL3nSjfKINwpMS6Kk
NMbyWvF1jUvXJZ9+2RtaP1QmReabsEEf3kMosQn/puliabeoWvRgvSVE3P3kEAVVrsey24gGVdwG
AZFB9iV+pVUsHee9CoJKbCywXW4MBs51OhU2xpNhkM8G3j69CqnRlGgYA9YNCIqayZTMARnzV6O3
AEUh6bXHF4hrz2YCclSVM6CPnu4WgWMlCc6fId64UzyS/1mQo0MeRiWWbicYNCEufFjLJKwfwxE/
y9oelL5O+kFU605W1r1vps73HO/Jj2lwof2mCJD4bKKTFt+z2AIDsjQKrqipjV8mKoC12w7F/JPY
Z2vT9e4QXpNtDOfXG8Vw1SZoIg+DaZhPXUeTDFFiZgM938tA7NME/qdmYEt6Uko7AT+WibRot7ii
wvJ+qqrIWnc6rU+oeIxHWzIgbqLKbWhXCUCXlzlahGSD0Nd7l2ns11vdoGJdpOHEYp21dmk+5Zbv
W9t2LJlydGHMeEBR4MxslUXFHXaeBvpiOj1OnBUkpQvkE2vPijU5pOTCXMGAa77sqEXqvCA5aPTQ
43Ljg1BiYNpgGHXEvMApgdi/7XtvbwS6sV9LwHLSP2NrvMNVFfQP5CxzYJtrW7m3QTPN0yInmdNc
V2boHAP9W/pFkMk1tGxYXNG7w0MOsBKL7ux1jZj6RQtRssFEi1xrQjYfrgzJQ1Rv8H83KwRitgBE
CEwp+adJTW3QSqeBqb4hnLtAeVkiDM57sg5xHOPfviq6ZnSeKrCeiJWMAio0GUWun2XKdJSdpN85
8A1Vo6y1WRImo7fdrHnogExzIkYdy1bLdlYNuoXoEt11N/U5O2XuQ0yVselSLiQ8t2tPQFxhiBK0
9NoEjjeAGcdiU7XzUQ4saHcza5x9bfomwqwlVoC5vXFCqs5QIHle9GBWZtsvptEdpqvGkPq7R23T
pZq0zodNnYJBRouWMiRyoIvA88cFa0jAGdi31MruDIaHcu6se0Lm2pM/hWgnL4dG4r4w8j72kR8+
a1awLUAetbVFrckXdJBKToJ4FZ1fD+3lVBwQ+9kATL8mqEsPQ+O6a+0GnEoljCcwOFJVv42NNX48
hQnNz2+skqGr9lACeGELVaR6v1x7JRUn2OnjAYovKk46leHDmLjRliHIQxeQ20vLZpHOkPG9JCyJ
ybLxDBYwQkytZYBR9uDa0/QL2sFaivZCYXVxZQNN+8VNNYbpzUwfG3mCNeXrBdqzrhOFtxB077or
KEP7Rs+GPjFt5chnLl6ARaZE962NmStoIPHS705HmYCssmkzT71eJaUvn6bGRJvnjtMz7FX76Nv4
UBaFV1mvUeMwczoKrqzys+GBPDIKSpyMPmCgjol7o1bqbIe6fqkdVP/s1QGNfHmoj1kzFE9uIdVr
TpJAu0x5Khzwb95qxmd4NQct8gCrLJ96nriVl/qFhPwcglscJNabkU1Mb2JyH2Y7K0+5GYhkUcpp
eC41miyEtPXW4yB2FXK02XUNQqaFRn/7Ih1b3DVKtyjzOFptXJYDwEDMW0Rcp+mDadTJa5Uqq1hi
7XUpfZvSVRE5l6Da7rJthWOxaRMDcWzlNNd5lrPY6EJV39xJoItlyk3u2Wmbw+TP82qsJv/dNkzO
0GjWwiU5MewPTeccFKDXqbNs+8Vxi+mmClAPmUh6r1rbAyFAPUtqOkRAeJuQTLnAq0CIvE9DAWKd
5CbiI567YO5+4YvADeHgUW215mwkMNtsrD5Jjr4MATCc1JheOI22556g411qVcMKL6p46hEzEv1o
+SsSZfSGhocS8xcqGMo6GcLbdWHYl9a7euzOGd50n+i8TmRU0VizIe9s1duvQpleDRMApbfC1taa
G23U89LKJ+uhzMHqFPfJtDEDR47fQDd9a2dDFsoNxs/+pQ71C6J49BgOloBm4bOVUaIc0HiaV7U/
rk1C7MXZBONPTqkhg5HOgaZZdVpUM7mjkmGhSku5qRzUX9thbtWWZvKB8kdiTy8ERhS9+rTkpBuD
YyBPJAPYBZN163lnmSOAi8aZTH8GqdRulYab2kRGcIiNHlsSFOgdFnnktdqRJvdykI0z/ZeVs4m6
ASg6M1qgK6ahZd70tOU4Q7+2mJMMTkhlvmvVReNwscZu2rLwmZEi8hqJFvaG1YhFYSc7Nf7INFpQ
0BY4TNAy+rSUiFzkq9heaTgF62lIYkcL4gj1A7aJRAmbkQFNN0wgIWmuYMhtSDLOqcXVmEzitMWO
3AprAbqFMqGM1cIY2zi/wcQ/7xo5ovQRk3Hgc6HRGPVFAGliL6omS67jIC72PlKfA6kG6uikeFam
FCVERwEOALpuQfmFrFNzDUeH/igm0uYNsl51+EP65nEkn+v9Epr7I3WyaF3aTnndMnU+tzlpVZNW
ejlYbbWtzOASUCCkUa10kRj3wovkT13a5TrpI9DB0WhrgkZbZxnMIfIXZCyti0slboACjeq9xLP8
OMcBSLXX+w3HkhlRUuwh88pTq12n4QgRG9sGXKT/0o1xDVAaWufGynOkYsLbdiBDG/aj+KYLtH6M
ardaxzZxqGD74cNQovqG1snKcjN2fH+QNykWY1D7O0nsCU86iuqfymENMToXdh0Xzdvs5TPscVjL
ZYCYYUGC2bRC5TKWCHbaRCxHMRoHE1B41SpTgZC2tnVMcMaTXJSg4Q5t9DBbAmdqe6/iEmGqPTlG
tuz5iwuGjjVyNQbQzHsaJModwWPFrZO5wZLYDbHE5IZmNJLIAiYjkQLQ1Jq/cyiG2YygdTIGCIKu
bHzjMyjVNZuzfs60194ZDfZKvAB1DuolkXxHjpi2JFtF1kY11Ojtc+zbKXd2a52Y3S/MDSDYlce+
94SvtG83cujSfhfVfvliqnC+nDVn97Kat3Z9CxkVXgFq9OIpkb2Dh508/bagkhcITAbfOGjPJesO
IvdlltVyN/s4ysgrwW2oPIfFea6H6Y5Rgq8uLcnwX6HXabudVyFZgDG3Qh9qzuzdFSer7qHQgyiR
Qdlgdn0zE2NDwEyQbH2zGucF/tmifDQah7D5jjadCwlNLehboWISkzj2tMikAlIq4vtRg1USiatl
5mwspyobDELRVLqkJjCVv42ZaMpffRlAYyU+wSF7fXn1QxNq09hpRArlCgnjxPAcMiZdokAoibsi
hc+yX7HnBQGPXlB5knYlM3VTZo5cj4fCVSrY0uwd0RiJMh/Um23WX6a9FaDpzBQxzPhrqzsSKKK7
VlrjQ6/kZK/bQMMuc8idypPRl4M64nQSt1Wk2ud59HWxBGVU2cbxSxVvCvDYXS1decyqHB2yVeHX
h3ZD6jnxaC7TvAmfsr5FYu2i7XjL7FjHB6fmyP5NkIDhIwUmmg5hitbfNRN1s/Ra1X1H3Uhk0DjY
rn0Ez42DrZnlXrxu0GadktzKvk+o7+8dQ7vPPQMFjBD8LtOol2buYcBFrMliHHBgEyXUhveFmajm
XsT1Evaz2Awli5EMoyOzW7MOBaPzJkSHPJHs6yFfhU/t7+rJtDZ2P5tnjQv31PW1B/UJrddvcQsA
oBVx3D/C2Am2gTyJOZek6pf06Br2abDKluXgDXtqNz3SkRUZNrgps/fBTzxzMY+h+j64nrjHQqmu
I5ChfNV4ilmDPAGmN7v2drHl5NWCiVA+DQTvbMcg9Y9ljFe6CB3v1yDxiVAjqxTLtGHWm5LXO0d9
GNjbYu67s4WSbVpPPrSwiC6xxWnMiLZ0bYFpK0LjWEWlswnReXkH6Ff+LatRba5kEAYSDghiZhEy
lcNIg/9tnb7yVkODaJEABg6vPNpOv5hlyRIVNRNC1N6qwx/pjDh8gXVw2rZNYF55NIfupxw+DDgp
iQ9xC5NG4OL4vQmkwkaa95HaD5EOqBZNi43XiuqaKZWQCSjc4lCLqbpq2kKdizJvDn4cp+eKjkbI
4t55DErDyg8C4HE7DtI0zmHfRFtHRIR1GN6DZdZ678aud4qbOI8OOScTYhK02gVi6vybqomj7gQc
wEEGD68I7HrV6IncFADDgJYDaIuxkfENKvj5pDseTAD5etPBoBCDAylHzEB5wJPlMt9VqCdTEhRO
GQyMXLKvWK+EunI2jrO0/Bmjw4M2m9rXxKUbJLqkNSyrpgi+MQeQp5wbxGxCSl43aathh63YTJaW
QUT9OnGESda2k+ZXCpnMtrZJSjIbr3uZcG+ae8FmylmSiPZBWt7OVUMrkU4Wfbiqg9wgaaDw10iT
nwsPpxUNMM+lLa2zRaoJvvxZbato9h6GzOzeyilsb1o/qvY8GzVNrJcKu5TYG7ZN09cL6tGDbNFM
VLkFdi74nAXanXU6hK2HOKx8w6+rj043qbVnMeoseJgsVlXt2OMSfxJxOBoH+hmlykhLU1mHh5Je
R9ATYr84+oVT+xDZU7nhOATUIHPV/ajJ3SDI+hKy0Ct971l14S87yY42Bv247fJZ7rvJje5no/Kv
cXR79wz0xlUre/doIclFb88PXR3MHsFc48gq32IHDkzCt/ICXiBg4J6AVrIrl9KN701LaKgLqcvI
mUzjVpC1scVUws6vW1xZjoNPas56tUvBko5hFatVyKL35hGA+xD61QQkUmHNdeIeYggD4DItR3Zk
pbEWCRHtbAGJa8qY1JExFfW3ziOefwBNR0iCKG7rtSFPX2wGUoPKm2OyC+u8eQhaO380cRkucGQY
hDlJ/CgdRsoVnhxDLsYO+LPusLzNldndEfflXYVWQ8hXouwGUAtIcFGUg81c25vVWdD8hXrCwxEe
z+ghUzESGFEWSFl7N+6PkyCoqpJOdCjIFXhsq+wC8CdOep1I37qahkC9dI35rmcne7F8K70L+pTy
Lj9tVonN7GfmQ7Ej1M0/OartNmFY+wRyhrHcSeESU0Xq5IKMDbqCevSAC1Q8yWucmna/7pmrSV4T
KISRiKA4vzyUTj5+My3tPatuMDbG5IoT8AKOP2so1oGDhiipaa6Be0rNdzbe4M03UMRq7tRrQA0L
rbI3qHNqtPr7YNBbPcy9WON4thBx14AazY7MSuDEZZlNaGj2hU2Wit5ERD4L3MIZCbA/hKhteSXY
rFJk9cprurOv0IoWC5U3pQJBNAIvPptpXoMfFH0UDHeohTJXLPH1l8Uz7KzJcsjjHIEdmimxNzxd
UNvlDVPUDDNB6nePA4Tpmf4fG6SzYCWwmQqu2V+x6S1qv0AsdJpBiYSxmfHKJ5x+Z5L/wxnZxp2B
VqL++e/sv09ywn8H9v4RTq1r30FF7tCKOAOqLdqaKNxEhfbjv1/e+uz1P0SStoix/DFv3EM6sfpm
tr+PKP2qSAsYvvPE9CtuuhQUwro1hPnLioajl9THwknf0z76IsPxs89w+fs/rpGRzgqKorIOEQ0S
OzQgwaYr+nj9xSV+krP5u07qj5d3jCRHXI8bUFTRI9PPCTnNqhT6gD/1Lm7mY+kPb4yGt4WeVskU
Vkvos/mL2NFPwsWdD6mjeV76GWF2NhmbubM00v5gIbddhNMd//37Ai8/1d+yIT/kiGIsLwOlpX3g
Jv8m/f7ON8c13Obi3y//2RV8iIZOGqfPS+bTA2vZNZUP5JcY7jEaGUi+eIdPojR/lxb+8QMNZD1h
jEpA2otuS8mNt3CtS7h2EL9Ulv2ca+PHvy/lszf6kNmZduh+unBQB1+Nx85KtoObnwHK00UrvI1I
si+iXT+5oX8Hrv5xQYEkiQwAczrUZehcQws2e+z+w+rfV/FJQLh9+aH+ePVstPCOQcweciCWa9e9
7efgCohho0rM95P+CcJVrMKhUtt/v+EnN5j9YY0IHdKBeqsbD3GXN2s4YW/NiezVREvyRcLpJ/fY
73qyPy4Jk4aVJ1lqHZBivncoD4gZ1djrx/w7ytJ/X8VnP4rz36/NaH6Hmbb2wR3818zvtnVd/G/p
27b935fWsRhstGM2WVUw2SJD685Ps6jl/9SvgVT2v6/vU+osbBs9f13GPyC97omz3AVsZ198NZ89
Fx8eccMq+zrPW+/Qs7u5nT5kufuuh/JpzswXssvGL97nk5/AutzRf/zMiRHDw7S5fUi64Roo8Zkx
4otH7vII/2UR/F2a88dLt1aN1EIE8lBpMxxW9TTY5ONDRVdDMG58J7QB5qL5VzdV4/W/b6hPHgvr
8m3+8ZYuqaWeW7fy4Fv5r9FLUQub3ta0sy+2jk9+ld/dcX+8/tQM5Js5mT40hFXEIxK3atXimneK
fE3e7vrfV/FJq1H4Oz/8z7dBHSI6q5IHT0xHmi9XvqBGPrOuEsCW8NLvZoutjDmIV9l+KPIN6nk8
tZ31/d8f4LOv8XKz/PH+joPJ1EaACyt9RayvBbIETGSo1v1icflkvfx94X+8AX6AUHjmJdvBzK/J
l91nMjkRgrJWdQ02mtJSQTa9631RjvHZnfhhMSgbSfpE5kleuuZsTGCxtQK92quq2+WDdd+U7hfL
zmeB6taHdQGFh9tG1N0dejHehOIekc3Sqa29o07E0m0Nhy522s2/ahH+7PH9sExwEJgbjkbjoWJE
sNPpWxf0X/TJfHITmB9WBlvhIxK22R5L5WwMtz9MXnjjiOrb/3SPmZff6o9bAJ9thCs0GY5lUgfX
Ck9O0QXVrdV9sbB9sn+ZH5aCKI9yTGTZeBTOdJAy3asyYaqKUC1+VX9yuX3+ssCZl7f+4xLQt5dF
7unh6GOvWsa1la8zxpB1BJ8ckxLoleHGD/XS6cJ42TEU3xWR8Uzs7VfrxGfXePnp/vgABGeSv2mn
45FkSv8K0gggiQHaivdT2McbxTy6wZ9brzRRaAsUhlivBe7ZvFdXSM9vE580G9xKt5itnv/9s372
AJgf1g5ML9Km1GA89pg115Oj3kbH5o73p/Msbi0LNJCmiEVmSUzHgfhfv4oPR4laIJ3CdjAek/pN
kCLy0DTTwMEo2DmutZ0a/WCq/dTYTyRBFyuE65wHin2do1mKvTi/4L7vHRDA6ouv4fK+f7s3Piw5
E9GloxFZwxEpmbXJKy+5pWRkDWXdLeOqwW0LrrtX84jAf8xehuRednvZ+Q/ksH3VqvzZE/xhLSKt
t5sMqybySoN5IsfsDn5pW5swwAP2xXVeXuv/X6f/sXXKdroWibOgtbjW6zqSN2FA+F6Z+SuQdYxm
5HqnxTkvzKswN65xU31VcPbJJomt4r83/6Bq3yTSrDjbToaIc5KkxaX5ravRXjRFSlofCEkYoV5P
Xafb55ZDTyPmwx9BEHa7qrb8L2bl39vy376DD0tNlio0cUGWnyf3CW+abnZQxk0BdWazd5I0fEva
0ysmzvVgFM94W3EP2W+5DJ5Ku3j89w/x95OJ/7HLSrlliJk1FOcxCl+7FNt5kpi7jKTn1ZzW3caE
xv3iEPT3zZvMwf9+8QlALCmdkTgTeb1APrUxiK3HxYRKL7wlpXgHa3f+smL6EzjE9z4sKOaY44f2
MFToRKO8Nepftou7mShpXYzE0sbFIYyiLQkNL/hyf8ri51ysMewvaN+qv1he/v4k+d6HJ0kTwiQ7
08/PqqvfQ3pCYeRvqAP8Yq/69F7+sI0HLe1LoRnlZ57P7HBhay5JLqJr1/YFwoKEzEVDlW5Jr1dI
fjtJa0uvPraT+cVv+nsu+ss9/LFyaQwh+km0RC/Q1hv/kvZBsVac3trF2ocT8qY7LEWGdTtNajFh
YARs3tg1jGnO2O7ah9IBudMhbpVbIc4taVeL3JBf1Od91s38u//oj40OWlYEvSAULrDh9wpVbsgh
JDGQyGG/I0FpfO6lpGKswbc0WvVzi5lP4mqlZpJMpTdiShddWHx1tPg9Tvzty/rwwAejM07JEGVn
Gc3YovQ2NsNFQD23unUi8dK4Z1Sux8SsYHkLBGLpd77VE4Q7gpCs3BRm/Gz7Xz2Ov0GGv32aD8cQ
NAVax4YUZ3z7Z6iogbCDJvbv47qMnhtSNOFq2+mqHvQ3rGPOiSwHZPBB3sU0wJRxuAoydZuxgCFk
nM1+Z8mZ77WHiE5GhE2XGPuVHTv2IdTNDyu2kPtYzmLgpPkTY/s9eNq0//ciZl/u979cyscGlxGP
rRERo32e3eZMVPeiImJllGTSh5gkrX1ZOe+TJ+h1hsMjWXc/D0RIpITqrNP2qJuNb7yySBhe2nyb
/NG/Tmv5VSnZ3w9bvvPhRydMMDcJ86FqNukmTvDRHSTfC+HiR9Rd/77+Txbxj8jyJWXW77xc0Dwc
Y3FNbzDMX0m72BqkjUf69t/v8smFuB/W70G580RDQYZvo9yTbbUJiuqqnv6PszNZihxp1ugTyUzz
sM05GZRAQRWwkUFBaZ5D49Pfk3U3tH6UMqtVW3eboZQiwsMj/PPzSQfDihfCycyLTI2uFE8DdA5C
xcX7AWchdSuUcSNnFemwf4LE949vck6+voQFtWnDtClChoQ2rcgHCZ8Fp7JtN8u7z/c5PuZW/32E
kXDHbtpp6NIlkK/G2tiHPfYaow0OEUed37F+Yxo3A5istaP9hoY4rAFgxgsbw8y+o0/2HavIzWrI
AiaE2VU0sKFfCukDtONmf3ku/D2XfrPipoZTjpZ0KgpvPKKBbtJlvrVS749OM3bukTnB+T+oQr8B
oof2ZUT+tHg+m4vpU5eoYCiwK4Ab7UZ5d8TRwCTSpGtLMnBHk+HfZScLNAvITAi64R45PviSUX2r
JMwpaEjdGb60b7D9ufwhZr60NlkUaenZLRfEkYsoeG/RlESHJmhbbosXHjBzMDK1SR7jV21UaAVh
2tOGjWXwamkGUoESlt5svK58CWJtKyu9C9/j8jt9f+1hTqssQLINPYu6xEVEsUVdsFGAbbXCefca
+0iv6za2Hi8/aWa9T0sqjs6GD18hcfP4ytQquvJQ2KBQvWnrjJYbrXm+/Jy5UZqsB2PooibCIct1
QBGdcMWx72ra8HaEmHDho81ER22SinWUdMF556krCuezVattqDskmO2HbCzscjMfa1pb0YRqsI+I
BO1ceLAd8+V8Mgoz804b+/fOWLqdOH+Tb1a2Ojkf5TpuZMgZE5TcMMqVvmrWmQQ0hobecVXH73jo
RQZdA0Ddi4yO40iloe/fPuK02lK2tiopok1dxHG7VkjvXGBS0ZH734n4p6tec1pykRwVoEvEOFHZ
lX74gR6CTDKqX1zzvV+ebHPnummRhf5lk2a6InMT7NJJaOWm2amZvQOH4Qq5vB4d/aAlcrEeaVtD
3LwXdbZPgItyrbXNgvLfNtNpJSYzjbxFC5a6dLE9Y3/2jPsAwpkxRAyDrQXh42nhhWfSL3Wynzqq
H6I9kXiS17/QjstdqUOzhblx6C5N6EVHyuGC7aN9Xb1beOZMkJoWaoQ8mmBDjdQNouojsuw/lWzf
5TUGpC1ogjhew1YTarEBFbnSu6vqSjOSa8yynjLHuu9Qerde9mbVydJR4xyOv1s2kxBDCzQdRXS4
uCnNxbX26CXVtWPEm8gC6g8KAuOe+GwegTAPo4xYXosCjk+4MKv/pnrfPX4SfrLQCLnT1VOXdjjB
8VrJr0rOEVZuRVg0hB8gcJVtnmAjHw9BfFTGAVlEVz9VRhPAy4gh7yhdAd2PXi7Lbw55kGBixtqv
Lfs+Otvb+YotdMT6LUgk3AxKHFC2WqxrGCo0Wnk3Or70k/ZgsalLcQC43H/0gUhuYi3CAo6+cW0o
xyuwPdlGTuIlG9aZWTAtQ3VjMKCl6Jh5DhfBunTmFx2zvCnps8rWuJ6uF/cqRf1+hKd1qcyj48i0
ZCJ8TrfzG0rvVVC9N2a/Duruuh7qXYltdZVk+z72b2StuL881efO2NPqlOlDZzRMrsPwcYnXYMwp
3lh7jPk2uUwXQdPQIpdiILRXe+sUdADVQU/T1DsgREzu6XymNSCmh5rb1fVYAtw+EcP5LtDLob37
5sLvnMsJ5UkY8FVUR3VDZoamH/6vYd1Wssg2nEyqLbZy9YMB6G3lhGmytoF4KU38SNPu0gKcCULT
GhvuUAndk1rsVpZ/CMMme+kVc9hiwCCooNN34mtmsqpb2kLVCgIKLAV1Yduae/O/O8GXA0XJRaFH
GxU3eVV84hqLr29HG+AiN44XrosSCEjfZXtlaN4sTdzEdrW9PDdm7tT+Xn59ebAp+rLTOWG6ZZrF
u7rgyiWPPs1BrCNIrSX0eoTO9gssoPYfM/9pDQ78gSrKgjunVmaV+daxMFX4RbSlJGdXK1u79e1k
r6jWlSJ9LAa4uYV+XpRfXlRhbfd1Y8XuGfcr7N+CqiaNJ6s6GLYeFmDYtl/+onPni79j/OVJyBdK
i1Yz1CQqfRUVjGdngB0IiAHkw9j8VtGYQJpS76wo2Bad9qvWm11mWj+g7m0Va2FgZzLWv6eBL7/C
1iFpnyHmLtcogGB0az9ayiuKyKUpO7NcpmW6tHQgxRl97CaNswEeRHtEeY0u7wq03hZnQA6L/p47
w2MbLq3Qmczyf0p3CbTIpqtiN8VTtAOKt9fSj6AaX9o4wAvedB5sMz+g0wYnZgNFyOn/2SyM6jkG
fbM/Tst6bedXYVjVsRubNi0kvxTuna3OgfD6C6eQfZojEyQturYCtjpNH4PVmYNYL9VbZ3L3acmv
ayG1hSmvLgfG1lfr66jGfoEGMjyANla2kIjNLBL5PJm+TJrKpNUoSbnMRzEOgzy4NawGf/bqLlNO
daBsFk+IM2FnWqyzBtLmklYFFzjgDqvvG8E6gXryYDjQpjBeXMnYttDcvlAen1kN8mT1exAjApWe
JtdDyrIeC2XTphFsYWspm5ybmuf//uXLQVSlFQ8suVvEBVSUmvIbM6AcXwrVvAXHeEu/J7WQ8lF3
4m1UPlyelTNnRnmStPEVk0EtEK6N2m8nPyMk/Zde8n4ujtP3E4KP/9/X4lopMwcAs66hOleFVWW0
GnHLjG3clsvkW9tI0mvBJvkvr2M451/x5SO2sALV2uZpSRPQbCNfVVm0lag3qEawMBFmkjDDOS+w
L88wDESFDm0vrhSRxgvtd2ZXN2APDh03JK3vH+TKoZHHe061gt24/LH4Lb9P8A3nPIhfntzT7DWQ
7yaubsFep1tjlVX62+UvNzdOk4XrDGqZ5yN/G/ehXQp7XOFUCILQX2lWvhoa4BJtvDDX5551fr8v
7yFh2h51NB+5FRlybluu73BCMwm1OjQAQf9JKi9sMn8PgP8bdQ1nkhHCBKJ1BfoB9y40YK9auwW4
3gJ8SYi2VtLAq/EdYIv1O/1B3TEbyn6F4cMJjhB3shGSf1CVyZCYG4n83vSCdeo3FpQMmmPltjHu
e0EfORpT3FoLgA4Lv/v7dWnYk+GwAfqio45Dt0a+qDTVPb7C0Edb0HUIty8P+dwzJsMAes2gl8EP
3UTf1vnwgPZgABzBFbCjLShxZi4iQItNhlrFZivuOZMWgpuGoWtfHRooVWpJq5iG0KyUdrjxjl3R
rqQCFSVWjBsa4e21Uet/fGG9yrm/cED9PoIbziTApp6jdqPGrIv99lNHqRVU8o/QDBay0rnFOY2k
ReXAlAQMTQPZs+M7N05Ga9Dlkfp+7zbsSRANQ81z6PpO3c5u/5gcaW5p3LsDUrPB4yC/ygIuwS4/
aeYcYdiTCBpnMBbZOYkxyb7o1L3QMSfIQS5o5bXQwE/9srI7uc5v0mBJATNzuoQj+t9J0rYBaFba
p1ypLKE41J24MRVpLYFB2+XSGZna7GvT2XCEWNG696mJJ2QKXQ3AtiMTtkzcWrSjQ48v5ItMWQUh
Lh4xBF26+aA9gMl5WPg658H8JprYkwjMHlaNUZ+E7lkjRzv7uabMhrDDeweWqvVqiHFYQdwE3He8
/Mi5oZ/GLwj1PVY3/x8Ihko600TvUqCmDuyzxcR4LhRMlqlJ2avVQwprKcTpbA2nQXULzFrkTSnO
YROwZW0tTLG5Z03WYQCawfBp0DqXCmm9At/UQd1cRbmxXSx+zax1e7oYqbl09E9HbkITgCL6hkZv
E+Qz9MDd5XH5Pv8Ee/jfOatVnSElnRa5cTw8lTWaChBSPWZWjk0nnaD/JFaV/eLhc+5xk2UJ7FYK
zI6uUBXmJg2KNG+JxNlCZdpUhXWED0ijd9f1W6n0ni6/4cwubU1WZZYOiWN7Y4Q2yPydFgMnXX8f
iHjLTXyUoFvqfOnfSheGNVlXciloC8GjyfXlBNUhjGywQe2b70nDAWfChdRtJkRbk001oUavlufT
H3Zt4Ntq+NFplPjby99rRlthWJP9FN+kWlB24YOl0LS3EjZbtGl3Ki1jeLdUGsiLVu/og48GeR13
Ep4h+BqXwsJAw1ZD8842NZDwMphWXH1wE5KMtNxjeeItyb1mwte0uO37elzlRgVAjBbateFQ6WrK
n4A6akD08TuA/oMhBnPv9eYz7ncL9ZyZEGZNQphm4f/RWgh00gLcH6feEh0jKNpro08esAxbyGDn
HjOJYUWvDEOqk/tHtKyCpTo7xzh2clQHLQehvqMc8m8RzJpEMGrZXZGUA08KxjsUhFAH8/Gnh8nt
uh3UcL8wn2ZGy5oEMaBynYqWnsOM6DN9HQRtQoXeejUVLfrJeVHcdGb7GJ5tsQpod5u+wRvr8rPP
K+Kbfc6cRDfwNyWyV+5RHQB0ONjnz0nhQEi7v/zn/xaAvvv7k3CWOACbyoToqQdY7GXaBlOyMKJS
H75mPhoyqLyPkYeHaqruVQ1eLagv9tYNDaZPSn/bnEvqmhDyUYMblvS7wDklra7hJrYbm0cvt58u
/9AZeRvouP+GeRhS9H76Ppdgjr33KSs0Gh5OYwDqrYrXAj8hsBCbQX9t+x+wR6By7hTI/gtPn9kq
zUlYLBXkLkHIMMgRgBKHpnPP93d+km1C/V7uTlLxnqc/MQ25qc8+Pmq9TsRwnTgqKAXxWxP+wnjN
TYfzf/9yYMMzFo+0HBFhKjAiq0R6JQwPrao4Xn7Rmd3NnETOTlEDugL9yK1l7Letp9Eyrwe0Bb4f
gY6InyJJ3kThQjiae5lJOCKpaau04oqK+6jXDnKabLZ05IfFwi4zd0FgTgIR7CVTePjGuTpgmnZU
4FanDix459THZrCy8eLr4AFEmgU22boXhX8cFOXu8qecS6bNSXCqozHF2MXP3K4DagxtJvG0Oz/W
m0/tDEbAsXgHzipcR1J3LlFV2LUCrgCC6e8qUFdJW25l28DlytbuQA/ijWMm0k1angkGYt968gbn
sffLP3YmZJuTCNcEVlrIRZa5mqzCTgSMUBjW1VA2O7/FRGJJTTKzjKZKbwV+yYA4PXWdAdSr42Ax
CIiu4lpNGQ+X32TuEZOABhGlGfRESV2T1jA10n75ntgoFaQ7yl2XH/G3yvdN0DQmsSgfKjkF4ZK7
Bp66Ue+sM2TiNKNsuBbCL+W6qCKIb9mRotOhKtMfGtiZ1Nv59mMq2nUc7Wz9WtjVy+WfM7OMprLt
CO8vKj9e7kpdON5EKNrpFFLzKz1Lmo/Lj5j7qJOwUwnfEX4x5C6U2+wo9AwbXKAqt7kN3cEaf11+
yswknKq042Y0446OfLRGYOeU9mVwxjunZ6WqznBSxObyY2ZUVIYxiTtJlPn4lMaZO+ByhFvVy1lW
z/XopoGt4mHWSeMFS6zb+OPCI2cyeGMSiKxI6ZrcR6BQipxtFMtewzmkund9LgkCmH/S5HgptZx7
1iTsQD1uYbkjagEHSttn62swHKONIQVXBoox3D0AamOhLKhSr4DevJAynQooEWvdoJe9FmIPqe5m
kP0fo9G8YjodLnyFuT3cmESZVvYgnIkh5er+SaTKDcYxt20hvWI9GNfB3rbV+3Dstzl2plUxPgur
vemXKk4zO9tUnF4FYzaocpy7nVkddUndAFGFq31WC4oXzSmuUqT4pA+X59iMoNqYqs1tocaqn52l
Lh5VEHzDdwmrdD1UQApU0V1ZHKyyzjyKeq8W3pOXN1cgtnD/wcxwk6UvupQ9Qt0zVo3eYwxh9Z+V
oGtASrBJAtyO0dLeCw9kWbFzlxblQj49M3f0SWDDZeOvx1vhqobWQvsWNPt0FN/i6hBn/UEpkUwv
7f4zMUU///cvqUwdVDpknq7glDAgGn2NjZ/nIVhcczNNH8ZUo6zlMgDwkDNWLoxnfI3pcgPUuoFf
T98o31E31zR47yxffRicFMNr9qIujZZ3O/373F2fxJnSshWr6ovC1RXpqj7Dm6pxIbWZCZVTSXEA
9hBlZpq7SOh/ynm6r4vmmMpNvQoS6doOllbs3CBNgknZidIDsJIDTDmboMqugabWd4xtX+bQNP1X
CYypFJUViJ2Suouy8UnPS4zu6Ze/QkZ9tsxaSBfn0jl9Ej5UCFSlSjxyMRI9yI3xAFFRVx77j84W
H3HgP6bgYjH09E6RBcezqpYYAzOxYyozpvnJAOGZ5G6qmHtdxxpWV1geXvKMM8sG0sxtV6e3Xb7w
1WcGd9rBAFcanoXM48yztZpfbWI8wEe12o3yZ9tXCxWBmbU+7UXAo92ubTMgIKaIobvyCk/EfcX+
lOFl01CQ/9esb9qSgAlb0uDXmruax3WABGUzi5COSpvMW/pkMznQVHqNC7geBh7rAcjEh+5TwB9z
0F/4YB0uB/SZhTBVXutGHnA3HuYU7etuZfqcGLilXeN7u7HShXGfe4lJvPAj+lmNmONKKIl39FPX
Z/nF6C2EjLlJPMlBQqw66eZU2ZEazIat5CEe4EH/BCq3CmXlJuwEZpHZkr7jvCa/SZG1SeCoqw57
DA0cFif0jwID1qpwNp2ot/mofoJF5nxMXtdVztXi2XUu4E9l11qQZoUjM6P7sUnAl3fZts0rC3Pd
vaXLLyBS/Y2pGlvbbpAqN+AIa/tTz8UDXGlafQqxvzxXZsZxKs6ufSoedcvviL1qR9373VG9x65a
+rTnAfvm005F2dity3kUMxXzQTviRoZPs3B2yPgEzrpl9QNHT4C6WC0nXXHCF2ozxubCKph7s0l+
UHVNr2o4yLmhdsabDUCVpLQ6BjRdXP50M4orzJ/+mxXgmxpTWx3PVWIv/hOkaAPxeRm3forvRgLs
Wamj98jxKAX3Dm3QAsNJzFtOZvSKYFzbYMkMidzzVdw8hqXXnln8UxG3XVZpbNsyokuApLY+HrDm
WZllc1A7e7vw4ueF8d2onpOIL+kQFkal4zV94tp+xOwcM7eGA9qY9S+RVJtz9iDATRXc+KSB8kPJ
l3AkM2FhqtfGG91y1JDngis8RSPa97VnGXtyF1rg7DvTyJ6bJWXy3HechCCQr6onc8PkljJgusyP
NmMhPycxsPmlKt3cIyZxp9BGHKUc1BPZGTqle8euCW6kCDvMpTuMmX3zb9/hl4Fyeks2rMpioHIb
D6ioeZfs6ORl9Sfoddf3xq2uvV+eFDMvM1U043JMXcvvMpcWrttKCdw+lm6SXHnoC3MhC5h7xPkt
v7xNYWRNbfdtSCNJ8dh7kkvsuorz+J93/6liefCKTK0GlRtmudKoXOXrrAYe3KvyrlsSl8xkTFO9
L+JPHw/qkHaYMx4+52xU4Egkx/UGHTCG50vHurktZiruxQcxhAlC85ClaxwfbrjxxogxWAUldtW5
s06sZF8a9iHp6pMVKDdWXpKR5hAZW03b/dusmEQKE8QxiDAL0S0GWH7oHCMJAZKpl9HKtJbO6uc/
9k04mip74SgrXltbvhvnan5UZaBaSussdT/PzbpJIGjODXhSHAYu7my/aiPaJ1n9oy/a42JPyNwT
JnFAznOlqGOtdO1R3xiWcUUTWb9KuVmIzdJZSNhmQsFUmFviEoiVnFq6cRMaGwX7yzUuh+Q4Xv2k
xBnERbW29kHj10u7xMywTJW6qqlksGBFSSodQ8Og1SH8EFoGkQaKJtjTvjlEeiih5H+vpV+BzPvn
wY8ax5K9Cmp6dXkGzu3S/6PexQ3Eq+CJu56Qc0Srw+if/Nj8YyfRg66F9lvhNcVeDopondl9d08J
q5Z3DjxWz8CRJMvULf6tbq3JH35ZKQuZ0fdjrk/r5GqPWxrWHKnbFqDJ10wypLuNwH50lSHlKVE7
KfI/XvBMRcRV1Nqy7tUVKlFk8G+jUsrtLcSc7BlHGbt5Sk062OJVF/lWhg2CHzZ4hVVy8bOTLbW6
0q1cw1xHwZwDgrIVAaXWqmZYiSKOVhrN8eNaOBF7mB230qOHfW7iYiH92NcVaOfOI+1DoS20Zt/i
brny8btU8SU4SwQvj/H3H9OYqpTt1EgbKhi1i4HRTYhlkdNW+yoqr5jrC4+YidpTibKRcBZI6hjT
tkgCDB13j7Fe4TAlV3igtBtZfrr8KnPPmQTMvAkG24qgvkrI2zMpBFAvr9UeunMVXC1fK88kx9OW
F4y/Wow9itLNSm6yzy5Nsv2ihWVCs7UsrvUhujNNaP+byBzqJx3bC3UnWbZ0LLr6Hhf5gtmiI1XD
PKduOozram0hbHwfp/SpqENLy9oJFJ8r4UxDDTGi2KKrC2WUJskrPMGP0VJH5fefGlbef9OJxuEk
3o4cMlVz8EDH4xv0wzQa4wbHdFFspQTa2GrAGGIJxDr30Sc7SZngSC/Lo3CzMbnCIVjb+CbltDpM
Xi5Pnrl1MNlIItMC85x5wsWrPvudFfqas2T7oJncIOv54+WHfD9AxlT8PQIsL4YiwuhweO0M5Wfk
3LXEAW+85zCHU7y6cLz6/mX0qQYc9AA+VjHP6YEys1Fhjr1K6x+L2ff3o6FPVd99Jje0cYcN/UBV
iXkznY1qra4W19j33wnrzP9Or7HuSy8s09KVekUnwGPghzXcH+pxyc9WD5pPnxvlK1DQgbIQo2Zk
mPpUgBHSJNZ7FvRkRSRnfee65HDhFCGGkOo1BJZdapr3qmqshmw80YF3eULM7LD6VGGO4axQbXA6
rhUiPASZHr4ksY3BVysF12PuYyPK/aObh0F/dgCxGnpJoTM1cjBs2hCHZwNHM0NRjJXXp9hJq1m6
hBWdm0TTNa5a+YCtReEGVrFvQv/KSJWDKMXj4hFrbhpNAjaOcW2ZqWHpMrA3VVPeRaN27OtSWxjU
89/53+QW35TJNGr8MZA0n7yt1Pp7KrnjeogKf3957Oa+zyQkDZph1Z1PYWM0/ZPc2tjCGvWLKnJz
5WkLEurvT+36VELtpQDx6mqsXBx11XWpRXm+aivzDW6esXUKr9rXWIkoKL1FoiULLzYT3J3J/Ttn
azsO9a6i6BA2rzjd/qTlMPnUuBkdd42adocwr43h+Z8+o3mOAV9OpoFm633lJMJFZ78zU+eZRtYD
DmZYLBYLtdKZcDLVFBl4OxZ91gsUthitmHW5UowUSA7QaFvdJap+VwTSQoif+XhT5TjOM6KDfE8j
yiAdG117K1ITJwZYi3k6opHeXf5qM9pHfSobl7oIryNVLlw4zvZV0ghp541A1sjYoUkOtrbGXC1a
ibTs96O9r/Cv8O2VFNR3SFv3avCiVLgB4mepROm4sN5mmEz6VFce9Hpb2ZDHbhHr7gWWQphUqc1a
RlBqj+anVFkmuomYX9Q32Yar9nptBSVOuq2T77xQeJit+dRrFVwt1nqDmw6uN7dNJXCAMetiBY3v
/fL3mxmm/xF6RXC5ZE0RVEXEIeqkXxAifuL0xaywrxuvebj8mLmZN4mhA6aSeezpwjUC7dMT+THI
m+sgce77qnpmm35Y7GGdiaVTRVeTIuQdybpcI7EPTRLeYrTx6Qzyn8svMvPnpzp8U+DEYXs6t5VV
6Kykrqbix2XlgaOdfLz8iJlv9T8dOL7wDcJa5hrYD+LdttLk9kmVyk2jSLdMLWziFubpzL5gT/Yd
ZWw8zcaAnW/V5j+lwjNXrQSF7fJ7zEwte7LrRDYuxIbCvT3OwXS+H6Ief643Z2xw01ookc5sC7b6
35gJcj81hOARjpK8FbVBRTbEM2c4YnRx7UlxTs9UX2x8a+kuai49sifpsW7gi5n6UU7mesCZddWV
Byl75u2cmDu+8qAptzaq32r4t5A97SdAbhpH2BbwhknPnQ6e5EhnPiq6h1apIysrznn0Cuf7y0M2
IxXSp80FllTVrcEdOL7itn5qffZwW9jyCgcUiNrcKd3qiWz8UssmekhK5cOKcR+5/OyZlWVN9j94
MPKglVrmijq4bpvajbv84GFAefnPz8zGqUbeMVS9FPhAuVVWpp8995of2K4ENykSrGgdEPwPdq0b
YuHkMTdRptrzKASOIed2TWMLTu5a8qY62GPG1lWjRlgg6uvQrmAKddlJ2Fi/j9JS8X6m8023Josi
7qqqSLmS4yqzqHdNiPFcZfSI3yP1dQiGaJ0EODGpof2IaaG0CTv9Tc8K71pV6futnbbcOL75Pggs
vi9/+pmANlWtj52Cy2Ro1NApcCJUcBgE9IoDmHLrDHGyZqy3pWRsLz9sJhudatcxFGtG3NhrV2j6
U5NXRzkJoFAUT4t115nXMSdxDYMluKmJKlwpVwF9RldtPD74eXKiqRHbUc4suFhdfpm/lY9vMvep
ojdNCxwMWzs80RyxTh0Da9/DkHZrPOex18Oq7lxS6jdmucdLaG3EH8Q+EqENrfDbtESQ+VxlN3oe
LPyeucRmqvHF4iTFSFYOTzpCdKCZPTbnIsdDEj6bPv4SsrYa8jcpUFdEe37rmCBwHgq4sr91746s
L9E+crIbzV+iC/zlY333iSZZelprQdRhgHUyPPW+lRlslFuNme7w4IVxuC1LvAjjnRVIm7yFA5Ap
a6oYGWrZUBXr0hNrU9uhyBtpPY4TbD9x5+oNVwTZumx/Rla2sQjt1lI57a/e5JvfO9UER0lb+4NT
RCdrPFt6kR/mt2ntb+lRwdb2p+dgC4jFz4avl2jxecD5lOgnV4PybA3vRmttMS8FJ7xnaD1+Wtb+
iJVk1+m/oYev8Kw87z5BeDzvSPi1rEKoDvzP8z8McXd+Gf5tMQGfCdtTpHSvDVEtqkycRtO+ke3h
xig4q8N6urwCZpbzVHosUtVp287rTpHe3AkHMnPUPsjwmn3ZXwhPMzvDVE+sKJIq1KEcTjIEGT9B
/tcmN1bZ7YMxfq4XdarfK0T0KQI6L5QENSS2bkmM0V8gv5mZfo1B1EkXFeDt9hYL05vYevOWqjVz
W9BUXzzWnWJG2PGe6rRP7szO1KAT4XoXDklzi4dZgrGendlUMGpvoxWhDWZeLV4szxrvL4/e3LXO
VHpcJ0RKjRzz5EjNXa3VN6lt32VSsk6D9kdhaT/97rr/sMJh3Xs/ukJ/FmW1R7Z7lcvYF6oglRa2
/7nINZUk42taR1ouWSetDJutk5pgwVo3KEoIpaMS7/Hz+yDWXvld4lE3q8WVFznRpu0x2MJzdRUp
8Xhb6/5nZVtPmplHayHsfhOMDR0W/lgt5Htzu/cUm42ksNV7cOunopYOiZ1FByVzrsfCeozVowbH
00qUdRNVO116kgtp01natujzbS2wc3ZqI/tcGLpzuvBdnJrE1can7J/VvX3q9Pa5ozqKR7e0iuVG
xUERo9CmWnHT9NBYJVVNJ17ZQ1bj6RbXCyv/ry3QNz9gqmCWA1NWSyjRJ0+XP6u8zLZWrRwBZIbN
LedijL2Bx4o62RQ4FFXZrg0eO/tZG8Lfmtfph8aq7/z6x6jpD0MWbpDAHvPMXOyJmAlMU8GzkoH2
CpLKOXVOGO9L7Lw3tBazSTdHKf0RaW9G9ypM2nLxs853RZlg7Wenf6iPhas6NDD9fGjxMl2Y3nOJ
+1TJ3EI7C3ypdE652d1UmOIWZXbFONl4X9vaPkbthr/hjcn/uTw/ZrKgqZw5HTI9iPrcOXH1jeNy
dMCa7gEf5nhlyAPUu4/Lj5k54U1FzUmWpdkw8phGVtNVacp7T7x45m4Q8aFG6qL37X3RLCy+mb1s
2qVqo3I1SjniI9LFwmmuXGMZfG21ycLfn5sz2n+Pq3FompWhRfbJdOKDE1VvUWFfI7R9k60ledNf
je53q+a8nL9cI8ZB0UCX0uxTG+MKGw/cHwyi2BkDdP8iVu2Nr6n2Dh/e/D7UDE4FXf7Qi1GsoqCV
TtkoPtI6XheyiscmfBEc4EHWAZQxV7lWvAaAzoGzcIigknkMNentzCSJbHGl0YS01T3pQcbBWFd8
f4Vz67iVu1cOlM+B518b2DHKdEGvWhO7TZxxXjNDOvRFlP2+PFdm+pT0KfpZw3ZaT/yU2Gl5p9S3
3AGnc9LBTykLSH40zlhhdaodBRpdtcGX4NXpxkOaPWn90VQSBQ2lve+D/AU6frNwHvnL8/1uQCZx
1JTswtOq2j6pdn8uXGOf3Iu2X5e++GEW+LmXWKdXZqL/4EYpOqdrMm65pXfVjuWfMfK1fdkb49Og
UVhqnOqNWuYKXWKMIQvuSKuozcwrx1e0NQmGvAqCPr736/pdNuR25RX5A/0sRzukaSvEQHxVCRFt
osj0jCvsYt8XPvzMKp2qX8vWk8yydKpT3kfHijO7GjsHR+yUAf5RsjFHD2vc9BTI/spTKQDH7WPW
ZC3qCPNKcrK1V2pbvboLAhN/m3x3+VfNrLapil3zyjbwaIU/gS/YGnT3F3X6EKT+42IuP3c8myrX
s6BXLayDzJNRBFs6ZK841K5l5dlur8vA4LK53ng99um1vO4QqNrOniP5oe0Oqm+sy1q7LkPaia2m
WatZ0i3MuLn3Pue5XyJA5GMHWRn8KM1rHzDH8FdiVA5B2BwXtdVze/NU4g4Mm2qdb1inMtTfhXcv
04QgJfZtlI83Viae7cC6VQOkaFUF2gsao/Ts4NHuy8q46lvx26q8diW6vHyzg8JYp21mHwKEHla2
dIs6I13TpxJ5m6awsioV64Q5wIb0oBqOZ3aLUFZRvcdiwtaRDaXJRo+f0RKbnmtnz5cn3sw2MtXO
p6onIkx+rJON2Xip5q+KbR/GJWjNXIY4RZRrArKwjxPOSZW0dhUGxnXHDZ2c6kccLXaRlnxoSmsf
0/BTilR0NkKSD/CCURCnMf9mbPU++bz8prO/ZbLbeHqYlYAzrNPYQhkVJpuMre3wiRPXeEZxQ+q8
JSqJYmWDkgyOYTzcxhY32WX3bmmet41AGizcBc902+lTOXzmt2qfaVJ+oqZyrIpirY7SHsiGPmir
NKy3hZ2sa4TMcmP+BHDwJyM6tYa2kK7OZWBTFXxet44RSHbLMTJ6R6YY3IxKTr+86e8httzVKVUg
3N6Rg+QeFvVl3d1dHoSZTGyqj1dNYCWeM7YncS5sZcO946c7rL1e7Hw8mJZCpTx6uvyoufH+ewnz
JbYYTm+Y3iBlJ9nqT8KgSx55j3pAdy9Ht34ynOiD2FbxsCn08ZpW/YeGzHQV5hGQgHhpBcysr6lm
XtONThnhPRLgyruwNHZVJ7swcf7x0DqVv+fh2MRKVPL3/XYV5NpdWsM5TtJDIHcY6ajbpvBOBQDW
oOFDcIrPR3nnO+HdaBXt2TduLyzp1+UvPnM58Zdj8eWDZ4rZibPXxMnMWnGQveS61I1V5bQ/hDME
hzFMFvL5uaP6VBjfZfikZ2lVYzjm/5Aqfy1TD/WDX4VBp2wG9e+lMrs7WVTrLrp1UF86Jk0nVrd3
JAuvkqV1NDe4k4giKuSEZZTWJ4Dwv1HP341y9BQsNWHOJCp/97Mvn7OBhVy2pK6n0Vbv0lHbDtn/
cfalzXHjSrZ/5UZ/xx0C3F/MvRFD1l5SlZayZPsLw4vMBdxXgL/+HWr6vZFhsTih6I7usGWDJIBM
JDJPnsP6NVpn/C63QWykgTKBOXeVbkUL2aWZ0/g1H/HmiaFO0kxnCeDROtu5ZfVUJeHdEHVbq1si
M5hhXjBU3Hzfm4ZbhJV1JpGReJBXFOvaGcLvndOX26AfDl1NIUwSAG0ILQhb9/qi0I8MAmtGGoRe
n5BuJeqBb4vR/jEWqfZQWemXAhoUXpZNHaIxMaGk3rtrVoFCfcFjzszMqyN9MzN6D3oEFsTs7Ipo
FTloVGpT6yFOaOGTAlJl1w1oLgv2B3W5bkD52W6sczbE2Mj218HQ/RgCtGUFyFDeo7FHh+Qe6/Nf
DeRaUHv9WP1TbQTQhyioy8qwzk7ZMU82k9obGtGRTja+oF3K3ZpwJ9c/cm4qp99/O5WD6EfHRcRR
J+ChHqPAwRUhNw+OjnRMsVhDmzlpXk+FN48xNZ1kYamZZ8b1i0yCddkfmWF5KRFPLlS7F8lhZxdN
qUxHpTSHkVJ6tjL+RMy0WSeFG28jQZONsHmNCwYU63DaJzhpinvITpApgd6ur8/njNdVuwHssU9T
mYXsbOJO7MbpdmzdxzjXngxpeQKcSB9cN8XZucSURtVo41nT6k0bgjeQsurM2/ywmHee+xSlYK2Z
BtRskpSdRSmORWyugWW7NGhILCCnghzH5vqMzThWFahv8JLrcatR0JeOlw50RWELvHeQhQ8ytA+G
dC960aKaUdQfjAJUTP5QxH1ZsZGdgTT/0Q/DTdwL4DwXvmfGolS4O1oNGcSpBTtXNru1gvQmr+qv
odv5SJpfn7G5gFFFnI90iOSg9fTcJg18bBYFK1z70w2hoNVzQEODnkMICRvbtEKDY96E8UKAM7Ml
VBx6RqIqRE12PMd2cc/69q6Lme9ylO8MvquWMu5zT1FMmNYJWtRHTZxLMB2A15P7UL3bVCDJbnj9
ENhL0ziN905+RYWhA7E2xgEJxTmj8lLI/rNml08odu0c9oNE7e0Y3LeEHmTS+2X5EKTfqlB8Gztc
i6+v49xOUWxY2KIvxVTX0YU4IF/9CyfvKaDRr0G4cnv9GXOXWU2x4mzMsqZF28kZGfdROH4Z8XPQ
XnjX4EoDPZs8eYjQJEOEVztA9TnJuqPlU5derj9/bi2VHJbdWVTSOEbbaWSE66InnyUulSZAmZ4r
GERsHWEuTOfMp+p/YLbjADhzMIGfhIAGfZafOseBIO43zUBW4b7vkADmCFmET8ZLH/bbXEBaBXTR
C/Ha+/GnrkK6tYYadt+gv6eKtBsUHNHyKEKAJQv36fpcvn+I6iqmu9HLOot0LTqPbndjZWgiMo0n
FhqfBofvEKj5colA4hVu+Kdp6CqomnGKo9Lu47Nsci+t9igk68Ed7r7TL6oB0dxPPb5D/dkpnvuu
AhF2A+xugtgh8hNAv2v23JPRywPXH7MfLZT0iuQ5s4G4BlKEp6BJfszbaMMqGyxmLykHvRi0v6pi
2yZfcnvVsGcXukci+xLnj46NjGVxiwejjj1m02du4hryarhi0XENMmt/KEAu6+CKlfo0M7Z200Fn
2njSOXhkUFTOtZW0d4kLThZo2cLTtwLFhhHcMu0dvmwqdTvsEJBfosftLF5XLFqB9vImiOo9yt2d
3PMo2LbDl5Dbt06YbSGtWIGj1UdJxh91toEmJRXaQgjxvlvQVWiaYcQZp7KwT5bB8aHRLWvMFfqB
T6O9sJHmnqD4hLJrcFwwZLl5NoCLMJQgYi27XQB2nMUtNJNS193JTN6EfHYTcwKqQ2wh/qsJ6GGw
T1EOPFgAYYXPolqnrNk77IuhA7VgsHArpfnFHtclrS51Si5GVv8YtYWAeiYq1F3lSClN06HA+sZA
++d+K16AfMAuspN6DUQHnNQeYdsR+u77xTme8wZKxSYrCifKixb4m869VFzfjD263rRxf90XvB81
6SpJeQCO6yQ3q/AMTdm1QVoTKGTtS2JDPDYzb9tA+9wE6O8Q1sdERnUVR99ZrW2hMzA810b94Ipk
PYTxzinbC0ndLdcRgF7/sDknpxwYJGzGtEDIforiLXLRa7OA4AlPbqIsW7u9hsevrj9oBv+tqzjz
dGyjBtz6sCswEseBeCBVsaq7ft+W7dR5vSLVfZW/6B49uuLFjcZbTQznmIXfK62qvDgvFwx+bneq
SPS+t2RfNrFz4lJeusE9yy6CEBl4wrXwNnKZlycb4rTo0a617yRgS8zp7x/O+qv3f2uiGSlQ3Gsw
14XY8i7fMac7pHy4tUI0aS/RcMysqAp8LgERxFWFW6eOmZuqtfSn0ujirZEH8dHRJzSAjp21ygTk
HxeW9v3ITleB0EWp0XKIEuPUVu4mCasvGZiHaudTO4Kl/zvP9obka92uDrlj1n4GNV6aZvuOu7+u
v8DcxCruJogaUFW2Qj8lfPgUx2Rvt8TvHbmrRrmPgoWAYyZvras4aTYiwwVwDgOzYu6Hjf6jBaYX
VKqHtI1WZrOiwINFoQaiZHGLQBCZdEtf18USgG523yq2WrlJDtY8OpxMqblnh6J/0YvQF7AyZdSt
2jJD1qhNocdhlil7Rge2fhz4gGIvWlkX4tsZN6vCjiE+EwArGw4gLnWOxCAPzBSHgn770DqqyOKu
0RKYGx+gRO/+sEBanLvRr7qnXgOy37gCy+/158yFrmpDdlZyEoLtvQRiBbLlksEiVpVN7oiV0Bs9
t0uI0CceKMxvwXr/KYuHI6WVtdaQSllVruls0FAI8e6Ft5kuIO9Ef2oXbKqBumbMoupMIzBqMOSg
Yj0Onk03Bf83b+2VTPXHTh8uOfK6fSkvaenwF0g0Vp8W3mA6Jd97g2m533imoE9HcN7K8hzl9fc8
j6z9wMG1HDexu3IQaTXl8L3U7c89evXMKm83dgV2pjrgfsjaD2EudBX3zcEoq0t9LM9m00QejWgE
IIxZrpsw/2Y42hKX1Uz6XFfx3mUBKS3DqMqzpZV3IF689G1/IcDoH1wB4pc4ag6ijD3eoTdpkBqg
LOU2xcpssjQPV2WkJxxok6jwmk7IhQzrnGtRoeCxnVSDE6CSUcbhLbd0wIQT41Kx8BxTYxPy3h8q
OPPkq252wKJe6jD4KSOnWyBbmYseVeS3WVWRRaf2TJSHXTfFhaLZxPRr8yVifpztUcHwRrZvtc0I
VUwSI7dGPset7gf5sGI5QHndQqA1Eyv/gQpvwzwK6VifQZTwFCdmupH2+ACkIxAZWZgv7LWZA0Pt
nW3qtnFLkdXnCDTSLktfnDG+zwRIDdr4YRiWspOvlb137OqPVsGwbwjkhZpzooXfg5J2XhXXdFUF
46lu0zPEOlI/Mer1wKBomufGJ1GFP0VJRsAuQTmphWXj1aGxFUNy6CS4Ls3mYvdavm2lu44tfZtX
8siT5AGKpbieEe1eVsamrgwvgLTZdecwsyJ/9CLGqOH1sV1Cj9O4C/P03s2cEzRgUk+mw8IzZmIW
tbnNLGlBqWHB/7jhd2pvE0i0BCS/CZt2Vxqmb3fFgqube5Li6arQGNwiS5C7Bd/pCPWaIu8/007/
1GkoKYGwa+1Gxfr6zM1cGtQONz2xrDHSRIVLAzBacfGL98GhMKM7jjVcOQhoUUe59OLz9cfNIMp0
td/BGmIzaKEef6alPEXUBOZA8DXjYINCweysEQpqSEA/zeScucH3JqX3CaJQJ3d/AHAJXofhJGmz
F4445rrYCgr4izWcux5sKSDhnzL4SEQXFa721KuFduokBK/a1npEpc7YgHUNvttNPAMakyB/BojA
5H4qebXSQZLvFaHVrEKSpUDPR/2C53xF8LxnYtOh+uboclOrcwy7AqwdNA4o627CsG4BbbT34Fd/
NAGv7/XBL7JqJ1zbG6m+0ot4Z2jJ59wG9k1/wMU07386tu479bfIri9V262dOt6xlK8hiHrM4wyQ
Lb5inOylLm4rJ79xtX6F1OQTejzXEeywc6oInayGC+lqUXqO0dwN5WLqdEaiDDIgv38kM3Laa2Xf
nkObfQnd4lNS8J02UACF6A3NCfo0GgMlwyFEu1CwL40a/FL1brDDEjLT3Y4A9VQQzjydxj5atVa6
w58jEwjXyCJ8FXfNcxlECy3gc4eJytlei4JBtdNuzpFu/9R5fwriYPRAEvAljUALnH/vc1Q5QcM4
KTKsXBd0z5rB92EVHSFI/SjMbBNGkoEiGl0EQ7kQvs9YvtrOIaoO8gGCuKeKyc0AKtFkyLYVDnPK
wHLCE2g0RJfrljh3nKu9Fi2ACXFXZu4JkRWEoMjKMcst0emG8HZFeH5HgnHVmTWSc7r7yQ3qC4hm
HtGKvBBSTt7sHaNQmzFKZPLhCsLw7Ib5HWgadHjRQHsYaTIunKCvaJn3HjEdF2/szk5Moo8jeNli
91nk9y5nOwnFRhuCz5kFwennij5W+abl91Y7JWNWVlZ9bbMCCZN43RmPJg+wwN90YE1bmnuGseMa
9RvhfrEQbNhl8BV83D6nk10tBRczx77a2UEitzaHFsdXkSdbsJUdp3dpOnrDaTSsENFeX/65xyjX
0diRPfozCTmRtgOyVd6ibOT3rXMcTfNzTuof1x8zt6GnYP7NCnRjTE2SifKcQ0APllwgBV6n9Zd+
4MBROYjTPRb1pccJW9pXrwDd91Zd8baVDhdnotkNMKKNkcPLlA1Q/aiKNXa3H8rRrwH5N+RXEIW7
3UGyfAekAgqxLwSNcMKNPEhAe0Gwr9pbLeuwDhtJj1byCZU0ahz0Eklo6zLQGgBaju2hQwRoA9iv
DXx8EhzxvxotoVX0QPIajWsXy34Y2ELkOQOZ0tWGDrcCoUknguKc58ldPbJtTHdDfqCBe8lNaUFm
2TwYIGoiYZuuK2iFJeSmLG4LKg7GaC/1o87kUlQqemg0uwx5huLMEoDoIfDUyWeoDVcfu8D/0ath
92FdkQDNrGyUuF2yduU6enljuQvTOPP+artF4AYRIY6dnmNiW7cOlOGK0GgWvM6MX1ObJzT04wG+
kGbnyrS2aDT4LszopyBLAsxzwys+zeoaauWAm4LhNPPD7kLbJ9BdL0Qqc4NPv//GXHukvuQY6OTE
WuMelCirlokfyz1kUxLoHctUWyL63o3DQuLdYZlRoG8agKcLtLhosV8NT2VSoKcQWc1owcfNOB+V
Qj4FWQioJEdysm37YezGQxo4+yoP79pm2JZgE/A6+8t1PzdTf9dVTnmgQ1GScQdyAhiYoI9V5j8z
6ETgysTMU0EfuQsJqCWe1hnnrbYm9LRzTaQOyUmXwP+DNymzAw+OB3NZIi+x8ElT4PbeaimpPKp1
vOsbPEWE1W0Iv1i3t3hCn9xObUeG9WTpE4GABgGXBbt033+iCrK3TB08iJrA3kYRMBofW3Ob536N
EuOIuczGyiPy/vrXzdwYVbA9CxOIQUXYGxWQtJph7i3kyijqdhlk664/Ymb7vfbsvjGmlOmxVXMT
XxOPtywpdsjNQv+p8I0h/ELDfNfwD36M4hNiiP+KAniqk5UJD7dURGzSC4Ybai3Qn8/4BRX+jrx8
apY6HkCA3yyaBletBtxYD9cnam50JRYhDrOHrsZaZE281qx4oxU9gITZUtfM3PhKEIKEOPjEI42c
IgKEdhTZ6DyEtAVIsFfXP2AuX/farvNmqXPdFWTQGDmFHfrKyCNDY2xmbzT3QQybMbrArSXZHlRf
WJkGeINbuAd4g1osGM6MQ1BbZkKo4sjCbcmpM9Mz72u/D8czN4HJmnaE2dAFWPzcTCougWd6VXUx
vJwoxM6C5HFlfVs0yZlTWcW8owwQdujkICcJEVVv2mWGw/iCN5uxdxXXDoENib4QzBCJ0p9pZGzG
Qdzl0zNwC7++C+YeMS3Om01gdq5lAGZATrSEEllcVFt0NYK+snwu9efrj5g7ZlS0OsBOekwMLTjh
whKXj5rTb2hwh19M/hn7CpnY7aI7nn3atA3efFHWN/icxnZPRiU/BYKu0GonK7pLIKpumuIe2JNt
o6F/0uyW1mlmh6kQdSuoaw6tEvckoEHptd2ET5ei8ztctDfXJ3FunynuwCoMOoSV4ZzGBL1SzQDi
LGNYYkGanTP2+5yhuuckYUadKRDo2Od4RK6q9bm4aHSLOMBG2d8UHws1VQC66+pAoMvGOTH0LZhh
7U2HGInDJbc2E6+pcPM4d9x+jHKMr2U3dsruTXwXGlPuwQ9yk/Dw0NsoQKTMvcEV6PrizByaKvpc
AwSn0wPJz6wbIN6su9qxY6DALIo4XxFAw5B3jSC5omdL0h4z20GFdBPqcIC4O36WIcAuZhtJ3INN
sfvY9yhOgVcABmii5efQQW+5nd5GJFtjtnAlRMBW1mzhhJ4rvL4eTW9stRxTXoVgWD/TpDX2icu0
i5lWxXcAxMO1jY+S5XAKImvbuHB+gTjTmGw/9o2Km3BC1pSytgDrKRMPp6CHwhwo6velVXndaK/o
EvP53FJNv//mGxGuCYNmTTLVlQPPzKHxvXi1nvHeKkq7DlDUDSCqdYbdpr3wnI4jYDMOH5Ts0l+F
md68vCsr8OoDogP0D4mRpkZKlw+foR0U+6S9fGwllBxsPI45eKKS5KwNjTyAymBcj8QxPJ7gnLDr
R8uMB7D/mMNCiDu3IEo8QKzStIE7Ss9OHN9gmS26RMY2sxwqBDwdzSYUgYb6kz6stNH4ZvXINMSD
Nq4h4bL+0HSpqG+a0MYK0Wt+jhsQXGnnjqegD6/WaNma9u/ivp2516j4b1pxh7qGlZ5rIL/Q/GUf
ojwHw5sjV26TbiHPu9aqQPdKV19d/7LJvbxzd1Ph4NyoLIAHaAo+mPBAcXKbPXjknyMebhrKF3zO
3Bqpds87IfQMEWePpDU0tiqyBojXuR8165KNxVLT08wm06bff2M4EaRz+TgE/EwCULpnrN9oIV3q
7J0bXAkGXKcgaWpm/JxDJhNIxPaiJc2C75+Dk2lKLGDqqaW16Nm6I1wcq7L2KCmQHohsewdu709p
O6LD9VcV5CtegmiUBjdj8jnpNb7pnc8g4PdbENXelAMyp9e3xWvX4Xv7QnEQpAty6K+k4V3ukPuA
NncOH0HcA1HSddebWus7kZV3HqgdvkZINvqiDHUQXdNqx3JyrEP05eZVv2ZF8MVyu8EjBPUpS5Mv
jsODFWXxaoz0fVaazGuikuxbJ+mhnlmC4vn6F8yZkuJxTB2yeHZfR3dZJF3PAs1VkmooE403zjB+
lol2Rn9F5jVL4ijvxyNMBZCHLATha1s6ZwiUH1xeJ55EwJhWyINYKNFozR7Vteuf9r45MRUsTm0z
qEVLwrvAlYWf5qBjt2vUG1yZ9+u2XNBeeH/DMxUx3o595gBbF95p+TBs9Jzbu2Jo5cLyTKb/5/5i
Kkic96bIgp46Z55FXtznHcriifC6wFgqkb2yArz3CMXraJyQ0jIH/WwJc92F5iSczrsXidKIHT4k
FZSwaboiJVhhb8HYViQHrfGYtQ9rbAvzsznVH6193t6XFS7pySF1QMiW/tJjsXLqQylv8dM6mcrK
eyx5kaZ7kby0duI3ZbJZ3Ffv72Omoo+jrGtKWxPmGbKh6EZodjhB11RzPNf9DM2qR6utPjmLbS3v
B/JM5ezOArdsAsEMQFWbXUOGlfjR4Ls4GmLr4WuVoPptdmtofi4lD+f2geL5ah5a0Du1jbPGpafn
Euwhibkbe/bjuq3MVC+Zij0eCstN7J4YiDkL/gzSteIAtsldrbX5V1cT9qaAOi8wK4KuRyf8leUN
26Ut1HJLUPHZhZUsXMHmjFbxR6h1c2D0XONcBtT1WhLfCgEaygjz3H3QB6moZAca33FlYPVIJ30N
fQpaf48ehSwYjklpetiy1yd1Zk+qmOOx1gduJjqeo2mXhEZ76UQnrS8fKyP8oqO/NC7lOllqWZvZ
IirSuIXYpG0HOTvnyClKHkJqzxxuy4GxzfXPmXHdKshYs7o0NECecXYHtivElyIa92Bn7HO+AuXy
uEQqNfcYxR/ZhElHUPREov72IwJ3YtaQvd7lBxvl+la4+7IdFi5ac1OmREIFlHBkHETsXJCWeXYQ
GVCdRO8Uc5KlPuqZeyRTAcQ5CAKqonRK0B5Zd7TNDfSaOyaaqHMG5lMZorfQ9iu0CPvUtv3Rds9m
mv66vmIzxqS2uXS91GJoaVfnjslvkHzexJxtjNAEXHlEL+P1h7wfGjOVdNmmCPgFaatzQJNtgSQG
KEfCDZGd11e9tXX5EopzbrUU1wCXRNkAXhJkT4yfnZzIoETuFZX5Nznvf/wQ/yd8Ke7++9Br/v2f
+PWPAjfpOIxa5Zf/3r4Up2/ZS/Of09/6/3/q97/z70uR4V/1j/z2NzDu389dfWu//faLdd7Grbzv
Xmr58NJ0afs6Ot5w+pP/2x/+4+V1lIssX/7114+iw37CaGFc5H/9/aP9z3/9Racg/z/ejv/3D6dv
/NdfuyIP/3Gc/vP4Xw9//L2Xb02LIajxT8Ow8A+o+nHSMBxBw8t//0T/p2No1HBcZkKKcQqO86Ju
o3/9xdg/TdPVoBiiWTrT2VTGa4ru7x9Rk6Ky7brMsqe/99f/e7/fVuh/VuwfeZfdIS3VNv/66909
oeHxv99ltDDKhqjutWNoNj5HRJmnPiOrN5Px98P+N4NPZvXmotTLJssrNmjHwSpA3do8Aai7790l
RPq7kSPeffqmt8PbrbQ5b7SjizChIl6gLV1L3nWhGFnxa45WJgzaR9qxCkc0gQkomjdQ8Sy2Utwy
aJ7F/cv1GZr7BOW2l+u0YsGIB9XOLa1vbGNJ+31uXZV4p+jYyGJmTMlKNM4xA4vq+oUzLtRd5t5b
ubbFutOToZomCPTM5Se7/HZ9PiZj+DNex8wrPookcSC1sqRHaowbQw9B/gYtlIxsBrvYmbxHSgT1
IyF8XYQ7wqo7u658p3U91yxvhGueQxpAmMo5OkDLJBHQPNrBsgqkTxYxce/6azAFTtHKm21XlKbT
24WmHYWZfJaB5pVJBFXeX66RHYAfXThaZ2ZYhYTQtKdtUGCGaf5Vxy0P3WzXp3hmZ6hwkBBYqiZt
YPG29iQ59ywEbs5CwDZjN4Zi8Cj6otNVw0tnHXhb9bUN4b6E/rCjs1azXbCEEX5F+P9x5cISTN/2
ZgnCtoBsUYrWS1N/gRjhsUqRs0StFuBqpGGDbJsS56AXyPQWKch2zU1IoeHH87Xkrh9CRwc9CkDV
DitkWbddXkK5bTxXVrSqY74CxHOThWQdG/ltEgwrZBJA7AdkqNBcH6DddV+SDQNpwWiQbR26vt6n
q6h+EvK57NpNJMxjUN7miEwI477ZRyep5eeOFJ5TjZuCpT7yVKdBoA/EMT3dPBQF5GkqvqZhu0ZL
MyQmNSiiWPtGK9D/PkDo7mvvAgtY/yyY5vWxBJsg1Ifsn2JMVnaQIOhB2sZ4gK6S1+r1/cf2ieID
8yExI2dMtKPMH8EOYSQ3tCDe9bHfx+ZiARW/lyR9nXUpbMiqOHAUmWe0KQAVAwK4JtkJuZfQMwuN
u9iIULSKNmVurnXprIY4OpZTYzTwBA46cPU63DltdwBA9iBxlgFnlviy6xds5d0LCF5T8aJgpai6
ssZ+7vsSd7fPnAB0Ir9SMDoXUHYZoT9qLN2JXyFz721qxafCLMVISasdwSj9LBO6aSDY3NR+ANr5
0QWMOn2hiQ3TMqED3mYe+Eggj2cfwUyyAjuj17ehn3baczh1swFf4IXY8DU1j1PZw9Fr9LSXOzvI
fFz+/T4e/YI5fpIcXL3ybOMLVFlA+UWQNWe+Wf6iGKTuB59ajpfwyuO88/Os2DKBLKDl+KH2ONCn
okCzF/gDgguaqwrkp7P2Q6l8zL1yEgTE6YYuw9yzzvYSTfhx4C/svhnfqsJ6CpqOIiMUywqiyihC
XTSHzLhYR5C543QtCPEpuq5ZDrbLr+iItEfuS2qsGK67NSro1vgswGkrqYnjhd4k8X1uhX5HrXXO
0IFy/S3nXnLysW98HDi49cq2XHlEDLzDvfE2IQu5ipkDTMUBuXHSTTLOOFqiG9OFhiTkOvSfAPvT
7EO4DLTiKQcBFJyT2B1wyLQEJ/ZTP3zTycvH5kXx/bzMet5I7AvX9ap+J82FA3duVhR/V6ZlnqDZ
CC4JbiTooFHVCK+qQasZ7Yz68frLTy/5jo2r7JYWlJF72uAhQ3BXWKek+mElCx0Ec/tF8VVgxrag
JCi1Y1Svcn3Xmqvrr/w+fBlrqfilyq0cW+uFdizRXZgl9Rb6mWtLpqtccz0zcfZ2/KVuoIJRf4qT
fUMDPymMy9C2K7sMIYSCHl8DRYY4AH8G3/V9vAGR+yE2spXJ6k0I2CW4gLcEuh8Vp15UW/sYbPqx
uO/tEzMh2pJ9a1AOIHLfmn7Zlvs4XLvapgyfjTDZLXzkzLoozob0tshkYCMoqslGrza1Sz42sgoi
skoJLa04my4pD4m80YslSsOZ/aoCiMoIZQWDWuMR3DneMPCN1kdoq7kXoEezU21p9d+fGJUSs2pH
AEkDDlcZbQnb18aCIcy9veIguixOYHEIAHgMMGWIOtPzKH/JEKUegNI+tKivNac3HtQwitaMk2A8
puGPjh7RKbpwgMyYmooJKpMaWcEMJ3UdrQEMrMqFF57xDq/R0psXHkSEFBb0K4/okNpYdFjJPDqT
8GN3ttcr15vRddOsG7RIY8OApq/tNzoU7q9P9Nx7Kx4i5FpQaNwdj0Xw2DTEMwJE4WBtuT763FZR
bFPTjNCooR16RG+3Z/OL0O4iI/YTnNls+Hn9GTNfoKJ8YqlnnS2mZ9S71vhk88aL2yUxgZntogJ6
4iKFFngHSwVhbgUbXbrjz407TdibBY1QOWudDON239LEN5bCo7lhFdMsW4fE6Ncfj4O2i+QaTVfX
53hu3Gnu37yucOtQ1CletzUg2UMfQVp5feC5xZse+GZgwsrS7KaB0bvVa/cUdzB9ocd77p3134dO
OxkP/YC5yMs96VdR8XD9lefGZb+Py1yQbyTT0rm414w7c0lSa25c1RKz0Q1bqAUf82hrPxRLgOW5
YRUTRFm1qasKw/L4Np40R7cfmgYVVMMrBIl1g3Gz8F7oX6vh5WPjKrFzy8s4sFw4pNT+JvhtlNQL
nm5mIlTgDMh1IBhdwIdCHMcIobz1wYlQbC4NI9QTerBKG9YjQ5/B0gV2xneqZIhRPMjcBs8b6nL3
Fm/vuwbKH0O40mpnL3L7g7MyzdYbAwzbKIhBhzQeI/ABSXIoxBL94Nx8K/ZX9k3Vj02pHcdoDfE3
cBB+bIMo9pdFMce/OjZ0uitAueauPzauYn8dgex7ZWBcsFcbnd8u8fbNzYNigDoAL0Tn8BdDdsjR
Nf6xSwNV0STo66TdWLkCTJwrM99JsrAj3k+cUBU6MtGKOVWBeRjdb0P9y+jSrQSbox40K7e+GCHY
8dq7j0w5VfEjHArHQV/bI+7JSCWh/yz/fn3g948VqkJHsmoo7XZietfAbMI0bcskjgFzc33091eU
qtRzHBAIMGch1hPM8mlq+NFH8DQaYHy/G2Oia3qZ25j6vl5b9i7oPvjCiim2UJfKA+EgOLUdbyKm
/egLK7YILlqLIpCB7yvvdDBcdQv8GHMzrNhirXdZYkdYvzw6pl3kRdD1ub52cztDscbaAI+VO3kP
16g9Gxfbjt3l4ZI3fZ8KQKMqvEKz2RA6UwBGk6+NjO4icMtE3Ub2kPGm9to1PxUU0kYgvw5J7kkb
yiP0IaVbaWx0UvpUars4Dhe+9f3+AbyNcpbGXQyq9Bpv0/Q2KI/RYVx2nqCHrjU8F5bRJrHf2Q+i
d7zrszuzbioOoy9iPCFLJXgNoruqLM71gtOfWTYVfyH62ozKFF9id1sI3nlFcI6SJaKxucGn339z
BrYNSlfdtNtanfpVyjeO9hgTtrAK70vSYBUUq05tCypLNRNHViOXAjh4V4Wb3AKvUfE1aOIVdIa8
kJEDk93RoszLTDCP6PFqMCBcUtqeCRRLQWM0j5NVmlget7VDK5cIReaWTPENAPY2VjbAhCMNHQvJ
Xsily9/cyIpzECNIsxCswOtInxb73F7wZnPLpTgHY4SEcMcxbkwPYGdB96iEbOUSNdX7sq1YLsVD
VEktc6ip47xuUvTcphs+AaVMn6MhwWbjViT6Lzd51iA6kPTfc/tisK05YJlya5VXP9PBOPbGRpbP
xpitm4aDCAJ8UcxaJaPpu6mOttonkzxcN7gpyPwzKUlVfroaAGO3GTJ5LKFgxeP7Zii9DMyxBtU/
ZtIqRx3KPR30oDR5LIwC+Nhfsv2Yj1c56VIT0lSxlsujhtoeLiYfu1pTlV1upMDhyBJZuwF1EgKR
CGnVHwr1AaL93VHEaSmoSDDbsjiC6ifvF1ZxxlJUKjidmmNddxQOyLZQWRx8J/1YIo2q7G9VmjnU
qAp5tFD0BM3E8/V9N/fGim27vUEaKzXlcWxW7C5cYtacG1YxbYKar4QDlcchX5mnDw+rmLSb8Lbn
VSCO/WWM++//l7PrWJJVV7ZfRATeTLHlu9qbCdG7jbASSICAr3+r9n2DfbldXRE1OCeOVauFlEpl
LtNU4uP3ZTgTipa6ao3VEGDc0Ggd+KpQXkc3j1Kjuqr8jGbdf++2vmhyK5PjtIVoGnqG/Lokc6lv
BtVDp2MUw8JfBAXc9srZniLUP5foCPkdfD4Ma+ysO8C0f1/gMxvCXpw4qSp5w01sCJodLcd5q2CY
eGHov7iUH2LnUq6M28b/n7pUsEAbXj1czRaMt1ka2/NamaHAJ8itWnBf4ZZvMRN+lV6UuV8ihcgz
a6IyvQd+PGZs67m32Ligxa1z/aHkzzZUfKZu8AVEJSdG/XyG5XkxRrT4kFxZW9q0ctOV1d91cmO7
q8Zbp7Cq9FFpjCoNElbchAq54at2VEP5HFx/v1a572XQIsweufpy3eIurv7OcmruDnLawudR2EHK
w9/H/RlQrWpLc3jHy3OgO9VxS4CrsZ17khEoG6lxLV9S5VbNP6vqC160rXy2BnhXXOLLntssi+iR
jWqX0hYvbVeJKF2Z0wVu0rlxF+GjBFOMmp6CisP7wFbTlbfJUqDL8caSpNZp2G+LbfrhQnp0JiVY
anHhxtOm6vRV0+LZRjJXzXe2/ZHK65r72hJ2aNQzsV0D02bpk2H7uXmhFPxzvUtbup3bZkNtnc8j
WtvUHyBOOAA8YRZ3Fn0d6kvJ+JlPucQdehUoVMOIIqA2JPBQS5sLW/7MRbBEHbaOKgZunr5lndiq
6hfUC0yI0f1+oM7NenFQy8nta7vErBkAHAy6U+vfx/3bu/4hBC69x9OqAaas65HcpTuNGLf6BJtx
M0ynBzV7zADGAps9VAcrhmb6MYcYiKIdNE+Jc7jWFqJdWRlfWea0oWhcQm8laps+VJlzqylWqCh4
pTQ+o199s+I5OOtZSDURSDSAZgIprXIMfv81tL810Z9+j8XJNwf4SuoGXvW1sMOZSBjhmaGLnrNs
P4tUC04OP4QYaA/XQaa6UQ1/4RnmXuUIZX6YePTOekS2L/hhaCQgaTR0zT5W7GpV4mLndqSrM8A8
BCg1MzQA3Wp0urPpbrSAmmcnzcEq8rTH0fyEoxowNy9Oo9zDtDm29PqGlX/U7snp9UiMzM/AMrIV
G2wpHtEh9yfzo8l3WaYA0WLHHYPX7HNVxK7Z7jXoAY4j8GHWmqo4E/MtbAR80cHtAqqTHAbKrvto
NHXIx/eq6oNBfa2ArBdqh1a8ijclD5TJ9EdHBK6rQE/2cbaODtODtHQSmI/61E1DWUWz+ggty6Am
ZlSq1sF2n1xjVzLPnyYv9KC8Ci89JXWDrFCPbmEHo61EXNd8Vn+rthVlUOntyqMw+sBoxXUxd2lV
OpspAbr91GUxAnTIBnZpr5y2xA9bZQnjQFPZrRxIvG6b5oG5O/eT7Tjx3TzI57jRVqRcp+zC8ToT
FJZKLrlFYHps4SWZVpuhT8FiTOz2YmfyTLxcYjsGTemZ5+IXOemc2vzdQZoxfVfGrqkeKrb2+nVq
3HYVCTznQ5B71shNJe6VMq4t6beZEww2DyCE7HvmHo+mlVu192rfrzINpQcnC9ym8VP3jhP2lPG4
gveJLey41rVAB6Ja8WBrVkK1eSMBr+sjnbYAp8nQ1DdZAZejW0pgNpkozSXc4ZkYaCwu4c50Rvh7
qtgQagmtXHTBb3+PHmcGXqI80ornXCpYx/rkRH3kw8Pv4575+ks49AyB6Rwi18hGxK7gm7FYKZe0
Os6U6JcwZsDDW2uqcVUOpQmo4CccuwPaaT7NihjGMuFktxvp5uHvv8iZhGIJZ06Nkk0SftXbMj1C
j5mXe9MWfjdcAB6fG/60v/95OLha3swDwx2U5pBYV/Komd6Elwe2vOT5ceakLKHNogcLuj9lLCrd
mrT2PXedig22rl1e+B3O7KElqFmHGBA4Lrig8VQz+viiY/a5cU///J+10aq8MsoG45ZWPGZxfZXo
Itgri4RCGnpvGTYqnna5HlUoJF94BJ77louyAG0arlFOpi0KqiAcU8Cn4TFuwsetuISdOrf3F1c9
V/rBdE/tVtk+Ve0bBAB5KSEdB14uSmDqdAIcX0oszi3/IuYwu+wVWqBENXY00Hs3AdDsuqizxLH2
U8ug6CSmrTsFJN8Wl7qNZ/b6UotOKytjyk5dwbwTe01Oa4jdBG2vYXWqjapccrf5e4f9dI0uTq3N
8m6odEQ3x9hRBTwVY+c5bTCrx5l1wVSxpPH+dNNRAZbezVeGOfqqgGul9GU7+4ULie4pTrnmq3Mb
SgVmPLkHhYD5oWkfqdklc174Lv0q673iltAh4nHLA5DN499j2rkq7xLlOtpw5HY5ThY84SsIMoOF
CD1pvLHrIaLZn6IukebosBXrgBG7ha1yZd867h/e8KDFVVfUQB3PJ43sdjujrqZ4XjgUcUdK3PK3
WvlUTxBSvBSBz1wlS8m8cVRc7kHAdGuWoezCITGK64qwSySim2mw2D1dUoT/6cc+LPgll8UzZ2eJ
Pkw78OKy9rRB3A/Kjop8/f3LaX+hej9svaVu2dypWT97eOByNEt0znzC70r5Vms3nKJONpE3go5A
1bzdQu+rt0LH3FTNk0bejHYCI6EIWhQ7nFlNTNj4kelbTtibxUslW9gyEcDUXjXJwqqKBFwpCKSa
FRjPOUOgw6F+cEzfJpo/EhBLxukrVXYV32bFTq3vtGZv1duG7tV5X1nbbvrqOHSoY015tcv7fD4q
QuRx1T0IFehzVZn2rkbuHO5ip3PtuTRLvO823H6d5A0pi9By3zq+g3AqGZ5pBQGNNPOiuRFRPX87
3Z3Zcb/L9rMNu28TDxQTiHcraA0nNCDLnhlin3VQuekenOkhh/OHfGgllEv7sD/pNdzPdNemawgZ
lnRF6l3T3kztfWFubWMz526YzSR0sm3RwgBU3pQwpZz5Y2luG+NTQBXf1jb5lCY5FDlc8Vl1ErqX
zo3biucJpKcM6jByCIRyi6mb/efvX/7cjjqdjn8uw4EYsmUqEjUQS4rukCtXnoHTz/tnXLO2obE7
Ylypg4yyny+F4p/dMFRtiQltQQbJSDZiYDWN0Rb1FagpZ+ktqRU/sx4rLTTKl+L5NY0hOaI4r4r1
AZNaf3bXnvts51/Qv7hreHVrKXC0LFeZc68VPLbwOmUEBLvrgFHaElyaqp1scg0ojLSB242zVcmF
o3oqVP90UBdXdTvnRlGAGbOdKwu9dpjIJsP4aIwbuEGMiO/XbYvFJQ2bpLLnokP+3qJ/HurahZfi
me22xJW6NvxJIEmHB0e5K5ywGsLf53uu7rzElJYVNJf/AmwGsFN5QSPPec+GWMeVQmFO0Gt3I/kw
nI8Wqls5ujaiDyXb1HSKOV85I/iy8J90DDQnB5jCz3/4dEBJo3JHv2tVsJpOigSKOBg2GERRp8NW
Ja2iXP/WvWJF6y/FbdY9pYeGp36lbcpRCVJ3jkk++HPzKDgscaKu3zvkxjIOlhV71iW9nXMrusgZ
PFuZtDrFm75t70pt56CA8fuSnhv4lI7+c4KLYdSgTIcdrOmR/dHnF5KEc8MuAo5h2bAVP9UgVIXD
OOIlReXqugmffuI/E57cqlF6JUWz5EMh2mF0+AXQ65lM4W9F/p+BaT+Sk1wbEB8u8yleytnJcOWS
od/PIlSqttSdy+jJH9Yy8RRUWp9nztaUIFPB0AtVKeiGGl8uGpgpHUVgcWjylxXSFbX287Y4dA2s
5ony5tD8y1MuOW+e+0SLEDMDul6D5DBta7v7NJ4zw/y87gstogqBRphpaXIGch3iGCHEqK4adwmb
Ja6eNwbHuD3S2SzMvq4b9hSC//nuuYJ2VVECH6Pbz1zdXAlK1pagWWbUdqswTLeGBZYb9xd7H6d1
/OFuWIrKDWrRN1mPCXcpYBXO7Hv2o1tDto7uSmfwyfBNJzwsurBolcDMblHIhHMUmKPjHXU/ssIC
rXcC3xf6JQVYKNVLMw33EjTKrkpD3DJpDUafloyu5qsdWwmA3oaXWT/M7EjapKpWvZbMA17r3Y0U
Lwa5SgNO/U+F+p8PUeiVarQNFsx8M5pNK68LRUvdOjGNxZzPWC4F6p9DoooLuc+Z5+LSozwbjELr
NAN9fPNGWlPplwz1kaxAWwfS+V123WlaitcRaUw9yHgISzoNB4iVCufhuo2/CABMzJbaOKfzNK56
ETpXdrnUxflXWAqxNsjAbTV117/IS3yHn9dbXYJ2R8PoyewMQLfzBxvcXsrQI33sYV0u7q9ZEHUJ
3zWY3tgq6VEb7Op9L1CC7S+kcz/fLeoSrWu1E6CwOuZuG68tnX3d2HHXu+oKV5eIXcOipitOg88Q
Ypsua6Odm/Tpn/9zHvXGJF2bIwe1CqgMfldop3Ani65ba/O/B89TZo1SxyZpwcZOIf995WIsynOO
irzZYUA9dLE5rmiTXDdd/b+nO3pTBSErTNdJ34m2M8lVvRp1qZ82K5x7rd4j5kHyVI36S94tp2X8
3ztC9RZn0J1HVILUEkFPC3UYwFcXwKRnxl2CdCcHxE7DKVBxTtLj8HjV4v4v1tbi6mxj0GHHo0uC
H+dmusiYpWd6c2X+Z6Yo+/w+07/A0x/WdQmmTQXFG0Abx620mqAoXSBMYGEltT5gpthUtQhouu1s
LS4qIyghQpPX6H5Sgi7isYEYki9sljC8MIpbBWA1Svctfaqbl8okMBAiYW7NYU7kB8ByUQuRCKeC
9ELaB1Yn5qAy9I2A5IGVP7r5sQDjhK+t4WDoKKHcMH1I+gb+h/y5Gtp1baA8XcAAjgbwnzXWZWYB
/mpXWqCCGhOMquMrpFmncFwemNhkGdQlxqnZi+4gdbpxu6RL78YRBZVtRlaigm2K6IWvjTqgrhYJ
UbgMmzQ/zpJtcyWabCg14kbxxSR9s57XHpNrz6OJSbTEBW+ZSu/By23I5MEecMWMS1Y5Zz7z0g6S
kTl3UsnQKirDlPnNVbJ4Knqx/33gWxW7fHTwGoDEutBfbKeE8sR1oAR1CZ/ySJ831MDpbKzPXr+f
6offt+dpcj/szqWro2hKFa7OM9gVE6Rr4ebcv3Bsqt8HP7fSixAoai4nCzqsICX5Eua35oXGx7lJ
L9IQXk+8GTSsdDYkyMT9uo5PWdTvk/6ru/7TkiwCIc8r3kFACffMqPizoYUd9RBpnzhceWc6wIRs
9IVGwrrWw979VuyXBrjXUqSJOQy35kWdkzOrt0QsFS7RusJGoFchKcye6itzliVkKVdzzSNAO2z1
5km4N0Z/3dde+rRrvRjrQiJ8GjF5nP78/jXOLMISzs9wTxmZlwNyvU7j6cL+OVUqfvjCS6VEUzRe
2w/ZtHVmLzRR0547IGQUG9i/C1H/dGX89BMWO9/qUqOVLagZRmrHFDJIqjWGFbL9XDxU08t1a7M4
BjlgpeZYYMGrdbu/rkehLgH5pZbaZnnCgELo4bHFH+S6VHkJnleEatkm6vDbwuyi2rhrQK74fR3O
hIMlaL7t4bepgoG87fi6H020kADLLy5RFM7swCVyHvg+SNH2mDcVAOXcq2ChXTftRR1Nd+YpIyOi
Y+G8tcp861a9D9Gr+sKqnJv34jqq01ZImmN3tPONmA7NJUzPzy1hdQmfVyY2lkqKXmrqpnCuRa+T
swDqs2ENw3boz4ZczyN+if99Bt2qLiH1pGezPQh0hY0smRsv7NjbiEqbpY6JhKi8WQ8BpCSjhrco
yqIr0x8hZ/77Bzq3gotDbNhMSpEj9pR3aNlciAw/q2Cr6tIMnRcAmXkNgg91yTbro65kfu9aNxQV
9bTKwxZO3NS0oga501TD4kxVUKmG6y5QJ5Qmk+uCc/KKEQJJk9J9qtWbmW1KAr7y8FS4/ZqAlZIC
QZhqwx85vJfivhQrdV737RCPjhtw71NxLklLaucWaXFbFjWc7AyLz1tDQ61nYwIxzpo6kpBAU3u6
BQoH5rtwhQF7oRawYNVuc/3u9+9zJsgu+QBFZoHyXOC1WWf7HsZ26bwW+nPlbaV7XV9VXbICJsu1
O+wDQEKe5rvyqvKSuuQEcF6IqjLgg12V+JZONEyXzryun+G/qUvAsCmBuakYRXYLh+6uD3T2x5Y7
or644kMCXVgbKzLclI0XUOd9yAia7htgSKAJyoO+dPxhWGVk5zYjtMqepfPs2hupvWDH+mqtJK7G
QqGAywi5NU89amLnGGsD/0t/pHCY6q2gN3gysz5RAPBj9gr6risBMbQu23j4o7LvRjPdNF6z1fiH
A4PvvCkD24Ah+witFfOLWWKtOw8Kh41uBxSleUCJPXItaPCqTaLnUIFgeTiw6W4edZgvbLr0KDWK
0qMdpjQNVSUNuLJKHTytbFgzFK7fG3TPvDYkUkRoOQegyoccpvYoTNRzE4xQLxuIvMsaNbaUJ9p8
NY6Ghjb+zkuk5wSVW0V6ek/JJq30bSrzeDSO87wDsDmgbQi5Vt9R9oxtBlMLMmkE3fA9KTs9y6Hx
vDILEnOzxmrCMZOxqE2/VPkuR9c3HWA+teK7wRLZQw9LUBkp6sGr4b1dRLxlq1IjIFTx0W9UaHtO
6nqcRTKpkDRUvmQ9HidE3ZZ+t+qm7ASMKd7kCXl78inMYgu9tEJ/rputJ79ydS3yJ50VgVo3KDRm
4ckc0h0SUVhPIr0rgeHnvL6zapB/cYA9tLKJjKGHEMrSDq3+W7ImpF0DzqKeqNbRK3o/Nw5tNfsK
wpIvp1gjXlwRNYRLRWAgGikpDzqvw7w/ymJvNloCyeqgAftBG5vQzefQdO5RNUPFyBejm6RTF/R5
FXjo0+n6Fm5i/lB+OW1+MGfIZ4HNKY3DfPLdEFYALKZveO8VHMCIDCW3kznTfKevI1ykQIMINWy9
yITm+b2lH4X3QMaHodgN1XGY4hF/253+2lJOcpJB20JZ8rEpD/gzxZ+HBy/po7mN0TnlXhSUWVig
bl7LDrXzROjc1/HOHobDABxKhv6dfaj5ttVfuqkFqgaBmH67+qsoPwzx5rrJkL5O6avWf1f4d46W
lJC+y506qCplXxVRUe3T+S3VV4UFnDCsYYfjWN001UGv1kinAwULqnkpuMtAY4ap3Nf1nueRVO+8
HPraYLK0yiEFlqLImkidblDHiYnSrlqXhKJ+GQqK+wVMKWQX/K0u1rTn+7SaIFQ4xqoOE+0W4AqQ
XjLFW7l0XNXmDQDBARz3rGEv7S7oukjCWFmr313rgU4sdATszHn/MEK6TEdNAip5e+RJUafd1AQT
Fht4QsL+93lma6sb44Fse6aHNmn93NpwOvgmNqlSev6IqDPP3rZBa155dUDzKxxfmCXQ2FhtWZR+
LzxURYAtmcfA1UXYuomRln6O45RV/d7LjxaEztVj7QKSHQKLjnaY1meQTXh3+K2mjzti6ndjBQCK
YfpK+VSgpDoD5HRyuMAT3aX3ZZevPA5LRMWIoI1KFbSGAcCt+ru6+eRjebRda1NUzE+NIjGMu9St
/aqE9bACfRD0RkZhAGQufb228BTtQ08+wHbeb4QZOe0rnERBagX0vCFhR8bHCnWUnvGwgKUcZBQt
U/rce+wF4E84di6BZ302Bo57KLECXv2eW8DctE5QNPUK7f1AgchHDx6zYe1sgPwZf4Qrnm+IfDVW
awuUc2cIQTUAxqoMufHk2fep/tTn/KBDdZKA6ugB0aEbTQxUfdSINzKg5ELFC1fHPxrAfI6n7EeB
+E/n6iSbGTC79lPerwqYFROjW3M8loYS9AO1eWVAv1dj66vAR/SVFTbuSbapjE3xMMEh3OvTeJz6
kM956FArLqa1qLptU8UZiTsF1WE7oeP9PICRWkS031biRZo3fftk6+Du3yr0GdVTpdlYyHXwX4we
fGuVN5rdSmyeNvXwcjupxdZ+ATR9acBCrfT1/p4wtON1EttDkvHIZTeFRI3qqcjvTZyTjHbo0m9S
3duiLxZQrwjt8m1kzQZx2gPdTDHglWqqgF5rUaPeDZqeFLj0BuPRgB2xAM6yCisJ0ln7zNK/buL4
SWtJ9oyyyGxNVNSyyNHHh9x4o3yjKajUZk1YKyjEgVkGgBbEZxX5JppPS18bAvles2bWbUM+tFn4
HgBOo1wV7aqr/mjdpsCUGMygJFvbQ4dkcDvApSctHuSUKEMfTukTwEMa00LP1P2miVV4nrT5xwh+
nSdvLRESce+1L9yN6/FGGTa9nq+77g51Htye1SQ/ZlPzB15EuqIk1Yxd9GrTd4FnVKZx1OeczYDo
WjTQUijWegFC9Z5SDYIKDHkXX8EZ2q9ZXE0H1hd+SxG4slBoR61kCYUQbCvmOHUKXyMkyi0Yl/B1
RQ4ziteVWEnly4Z8IfA6KsPp11Dz5AEqhHgUWRDnI+D2UToFTe35p1AzMxGkonvocb+L27qMJ3Jj
GuFY7jIwLJ08UY0E9zBgY0GZN35ehar2rqqrUd9a5uPc32jmk1YdjapHZ+y2VYDdAne5N/1Uvxlc
N9bQfoIERoGbUGbPHQk5XaGLBD2Hu3x4VHDtcRci6l0D6eOZo26LnwHWh0fJDSGAURfwWureyaDg
YJq+HPha79OwAKaMqdHgIRcbVg7r924l4MpcwygVKcHc3ug8rbChD1WNFgQSlrosQygLB6RbIzIf
nGbbIzqxpglyQoLME4kirUB3JLIsKKrCZ0gHK75v7j2FxOWwL6RIPKpAHK/3vTwGheyYoW6VCVRm
0fHNs2912pf6tmZfUIlUtGOVbbr+Pq1732pfuzmNiDjmLWLwuG/ypzmHGu7MQ9eIOlSszfxV1M+F
HpcSSnN93INa45aIYAQ3e1/EDmRamFQRwL95sQJHKchpjk3khALPlxkRYHz2vIfKWc3dobVY2OZW
UvVb5tXwYJWHkgCiBU2gUcl3LeTEOkDt4Y45Bfbo4FH0BdJyMjJx17Rt0KRpmM9Vkg3NRze2q7GP
HPzSqccDlra7WkqI4t4iL0QocGMAbezqXa+Zn+d5OHVKKJiINf0BwB+fkjKY3d1g/dG1dZ2e1tU4
ilT3B5wh0ZXbDktg43EBA0a7GCAlnVC1gRvgx4yrrUbiMiOdN1yUH7CJDSTXrZHFsGYJ9emPgiTb
hhBwzw8TeWfIo1WIUzjZasYq0xbOzNZ801tqRE3zdAC8rF8R4e07cJwM69PhIi4dNyIKCGEpXXeT
6hvcC1rsm6Jhq0p7G2kT2lWHHCDQ9lpn+KmlR7zLYy23o0GsOG/DsQKPEC6Gircp+31p9/eF/W2b
x9S+K+sjcs9OiIQzGc3l1iNAlmhtwIoV9GECuLJgD/SI7yCi1PtKs0KzyPzatvYmK0PRIi1k+qpu
Jl/MdcIqXGxtlYgWTDBLw9FggY7w3Jkno1sdjCozGaxP6UHmb0LPAY6kz4ZzMMbHZnpBurAaVPkG
Hwj8eGNLtDIAJQXBTQK69TE1iUqsqEAVdrZhOOv4mo5MvsdmREbetMMxr6tA6LdUitC1GhyMLlCQ
S/X2CHy2xFtgTDTnOauNeO7pbqCWP2UjlJ3aWw6hyoxrR9PClSN7X7TlVjcongFORIpt3oYpyhBe
5QVicIO2hj6YbaIYzHxvRmLD3UDkTuCo65YjUSwxQI1F4SK0ynh2RghKN8epv2kbGjel2OcODWo3
WwFBHigQvnAxqANoRtFAI9qGZ2Lrroym3A3Q+jawzLMy7zwK6JhpvVYIqBzKOhqSoln/7sDxs1PH
91i9FnJtjRXsXoQ/ekjuoUGjW1Vk1OMdLPkSisPpsgH6KzBPQRI/ltnR1WAF2EF3w7DUoKOftsNu
9HzL2bsw0sh2dVxeMrQnsXIEAPrZQTDQm1zkbooP/ekIInp41oLixhKoGvvp95DmYdo99ba3UmGc
CuXyreFt8HtUGnzfsiSbYm+MDGOMUigODUYy1e5XMUAlx6NR6YxhRmC8CrL0rpddzKa4c2Bpg4mD
0EclMOp9f2gbJ7Llna5PSYfyD1NdHyJ88Zjrt7ypd20HLCQHetXFm7EJdTtDX+yxw+uQ2E8kY0EL
XDwyx4KkkUtYBBMbMFXlenDbbwey4L7sENqcXuyb5h7CLb6t3/Ys/1Ob2RHmxhEIkLRN8jkPgFyo
a0gijzuqDUjuoASuIWrnYqTrGpoyncEOnru1QBGDto4vbQq6FgMw2V2lzZ3ge0lsRMeX3PsDTb4G
jpIVJEYyXGl4/OQd0PuI4pADNnrtIF2UeGZOAq0dY01lIcyl9xLyArDICXG2kmZ+pCBKEly8lryH
gmLUuFApT9mDtOBnDOnuvioD9HvAaUyEllQmfuAMc/Vx2nmKjAbpxLCJAEYg6GUatVnv28WDRqrQ
0b1gguMOwxtSFnMgcQTHFB6E85MjkBLUZlDb9sorNFzonpJQ4B9rhMqyg+w+H4+egdtVgy1wa6VP
My+D2soOs+mFurpWy/Lotd9ua/omuJvCGMMZzOQZMPNxNINOQ4XBFQdzepiNGyrT7dzpkd7gPFpb
L72d8R7Psi5JPTyASRvqnRnAYiahmQPniWHXMPPbhCA9BPpbduyM2KEHom0gB+172quePw3Z7QAz
bq/bIW4ByM7zfVugotH2AEHHNlT14Zf4oGRFAMvZoGTVER0u5A+Njw5vYk/erVFkq3Ty1l1J9mYt
4eysf5bIUGFjv5PO0zS0aFQhY/BqVF9mP+dG7NV5QMGKpSWCh60khpdtVKCwxDDhLY7aAiTboAut
+4YB8Z2awDQsP/V3YztVtql9MPDSEA76yPKhd2ZY0+DF78xGQoz9YIN7e5KxZ6Nf2TzSPeZbbhOU
iHa6qd3kSraX6BZLNTTBAlOQ6dQE9CQ9VHR4DEz22+h+e1W2bUXpa/mfjuaPaMjcoCAC3QZtQzPc
cFXvHFyTP4guTYC0w2vh6DJ208Bqerw7vUmDGslw3hlBIfcVRW/Z0fe2nALX7JCezXgXbYnND02K
a2B+hyJi4FDD16kC+7c3WEb7EqcIJSNAcasM3fFh9is0h+kbq8BYPxVxsruOvxeo1NimicysClvy
DeMLlLQIrP/A4YVG/WS8j8BE6mj42t5H6mT37oAdPCVW767sHk+V1thlpRE2NrxsTiwaHmW1ldRe
xDEzR34zx/Zhqb6ymgOKjYGGTw8V8YS4q4w6vl0NgafksY2qmzmYeNvjTMARoHNBzx5PgWdtELGC
UJHVPac2R5D9nhE4O7A9i5QcamVYESStFewHeq0E+LgI9Lz6HhsRAJUO34HbU0VEwz0mze6+0Fdu
e0C/DQQYqJrRr7x990S6zdUu0VrcO9p0bLM6gj2iMidWbcV6uq5cA05WsLGdeaJi1xYG8s/RWlnI
HvA21ow5yqYZMU811q3j4l3LwqImq7oajtR7o1p/YChEWZbh9wNydaIeZkytA7NVwIUhd17qeaM6
zwPQOUT5YtMRFY3JvbfCMpL5J9fdnYeCUOkcJuHFJXIqKksQvN90671ONxJFdr6SHU2EGQvQkJVy
XyKTG8RLQdcM9Quzjyx1n+Yd7Ppa5Od/KDSUi8z2GxwmnsMde/4ekbDMeF2O0OE2xK7UZNSiNlxA
T8kC0wmlNSC25U0tlWcOTcu+pIcCcbqt4JtQV+usBZnFm32tABKtuaXDGJa54TO8S+cxrPHSBux7
RwZ352TGqkYKV9twVhvf6q7fqulNk+cg4d8w4oZK24ed924KE4JZ+b5A10LFfIlq/x9nZ7LcuJKl
6Vcpy3UjC/NQVpkLAuBMSiQ1b2AKhQLzPOPp+0NUdndcZijUptW1uJJAEO5wP/6ff+Dpd5tGJRdX
K6mMf6RmZzde53Yl1V9eO3HXOZ0fEunjgVTee5O3tsyVSXtLJ9AnNJJdWj0UmWdbE7VVru1aEzWN
CIjbzOdI7VAG49aqbSQBdmVAS9dTW0hgldSpPUJRt2J1Xwws4hbB80Ht5vkAyiShe+jtlKpgKFXA
OjioZK2UHROwlJC8IFKmcqpyEsayB8OfXemjG380XFFj1dAtRys9Jy16frV1gqgkSrHf9yYTJY33
/ngc5ISQz+G2IkvN1FjEImGpSuGqyz1wAGT9Wb+OWaoq48XQ40UJ9UVlusgiZYgQcjXWDf2xQZIl
CdKpVK0HDUMX0Il7BLo2Nu+HcrLu46zfqLV0aNTuMHrDqoZFKwJqy8ImTXDcB3ucfz1SBarxzDWG
aJF0wobtUB6rgDMm5ZjfHZrx23A2G2XXNM2z3MNCkTmFtl6/9GUPNDfXkAILl6AFXaugokmAI1og
34qVSfVbTWzw2DEYXbjux+pNtArijyenFFHrpeo2lQS3yTVh1acvk6fuNJgGo0ZqSezKYewjfkL3
L/rOmD8PNXzocjzKnuRk3T7Hn2N4VoxhEXt3mv/kV9a2LeIdtnbPwcTKbfWrahptLeIF0R/NjqQb
6UfZPZZEc6iBQao4+TmN5wZx4aZyf1NXc/yqHpw5lEAMcLqMg7r1FDTmtg+y16GHtavnh7HUNlJc
YSYhCvEiMhq6UbSgOAj1LERxBAW+Z36Nbq8KtlHuBanfKxXPeLz4494UboaIIVvXQRrYon8fGW6u
U+ZbDQkFJjYVcq47qlaR4zKJdlmdNOzbWiHyKaI0e/KO5zKcfhTqqqgKUlQE0DeS67HuaZY95/7A
uhersxHlJ6EsXSuWt1k9Al2XyxpHH1+BCDVcLMrVurS2VSFzNmOGmZ2FV1Cx0MOXvr6kABeeJW/F
xgDULPNFU2nUTFPuCOoxije+qeJLpDIBqnwtyyd1OgbQ8M2+d3LyGVwlKROY1GfNR8HSZa/mLGqM
22VgyfS/2uX8b3JilgptqpL/NvQH5n/PMlEvJ+6dYrCXzEWBQq0Js/ncg1ESF05biRIxwU5SnanY
GxGnFqXcNxQM9RScDLldCARxCpL2Y/ByjIVwoalT09Yb5Cz6LUpGJ6ajE+/6FBCmopQelOpS58Zq
6KtFT8PZG8Sl34I/WTd+qDgifJdWLO1mbC+kuLwWFtKDKrPb9MWj2zr80Ko7w3ubWrZJwVg2WrEq
VZBgbD664rtR3JXGNrU69tzarfrDEGTLug1dpb3RTWFp8OvF9M7p2O20YtvW7aq2VAefV+QT1oIC
YNe0REgdyipa+eNLNm4CbZfK6SLN9pb+UIq1W/TSwp9ERwA1iETXFJFpSrId6gaq/NeauV8A8Uq0
12SLOjwHMB6RUUgQvqRgFQrVU9jJD0WvJbyO/Qro65yaW6FYx4bv9s1m1KZXkbKTVGc8ptA++huv
X3tluW4FPD0zcRmEoFRtu/QkbSnyIow87Db4PsTZa1invGEEGes9W+13cxzsfDAfQgWHScuIL2Yk
2VIMj16AejZF8gEvmKUfS9TW267fsW1smOCrphI3lcQ6EHc/dFapvC7Wk3Tnk1qic/8lT38MWyBG
z3BGU31tmg6SXHiyfH2hdOzRWoaRVg6ANE3ZOuvM1DFE1RmmExlBZFMD9w3D6GZKuMew5URczL6v
472pT+sglDce6aRiZnKqU/dBmJ0kOFxNU688zgRdqi7LuFurHaEjdCyk5OAr9/H4mEdvVvQW9a8+
W4CErUm8b5TXvAdqb2587djrp44zW4ZNsA8SCWAiCIkbT29R/WiNj3H7Y0BplY1HtVuD4cMQFM0l
CKoSaK4eo1A4zJ3rSvJRX97SS5SqjCvc+vLJBJWxxI3QbIf+FFcHvziqyUEKDqF0EMe3QZ6tvC9M
Q6cr4mUrCCf8QDOWpkmM7MRDkxz341OAprM2jp12k8w74F0ZxOdR50Bapm5SdjYP43uev1XaslBg
NtbsuIM7eJY7hDYrkYl5S3DRqXc1QPgswN7Td0qlsCdYKXgDbg2VAxgyWWWrJMf5eDlat7FwU7Wg
R9lB8JTzpFR7jS3NV+kCrnEkp+u2qjUUw1T/063Wb7z0B/6kMC32rfgmCf5aUXih+kMUubXwMIT3
1WDL0haoIMMwKu5ni5p6J2urQrGcNB+3HP8Tcx7vXWsoRyE81s2NpuJaQqOXPpoPernr423Wmspz
NMkrhEW7JH+RB2uvtGe1HrBhzkSMaKzXNm9vNEIGHat71cSHJpCWnLSWvhUSdkjSVUP46DfW/NPk
W2tVUA6zM07SnszgMW3htLf3QviQ0ipqLmbhRIW5VYOtSWm+Vo3vQn/RnrNoI1S1W4/qqhaPUnqD
ip+2hl2vzA6mqe/6Hl49tXI3ppKdsB73Xsm8PSpJdwrjo1EHLt7oq0Qm9j44BawIooa3DzUiDQMO
fma4yIxVteE4k+qq3ZqXVkg2gsL5R+SDCkKZ7iBJumILKilcCv976qdvVpm7U2ftRcXf6fK0lwu6
znWt2KUBrRfv1YQ63ApNV2P5DsulTt+REJQQFOAScyRVs2jZN6TnNGbrVgGUpUBx5O6eSEAsgmva
zTuxeZOrfgllaiEDfSQAGVoqOo0kXIbiO8qrsgbLKPhJFt23fX4x24skCu6fqRUfsDqu7cHUwK+r
tocjmNSOkNG6/8R27KPrXpGSoiHN2f+4rlkvS+tQGF8jxV87golhKObayHUjepjtWvwqV/JKG5CR
XiYXJuSvscJHmiH6hPv1gbZP1K64RX5aKkOTCmxKir6JwpdO6FxJl9hjacbK6mqIS9tP5GVqvZve
cEmCelGAv/pW5fio3bNvehx/ci8fjckVjRCBv5ZE83csNVpTTvzFob4iBnVxr5txzpCI6XGklUXv
+0tz89qPx5x0qwvTFLGQ5LSRG37G9fmAFXrtvBMqlRl7MtJmNptMS1eKeeTYvvCS6RPez0fcHHUm
Mr29nsPMJ2hY+l+h6DdCFwo9BqbAdaXdTs3KL6ix6Yt30saIxMUgED+oKBtOjLtQ01xVfvTGhDL0
JrPorXSswyAjkpcfxaq7adJPRBof3toVGTHp4kkMfMjGKag3SbHI1NfYDvhFsY/b7/SgN2W7zpp7
iD6qfihwT9cxsBBKAweHeJFwhuAkRCDg3kvvZO1ryl3x2umH4cgBEywcalMHzJmQ1K9NoflV+GUg
SjNt61qE5NrQmh3l9/ZrluyierVe9HmVG9XEhdWV0CyI7/na/V6tFkYfS6pg6bg1yraocAx1vnbd
q1ffqNS47MOK2x1lx4d4qAGDfO3SV68/YXhyNrWIELNmJybLcPjaSn9t5ROQJJD53TjupLfpMf/+
55tVPqAS/puRTygLhjYaLMcqxCxoHh1Z7wJ1RjVMIY3r5CZMFUpA72QJc88aT5CK/mKf7Av1mRaE
IOzVaBtSTRQRiViySiatia6OHKvpe9bhKNsPx7k7H4rWqpOeRO+1K8+WLK504S7wO7hQW2nScR7m
ZUql85+/1qxH/g0L/ee3/WWaG3IUEGSvQTTsLyM2JX3VEcNQ989KUb6GBV8x8IavTdGfdNdfPmuM
tVRPSqaSEd1M1dIwH/78HT7Yna7deJRMbTNJDVnt/X0ezWeFP1/3g9X+2vJQV9sCm02eTSfkLMQE
MAoewJJJ+Pdn3rA/KeK/e/5Xq0EXiYpYarwDkRzYU3bK8r2o3uXdS5NYoIweDeRNp+zrfG8kL1l9
w7aeZ4+lIMBxixegmEDXiZ2Xb2n3YgkXz3gM5WeS1fURwJYwDULQ67lrKeCw4wPt5MkyL98V+qSE
YOtywXZ+H8YPWuhAY16YtGwiayXhu2SUgd0YB7ldGf2tCI4ofgujkya9WdMz6LPdBTfScDvpcwzb
bVpZR6HaDdExzKEd5CVNxpcCfEcvq1s/U6BEwuDxzzgZmtVEvG5+GVTRKdKHztuWULOtrd9u/jxq
H9HBfzpk/TLNdPRgTdRiRzTbcnAYhPhEqwZbzXEA6NfhPVq25kuEbeROwUlYBXy3/OBLznPitQtk
PVi50KPx2g3lwffW/Wcs6o8m+dViKee+GgjwB3btD/Ou+GRP/2hRu/ZaHEMhN7sSpn7WPWoki8IC
BR6zMdxSfUS/NXBcWy0HX3KkUV+I4kS4NB0J33CKehPEG077fbPSkhHQkIdNV8PQ5IOfT09iWN9Y
agbbQD+ZWeBgKriSAJeHUN/40zr1FTtIw/0Inhwr+5RYllD5TNT9wbO6NtFq1KTPpliiJthiPtB/
zYBGvHbQ6mq62VXAZcMj3bjwM7OUD7Qp1/ZZc85AnKbMGE+jLfcdzcRar764F17ndoZ131YltnO7
cMJ+wU2jTwrVj256fvS/vGSSkCK2Lrhu4Ke21YF0QCbpvxabSE7uX68uktSRii1+5dIb3dGvnTau
bZVqQc7qZEAmYjx5d/q3P682H021q/Io1v1a6KDpzLYkdeTUXzxxyVevu97XudfPT2B6mo6fmXx8
sKFdOyilrWlZqpdSy1nlqrKgosNBMkRoEmbjfOl5XHspqRELSp8owy5/aZ3s/WsXvToURRgxi6HJ
ZKueSsMFxfnaZefH9MscTqvQsMScOhEWI20u6xNbho+e8hWAIWt+JfSyzBFOadcGBODUL2yjVlZK
8pn37kcfcfX2xTK2miZMXCzlaUq8d/opIqPeij8xLfqg1L02LWrFKFAEqWH9HPv94HcLK+l3JnDm
KN+i4/lamX7tXRQlaq8PMaa5cgrDfG01/vJr43r1Tsql2rVjLSGnf/DvhC9O7OsXUs1p2Iq0CDTJ
2wDqI2f/891+sJJeGxDpno/r5nxaCeN1DMmJ+ioPMvfPF/9geRLnsv+XKS5bpAmnCB1ntLbvNqPy
tadxbUNUjJEGMs4jruvlOPPFPzkifDDzrl2IcC8oZazDRtLgIAU3eNbHcOZO5Ri5njp98iEfvD3X
QZ6yHpt+E/EhwKIzr4P+ggrrS6m/ttFcewMpGlEhfo2dg17W4UJXJSeHbvi1Ab3aGX3NlOLWZEA1
DyM4TB8+qZo/mijyXyeKiZV4Oo7cs6w5/ZsQrf58uz9Dnn5zvhGv3kW16TUrtvphJyIHG7EDjOCk
Df4+wphVGL5PfgfjEUlRjVZjLB1hEFFvbXQ4l6K80GlnJTlsrhtdNiEAI/Mog1VUKDQ901U/3avZ
OHf6d4Ep25AlZ2NQpQjurVR1zVFf5ROorLKS9M4BMLNV3DO87NusjhBiEarCy8QhiyCHvY5X3zAl
O1VsoGpeaqjdoU7/HCPZ1HilRe9KnLJ8oD6dlkuQZKspGTZyU7kN1n5m5giTvk/8cWNF/Lh912im
NveT5C8DREldeltj5e+pZ1OGmZDKSFHv8a6DXfBJFaIZ8/P83XO+Wp5QCUsStWmPaXeDzPbBG+41
+EYCBMrcvOQjz8d76SNhJVvKZrSaZRNX27HW6WFsjWakL9+vU+OQeZiWw09VMS0fLFrlxaIzv8+o
RJxvKwMdkZyvZveRQXFjaAC+uIUquPJVtDr8dJxuyvh7JL8ifUDhcJfROMzU9UTveWiXgwqPZfJx
NnT6MnVCeN5h/5Yj+cK9yFbrepFAFjaGAQnQWpWiZUx3Y4KUlNCo174TGK33O6V97hJrlZr9SgsA
SWBoj99y+VtESMnQbyJ4GdJNkywFC94NPdtSsqtiM8g/gOntXm/v4zq7KYRmN8Y0lTo6leiTayW3
KyhlHhyTWMH+tX8Ya5jS3e0IZd5PeRLR0aAnhzYNjhQGaCGO+0J7roMSDpi6TgLVHkbhnDdwPl8l
aVy0HDaLIF/GU/wwEP2dhA/5NLh5tVP0ZS7Sq8fKsZUqx+CHffowkYLca/1JQDxeqvyxHHYwZAXR
USCMt6O84DUo9CMWWIuhWOtFs6jqE9kZdha2rqK+JeVeGzUn0jNb6aXHrC5RKMJJ5666UPmm4+BO
ytQ6tDBc77t2KU6EWqNJSYP6PJTFzP5StPo8do1joqRoZcGBt7Eawlt400aauQne5IYg2X3YbTpY
+L6R2CRKTgWJE8G0ERBYqUey9ZwEOrqlxWRkmLbELWh8dAmTpfOhYs0NRldWPUf1qo3k1cuu1zE5
tbYSKk/LG9BUpW5gNOuWXlsTBm4CWSGuhlWp/2g6bxmG1jor6XgFylvmQ51GoOXToDVT0dVD2cmS
y1gpszuMrQu4+lbJMZG/h8btiJQBkNQGDoGaahGdl9qm0W6aQLPHWXI4eZCJnhKrOJkTdkx0ULSF
gB5BEA5W1BwKGr/l4Kbq00jy7hTuDZzv2jUHoVvwshtz6veSdZaC98FHqClBSShgtmu5Pah3Yt9v
rXgFokRf1Ftp8C346MXgL+nSGZZuW3DQoQVZNekNh14SoYtlkDBLt0+mu9ZEEFRCGxXVRcaIqdlj
NTyKzESoUQNNAq/z7NTLoUqli9oX7GrEfoTEl8kyFkr/iOVxHQZ2PCAxSWGmTumyV7YiNAe9CaCz
0bUsYPsmiABe81hBUbgpI2URGAoRiTj8pYgaq304DksMoHAddKP4EqcmxIH3TjEXhNNI9VbI0KWD
Ew0dA97ptoJVkCKeNQTXCHdwDpdxzqq1lzpPlwHdDDO6S8dzLUIw9y2bwYBjtZMRC1sZfHuLeQwY
2cSPQlphSqSgxZDXSW+efM26dMYO+lYK7bkItz1m5sWw1Cv90LJAG/WTkKAJjJGJhrUjFvg0R5RW
mG3RNoE9mwSxmzRPg8b72ULTIWykU94xa7RlEQHWqDqF9lrCbm2Gh2bIVmJo0Hs9xSaOmeYacpDU
xHYbEBs56x67eJtPNxJbmBQ+1i2s+OjV0tV1UejQDau1ZYigc90iR8WZQPwURF46BD83enrKY6bx
oC1MeP2itR6tg2eQ1FYbmEXndtfcmxLsTTj2Th4H72KUbP3gktJf512aN8RegwBlPKp9xhKZuVPj
P3p0uxpowamVHnT/xfShwjPhGvhzPXZEixHSUMErKpoPEUyPjPScPJ5u9VK8T+HEjynK4iFjXY6s
l1RgRQyGuFolg+7ozWBXGtizVuXPVadvOnEPKTXAKAZ7B1TDmI/q2VIJd033TaoOYXKQxWezH5ZR
zq480JSsZ7fcfierbPvfx6bc1IWyiqMzXEN39LIDJwBbZdwIgqnii1Zgx4wMsLHg1zY0j7x0Td7m
oZIPXfWtpCPv93aDb73eYGHoF+5obrRqWJTGfWO+gC05Udg5pf6gpT8U/dJFz0SGOSpSEp+io82+
GegYJkJ35No4VdFtUZOU4l+i6iENl7xRq97jaloSHvx4vO2JAwuFbdwbcOlYgeHgYqtq03FBiAer
KY5q5MDmts5Eu08hD6R15LbR2cubXZeh04CLo0PzLuFu6lQmHKZ0y3r2xrMYZ/BwIbD4wZ0/XbgN
R4R0JJrdN6Xz9pV4EtT7Plw1YMJIqYaw3yTC1vDAhK1DTAupgMQ+O6Wko/HW5uw43XuONi8ck2Xa
DvvGQOpm8f6WT54lbYaALmsNs1NgsiaiiF7GW2g06eY0WyEcKIV7CrWz1n5mnvcT37+uTfhS1/Zu
AbmJHoKYfmeNx6aWnJC1ua4QhZc/1D5aZZRWDUSXsMrIf0LJjn6A4F/X1wW7D9C+hT8mOT3HHpub
d6nS1Ek1nzpPdnJezygHdzQ3TdtBukLrHjZ2FQjrqs1hhVtoNS9WAjM0y5d6A6kKYvCfK1vkAL8p
ufha19aReRO0cRF0IL0dfMUEwTu+NeUpkNt1LZROyGKM0njdK6uymPam9FyZ3+HALuREd4y8WwQT
2kuEWAUsjyHSEGPfEC6ymJBF9BMCUsEt1XYHrTAcTlGRuAVu83p822aIViN5V89cwoIClVZfoyKI
Nwo7ye5i6dTgeTA1vWPmiit6o8NZ9XuKCNWKp2XoY0hF02A8kZW+zBFyhpsenVjY3GqwmJSR+CHx
vsOV0UBMEnmHJHiDSqsV3bbXzxH7VNRnrs9Z0myNQxTDSAPN96isELDRZ8hjEhJ7pNP1FpMgaZGW
IWryZYXavqc7XUEKYjmYqpep3GH3QyWEXNnIH0UB12ugxNmBthX2WumfGxauESXAUC+t8mBpx6py
mvAk59NajDYj416j5vJ8WMVCvlZk34acRl2w9YqVl2zkvrZ1PXAmljPNgM+J2MJUIWdLhauaNxmL
sli2C7nJWcWhfCIkUl7V9tyn5wD9GShsPkPV4amAKIdZhlVZyzCmADVXgo5OTRH3YXKchBe2DBiZ
vaNQORXdeYzok/pL0TtMbJ5VeTEn0/HllTAs+rNRH8phWnhzr0Xc+dNJzu4M6VaLK5ec44VKkzxs
D63xVKPLTDYDy5pOuaxJzOSZF4+VQMy4T+GLic9EjOK/vnj9gyieAv9bV+3C6NFDWx0yF1Lmn6Id
C/+bVaGl4sLRXV6Fi7b0qTVYcE1U+7S0iFbwfPM2QIUzGPCWyUBzW4SIVSreDckpp69uEDoA0dY1
U3ljydLS1L0zedxubO3IwDDjalkU0O9led/kwSbj9ONBEc8THeYUw2ONtAvKh7x+Sb1LHd5LqbVF
JIQXoHLnDe2TIBa7hFc6N94mfTh1xH4SukDCm5OReVaDP7X5ndqwQogIGYJ868H+VEIeAGrpUPAv
ELzsGploJ7IJjKc89UgpGxaddxwJ7ixgupWvnnTu5HxRIcSwDKwL1HsNb9o0RC0rxnu1uO+SVTs8
RfHo5O0Wp7I5I5SyFRaWysIoKYeMV1EpTgQOL3jJ0MCjYya1gZf9VYrOLeWFyOhb9+i7iBxp+tfK
2yl0heVb4BLKfVeGSNxMB03dh92wMk3LwfyjEXcj+0eqvkQoHQbrQTXfJdL89DB3/S4/G6p/nyHW
DnEYwf6kwQHeaT2o8QE7UMz508fWe8X/lBL8HMZglUpvXjO65kAZACvcrtS1GqzGvkTJvpNoYiY6
Z9/6MY5yBNExvLkWUTsODF19bwr1TszJiymDhjOz7q0nyuu8rZ8CvLF1q0WDFaxUCyMDukQ6GsSu
geeZNq6P6qBWyzu9tTbY6R97VP3GCKs1cVId5zQJ4Z1k2T3pOtF8FO8phVD/t/qthvg/8I6zigbf
FM9cNoNFb45l3EetjLFAOgVLBE0lZ4B+LuZI1LOEYRlA9838wTERTRj1NhT3cv4wAKApyYhQZLJj
j4ocLYekm+diIiJkHk9rXGXduu428yYkJ+WPUE3WkafYSM5ts0IQoV5GIIQUtElAkjUlvoPgA7eK
TdhCg9bXw7CtI/PGUFOEteFBUfDHTSAVlo0b+KsIvxWzTs+epK4alDB+1R49VdlimbZSvVk2ZZ4n
1dwYrbirE+Yiq5GJ/3KvPQtIfryMxak++5D7q+qlq7ylkcJtviOqpxi9/ZgZlyTu15IJ6xD/m0+2
sg82siuQENUSDwK99G5EVIgmOqg+we1/NhZ+s/NfOxT3Uqf3qlwOO7Nt7lnIjh7uPINODapgCkE0
1Ejtb6YQPs13rBqoP3QbYdluEqSbeDA3Yj09BOaPyPKPlvfjz9/2d3jrvG3PqOAvkGg1WSXceR23
sERdxBRAMz25L/JPkFHpo+vP//+X66ux2XVlQjuvEBWnmcT73t9mMglF/Y9QuPitRFN+I/WwjJtt
z37YjtExMY7lp6m7P3stv3vqM8b3yx3gS57rzD++IRjKhLpeHlO0IKULi2zr9RaKC8Il85uB+IQQ
lXPNPpXK7DDZvil20FwHHBVMWfwCzj8/8CvIMkAEFsY0xXeBsJL6+yn8BFtkZ/1g4l6Bloaeod1g
r9ohvF+UROuCxKFJXEOLuHBwRhiS7Sh+SPBI7IyOfxa+lQn+9JIjTvUlZzeZAtUpEaixD7gqMukB
zUKScfQ9dcWz4qtLTW+X6qRug6JzA+FZhR2eK+aNlT/1RWePfuim6UM5GXYfo4QrNnW998aHrCkd
TI0s1LBSc1NFkZ1iKFIBMpferWJuTVZS1jO70Peo/sryMRZboDV8bcgQGhCTsbLXOWKgeLKN4hmb
kMRDybZtOghDogMDpE0NCkck8kLzGLBIDqiNhjydUQTbE+rF7DBQtgUVxWscUCjGkHQxz0gaVKGB
eWj0YSOosPlnlw7XTPaW6CJgVSekiuUxyDf16Nka8KAMBjEo6TrCfyvmSJA3COmljVrEC3zc0Kfm
433U5E7VBhvDMjHYejYUSvZwE5fbAniNhKXQf52GH1nu7wpEPmUAdxoFI+4ssrLS+r2FS3VOnAHt
sf00hccqDNmJqdnZUXsp4l1JHX9A/d0jZfRX3tLXJEymDIYa2evwHKnyIct/KHm5TszRSdpZ2b8t
gruwmp7jnsJHRzOoSy7HTbsI2W2Q6NXZXRcf5PgASRRPJy9aWuM3JZXcUYzORvNuBW+qHDhFj2dc
agB6RJyz4kUli/aQrYXi3BiFMynFj77O1o0wcV57NtQdJHKkrs0+VRQXLxMO8aqNmdKi09PbCSF5
j9ao6oZln3uAR8kesdvPYHE/SJ5NSAVBkhOV+xQDDreztBL/RGOKgJCMXSodg+nQUDlWo3+vCY9j
VO2s7N0IUNRqqTMopTuiKWh766gGyrbxlW+hAvoAacMS34VOQXdMmlat4VZbkK/+GKHZwlSsLZYW
3hpZqt5GhvhJD+R3jZz5zHe1p5Rx1DFlvJ6KowMxvAx+4Agm9JEAZdz0Gbvhg7XWnD/9l5UOk9ZM
xkCo3zXxfUq6sFbvLSStf94oftcSmb/C1UZhTRkHFKqoXS6uI5+cvGH87Oz4+3XLvNoiDF8KVVDd
fjfUh7a7sAN8cuHfdbbmW75a+XVLyfvMACVvsYbovAlDMLzjyDjOxM+2t981GuaPuFrNNSNL6njS
GFhUHEXcEB2oA5VtI+xKwug+EFdjZrLOhLalmvafR+KjYb5a57OJHJRx/lpV8KoYc1WIng/5/5+v
/tFDu2pRmXEQpFPLOPuaSAD5bpAbxKd4z/Xf//wBP5k8v9mQrw1zI6+BRasp7ID6OK/Um7AKj3Gh
fpN8AHoSeUNW1kZ6M7qBo21yTL0ns+I4MgfgIbbDYclpC0zD/HEdF5xmxfybpaebBq0ljbtl1Ulu
FCW7jEr6kzv+YJStq2ci6qMvesVAmxF1oR7QUtDzfZ9c4uC5L578ocFhzX+esONSMfywYvx8DAE7
s2Yh9DC6CmSdNUIkMxdpJ71mwluE9/uf722ey795mNchBLUXSZjKmeCIcA7ZREawwT9f+SNE59p/
uOQMLLUqM6HJottUG1dl6rtW029kfVzlSNIEqVjUeeLgV4/DD04cWf5gIQ6SALT9bG1GvR3pL1IE
izJXtnSaFl4AHzWyc+ObH7Fyx5dyNikB0pQkygyiQEXUwT0+UH6NlZaInZsXr2uzcZXgOfZeY61w
0catizF+yMdhHUM1TsJbhUZ+Rrpqa714nmrX1ioLsX2Yhm/qoJ4JiwYhUD55Kh+8HtfWyWNsBX6J
E/9OSnIAkMQe8Akm440u7r+46//5NvyX/57f/s/o1f/8b/79lhdjFfpBc/XPfx7Ctyqv8x/Nf89/
9n9/7a9/9M/ja4foPb/+nb/8CVf+1yc7r83rX/6BpixsxlP7Xo1ntOhJ8/Py3OP8m/+/P/yP959X
uRuL93/87S1vs2a+Gt6Z2d/+9aPN93/8TZ4ZoP/56/X/9cPja8rf3eWZ//pvv//+Wjf/+JsgGcrf
DcUQDc0UNR0dF2PSv//rR9bfFdIm6GNJim5I8wab5VUTzH+m/X3+bRMoxtJ1TZuJinXe/vyZrP5d
0hVNYUfWVUPVoZv8n3v7y/j8v/H6j6xNb/Mwa2YByl9fQs0wVQNjJtXUFFnj/v6NPh6HkRaEg3Y/
mLm1Vxv4CFaUCk4W6f4ZpQCi+ljM7tRQwVQvj618rWbysBkrgdhWsWNda+iSzx5y0ye79l+nK3em
KxLEQUW2LAJQtGtaTToUIm5rQnPvichhvaajwNZL6bbUO6wzBDVZ/jJs/3o0vz6Kf3sS8+cxHLKk
cOQ3rtf4oAPSmEa/u/frDJcjTge0n7G7+fOnSH896vzP15Jkdna+kSma11bjgVdgv54F3X2BqAYf
SitXgIJMYUUWaX822wkDctbafSrrnD6NGgpAWbWfkE/+6uvNTZiSgZmT/r+pO7PlqJF137/KegF1
SJkppXRbg6uMMWBsysY3GZhB8zzr6c9PsPbeuGDhw4k4Fzs6oqNpwCmlcviG/2D7biAly/N52BWn
iWpN4JenohjnY9vN4ce5njP6xn5/b6HjSuHOmBuBO+hNo8xLoKNfJ8EXMtDS157n+yo4B/BYym0X
p3Qm8qwASQEQTtjITv47aXfOm3Il1vaI0F7Jup3eJJN66NPmpQjrl8/tC9d2HFfZ2tfCPucGFF1q
LW0WdqdGCMDxObKjXaP/Tq5+nWhGYf9qwT4T7jl6d5qSsXaiqTvVnkQmMMZY28ak7YAuxku8oe9w
u/+5T9exgsCRgWAXKyGFf3blL9UwOlgczSfpou+4LKEFkN9AM0v94NUgXGqSZRU5D0FnPXirnK4V
dymZamhEDnY7817Awz3PHH48j5KsNHxSPEd8v6R/iu2Vzusk75vxhOnjY4/RFSo7xTGZ3JsJHGWE
a99fRZc/BvQDl2+KZLdS33mYPw2Id7YavCqbT+WUdPs+QK4kXBUTaSXq3Z+38fNAlqECm8XD0hU+
utQiWFfXT0N1tTu3blYOJ8AOKAHGStOrH6L9pKDO/3moNdF69lkZSirHl4znil98vIqqTtA9GfsT
zuk5NdnAemV65HhM47rvy9mz945usO0pIS/9eeTfvaT0pU0rWjus4bMUMOn6qFIgN065cNTR6Xpr
5xE8XSh3fsnv65fDnpd0UUkHJwJ+SZ9ze4lEijhYxHQyyrzWbfrgDCGtUk0QFLXy6c/v9cvCZDDu
To89wjXLpD7/eLoSOhsG05/SqQpiekvI86WJbgnS8ur1Eluw5gv/pXrib0Z1XAenaM5d7pdfWALL
klL9jewTZAHzlI7FZ0kWcaANYh2tvpU7PVvy25/f9JdDjuDC5QNq3+Fl5TkZlafAriao7dNAyxyd
WNwbFhbf8a9HEYIDTimiCQ3k+vl8FsMY+LihLCevpcMZuSQRPgSlF+5n5zdrhHlzbY5UD6NY9+x8
M3MphwpkygkNgescFdoqtOGwVu+yuH89NHtHfuy0i7Iu+L4Tyjr7xJ6PU4ciJyijejr9+aV/sznW
KMFlUxLGEb89f2lEPysLsxfv5OPL2sa0fUskwJbi/+WtfQIFnzNdO845/nJOsWIc5s47wexC0hcA
gbyKr/3bUe3lDZMgLuvPlH/DL5SfTfDC2fO7l/x58LOdUjo6C5C19E5FcK3611q/CaMXfDJ/HUII
z+GakG7gcnGdDTHIorAzK+nuJf4uCBM3+UW++pUmmZv+9TplkbLxiSkdvf7X809mjblSUdoHp3r0
xn0qEFjy6rJ6Yc7Oitnr3SC0cHx7XRlE7+f8YEcnTexrOzj5ULnxC87K7ms4Zkh5mQT5ItS1mkRs
J7dIL6uui76h4U5hKpQprLuyVuqj3cOm2mDSE6W70lL0/t2iohPbOQsNLBXVAHD9NO4OkPo12ol1
mo1bX3bQQlZZ1Kb3CkBfXreL6Z6Wu7G3KICFcc0yaVVn0JQdouCbX8b5S2fcr+cNry6JLYWSghvy
bIZdFDHDRaKCCFGn3Fc5bbmmasf9n7fer+EjM8y5vcbrJDDueXGjkLZAaK4NTgD55C41DmrzpivR
1hEB6Bo5+yB8ZuWaft+P9vIuMWla7502y19ouP16JKk1P5OC6MZR8jxHWSxftxMN7JM7iuBymvqW
/mqaHunJo24apX+dowQexyuRu82FbLtqfZ6fwo5SLXXuNF16spsQ5MaCfjl4zXT35/n9JTtYR+HH
46mDF09gn21JFNHNlIg2PUXc1SErs1pV3WtzTMfBfQczu7kKiwK0aT2tDtRh9cKR8Nvx16TU58QL
vO8XwU9v2cwQGRddpKdAuTECiIisWTb2gHFJnOPlVrAbp4kSiSythzpCKOjPr++sF8nziIv3d33p
Qf4MPN87e/8JlKIVRV5yAhQM6g69TttrrnRor52UubpLIsQGvdkkr3tJ6ODVS0bj3lEvLK5fN5Pn
kwB7xNDcrkC0n39sUztlJw2fwZ/RUB18DB6caplfuGB+O4q0iZq15sg6B0GNqPbUtWZJlXWX7+HX
Ta8qOxF/1Tpcz0TehSM34OIOuLrPQoQMWbLC9dP05HWWsxlHlPKTXLcvfLkzZYsfw7icvZ5tw4xh
ozyfst4MSCzihH2KqwnxdYHY3tcOqgD6fzo2gDjHOrrOwFZ+8PLR/mwHLZhqg76TLMw3rafhm7Z7
ZCenUQcsuqWYvzmpJQ5qkmiNudSPgIGnYGANOGQzOKDr/7z2frP0iUdd5It5gzVDf/4CYgop2IMB
PYFApH6s2eCTob7SWoDcwZArGOzlU16Im2p4sVj8awbJV3JVQJzoYzzsnWdsZd5mWPU0yanIGkAR
MeDVyRv0q8CoYZ9WTnKY5YSeO6W066Q04lAO4B8nY8dom5no/2H9u3QoPG5R4arzufAo9gR4kiSn
ADsNtBbi8mKMVHH484z/eoTzzoQE38ehqraG7T8dNkOgp6YbFuTv/THdmnTCViQI88sY9ZnLBTvi
F8b7zSTr9bKgwCRtxb4+2wqelg1LtGlPwTggK+EiMRsJl0apN18uk/QenG54GPCwQM0aILfTg3CY
7KG9kg3YvD+//C83KaUXm8CL6NKnTqnWQuPPbx/Fuc6SuehOoRJOjWNG174iP8r3YdBGB1Z9i4Y/
qGAv/C5LHIWnKAa7/8JTnJ9B61NwjbvULEiR2L7PnwKHhjFPpe7WSoGPx0jd3ROVhpejjd74aPer
chrVDNXAM5zdNHvqejnfGUt8LQJKn3P3fnab4IUamZaM+tM1wPm/llQUG4GaCqHG+vs/rQynHP0i
983woLniX4d9lTx4bQs20rgSb45G+znqjE1LH2AeZ/c69LP6watnNI+dZAHJPmcowNVFbx4jp7Ox
W9aZe+2hKUtrbxxaBXMJ/6oNFCrnLlfTTO9ljsq3nQdnCovfwH4QYYChA1DQ4q4OSlgFOMKgSD3i
sEaFDSpALGN1J+iLT0AFaxvmQBnWj2EM6LPkGr3LcpT1N/XSQvWZyM7mjV0tCYKrrqnfD6NVPBZ5
45xmPwDG7vYlQsNKGtSvHS+JPgm7o/XhR8AEy8krrolcw89DLoFDc4aVT3KZy7vSieSXTlsSPfs0
F2Ce0VXeCm+iOxaENRqaNpiIClDhClW2CWQX1tJr1KKjz6hO5oDARmJy6fbLsKmDoLmzWjolFF+r
YEFvdbEwaomq5KNd5OZHRvD/oV/xtvpa3HbN16/d9afqf0PXYpW2+s9di9tP9AP+dYqLz/RA/vWp
+PKvLvr6r0Pztfj0JS6+ts8aGuuP+ndDw3P+YYu6a0nP59ygUvPfDQ1+i3hRCNgunlwLy+zyfzc0
HPkPMQzVMvrXlL7XWuu/2xmO+IdAy+eUl4rEnoDrb7oZ4uwgcdmo0iG58wg0KC+f1/BNgKccZd10
5wyF1264PWg0IyXWltsqWPHWSZuKD5Y3pfdBJNDqjMrIfzd0WfvBxqLMHgXSbKoU5oLSdZscEscK
rnG8O5oC3lPv6hTNky6qnopxNCiyztFp7sp83vda+MekfSlsOg9ovr+Q8AQUU+qMHo2Q52dQHFha
q6RId2PcYvEz+/k7VY3lJkmwL6IG2W5M2+q7NujUzp7L7Fo2rbrp/So9RBSlUTwHDtiE8XWZ0uLR
FlKCSYngf+R8QPnA3ZulnY9d0bQ/NtazPuDPzZT13vjp7FyfWykPNgclPZL68xzYbxzbtWYyk1li
3Nyhqw3kPD+Nq7dynK/Cu/AVX4j+zi+z74O6rEvHCZRU3jlNgYAS+IQvEpQqE/EhTeZTNSLw6vTw
EUqt3koXNPYkSBkzP8BUpy+CFzKX8xrV90dYi/6I9a85xHkJWtcoauiBR6iKBtMKyXk6K6d4mBzZ
bzM30td26ze7aPIQU7ESa5/OYtoGeNTsPW+OrqLYQfi3Sj9XiJcj3m7ZL0zSd+mUsy9DKP698OlL
iExnWQV5lZX34JF3gTzFA+gViJMg24cOd6iCOhlGr1ny1iMwXuzplcihxcovXJWbxMpB5Lq7GSR8
mB8yfrn0/o4MaCeDjzP4KkvdV3j31EDf4+C2wXDppyPq3Y+H/HlRnYVq6+QSEgeOT5FhzVXOLuQ6
SoqCthgiHVbpbJapyQHSYVoDLWLcDNZSXf55PGf9gc/nijKjJA9F84bAxDsb0HcHFfSBg5q8YOeM
fnYVF/Xn0VnCYzmMyMXmqUFgST71HZZ2VZlPIImdYO+3MITIRLIXHujXCVgrx4HrUnV0aCByLv8c
kfQBoBK753mCBsqKFTVim0djdeSALXF7pPrwfQL+6nr833bxOWs16D9ffCwzbrufr7fvf+HH9bb2
1plWpotcVa79gf+63Rx+h8YakSClyufdelf946/dNrr8tBT4Pc7of99uKviHNG69h2ybVbS25P6m
V79mBv+zHFnxLEPuSApN5NJcCmfL0daL09jhYG9Z6suyl0tidxd2hwXYph+9CGsXjdL7BlyS/86Y
BXu8WJC/iF40/o+V8R/P9+dV2++PQs2A1EFRhSLcPYvYB1WPdSttm2CdnDikDLnvm+b97IfihU3/
0khnGYouazH3FajNfMrdfYPs8DYlRX0LVdj+u2zox1vRm6cYTSsjEN76LD9F/Jl25rTNHRsJVi84
LANX1OSoakdRMdvTs8eGT9Ud/kCzixExzEik5MzHn5bjbw65373vz89wNrOL6tvEs3mGSEfxWylr
+NZhP7zX8kWY1PPj5N+vq+ilOJLzxPl+/P30umjp5qOpWE/+MvevSy1LHLx86h27QgUOLhb5hMPc
n1/veWDwY0wyTZftQIkcg4nnU+xaS6rciNdL+IoRFBKciIRFiI9FmwUcDNEIE8XLC+HId7Wls63D
poGry71MT+wcGDYDgCrSPna2uRjKe9/p+9dh1C/IaQ+jZy5K2lWrjUYhnJ3rN8FOBSZDmn1u/OFx
XuzcO7qhcpHfohJYc+sUC7LuVWLdtt1ivSs8O6zeVk2aYkKS11b9XmIs9JKS1O9WRkAflvjZV8Q4
Z/2vLC1K3Auls9UqFTNgHIBmyRR5gqvQpA9//k5gIH49beih2yvBghkLvguC/LQ65kVBYSdBRt++
IzAIej0Fm9BExY2iugEvne6w2Q0qs3DtDYV+rd1aYEdduRWkrsUQMoTgD8ASkngi1B911WvHUp7e
jbrT9aZ3C9kdB6klCoRNh2FpsnTT3Rw1lLqY9xISo55y6AYK7nsQ9pgoJW4HGVCHdDWPMFLrb6Ja
I3yuy+JdEeUp/EV6AYW703EyE3v6Fv4cFQ38ozXgmbDzk3qodnaPU+E7VFzVeKxqH6WLAom1bGsV
6fJYlBOc5RxMunvd+H2DDEYXWrcNscBTj5EVftOyWFyEwgxcF1ljDQHQMkYwgW7AZye0cUpWtbPi
J/3af+9MODA3uoch1jmITSDmWHf9zrOirt+jMWVBGUON8aGz6+BdL3MDgLBR1QcwJba+HoehvHHT
GqVi6JKl3uQUxj8EOFNOWzfOxFvdtPVHpgnynT+K/gttNj1f9CqMm12+mMwgrxC6X0cV0VGCzUMD
eMiy9rOnZoQm8957kI43OQBDEu9V5XbL51Yk9Ikyp5QPblogXZaM4VdnFuPNQPmdtVab9DGVfulj
m7ksOKGEcwdjdQJsn5eVi+5GgAHTgPUHVOwCkme1lPbtYlkY2fnQCm99ILDvFz0wUdkg5hEhSx/r
ulZky7FyS9gbIsv7nsq7jyk0bmAdzlmNroONFegQVvAw6M9eMZnkgLtS/A0lIGQpMXuBBWigsmF3
kQbDbpltPbx1Q1jhdRKPoDS4bN9zZ+oM3cxYIN9Q6kAtp8mE9oBG66S8V9CMlULjdRCm3Sz5OCQH
T/rJh8I0Qm8x7m1xkITnRykZEeAPLVmARB05UNVRUcJ3L1Wfe+WFHpCp3Cg/ajqooonbQ0At6wjj
MYBXsXgzFsiobJTThkhWNNTM901eTzehbcONa7lpMLfgMEMmx0gPS6KpzD7LKIXcDRsI+m0T2Qlb
EqmPRwgOfX1hWRaeKt2g3fk4twvizInSCRoZne4+SG6yeRvIGaugpRsgscMwSvWeQKf9hN5t6Lyu
lUuro0oLhXB+gh/MEAjrTZhHxj2KqB4xwPFCb7xOl6rBDk9UYjwg0rVMWJ5UnYcBgmEpdP5MUxCJ
EDQgrlzUDZIPZa1t4OVY2CJW4C11cJjhhc0IJcyjdS2afp7vJxKVYQ/Qxa0vqqKbpq+mjZLpMhwj
/sGPG9UXPI30lD0JNpkCyJC1b0pV5P2p9Uw0vBWdSKO3doMOLvDevrxC/DJqd7EJe/umwvP53rU7
gyupN5fNwYyZBXCA1YlPTV/BRy/w1XJwIcJr5g1LILi3q7lCs72mD4DdpJti1OWYYKHFh9cmfOeE
FewZuJFSR+q2cASdol4XlP501ch3g2hhtkYploj4vMwtzh51YPVHL8zceT84NicIh2bpOvcuRsTv
dBWOT85aAXsweRUjxJMWxtSPpec1kMwBEKeFfR2JoRZrVwMZhysjTa2PJWKpg94OQ+cV5aZqalE5
G7ug/f02T60eOZnABuWWETjFdMVx/MjtYReHsXeX9S6U+2BaNLdg4aoK/2JPjOQziFkeRlWxCHsB
M3tnkrD3tyOo7buaDC065iC4Kxza/GG1c+cnb5SmpDK7NhIszlz5iAl1veddIKAXHkozpfm1wmFB
HNu5a8vb3p2x0iySwjulvTfceUMR4CbURNdcQwuyKkAk9WZxVXhVNj1M0RQauEeHfDvZq7fzMlQf
WkwGblU0Datz9oDm1eJ4PT7VefHJRBnkVYB31GULJEqiqkXTfC5fDyTaO2/0h5Ox5p7tjPeW0auN
dIv9uTXBla8BHCbZp1KZbPXqxVGvGKsFY9hm2XS0R/YUUYcLtcLKLBOKXdRZeoQkmmd3bUxdnyKq
AyE4bPd16mMpgZ/yMiYfQ+C0OyUz38ZBpnOPZd7HF1YTBA/gEazNokP4akrEx1z6r9MgMNd20+Gf
FFmILcC4aXCpfTXl9iPsP28vsrH54NsV0hFzMx59K8GaY1jtq1UzcOOqAYKV7YOgUtHQrpjv6KKz
q6PRNR5REVoiqpr8T23e+he6zPIj0Oj+MsWe+GMwiek4lmo45B1H1DS5/gEWHOeHdpZ5X6npcxGU
92lqsmNTRvj/UMwZBNI/KaXy6kK7U3Kd4FK7ibVsr1JK0/YuccyjGpVzyMsRQnjva0NteLwspEVT
uRCf/bHCFt7KnUcIc9a2m2Pu7TZJD33e2MAWk5HasSnvzTR696ZdqjvJ+bYlmvRvrHmR+3wooczp
/lsSVd7eCiJ07erP0OGxMa/hwBfuZRCWycESyb129LsxSKZDlnMfp+tcpRmWumGqxG5p5j7YGrvB
cTUrhksTNfZF7Eav2ti5E1jobYvSqbZBUdcXY4JVYKKM+wppIiys41piloW1bE8UkG9spewHE0us
1E2Di6BTCPkm8QuFiMi8JLtGjDjHNoPINkNaPyoUgm4LMfSrsgAAw11jJl/sdQjAyZu9i64ezCUx
6x0lAuxBY5e7RdTFWx8J/wZNpbxC5slvy6doFG+SwLwSzYLSb+K0l35XLq/KUL+NVTlug759HQl4
5AYs4dZFkAjyYxTOCU6c2PMNRfSNmNB/0sti7fJgMdvIC6atbSlErhevReyoF/PWHij5EAgi+UJJ
aTOXIzcvF+fraB4w8cyU2as8vZzoa926o3zbJ/qrjfLdpitmcXRb+ICl/W0svAvCsQ5FL3zThsI/
DELiRmfln42fNDsIjfWmkeptNIYDmj+tdakwxEoXbHtwKkeURYjYwi3GH1ZeWnYhW91c5IVGJUMV
LKIai8YJ04seybOxRZzdwrCmqc1lDGZjV2b+sI8LJAdUg9abzh/DdvBvZeG8Sv1qxIGnP+QRFPrA
+NcGxSFYg59UMJClWO2tNSSXXTBv2zB6oFV/N/flvB3q5qoqbbGrovBTnnCBUXBArBrj7zyjzBdX
9R5tr+iqcsh/DGFND3Oordfux1hiDFw79iFKiYelyXzSEZiT2ZzH+6AV/OEhVOYQUv9dpzz2HspZ
d5R+5292htl1hJ5e28Odj5unKpc42q302RZhEGzFM/bk/KgAIO8jr0fwGRdU6UMpjObyWhHxjhtO
c3+TLeH4wZ9iHKW72WoORSOxSLS9ccSzGvg98UhjQf0PAySF3KBLl11HcPgQuiFwkUhF85Poa7QS
AN+FN8x14m/RmOBw663lJkYw83aOp+I+Gj1hNtqNETkYsNxZ+aSRn26GUdhfNUZDyybxeuSxHJZa
vc1iLLPIu3OEJLgrmfoiG10w65VXXDpRKyBWWe7SPwS1hqNsx24dXFaL7t4kw2zUhWNU+S61G3x8
oKrLY2630Ss86TxSOeNlkHsamA12mgVHC3gJUMmlT1g5bZHqjQoi+RQ6XoYFoJ218R4RhOYb05hp
7gDYeW00B1+a2XeG1blVjZu01sBEllCN0UU7dvqRVh4yfG0xu8MlEjnOm5ZiDtNo2eYusfMh3GWR
Fu/9Oc7KLfKtyRu7m+llNHQ6Pjlj4Sy3hmITDsCtS3lWOV4abXjLxCBHKGpKsQGOHrvFN4S2wl1K
ZEro6ra7IajsE7ntbZVXoU+12efB7LFGZUsUUYKMSljx34MaAmdTDVb0rTKOQIKrVcgzVK1VYWFS
1na98XorvnQkDiWhlKjeuUacusDtxEXSW+39GGgkXqa5YJa0aAo0q4JUL9vKDz20VmRn7xaBJgK2
nqtGoR40Ulmu0+cnT8/xKQ5zFqojCn3n+BO3l9+luC1EXjhku8WY5rGt2oS5mnN4y8bqMYafdfEO
3clA7cPeRFwJYYolttZd9qiTGmbjUDjV0RHZjFCcUPVXI3T8mI/FcAMGY3z0S1VfZn01S9Z2UUvc
VAP3vmsMYV5W1MshbYHhEE2vtt7VSE1sI5IA4bB46Z2nIYqDe2UCjiH0TxKO29QKl52cG+8DtECP
SJ2FOWxoBI/vla7LL+mQ5xxLIZbu236q59d9SdS/VUsDv6XslYu1YdCCcqDEXX5t/Fk92rlx76SX
wwgtabuU2xhPPbMB1d/0O91bIwfXNGcVW7EYv6CHKhuMCFrchDpvcN6rTHc3oXHz+FXLIO9RdkTt
m8qPNRyU26XckqOHgFPU9uMmlv7yZHK3vJmtsEIgww2zkylF/XnI7OVtClAdj1XLrVzWQljf5Ymg
b9Z5kTvualhxyc61xgz9nL5d6DiX3tRuO6gIchcYVz16hUE/pJ9E/Nlqbe1x0ZpcYYzjthV1ny7+
VsQTsFZZkeQo2C/tjshgefCXsqad5+P8DsN+mLGPFVX2Ad9MBzZ7kRdfrL5XCQdxQ1s7wyJxYy+r
O7bPSRtiWV7YX2pTKexRZ3vEblyEnsKvtsSTcZpnQs5lGeduu7jz/DqWgzWiITdZH7OBTtbGWXDx
3jYZNdXN4E9tejGlFuxVTNN8JrmbyZpc02C6GY391Gw7THgvSG25LqIxCfVWisx9L/Ml8ZEkqcWH
bNaKH9v6aFzhxh6hv2vLvDtGng1b3xLoXQ7wWcOLuQuhuied51zCZgydizRKOlT8PORVDukggvna
zeCNbQJPJCerDGC660RFN5q41KFBOTbl3l1GpDDr2sdbuJQgKagwrKmP1aTLV1+2fXQISoNUHFUV
670f2RMGaq3GNFqYRqcXbtWMHzyrQTNJB7wmEXRR4xUYowAbj1RMj6BddX6wQ5ndNIi/KLzwWtvs
mzQa8MyLBCXiIe26ZKPHdlU75OYmH0M4Ng+wgh4rz79HVwTFIV1yQ12EmRH9ReuY9NOfi1pn2Buq
jwGd6YD0E5Xd70Xe59VHr1ReZWQe7bJist8vbpVcIpKHfIgblOMewE5y7KgUYqyh2/JNNVnhRT8I
6y4hb7xuwwXvuz8/0S8lWB4IQoAAwwrHTXr0Dn6uOMeB26ZpCrVeyPnjECc98XiJuzDu03viL/sF
TMtvhlO0suiRg2ihhnhW4E7DuvH6yYt3AUKAO2FmZzdQVjjSVP1GR1++UOxd+1HPqq509T2Kb6BJ
Qcjb39v1P5UQlShCEdtYk3RLZNpPdWka/5SHRYlURWTNj2IoJO0aL8v3i9t5f19Jp+RCNEz9BHKC
eza3hZ2X1A/pHMwc3huf+wOqsWcfLEhvL7RDfplX7bpAHwCM2ivAwT1rUgxeki79OtTUzAtyShLL
66SXaIdgb1kXWbj/87L5TSl4fSlhe5KmEz3258tG921mo+iGAJJGEMw20XTFhucItqyX8Gq/DAUB
iKqhXJllaHqdU/UkaO4mijKGCn0saGyimcIlHZCL4/7onv9Vu/H/jj38v64puWKM/3NT8rL4UgK6
iTnOflCSV94xDZn/gt2wVf9Zzy7ajKwtYjaW8g8aceD+I2zWAUhpRaeRzuB/g27cf+jzA2sEwqZp
GdI0/u++pOXY//AlFUcPrSY+K0Dyv2hMgsp+ttGBZwqYTfwgQIT+Snk8W/85SP3CrROPLEICSgmQ
1Wxgi9Vzg9lM6YVUMGjvuHDvKxWjBhf3sts69QieVefKa/ezKC3vlQC8i3B3h6UDQpJ+WG8KNQ/Z
hpwTe2fLD4lQOrLq5SKMlHmKlraNdqlow6fE9BQWxpbIGKHriZhiHPKm1pe+HHHrWvYdpeKVhVja
1ZNG9LbZa5dTcjPG0WpVPhNqosocjNFttvQGB+8VX8fIPiLO2/X9l2NM1yi7W98DHJ6XdjD9eMnC
vw19k5zMIBPnqRp1US7XQ5c6+VVI2Rb5K4qV1m0SpHjC56NT3PRBUplkr+j28mdgF4V0E23RSKQW
xsHOr4RMbK/cWKlTeO5OVAicXzs5Y926shd6E08TjGi7tte/ksbenF81WVCsCMMkwd7VWJESH0ed
jOUNj8n/8eosUfie1RQEYfShmkPCYDcPY+dX/hWdkFDdmi4KPvatRYsg9aohbjYioI+3IZtISDTo
No39V4m5bImGTeFIJCWqLjOXNMXJRcFGx/bethJ4V8hGptONxGu1fqLbUZZv5azS6pq6q5MeBnpD
zn3fuOF9rbLUehfZsFKOXTTKFmdZUvwLQ5gN9V8U3NQLv7iqXWAfV54O5/EyHgdmNc/nbHxrLUuS
fOXuttX14rQFZkaNLKc1aC+8j7UVj9btaJRXP1HgdNK3bpIVwWEs+ZJXo15CYkpgnTCOZDoaFGZN
fYrCMsovs0E6zb5MKyul+piKFKGtMnYL2iV9yuHH6eu+ce167r8CmeZbF6HtpV8kuF75OuqVSj4x
z9Fy00Ze9/3DthSXt1nla3Xqcf4iCNV1nrUfGxX2Hp71xcxCS9ENgguUeja63AAgF/EWsdEgOhbC
BIiJz4Q2hzDuIrSdIjJhWELs8vwqA1o/3VQGruSuFFEWvQshu0QYvZc4N6EjnzebDuro2xkxxuIq
DQPA8A44utexLfLs3h4Uwu0iKMh9+8yTIFqttGND+YnVXXpkAf1lNFMz/UomzngDX7t7X/kuSUZB
VuHsLDsN7nOTlv2hII+8cCrpR9c29T5x0FMUVUdShMF5PaaorR+cbuEz48PJv+O4ypcTdhSd+jKT
ib6ZGuWmxLXrQxfwxL1Dz12YXuuIWhJSxvVin/xeRHpt9MzvCOms6sbAnMuvbG+ZrN1kppjqktdN
TNxgL/1X5/uKDEU/FleL0ab+WDZpMt2QqcYgF+BlW8dCj7P3ykvoSzy2aRR/KbMpwsLNDlXyviAm
lRE9yxghyQ38qgK7Zso/0w1DCfdypq8Y7xvboqIYVXIhJZcpmFwnpifZdWKmzWdmmR1wfwht9LfH
EjFn5Px1eEkNP1lgTK1vmk4oOd70KpX1UyXpv+wWz+nsV2Cc7X0eJq39CLx2EXRS3XE8lBQo0muk
iHh3gxRefpWUnYWifgFpn7otNYIDKWRnP0wd6pCgJ5KZ+oXXXhWUBtIrHWcFittlwUnkV3TEL+Ow
l2hqya5EJTFTXXBXhiQLey0GrBXqUA43SPaDXW5zD8vkznVZeI6zaGannSl2XKAL5qMzMlkCo+me
A/nCMovDDowrVlFvpZVh4w/pwaBmDJKRmhCCX2P/ZalEGb2P6zJZXvWDjQ8vtdG6PQZIhW3qrK/l
YRQO/UKRsSGvHRqu9fuZVmf0qV9k5BzaeQoNYwrnUxhXGTp5UdoU002W8FaXxVSylq2JItStGoOZ
zYPLnDu9UqMb9688UUUFP5sCNcsOsbk0w4x5djiInbm2ohMKv5NHAhYV05tB0xNBdtzSBVq8YDbC
8F1Ccj28Xst1oNHSTvwfzs5rOW5kW9NPhAh4c1u+iixakTI3CFEmYRIeiQTw9POhasf0FvuEOGcu
mq2QIVFAInOtf/0G01/pOONASEnRlYvXpG8VGzfLDe8WQ2rH36eQxfz9AB0Vi54Rqs62MIIRO4h0
InhkpXPa4HuGQXwV0kjZ3ydnspt91wnL2LIk/YhCuuvwukxdg36ZBI3rX28m7Xa761s2tROrw9IM
NJ7Tce79m+t717MBTocgtlKBU9soo0cmcAH+Yg5j4JeMSZO3qWXdq7tpbHPzUclSctoydnJuqy7l
+7GD4K8OJBf3ZAxt0FLzloqQWFBjQ/LVED7CnhPqK74rQXE/41Wen00dYlxo4Swb4n/nuGl8SNyB
gQBi74bnc335h7weOPqqy3cESWRhXn/d9eBTzxOnOkdqjjCXUWZFt59Wfg69gFyM5HzdruTl4JNR
mM+v19dEDDFH8Oh3np52U1MuL/SYZ6HAvbILmMrjhw+r70MLpndECthfF1I0Aitk9AiF3/chUCtr
1dO25+kQuIfMwqnsVGnZ6nPp1lNyaOiciWGcfPqjbWQadvM2M10Ue0Ontn3QWhGbgMu7h1GQPybB
E5pQ9QWDvx57wMFwiJsDve2hZZa8uwPEyOzFYm2hkI5qX9+R5oe1+n8VqP8DTekdjxSOq8n8mbrH
xRQQl5b3XCkTb/w+CIXeEf3BRjBnHg7KRRtn5saKZdZ81Ymx7O4gvcnTkMlsweZqK/6eyTkTEE5z
aVgJOgEkeIdiSi2f6ezIDtYHmnWSXM6vgNStXxP6H0J+giEcmtspbVlqYZaw7yW1WUZPA5kQzcGa
57k9gwla4nNNzl93zxYyEDHiGqyqv3/2d0RjPruF+hI9PS4uCPqt9+nU/RxWljVgYTu7JedrnsM8
OgEgES0DogbNnPYd/9wY+Ti+CUHOkaG7wSZxYYJ0En7AkHvXZeMDhHzHWbR7kPEC3HL+1QxGDT7i
Nju9MqtX3G3AcgzpqnhnetQ1u0T2WXLMi8wYcHP0448Slt/xZOnuWQCcGvABXRdtwHuXWEA3twwK
W51EVnNkjSro/MdICOxzE0Rc7XZBNuz7KjVZyJFV5PWxQZD4xDHlfB1sgt03ee8w9kkp0/IPcjzf
gT5oC0zaEihM2BsB+1jvdWSQB+nb/RjnVEvgSrC8KwU+qewDzOH8MdxVRhP3u67IepCXkdzclS7H
PtmFqS77fYUxUs9c0GX3+2Ad/ckv5spc13EQMF9WEVy4dzuDLFqaCCq7U64goBHDOHZD9CAdUT+S
6tmDk2NbGBDQXX1PbGgzaykze8A9u9bemx5qI7LXeUStvqeCp8n4++VdQhr/gW+Wy6P5AC+jReTJ
mt47vqnuLalzGGAnp0gZsYa9Wd7AMmIaFhhd1+4m3GXyc28Hc7fqHKXvIMDB/5Y+OQnbqY296Fa4
IrJvi7Spx2Nu9XFy7EqQIghiCmbL1m1jTWxEWRd8UxlDp9kHOp3n29l2tLsTfSyDT1Meq3j7wWe7
OO/88+HgkXPb2bUAbsBrLPO9sqKcBbtUHsibpGNGu09M2C8vUrhjBlBvtsxLXc8X67wuonxHn8J5
vcAgjNRmI3dfUybEzkaEbp5CA+8Y/BsYGuEj4qAmwRor9ynnB859rAzmoCJoqs4iD/tybSXnecLB
ZSNat1dvNZB+9AUDhAKDSgU3p4hqmZ440udnt6K0zIbgZ814ctd48i51omI7RVUDkSh/GtP5izdQ
C/SUv2tqkh6PbG9d9t6dVVWf5exQMvgGgjVrB0FmVxF1Q3mzHoOcQdRiVxo2/Z1sjEdV07Dl04kJ
KRbn/eStCxE9mjCzzo7yKD0jW61q3x3WczzlJw7stnvKTKsbF9T0KY4DIuUZX7A2h46Z8hivS1uX
jHDy4REP1eNcDMey9L/5tX4lQWZcxeOIx7mwnix3OBteyCDInlHA+QxNOp9kItOFFJZYfvcLmYWy
9lp4qb/R9iweZFwO/Q8zqLzsLsENlxnDpXu0RBj2z0Xd3LVlvmNo7h3KUZ7HIHiAm3MQjnHG8/Ze
mARApY7R7Ot6elNtfgMFblqlUfgrG6PvXem3jw1K6L3XuilAngbeVxEGgQ6m8smUkasM635lDf2L
2eiRuCRzMzj5QzK0z8acPsik+rl4EEBMCZgPSOdTm5CSY4GF+DrB2V6cQt08GDFpQb5UJ9tiSjIO
2Y/EIa6pWQYIGUEsUYt7b9fc0SPcpYYbrKY8eMAq4ptv+M9Elnc3dTBU+0pgGQYu4MCl6X4hYj3N
WMttJ1EOEEW81zDqfsMBIt0kUT+FaF9sR+EZ60CNHEf9247nR6ZvPBAZPjpzwV6Eh4us4uc6pTc3
pi9Bj+V+XUMWgpxx0t5sb7KmGXpoFnZKQtJAE7GGbWMgFu7urDjcmxn5Pp750/Ht4ZZ2cCAsKHPx
FNVnoeZd4Wac3ZVAjRXPm6B3YLh58Ey6IPgOl+/XLOvHJneevTz+Mmnu0qrM48rcplaw1XY57GCC
Q0cYcWWGQcG2rN0mfcMf205Z2m1VMblEubpvcGCmycLCAesNmfbxbdUYY3TCwHMK7mUbM4iIpz69
JVemK+9sPKxGOGOWdWC4yczCKPLsJx7NRLS0wutTTbddarISnL5nulhk50LMIl+Hce/HHxzq70wI
qDH8aHFAAOJdnB7Yof481eEZdDlNHAmBUyD8LxNxaBnjRG5zCz9kGayMcVN/ne2KISdnTNGfrwVk
miWmcZrFhID1f31RCG9sKj+izTDeiN4XfVkBVhVYuBZd4QUM4CmusiKk2UiyipIs9EqKPqsuevEj
LiddoD3t5+Y30GY339rgU3Qxf9/K31cfIdMl6MmYKNrI5n18qt7dKWNKM8vK032L02X/QxmybH82
8EXoNjFSEXvR0vesHYbV5kPsDEF2IIrSKW+LUpruvqvtUh8jV3HhbV6V1QcGyv+uFgMMizAk88BN
GfVcrv+/piAWdD+djSLfm0Xkdp/6oJw7AKaqzCASCo+MG9wT7O6TNzkemdQi78PgsaGsmW5gUwUq
/+CGvRMVLuWaz/ALfDnC+M73nHfnuofrNZXJYJ9CH4Ir+Xn4752ippuJjMHZk8CVOepP18cKgUZn
UMD9uD8iOA6DYymb6qXl0Y77KMS86qagwvaOYakAEeZwghAxepCeDhi4D/ljZjd1/ixlWH0rRZyK
D0zm3rn0U/sylLB5PzCGwg0TzOrPp28NXVAbuixPkU9SZG05uTyBzmWfOtPS8iVwgV5cXelkO0dl
mh7AcYR155Yd99Wus7TEv2CgSK4tRINPoNz6HtEXdfvfV+mfRfpymVR6yCy4+Uij0Zj8eZm+FxW2
I5PyhBpweZG9y8+wsjZKt6ntpMXaIZVyuu9bCDZP/y918HIj/il4uAIGjDZfeOKMDBgw/3kFhaDm
gOvlHavRGL+m5pxDBRMWhywj0Qw5ojC8mNDCse+YU/zfYcb/0Ct6//rwTDc97A+XidVyB9796NCe
SWVhEnGkqmGntDq/sam94x90CmTF9OCsb5gY4YyeG0H4Qg8hnmIHgHqVWcNsrUWctR2IWo0Vy9QR
B18NlT3g489vkDBYuQ/VMAeKLJUIPze/IJ+J2p08yZaDLLt1xsQR62oqHCgQLiL8FNZqrxCD6EFX
Z5EMiX7KDHd48hHBQOEdzBqNpun3z2IYQqof2EYQIHlBz2Bi6nGAtfW9z7GkONrD5O3G1iwdbOVt
l0xU1UELzpOqLdaZqeN+mwVt8ckvE2oAMIK5XUExLEjnTLzmrOM0LE+U9jF8HpBgyG0+6vkYRYfa
cOi41QnMfHgLZaSOQVu33/7+aLCB+9eywGDVWgRvDIkCvJv+XBZAC8IQvUxOhK2xgZsJG8G6Id0k
eUC7CzksGIVN3gfMRBIG/KBf0gXcvjiwo0u8793Gua8l1C9E+hYc9CwdCVLxOe+pFS2oKwc7qj0L
/oejq0Or53tXMr05ZaIV2d4rWkD4shlNVDl9Ht0NXhUbK21OVnfnMcCOIcVFUJZFa7WfPVTdRkWy
jk7yvXSlfJk60y9Odhmp+tax8W4dG/EVp5uugaYzyvkzYArr5WLWfgtNBYusoWAJRnMyWOvBTCD+
tpYMhkMZzaNeMabInnsNh2Dtpw2yOew9l1wYE/CSuFIuMOtbv9hgjU4QQ5hHXCBAp11SmAB8EvwJ
Swo5yLySwkj0Tjhx4NBPup3vvTK+muM7+joJRpI1k3FMFrXKHSduWK6VKkx7J5bAnThPZwjJuN9a
N20zKrXTsK+qjQ2nOzhWKUFS01xV2QbtTeatkz7hVcG3ps+eE9tkFWk9JOCTk0GtKpsBs+lqDJMf
oV1kd+UUT/KhjeRsb11TRjO4i1RHP43loxXBlcYbGtswWC9FyNEkreBn7rdUWSXKDk1cZhjNGxP6
PLhvHoKo+QjJAfPrOYSjaGZMKyjcgvZYOKMUZ6AHDpCygft/i7q1pZdagH3hS07ayZde8+ZGjJjW
uQ0D0oyj+rdj58LYSsXejkV6ZhwADv3+vguKbl0Gyte7qosR77tGWU1Hf5D6wcjaDGX54MNZJtly
0LsY0ZImMIEt8Vxh4LFxwtEvKBub6aUvDcHeYiM+WH/wPr3TaFKMONRI3uJn4EeYzL17ndLcNew4
B90mZMS37yDGJPrYayWr+0ZPGKvg3toQp3EBQ+Gn0fHakM05XAG8/n9qI04dBviMh51gKUH+fLvb
ikmhXWHck4aoymkKWgRMtS6dM21xS+wdU5mupn2QcRCsG0qs5s2fPdr6Jra4KgWjUx2vyOkcugwi
/1f3i6qImxR6DKDxUI1AR9/dL9p/Xw0FrlaJ35C6CYBIpkjZxW36hPjAtWB9Mg05Bz7+zAjTW6u7
GeBqHuuAjTP9oDJa8Jb/PiK5GAemyuI8jW6Hm//n3fJjT9UCrvMO4Mdot9wGhBwbpwvtnd051p1R
oJ3aTqV2pkMKclk+MfFQ6iPJ6zsbixAgzVxMwwNM3rAWo2j88zpUHc5+IRpvh4GF8duMg5EoQa8u
7u1FM7Jm51DT3ldeUt47bq9JubSTquyYHETseTe9B1F1H5sdDxAUg1c3wPuQr1hq+/ssS5dpUTc7
d8qvJ3WOCSnt7nBdU+Vzgb1fA28FfHW6i6a6qd8YH5X1BzWxv6y7/77T6BgRFrKx4e1k4vzz7rGr
psUXYiyck7ZTkqqnCMu1NT71LDy07WwYKE50eMBfTeFzEYU9Cza26+917fNBqFEY4lx3H6dH8rIM
1t3m1YWtHO4QUaFd9ZZ6frwgVIX2pggUTTCzVmlrNLilp2Lhu9XLvYkmc7yJEmVNnzNAZA2kFnjM
Buo884dnOzTSTzGsUmclk4Q7yviZ75yhX8u3g9XUBHtKgg9vc7PPeYHTmIPnUXctN5losmXvC1pm
ZJgI8bXLqROf/CJtfybdwuw2Wuwv7yF7zs9sR9HXxldWv+lQcZwm+B53VlQSjWO5MaLKzp7HHwMG
J2JbNDP3IbmMwn3GZNOxzr2EoNc0bm+9fMmyC6fGLA6V9qLpW0ij+uWjN9f91zNkr7p4wcBUWGDM
P1dp7zR1N7c1kIBt1N1XnHxoBv3LSrvOBPK24yL7vJ3LHwGGamJnqYZdP6s6ZkBiQqu7D1wwsqMH
RPbbyAfhgS9F8bylJK+mhxTjxpBDoa7BKmpbdp9lVoweozzfyXYuoVQRuUd+GWyzGsnZyig8yLad
ckGjrntWZWSe3maaz4GhJpqE+6geHfHcqcgk5FDATVlHQe7bCMHwNj4MY4XANLlsllcyBjQNutvS
6Nv6bW6oiE7UOgRYOjAmQRUqpIC4FfbDtvXmzL0zJS4CR4JMLeaLcDZZYK7GjmWbDo2VAoNNs/7U
l4Ccr6pMHBpP5mX3kP6w1QgZueP4GUKYXF0PVS2CMCEZOi1+srxUtPIuo14ayBEhJPKXZB0nLgWG
wQbgkkzUKjj7EYDEMc+s+TuriSgLt5mRk7ihj2EG3iTMYoN5ZJafwpXItxRmPCXRaX59HWlXCE67
XdfGze/M0dK784fRPwaxkUNRr4lGDFpXlfsrXmt5nVckXJiYK5LYEuKavLlZnixz3BiWhYmK3hhG
Xa7NogWIZA/fwMc2vwwLC3qdAC12O79q/aMxt3a2DxMvodK0UPCRxNUwDv/7wl0oUe/2HpwtMX6m
BcLT41/e3Qna1rnBI+Fk2kqOj+Xl0862xZ5ZXCDoGDlSvsU6pqRO8WJaZDeH1fqt6suqeFOl99aG
YPckWS7zNqQFEONUvKB0STzdZq67xFOyzTpQ4Yf8Nk27/DlDlEHIapJbpMT7FWiyKn37PmGzIL6r
UBFJ61HdrrquIOY+a2KeRhd0/JTiQgxoSEg4kpBWT3d1HHjfLE9G4lYOwkpOlHkW0i+jmaMPJhT/
vlUBoxMsAZlcUkWEC+/xv6CLgg8Vw6YyTrQjhvcF70GEbVRT00h9oLO71u8LtD51pmhpNbKg5u3v
D+tiQPfnQRGZrknPulgTUsK822SgQuNwXnfyphF2Qe5EEDVfOhEmKCQmo5ruMyE1Mlk087SCVlzA
zWHgNhycbGjyrcJsjTsNq4TI8CAl+rIrgpHMcGFxf33pWvFN1dSo/nurpQY1Lk9eyNlSZxtnU3yK
WpWLAwsa6UYhPf0K6GnhU8xkPKcjXRgaf//E1Gfv1mcY4YiFPSBr82qJ/udN78DRh7FM42NVoZnc
zpaVlbcN+eP4jaKk7L5GMiwgN1zHvVduTAvigZKZEQF/4Oh2oQw4ZVWdx8k21WuDhBU2EGxcuAl+
FnISldjXQbCj3xynO8LoFj6EIZ0OslJtI1lco4TjCPOCDiGs1AJ7U+fCLusuGJlCtUEgWOEziL/y
THA6nMHHU5DD1MViWIrhV50gzX6Ce+aor9XgquFUDKQCbM25gjk0XE5SM6Qsvqk6DeVFxEJDtfIv
R4kHuQCqgDMbEx/WG6LuP6eLrIvlatU8T+6DBTbc/GjdxFRnE1QHvmHsSJrsEO/6sx/nLj2sN6V9
9y0PA6O6d32Mj29qOuLhKW5bN/yWAwjTl8xAi/vrZh1VJZv+hB4FSlqp/YWNVyp+S6W0kjeM4dgg
m8FmXB1cEM8kCKvuq4iWjSOEn6d+GWFl1J9Y1j0iOhYBtD60eMYRUleCDFvGnAAJ8UcIW/VA6PsV
OZ1iKbJN3nVTdroO0Il9o2grE83DMLt2gQiuncJ1m78W6Nerzi5UkSqn2iZJcRrZhCkRXfvOrgNU
b5HsOaCvD8vxkoXThpibXQ+YoSP4UAWkls/TgAB0dAMVILW4cHxyP+N4hz0ji2nFmqDXImt85PPm
KUj/PtM6onW+QvFjhkPOQyotI9xZc7icLFcqzrW4Y2wI2SvAlD4Z8VdNjfSXU8eQ/cp54u1d47Sj
440MyHAcV6an53TEnAF29St/buUsKKU7ZgtLgXuFbIsg4E7mAbkq28jJhAtLyxzgHPZukET3TqIj
ytoLP85vYaacTNiXeFNThOPRlER591WlnlpOa+Rk/A/mYM1LoCYMy+RqupwL1551arMZJs2l6a0v
D7+hIuMvjZdqD3OqwEUmorvwKEQRj+ZKNm1hLbISJGK7HrHhlK/ypItGUg2MvEtWiViIEVdC08y5
yQ82zIQ2C6Z6VXwNqz6zH6+7UnK9jwaAKn9LVgTRf1XLcJtNqh65QzYnpnkaYS5657BN3OIG6U9I
IWuqKcjPox2zReB3t/yLScZ+OFDn22hiWkr+7OQ2qrHWiVHHYl34ttHsijqzicZSNmjPKPoQeZMR
NPJ8Xf5XDoYf4boGsTGtDfHTLpQ7P/HC9HLvd/2EbK5K62jbpcbUPWq6DYk8xXSmY2XhudetjETo
6q0SRYs0t2rRGK1sW1Wcek46c7VTXi8kR1hcbvscmYV+yh2RFueE1h/n6eX17J26qe7zTlmvuWmk
wVucNJzquqgt+ykhTA91jHCNUe1pe0djhbS4dG6anPdzPTnG7CDeDqYBS4iIMG1uLuYznMY8aMag
mFwAfKn0eG0nNC4Q1Q3K00k9KmiBK/pr8t9hOvnztnCmjBQ1bJvs3fVd6CKv3DeyzJmOYONAkbBY
xq1KBxX9ht1g2WSjsf7qK72UiaSos9s7JVefGy3itqgFzru7/v6VtRtQ1PHa5rRw1LChGtQhyaBU
16us9khxKZ3ImB9gN8PKAs8a4bDlwq+/+F6YWZ+iC2vm+v1wr+AQgGAWh19bZxqSm9qAVvYoq9Ca
99fS99o7loO7VCFyoH9flko/Hv8zDgghJhyzjNE1xnCSwXE02+b0Fb4MlMuoV3P8ErW2wA6V+Ilz
A4Fg46dpBnHYikjpvlJXa98ZYBNKlcm9k7i+wfhhIYotH3R+JUKJyKnSC2zrZKZxqoHlWru/hRXO
DlzJlpIUtmVWsUam4TNbRBgd//POXu7n9dfMN9kME2jB9i7sbVxleDZNvIN8MaZbUWtCVa4brUTN
+nuEg1QTt+qGekt4jKFuurZTapOXkmKwyi1p31QFfl+r4XIMSnPKAfkYGuLW2lyKAhy8Fg63W4YL
zQz9Og0rkjCYy6EIBna6Sg/sxsFlAjNX9kKtFZXt3yIgjYcbr+4I7MO/YGHLDUHFDQ2ygH+NEJFD
EWSEf+xBHemPwpwx3GDbSlpAXMOkJPVDzT+buPnFjWPS8T6HJfTkM+of9k1YrXyL60vcV9oIIYMH
vX+Y6plzM5LsjKehbhwUbpFNXd6spMRW4LMhLI7oK7PBhuXOh1BmgcA6hoKWnr3KC9XDlRAaz70r
z36BZ0O/xceOJV2EKXaIKw8hpvFc17BV91ltjE29um5voacjXvUGuxeOrRgf6u315mANzItCsCkX
B2+BtYjmLO0/DTF8C1wJJU/27yXYu4niMiqB+gKRaZnTYG/2PnOjrwzDtLJKnqal+ICVGbNBIGYv
0Jy7Vsv+Tvdnq3tIv6P6TRkC1aoZSdPVK1AazrycuUa1HvGu6W59r+G2/f0Kg3/13iwfJFzg9XjS
4Y39jjlkYgXtY2DXnq4827HPKQwaCUNhz15f+6fM8trHSmBAuYGcoZzjPGE8vUeEYB1Clc3t5loO
yE4t2yds1nZj+Nif7nCzwZxg4TYnW/y4KHHGMU30vjdMiTZvxmvlULXYHq9I63LKPcTreOfgWZYj
S+8mpvEoWsNTBTcv4l1mGLkfMosNrvJN7KDISVRVszNRVU8k6/qcGnLM2i0M/Lp7yYo6ZjE30sVv
VYblsO/qUJVPmaBmPhWArvEqtTrsROWQR6yniQTHHOJ1FZKzaARwqZQPBvZ6xTsX2L3buVeq/LWg
nZi8wSC97B81oTVsp9c2HWIwFcGVKlpaoeFulIXx2xZO+tzhJeU3zd42iU59HeaS1Xnlq/4HJr32
GSmG3YCoS2URUvMBn7olL5wEN8eq2QV6WMsiVdMHLYO74IF/NEncRJtgCPiIjNfQB/3ZMYyzrWFF
2ulJu4JXrbY8I78pCp2oXQNaFD56qWs/2gWjL8KNczVuG9/0xy9m4QXZGSw0gn67jPSJDKmNtsJX
woalD6maacacq2p+vH7n0Gr84ix0A8NbYVzC7uN5EtSLkWPfhet2BI1/nQdmqes5r+jAJje1iYWf
6mkjBs/+eu0tHCottcsjqyfRuvTa4Oiag3M2lRTW2Y7oZDtmk05jPDepMWo+S2qXKyEM7mZ3gTcc
WeE0ZKjR++jl/xPBh3Zh44DvBNiMwn2j83z3akFvDK0KHcfJjBJAYKNJLc/Hbc3qbeYVC0UX1wlr
YSzWOsYATMxtubp2gmYKFPDRgHt5eP88XIggsC0CzlbTpTiA4fC+A4brTZ9Yyn2u+rJZMyWBDJx0
2rwvs7RDWAVQ2p3CSw1x5X1Hg28/FF40xE8WkSHFBya373ry5YpIs2TaToMK8RQCwZ/LLYhVMmmV
NPupDQKqbkKuqTPcbn5sJlMlqxi8qVsShAEoUB9AYblQ/x2qaLl3K7OKBJS0Qu5kEU7EePS9Ee+Z
8LJxstc7677LUmM7hr0VgKT19bGaMtPcl7XVpGsRjo55qN2Rc8nK8R1f5Qg9230HuXDXCtmWH1AF
4QIuaPQ/j4DzAJom6lfTtx2WBea5f37grsebXSlDHAXnuZzWhLBUg3UTkFiUL/YnkPyefNAHnx0q
0kG7ujJNdRZALCDCBjbBlRnbObKz7zU2F+MLdINYv7Ql84N7QzC/+l3PbcS3YCb6lgMX13dhVIfP
OF43zZHBpvM1h6gU8vNyzvh8dob8aDsGveOVsJDH7MTPYzZgYnVdrniZMVOJBrf+lkKdwOgoqXO1
uV5L4uOWvUXthDqK//iLs2fAT2+Qq3lfmIK4GFTMIni6XlYKSWV4yukF6k3dMMjfhglSlM3sRQlH
sjad/vGKD3UXArdr5kuDPSKMp91PeHmCwEMFGcSY/P8GaJ+8rcvX9FlVqOYWjxkuJ8/9KX7xe8GN
k3nBUo8jf7mjc9rzx0NUYCoxqYQbQNUxc6C5wXjAZKOJ8OWfTK969etuzJ8CY0R6YZZoCYOt5yMC
/O3apP6+XSnbQWMHeotBTuDuOhOt/Besadzyd54sYOj1kV0pv3htFRbzpxafRaYAfXSKMoPHhFY+
1p9wbYtfGhzGWkgCC9hbInIB1ruwnrsJmJV6Px39gA4VO7uzHMxUfjP7wmzeWnfO6EFE+qsWJTYW
Vo8pwc4zDeIuGZ4cr+Ttxq1ZLNe9aBEX9DdeYRd6B1164VvZtApbMGVgOLwJoTd3qWsa51g1MZZE
/YV3fcVqtDHzKHTRK2ymZ2H9ZFwxFPvI0QTL+yVqM0KzO4N91sHGmq+YHxxhmnbNW2+zPJ44oaPp
UDjY4ZwF/DQ+WsgsLMZtJ5mKw5z35vBaGD7F0MCLgWFyNZYdCp9AiGyVlaPwdkGqwvRZtDjF7RIT
0ca5cRuQBZRxSeZ/sTONiVV3Yc87WTRMiCCndDrKuF8kZnrg2nz7M02Kf7TKrN76s20/y9BtGGFi
yTmSXQFbxA12WYXIv+9dxsrxXa6hx7ZF5PwS9mI1WjvJVtfGMhOug/VcO962zI3kpkin+paWfl73
tuDR5C6ixRpBXi+9HrYvLocPzHfwJHG9ThxBzvCWiNr4zkuDXzN0jV0Rtj1TofEpH7T7VmXGdCub
LnyexaggP0TjqfH8+CYRo3k20pDhAxQ0ELlWYOdbzHeYwSW7pgvUY91Nem1i7IMsxaiwUQwnJzhb
HsaOKq4OyFrVFrzPP8kyHTZ9pEykQniSrHDrSr51WTGfghQ3FodmZVtObnu2kjnxV8jl3C/2kJpv
bjbqdWEG0dpsMocRh5Gca924h67pnRuSXlz879FirAZTl6+KZNGj1zSfGLq0uE22SbnBgTO7UT5E
tcrwnN0Qd/Fdiz6XBPm42NAauVssFOxdO2b4Aqem+qZ7la47cwof48bIvmDlNBwZA5FwQxuvcOcg
Flw5ytwQfjTdd3hq5Cuqp3jfGeMpt7Jxm8wywUQJCT8zxMjctcQ4HcyWGnSOCNzYOESjbqDjuD/Y
hOm2WxieJ2y/1I7opu7R6O3kGDmjvzflaG6qwf7cFJW4D5Pa3kUOI2W229vKSB+IlK9v5FCO2zjD
5B9unDtTN5LwZ06cwZuk8oEW0GKpbQs/PbVS54WoVewGkiDdOZYh3mZN2rahLfmiqvGXGcsRNrF7
SDEB+26lypywQo378BkXt8ReT7H3meQ7cfBI1KD3KtltuM+du6lHDG/aTj/MDG9WAp0mZPnSJk8e
58xtQkzLHnu73t+qYsAzaxqLhm1nDuW6hWH/ySpsGMx2Pke7StTOUfFHqO9SrF29YtypXqL0TBcf
WXzLN9oBaRzmpD0gcQm+eRi1bDyriA5RZfxqHVOcuszDuSVopnNpNMPKNlzjW5W72Qs8BoSPQ9Pf
gltlnzNDBTVQk13euLEt1oAw3zFvctYCm/59mWXBBko2/l59T8QLChK2z8pRBQA0Pfd6rmJzE4Rt
8FghVdCY5iv1lCkcQ6AEceelHW2Zj5H/VdZR+ctSWvzUqfuY4R74s8iC8cGrHZwXlTV+UYMojbXj
62hbWZ6uPysztz/HcxRuI+YW/or1lX0KrCG6rRxt37i98RRnBEPh/5Zs6hxxmEqCeyOg8T3Yyo0L
Utwx5zfaOlsXjJS9nUD0u58MvzqG0sjvnBp+OeXJ/AWNvrdGpm9u2yGYX+CSyRtfRjFvt98epmB0
oSAZ8rbGyhICXB0dMEEEBc28QuGEllGjr3BU4g+Dvm9+FyIQ930EhGRZTXsqhP/qpo3z4FCRyAqn
ThdyI5bcDLJDlc9rvLkn/DmnZ0RJ8VeGUyMPG5O6Kbe65wpi+EMM3IO8dxI4KZkPbpO3ayVVe8x0
3R+LrrdQNJfLLSJDtIMbOqylnXf7gQTBTT0NzxP+go9O7/8Kh2lkPxqioxdjROpMY3SIVZ4mK06x
ANhKjt/yoNx1DApudZq6a7sare9+Y832qld6WJe5kGtYiuKTg2spmTYV/ha9LuzXxputO0Hk+EsZ
Ze1LxEn9VDhCMsaHWHaXDD69uV12P1pZlntcBrAF5jWAIR7k0EIjxHZE2qxDr3Kwzh2mz2Pu6RVL
Eu+jevLCTzY+U7s4Bv2c2U6oskT2LRL9/HmuS7FbeBZyGzGGY0XBMvxSumX1apBkg0tVEqyq+f8Q
dl47ciNJFP2iBJKefC1v2hupWy+EzAy9d0l+/R4WtcCoBHQDu9rFYNTNYpGZkRH3nisKOvOD3Ll5
OTx3tnvrRjQ6ycqpHjyVtPfWgAynnaS/4eE27i3lAbrsw3LPwW0EFFY7/U0cWd6XJELx7tWN/qWL
63AnY8v42XEWPtLVLn51TeeeHWIa8rXQVb2rnTxflyCN7xi1mGtbjO6O2qRdp6CGaKOGfbuahrRd
k+D0HZpidhNX8SjgoXjiRoy1uUp6MMEp9qe9Hg5gfDyFwl6V/V3HaB5WQ+jd5kEYfDXb2tspyR3p
aOK+J8FUrSsvnPa8DeO3JO6Tfh3CStsmlYTXyJtMbZ6lzk+AUHf4ffL3fJTGMSsHrd7YNa6qNeWl
uc66LtwgL4BQzOQu3mlxpn23goC6zhc2Sey6mFZ6IGr0LW7XSEShqUGnxRGzKSTsoFKl7Vs1VsVj
mqLm2GptFQX7ckzaXaIC99lxQndblN0h9wtz71PNfJVRs4VW128h60E/dNV0g0vTW+eaxRErZ2Fn
mywf2R2bgwnib2NnbQGY0waRZ8zQXi3Jdmw6KejwdOdldrg2Qzr5ypqoo1vNPGCyjvfcpzvBLOlF
Q1cICjjWmztRRoAepq4H2isrcjUYce+zrn23aDHuOwQRRx2A+TaHOHeyQTQjJi3fFUvMXg7jtIks
m1Oz3VrNScvUNxTi9i01xd04sC4wtBA7ZFxHoFLDKqscSmfKzzWyyObQ4m79zkkGVd8Y3/kUZ2sE
KgXebjnuvEYmu0G5ckMJ4GwMO2jeAfakd5iHSJnU7fS26EG081zWVD6t6sB+gYdWSIjZ4/SIXlwx
NP+i2s33rjNOcDigjq0Sq1dvo6H9hI8mv9qZ+GLrybeu6IxDp/BQgJCqy9cujYcOIBwR2hjj8+9J
0hEV3unuo5kU9gs6ywjzRVLvcppcq4DMthUc0+E+MytcfMqNfiKQsfaer3UbUFIMQePRTXeuRkwl
G2N+R3tYoS5joovyiP0p7O6wBklm15l9RujV3KWWGZ5dxm9PXttrO9vpUn2VqNp7ZvJYj4e476Nb
aQbmAz8rORlxY9CMtt8FUIE1tN6WYsK2TgI9Vr6uJMBJRN6K8lJp2rE2e20/RplP88CMnrTIru5K
pm7bsareI9Nhha7QB7dWZq/LypMPuj3Kx6awaxD5dXZfJ1p/ggBd8YqwjBgoD15ZbKbbGO/JqumD
dxiJ5MQ1wJZMpPa26wNboSsIyKRMeaJHDF8cI5vKz3Z633frwKLtzsGLVHgXUMauLWMzXaE16I9R
XFJ7xu70HBdF9lOza/GeZ5IPkGfeGV1g9GJ4lZmh3Zi6NYBRzP0Ilg4dlIU3vxyjfYdS95unquR2
sKqeSG1dbBDZ5zunMcd5JJJVqxHgg1qb5DBuSbCw0xlYW++ZubGcRf4trEJqP07Kr5Xup7eZSnlW
EiXmIX2GNjixkMD58BnTaDj1NHF/iargOXWi+8Eay28qB6uSBnb2luuhRbFN3ZBUAy6tiFADmvT3
owOLTnmM5Gqv18/E75SnaWrZwdr01uIs9QX8BW0gAaCeKt35UQk3pBfuW3c9GLYDoIXmO7KF9F2Y
ISDLlvu0ykPp4bQKRvDFXHClDJiVJU0/IIDSeRppqdwhmFH73Bfu0R5c96bukAsXBqFTSVZPZ4Jt
iUuLUmcl6die6Y7W+LhM7EixZp9HL/c2Y5P/lP4sJMtN2excvfM3gM7HjUfvlX7j5IavWuamp1gK
DfjsZO3cyemR95ToizB7QktO3urICXceGoNzwCJGew329qbVW75Do/deSUoASxDhvGZKbbUnDUXR
1nEkAIZJyfJhguX6Qogy83889GtGqyXo0C40dyruxnuE3P2NDGtz7/pJ2b2T+zBtfL1iE3XidJu1
VHvMWduTGUJGf0q6zNqRhFdtgqz5MkbS3duRo2+GNvxVVkH7Ctk5/o5W1Ns0zHjXuFP0NcKt6OgM
mdgKjt1ELfllvOodJjUmGO61mgDnbickaafQZPQK4TfNX6yk9NTr0slD7cDep0ekOB+ynqf2yWsc
rfrR9chm72tB+jXrtcitlVSGAVkkyCtWVASKXL0VJZG/r73Ey+8G0+EELlGpZw8DcFq5K3EOZDTq
XDls6JUF/Tb0kXlthyk2PKDHOWwRo0wh17dmhPW545CUvnS0crBtXwbn06B8cQbbjTEHWkns7qAH
zU98E46afGEcU7xqehNDKRLwWF8rRaLHSkVmZW/B27nll2wYxU3Tm5ypKw8l3VPtkdi5qyc/UFDh
a/oBBty9ai+7yTtOgGaCPbzi0L4XwOqNk5/QdDk6ALF/QdmlfdT0pbYpaiuS58BQ3DQ4yFxvwKOi
73WE3fldm7mODUE/sZtNUlbAL+Y2Ha0jWpj0mNBA+O2pMHK72A9hFBC6p5rIvRdNx9WQQsifeab4
0wmUzQkDELy475o2ZbiCci/HjVH0Bgt6lefGLtCQfG7Zvtt3b3Jr/xyN2fxdXrow0Bl7d61oWpfc
ZOaqbwQY0ghSl/7RdPHGqxSUzP3SIVFWSCUnajgfN2RPcLV2NvIcwLIYjRNCvd6+h33KcNJLAvp4
aaVjNlvTVp/dkm1si7M9gLp4Lifp1EzySrVVPgwHaychE+SvFmrR6Ui71CDDyoki9VpzCLJP7eUr
Wr71Fv0EIRAlKoBsJqfQakJMMX8mL6Y7F0E//d4rVcR3cZDk6hxR2OC/VigaAWj1Ns0iAXG++icL
aRwBdbdUc6MoBsXBCDwL4r1QyK2ZBfPTFkd+AZHJetPGbkDFleZEZew+HlfNfLKrBiqKWcKkbQSj
GkLvq45xrZWF6OgaHpfhqAzYxW6Deay49/pyCNYNA8ZyXTF2d2/g0Mrhlj29+Rk5VTUdGHdnDmo4
yyhPPkom5g3UzJJpoUffEX1XOqB3qqPAl4eaVSjcD0Cfmk8+xJVj/NL2xvnt4cfEqo82exbL/UcM
R+02qAHC0T4H4tqcFv1NpseIEMKiUIzC4WArVtRZO2Rfhp6LkrKHjlJviqor4I2hn4ygamM+2GrS
pzQr9GE6NKoiwqt0Rj6OlxVecswzm2OHELlNmy2hy7EPqtaJ8xUOD5Jpy4Szx68iyI3+s4HDn91u
PqdrSnNmegDAnWkO8+zxP5/TjNC9tVMNCtMOvPLJDHyju6knqLsYdcY4OSPC9uh/EADVfvMbZmRr
n95KejcagGRfVK2P8feq7jJ3G4ObmtfLy+oY1hUnpoDPDNadkNfPrvvPQQmqefx/zMF4vBiVYNSb
P9d/rjvL0LQIRGj7RfwCVpL5U0SwS3gk4K2Kvv2W8toj0g/Dghn51JqFmHYyNKtg49De+/7xc29f
j2lxGkFHsfApmLhU5fVgrq6QLocNGqnxsmMstgJZtE7w4IvSTl6B78cJe9ZQmnLb05e0TkFTIyyO
0njbMUQ3Dvh/+gJ3lSvYqugW8XayCjNnsvqKJb2cWhYqfK7zGKpiF6RZvKxsNFxZM5cOcaCEwcHk
0idemugXmX1MOGLKxuVc+rjL6muOM1tl+UWLwpWeHb+i5qsGibaszaqCe2KD7Gbxuiz4A9gTyB/6
2HpEO4WccnW3YD+tezUyPuMFZcuxLn/BgbqAGLHp7OTBomVo3LDgdvFToccuprM49IEHlE1V3k70
WMBbXnZD4WtchKV6JgmLYzMUGYvd2AUzf8YK2dTOdVfE/k2J0RzOh4F3fJd6IWOZj79W43pEiDNE
Q45KyKOGMBUr7Z9PWu2hlkTlYv+2x0wS0sxX0671HZOosoMLFVj5LWrgIoCYn8buKawcNdz20utI
kanwmDNLSCcytgvrpYSwMEN5CdYRO4dTNRrFqhXTl5S1keruIjCUAt4xmjyZf0tGVK46IRhITnhR
i3MU5SjoePrq0AAfgcXgZ5mORvlP4EpBf/ViuPrkFlyLVBmHWTBVOInysjEOvFokiF3qiVFPgBdp
6FmeBs32nDVT+MDYRkZRuCs7kBkEogAzf0thJHJ9HzYJT1Zcukb/5BbwsE4xBtAANn1UO5AML9uc
1WhzRUF7mVP2RToRxB5PvmPZY3DThZZWbvw2aMoV6m0e3dru+ffNFlTyCipFwWRkMFL/dxFR56kQ
RydpguRu2eRdIL/NttPtVn8OlEtyyCd35jIN/O+00GaCCC8FJKaOD0zC1vxjHZoaR5gc1fz92JYh
srwyNfw9CCjxddFvVhfxeEUmk3nQSY4K7hZZixw7HmQ7sSkwuoGzItAKioAHqOTUUsA02ltaa2VU
rbh5QbY2VQjBI5ptvbRW3Sn9vbtaOC2tQ+cr0EmArpsf/dSZxrawfPdxwZ8VE2fP30a8COdMcjtF
7vz6mqM1PiHeacYt/xett1XK4r2QEQCuRWOadESkP+pK41IL4SHmpJ+ADoBEKJQWDGvRuuBH4Z9g
WcnUD71hamOu5lplPntHSWf+Xzh7WUMWKw/j5FkxELMEv2vZ0FSIEhQ/oxwaJiKrzu+Zl1XSdfgV
FyXs4qDwXVxC50z6jXuHTxF+pIICGG5G2vpoZkfifBnSzktVGzGx2S1exJj2F4eYResfFg4QRqkm
1JSLlHCRFS67OLJddDWLFyMvuzCE1BkwF9972GST7WJz4R2c9b4XACHvc9W8+3rLXxvKEPNCfIG8
LdYhDpEeUzkGBFl+Xn7zVCKyFJvQHJVC/XTBXy4kvuVx7YTHx3Jg1TQnwsjLKlmPwoxkBE2r1bV9
3zqUBgMLA5pmfdZtoyXk0jSjD9EuJ9HY7lI1QwW9FO8NJVY+hI/gOGiKwR0YmhnSnyWJu7bNVvX3
adBW5WOv53G1yVv67tuSRFtQRHhF5odZL5lYbSzL0BiJMA+d9H8zjdXmNaVgJQrBCTr7aC/yrcVH
aLl8nTKhs9FsFGkzztfS8vH4FmERoYMVoserVqKsm+drnX1jCMOmEzFzs5stsR4poXJOkHEqW6qp
5OKNAB/K1wBAHWnycqf6i9bGD5MJXVrWzyBL4KzvEcHk7Y+QCuDNJFqx43SvGahspwmTTKWPqIfy
i85+0ZXYWjQL9hbdkpdpOQ/40IQI212lG9NTZUO+sWk6ZMMWAwfCByALXn6QWReAwhBtA1mzGHtk
cUwUEKs1NoFXjw7tjPdAzVmtHKHDh+Vp8XPluHeAysqfEmFQfd9W7Fz7WB/9/nlWIzfvpnBnhXGW
Evhx1jnzt+cJJS/m8kXH2aNUE7+IJLOYdNZJ9CWohYS6UTKzW3nCt/3D4NsxYS/D4Mijhl4gPzm9
3Uwb9M21tS1diEv7HFZDvP69Qva6MYvvrIYIJAKyUf+WeuDoL6QMsmyUF+akyqG7cxStQt40eVk9
CNuZX5DlGQYUy4cPhoEPH8YkrDWrjhg280umWc2aal97AMsxIyfQEY8vQ86z9BggYENMbLnGaOMb
C9JXGz168KgNQ28zykTcOfxwUC6Na54Sy/xX61wuG/wgNmw3H6Hq2amLfoQxOX3m2aKxOHWgEacW
99Vy1rlbU2P/FtWiawvWURhoirWhAh5ZmA1QOo+qlYdAZU6I6XQKxcHvq2i8dRKrIwpwLA3/jjGx
ch4HBarzHNomNZvy2S3pTBheob4B63OKjjAyItK/EtLLTM2pLdp5AA2yflhRKrPi2HS+pjuDn2uw
L2Kh/rIIiZILUzbqOs29BSJZ/Bzp6Ra3pMyCdjIclyanr6n+gLV3floHctT0VUlgY9Kt6RRW4cHm
dbBmC4FhWqtSSxrcYRq2goiJczvrtuqUUEEsg528cZIaWYnqu0rtWSnsBkt3NObn0nCy4kBm1kQg
SeWElYW7vwiB0NBB3Cksx/VmWXNSoAcsgZbBt7EolYnV8uWthYe+3Lr0N4u9xVbwDSjJiJ4n7bzp
V4RjUCOvDVapOpAJ1cqVyxqbnoJ6yqpDTV4BHc2WDuE+6VGq7xlYo1ssXFmYa21iDL1BWDEaB05i
iJyQuHF0XSVlnvU3RJJr0d4weRfOo+Wzwy0SYE2P4+6omxW2uDGq4hSfewztYWsLNcq9hLJDkhuB
RiwivlEb+de+YW9EBFjU7xk93xDZMtOVQzyQSjkTNvse3jJm+DWGAYsnPu7LHlk/KvMV/LD5pY1H
+rx9JUFnU63MqwHja7ZJnuPLNskfrqlpxdanv6r/cL1xfo3mNV49wgYziq9RJKxuPwljdogPhEnq
GPEwgjqPyDdNP79DJQUNWWbhVDxgjamcJ3gc83dBCnCz8xLNZcOrihx61A4dAc2vFWrAxP3XkcMw
pWujTSviGi8ra6jhByZ9tsvAPoBhmIixqHgSDNy087b62zt1KVOW0nJR6y6M3UGW89WzkMs7fxrb
/jFgBhTvsspKzKeebdPck0RRf+IjN69Lcs/ALA3tHzq6M0c0X5fk+mB0TuJrp0GAHD1ObVIW+8oR
4A0qTJpkDCaDpI1HWxcL75jVDBd1fbqty6Gjc1hMtUvS4OVDOVPf3WQ90ttVaJAau2vIQjmxBbvT
lixRF1QH44hvi2+Sgw33ZJGBIxFCYNSYtPzGncUtd/dT32hvyyqV90gvb70xmMstSUFybzOtf+FB
NQoAbmNJXInWIsTd0rdpmNchOfsm0nD0fyVN60ygsIa2uW+SrBDrj2vWK9iUa3P3LJT0ummgH/X4
jX+WrJIMtcoQvXNKapfWG/Zv0N0Zg3Agm3bBIc8yFKIwhUaHf9LbQfEaCEwIP0jLyeJ/l4bdx9d0
3TLy0LBLE90osjvTRIn95yUNuEBRq40Fq4FRTHeJrqb4OHj1DIWrtF9egAhrHcx6wUOHgAeFXcnZ
+Onji9D/fKyoxkCi0EywNPoBGPKvnfgQoScN85jGqXzmaScXeX0m2TlvkZPBOufaqujEoLttVmXd
dRx8/FRzj2VbDxHTgHnhn3RIYncsCUxocq22ziXiLGttT3XNMDkN6LKQl9qJ4l8IxQnd/sSc3cMf
fxTjuj3i0RuxKdg8HJ3UmdfAQyOQ7OvCb04Ladrj5WAbgAkP9yEOm3lmNRDoy6GtGU+iHM1yjXqw
ZDrWd6HAv5wQrNSS4DfP9EyaWIbKNOO8mOhD5G2Y+LpIm9kvfRvtFh+8hvCCo0PUVvuu6kbMxnXp
bEg/1YrdVGDL2VsM+VKkQyj7MQvPZew4e2KCC3FqcZN/fCP+Xio8XZOGIaVLnAUc16ulIi61vGhr
EdyQHpjWd3no5MENCqgi2XEHJE2WzCL22TLR/jz2cTjXXxLfivhV5RW+o7mXCtjUrhPrUUCfRXB9
8VUs9po0LUtMa3oYR+NaV8yXDjnnxQLLnEAWUBTWu99S90jdEkyZcQUDdOhZ1bZRamJizfoy1E9Q
j5AHFI5wEvrFrhfvGrMY3yStO5qCbHRMRuruodcQWx5bS8h8I1TOylICMiAnYIw59CyNk4/vnvaX
1nymNswdNteyKMGvW7mlS+lot5N3tisPFaYZpV1Gihyb9VEjWQbQeOc9NbRPtI3OhvJStURarHNq
KfI3MzNH8ALWx/7k6f4LAwZMAnk05GSAEheJ9p/LRTJaFsuA458N4dDibxD5FkQ1FuRMjJTWOEXS
uGt/6GhVgsec3htc87g0XoxO8V6bgUMOFwTNxGlv+WYycwerh9XPrayWBubH9/Bv+gWXKon70eb+
gIZo88+L7SPVzzPk6mbwVRd/QQ7TOxgPSV4s1sHALnSzcC6sS+dmOVpfnGKYdqgo7AuP///tjPmE
+tuYdJFZL1wF7bfDeeaWCkOLxz3aZaeGnxUm6R0hD3W97hkw+YeOgehAdlxQTbMcwK/WmckyiyvU
08W6aLTT4p8OK3zJR4urK28aalKUKbPDALxB0Y//DLJK2EBZUP/J6aJ3BL25VLPSr/0b2hecJsOL
UwfHUjvgbA5QqOCkj9rjmEz2uJ+UJxHBwJMI14E0B1Kv8oETsS7mJD4ACE26s4WVELnt5eE51s00
WvcxL+HKDEIhb/U6hrC80mXVdDfWgF5kvTQ1cBFTCUWoaD71CV0vqRYOITZLwJC0eWF3XW2bXcl4
rFcxEzX43dFTWWGaIfpEC5pXwnlIM1403ksndGlaJmQHti9xU9bVfd3ao/r28bOlX7+fPFnMJywX
AwerAY/Z1bMl3L7DPBqzkMTIgUvGBP4qyxoxbOnX1Y+cwHM6dZxe/rF5OHR9reg9J7sCnL7+Fjgc
QP71mqTNbpflI7g07UYHcgnuZxhG68JIgF506MT/70GnUUrVMFD48GL3wovpO3/8sf56vy1cM4yP
+AG000FvXzX327puDMEyuvcunEHbEeX7YgOu3Nno3fZl2ZwKJ4n03/VWTGlBQ6hhJHtm2uDex8jp
x9MYMkjYjwqnJ0G0HNiPn1zpdeHClcL4w5CIoJse6fVDUSPHlBy7C8Jupyzbtpi86XC6gObfhdfx
eEdMjBCLcIJx9ow++xTQaC+bR582Z7Aqe1M7N/gIHC4Pduy+SVFmOkmqF5xRCfS4J+ADezNCSNo8
emJ9zlz467F2TZP/mA5SXW66e9XApMMFmRjXIBIq9K8vRakm49lMJLYqW44s+uKC5VgO2MtJ2q6M
yNNoBzhYs9pq4F+aUpJSHpte1HhLe89L18Plu8hqHhYS9AKz3yQ9giOEDUlSvywlRO3DHfvMsHI9
hvFsRln2PM2COgRJ9mq9jVEDj2ZhpecgVPij0lCnD72kINhB7iVzjo8W0ewouR0oM0qqXzqtWvfP
YnsqJg9TFFFn+c+hymxt/9vwfXHGJq2GUxmLGyzv9QKvl/rs0DDZi5GXlrX0z93FGpaFIR9Ovyj3
P37q/gJ1YBKCqyjZTyR4+uvZVyh7PP80y85trpEZTU5k+hj2+IP2kcRW8BbgDtUOTtYZ5jG/uEI+
/v2XE8J/m94gkTAD8Wpy9iH0/voWs6NnPjdZgdMwGbs4oc/kxgJq7q+WJaiJs45uE6VkijGyglnV
hJZ3X04iTB6RDDDQIh2ALbe7DLc+ubzrl5LLcygRbA1/ADXftWWJ7Df6yGiyT/3li1jKzWWsKpkr
FM8tCpIjk+942NCxg2aYWTK+W7DSzBw45PuTmZ0yeH3qxrAARm/HMZowU8o8RgZHa0kSAz1b3pbv
+uMP8NfIyXNmDjChhZByaRFeu8DUqNxB6Fg3jMBK002ji0AChJoTkrJUasOuLlPHuCsvrmImV5y8
EQIPWHPcIm1+Le9qkCY91nor9U9Zgozj4Tfv5MLiEwIJz/NSVURtl04vftbCr46E29Z782JX52BC
/SEKwzo3OPRNzgNTFN9ndSXm3WG2P06EADEUbJTz4+Nb8OdYmjMqJCfKTb5JqieapFcbm55Fbme6
nJ5ivIl0T/IyzbeaTkcB9cMF4dr1IjMfg1Jpzf7j3/3X4wOvzGQezp3nf/9yvHXgySsEuoJ4ncIc
/mVxTNt7ADwSwYTBg92sm0QxnoyCyMw3YcqfDZz4KbJuPr6QCw/vv+8ZO7ucvYC4x3lN/7KidZXA
kG6PParGgumb7Gr3SdmqbM7oYXRF1lOXFCvc1RmRyJn6RyiS7Fd1C5STvHuZEqpC6bnBoGwRD5yh
WsHR0w3dbpqQsWxGYYhCfLZ5/wUZJRqOgAhMS+wrnBmuAzPYMZWHHm04dSCMbgYPmthDOVUOoSdi
GBHp631KsHEQjjlEg57HDzlKHUBS8MhU0p8Jlyj1w5LnRcQcLaZVFnvvHmGz/RdTD037FSmZqXY9
Xcd79CB5hO5ymJoDhr5EO1eM/9UjpicwjMusB4tq3d0g8vEYrQ25h1gQldbcX1uGR+ZQ+ca6qv3U
O3c08t5aOKhyiz8KYxOeq1iuSUyv+p+UU3Z1sl1BlHPh5uSRAMSoNpy151ms7QY75uBB/uoXZdTx
w0fif6NQ5uOvtpRKx5Dlj4Lk6jIB5kVXVhjHpUXNhILNwqksqphlW2mUQf99MfE3mQ8xzYu9+Lsb
OeP/IUc0uTj+2VZZTSC0rDo6KTMqqrXMNZVtbL7kcR+SHMTnTLsix3SSM28+CNOK8i3xoPAReq5L
4jeMUV1zAkhOripHsVvGfOAae+8cOfTI4NFd8DCCA7KzL0TmAyNb1DkEWLTIVRuUaF8YmgzB3fxW
MbLSbBGtXWK8aHhIPEFnnxSOWTiMwHGL+dI3eUix0a0FsdzhluZZZd6QdJ+RlosPrCakSqSHPjab
mq5vCVErc/JWJ3tB5s7RwqpCkBpDmV3ioGA78ioJVDUXIAMxJPm0mUi8eqRllbX7aLKN4lQy75q3
9mh8ZFPK4wN6ihxs3tiE8OFiSpMT3TeSURdMkY4WAV8mEljzkMoofh0HbUo3v0kFVjeRRFYPCtuB
35BsUegqT79Fk9VFz3FpZcYqzxiO3yuHUdvHK8NVIA/rI1WxRQ7MTOLDrnrd32k7LaWb5hEPEuR4
5dOiqR4tlFYvQs5peqI0h+iAESEV762bQ5P1tWEkv12jX7G1hxHjbVySM7Wh26x16J9RkYKhCXg4
c84P5QYGS5I9oIUrHuw5jOe4dIJLXfbj2i19a+PHuf1oDsLagcwssn3Br3vFisimWLs0uJ4//sjG
VV2HR5sTNIQyNEqQVmnn/HnWaaIwj6pO6OfloBwXnR2fAj5Qd2+6fWBvHIFIc838ll0rQBvN9+0N
6bcJaym1M+M9dy1jpOYoEFAMHgm0i9M7O2qs8pFdpH5ewLekXVHOOYnEALmKvWYYV0jByh9GV9fl
acHgZZfurtFEAVmIU64UUYaW/L6Qn5ZUQ3sI8ul+yhT4gxqWif7cprZvnzODG/jZ03C1Y3Fr4NCy
Y0JGRxf1F+MdLSiu6iR0zvR1RbZnnG7sp7FxwS6B3DG0g0ZDT7tfBvmEgWvOXeOEZNDH9Si13QL5
wqxGt47mbEl300CA1KB2H137hr46+DxloAdf00YJzXehm+hRxl5V3PvcnbRNnTKIWuV9gbAt8zWg
O4zf++BmdCr9JDXZ4rIKskFwMy2mP5+0tP86B7uOY0pHkvjjcjqnp/3ns1HHmkS/W+RHTDQwxWlx
5y3fyTQiGbrIoHC8eP0TPbOeTXyx8EYklZiHcAId9GsmhH5pLvLMFN+5+wbMZKAnGg8a4X1n3Dw8
BpUXTXKfcLBpbhtSvQmRv0jdFpljhZ5rND/5YPPh648CwHFp3hoEtxJu7P31mueJDvkDF86xwrSe
MGFradvb2VDbp6amX/rq9x4SqY/ftL/LDpezBeQ8ag/a4awwf97NwGAiYOGHwzsodOs7r7hf8p33
swzN0ELm33YhjlnHl70dw0m6u6bFYoOUY7COfZgVLTbOMd6HhLZhMeqgt6NGMIZzYRipeSv8XPss
QePqDSAUy7qc99CdGrD3rxcHx850ENNJQLLfSGbc0jeIba/qtq4TSoZ3Ms82VdoiXc6mJHyI6Gw1
n3xbkPWvvy8CClABAkiFFGb9decSh03QUJo8WjH29LOGptLbhGPbNmAN2E2faiYA9luT5zDPV1qF
zZ49e1aTL8q+BRkQY0qmQbkoqMqo9/ieL1LARcErIn+i9YKcAGgf7p7ZlV3keQWVJ3dDj1SeWTYY
X8TS+M5oGaAYs6vdjIT3tlIwrT0tlT8rGrOUmsJieMWMZ8sj6OqcVoQ3GrPuqC0fYEzZ+jP33xH7
GIxc8ZPJ4vDATej0Bzz4tb9drpNKnN8auC3SPw0NLOZ0I1PBM4GOaAAMo5RflWmDTOpIMinOGSjg
7nVUbOPb5SMgskbOiEw2j/8FJ4CnlAGqmVkngwbGQIaNTHwEU6zsD7WpRPo9HbDVruMubMJb0SCW
XazkAX1DlJI2tDHG3LbpP0CY0vZlhLkWCE1Gb3onk35KbhuY9mJtpSxhcuUT7FTsWxu+6e9wPp3i
Wb8vOw3Redz78Ac8sLsaUhNobw88VnpNvi2+pfvajvjUQRBNhEoOdcHBdiniNCU8620RVnLi6mWI
mcxybzxCxNWeIUE/MpPGOsiHjayIv2ddoiLGZuCAIfJAWNvBzhL7jXcem68xK9nuF499Cx7Gels0
+QswAe8F53BxWRLcLqBL10orGndNw1lgvWAq8oEl/YRwmp+z/N2lYblI3Y1OR+rOkZqvL20tHpTl
qzRsjbVyOXhRzvC4MIX36zevIE1sl+HBs+XW8IO2OCapr5UHfLgzJeHCB9DciCb9oLpA7BN3CvUt
mRAMEtuglDHPJp9+s1ghqgo1crOeSFNNSwxwZvUkwzSNto7JkP0Wfl7ub91Aj7395GWms4/IhkrO
9NXy7gTQtGuetQzTygv091y9D+WUWCBnUvKesspkQidj33j200aJ45xLcMSv6T3iV+eIv1q+6EAR
nrnDdSScg+Hz/M3ebK1vbuqanIFbI3Zq44uR1InjbvnCuvA29BqDpnxL14sA13Ks4n9tRJ/WG1W4
PhyTqbfz21DaHT7DRQ075THvPcVM79wHYeQjSsqZ9m80p/TarZ5bqX7gCVD1wSebodoTyMv8dRXl
3rjHlQSKuobSVB84igb982JzoEjjhtuiGZhgFGEC58NKyYY6yMu7uAj9oRHOTduQCKL+aeKasnZl
eRWtq9/K4RCGHou3ySP0lYMJr4JhunEbf3JGvBwB/9jX5g3bQlDLmJKD9kV9/x/1NtaE0o0GE1BV
Gns/OOpDmXRjpz0wwnEYSczBIYbN+Y4mo1XJY+7gK4yNvE630sj7bofGaND2ZFVHD6Y9uy2LgMfr
NadtpTaqUuSDzwm/GVAv3psniM5+8iQaLakgQJDZsa/gyfb3xixN30AcxNrm9Jr306zy1tkbdduE
7xi7GO7hf0KWvyqGtifnocqseEOyijluZOdp/lokKfFnMxrSNla9lTXyLgwjjjOlX7nJU8oxvVoH
PM75sUQiCSFC6Yru1+ircq2THgORMIiqNUIcMioI07Xv0jouP5teXGF8ODAAVoCQoGtzo5f/XlVI
xhCajaJrh5VxZuX6qp9hkVGrI6nz4thnygKYInpcMIDLFGpBwC5h5uVFRSoVn/SmNIv2IZaqDZ6Q
HDXBuWjH0HgJANkX6P+LrNt2vj12O2KPmvLdVFrlvBZZPPVgoBOjIG1lYCJLkK6TbgdnCGC9zS6X
T/o4c5ny34eMj+wxqkGKTw1FR/BqikB4KNUyw80TtQjFn9PqjA4mPWP1WugwH5dNf3VlLQo1uqGW
M3dsjGvKvWFnHBEdqpzFwRNeKDsKbBRqy6lzxT1CCt7HlPOCtS3GQXSftIu86yKIbrcFXNYyebUs
m/non3VbVbdhOxlhdR7GOvuFZDJWzxEmvHhDYGr1tiyErlvZ1d6+ZBzC7pzsG5QxQX+rLgHEgxQm
NYWfVvFRIpiGEHHhKS/6WQBTCGoMtBpEWLsFlQXpHdDHVFlKEzs4MZDHNoJEeESZW6X/Y+y8diNJ
0iz9KoO6917XYjE9Fy5CR5AMat44MilcazNXT79fVPXsTs0CiwX6orOYSREMN/vFOd95Vvi3W1oM
fbnE44iAI1ff1taa2Ki3iuRTxZPIRYCXp54DVxCZFPYdmsZHnQa2HXxdSwqRBVg50AsMray9o2vM
ZPnoxpIYG42kj8IXbTIDxhoNi7wlgLP7LE46d2sVS2lLqqQpncK/REtDPt9aw+Wm1MR3wOkmBKrz
3xlaLC+g/7eGs7suxncVV5kXGYasybYumZlEqNLZsf+lilbjAoU0UzfkC9OfEmS4iehTmz/jCow2
4ZvtiUGv33OM/QTe/AXEUvObngoAOknZNI0rdgxkSPIIfY0JifTGdN3dxNevzmj2nk+4CdWNsaiw
nMmQGpffwDD7lqzt3k5fJfzaN7TwU7P5i+3Yu0qqBGz01O5oJ8JTEMhPuVpEplhlev3r+4yH9k/q
qF3m21lRePracRnmXTbnN8zssOD9rEG5zI28s/tFH/6ia/2Pz/l/Jt/N/V8P3/Af/86fP4GTY8JK
xX/74388NRX/+/fbv/nff+fv/+I/ztlnT/TYj/h//q3td3P5VX0P//0v/e0z89X/9d2Fv8Svv/0h
qkUmlgf53S/X70GW4s/vgp/j9jf/fz/4b99/fpanpf3+5x+fjSTdms+WZE39x78+tP/65x9ojP/L
WXL7/P/64O0H+OcfR6abyzqIX//3P/r+NYh//uGq/0ATRbmlaawZAf/Rd0zft4/Y3j90YlVM64YR
x6h2M+MhMhXpP/8wDT50o1vyb/7zQ0NDlfHPPwzvHxqNyk1FR7XJalT74z9/+L/9Ev/PL/XfalkR
lFGLga/5t3PW5oSFYE7bxRejUXVV/e/HTpJppVq6SbcbO60Pij61wqoCBLya3Iypk8u/3kV/exP9
16+H9u7vSq3bl0TFRsl5s1zR7/13Cdui1AWiCTPdDT2Z79B61jUi0kjZxlLXd0Z7mzMCfFcuM+/+
XWH00x5ytBXlTafspqVujxP84a+y1RVE8EN2r8XFo02kVR+0ptJF6IO1vSjRGfojhds5z4v+p5tX
7YYn1vBfQ639hmgOkc8aKwU8YmU+FfXitME8MPcIKpI9t9VsvHTu0oLHaOPs3plrMlIZTFGueHFt
viWmF39qHTjafHT71s8GE88/itP4rq40Fqy2tabMTgHyNslO1QZ3I8vy4jQpAs9GWPorhhLzW2N6
sR2mFFaRXjV7pu/zvqM5LAM7VfMIi4r9UKWO4XuZvkZ95QyvaUbaEsZe9821px+2n730s7Fsdyo7
P0Hue4LGSBIL9mQ5NRF7jYGmSUzd51BVdtg7WHTIWbuj+XcCz1z0LEzWGnaG+J2R6uAnZcv0dRAc
50aebZwGbstg5xtQIifK/cV3SxzSWTViFbFfhfI5dNWd6wJs7lhpoIP0lBDuIlGXZEsGcko+AGhb
l2w9w9pIevt7EkJFyKZdMYF/tE7+BtzTAZFCNoVdDb6d6quPO07z9drJMQXb0Vp3iV9bM/Wc0/+e
vDZIpc1Ix+n8FvjrO7kNDlgWVyGSgka6NUgEWpugqDnL7UY8OkW3vJiCQt+DH6YvWENWHMMGr+JE
zNOyK+1CC1Q3O0CWMQ91DZ5oEuGYexCcJbKvqvvQ8jxKl4Ilv6ugQYNAjTWlRXW/1kHpfrMt8DOj
f6AHa3YIqX5JGCXMxFEZAjD21aoy6aNjz5fVsium9M1z1JfUstlldxDzKz+t3F2sGpGdxlqQ59W0
N+2hgKWh6XJH+plCL7k4/tw76xIUa65/IlKEckA2LQ2SrfIWAJllKwE6S/Tzg9zDvglVUx98U4os
hMAsw2rRaIeJ9GCQXi3pFraj+zSoNGnrqDs+fqbrqqfVRhtGXjDyJD9LGg0fDJO4oceUI+WB3DBS
cuBC9plxnCx5hRac+KgNXDwg3rhBqNGC46jSMaoN6zz15qM96csbwS7zdp7mfQYUy1qaYRNbdgd/
KBMXV+cRW9mUvEDJr16FdbVQ026dXuTbpLS9x7FcpW+jT1tC8MT9fctHoraYur2BrN/0yTqDoKGM
/TMpCX4+yio01boOtEorN8Ju5YExo/bjxGOyz9U4kKojd407JHdqqs5hI9I20JiDEQJc5A/cw+1B
N5s1cNmA/VIw84ZKOx9nXTvpWAB3xVBdCVoo0dp7yz4eOvvsqXGyYda2g6qEPm3uwSyzd/RzoT7X
qBb8vOoGYDnw9Ur62kIAxfScUDfAZ0nv0quL2Fmjs1PiOOy85FIgZeYpqZuIzEHPn8s7WBw/g5I2
voEAjHe/xWnjCp9m6jlfZjVou5AjZ9nznc7nyUOMLspwztz8rsy7d0hea4CY+jBM2aMmeSHh0IZ5
CyKqng/p4u5rWUdleVqd+AFswqWEEDVIJzKS9GUpG+wiDJ8vizYji0k/gHR4wZS6pGCX7UuWj3Bo
ygP8lm8F90Hu00YhoZ7XdVcu3ZY6rA+8seC7Vt9tu8NsKbP8alAejqxlwMQIJdD6PBQqRMQq106j
V+tHALcDPAA3KvFyx6s0wkqFN8vTyju+gsmUVGex3nDCWbhQdgaEj1VbiuBwcgsHVWU5+bpb74gD
qQOhthhUZzax6hPmn2ynSXXlNMgORr++tapys1EVcttV2HOHxXpTM/lq18V2cco2JKgZPALgIxf7
VKgQJn6ks1x92vj3AiPZoogO5Ja+hKWVXHJXxzjCjD0wMnPYTVNyJY9o2UkTMdnq0HQVRZSm4GcS
z3Wf2mx4xV3cnhxQ0LP6pjS3AzGW20FgUWCfdZhVZxs3Y6S57lnJiSDtFa4Zz77DxICfqIAFaVpJ
uPBFNi0W3Ys5SnGoOh4hr/jQywnoj9VFPSVjWMSt+CDJo/RNV/sx8J9+zOB6fbWx9ggWi0Adxjfa
4xp7sPVBMETkKrEK9atW3xAZ9+ag3M3wFngDp+3VAu3k1Qdb/BCWMLzwdHAQsve+zI7ehH0+1dsi
H/YOErCtNUzbRIWnZqfdxTTM+5XpUQ1I+rnxjGfHK/L90JLsjOhnCPPRcF5jdTquQ7EwZ0te0wls
w1xHMRwxf1y6MYwZwxwK2U6boe30YGgy67nqZ/PewIxyv/ba1jXBcMSIqaml4VwuOhKiAgYVfYDu
c+eZW2Af+9G2o9Qsxe2Xd05ipwgaD/3cLYTFDMAGYzsohl3WOdouK1KxLSEoF4x0wtsAyEd/IgMN
hTsmImfrtu1r6enTqc7LqzFlTEIX42jrg9gOS/Mb0saH9GAijqSdABUr/Bkj3CZN0DcjLUVTcsdq
Pw9xHS8bSLnbHBJP0FjajyigmTdgeBHbp7i+RoAtrRvmtix9EVfgYwrtoesawgU07DVd3j23Wr7T
sCf4zMqcc9M6TIN7Xd80M17etC8liJBRPWmctoGda5hTa/2aqF19iqc58xMhwF/Edr1b4ci8QEdf
t2kqI7sFtJlMYLJSZ3fjvDervtCOSC9ohxxbrwmtloxJmxCWsLVX766wk7CBhQr/bzwwmCN+Et6o
pxS0TVq11ZU/8WFwZeBekqjQ+OWEcsDuQGMVIyCiAcfX3NebIiEqmwiNITSFij1R0h7r0L6xMReg
qzbYjBIe+fZimmTB3UCjlHBnxSOSkCET7FHTYpGI6zvE24/XxyYIlLM6GPAY7upVCQSM4cBWxUNG
+hTtKUZMrStDrFIuvrVykyLSAEx4F7sJ+qGc+gEk976ELxOQPigYMnn+Aqs8MAf1sVdmoPIFpBJN
u8ApTWD/d96pJSUXR6b62mjoZlkFzH6vqeWOWII6SqhHzolN1SSdSwaQz828nRvPCfgcioWJrZ7f
OuNTXHNlVVP1MdJd7AdltPxqTK8o5iLgouYxsbKUtDFHoLRNExXMWNwHJqG/YV0O2muSkF4/N/0L
z8xO04xwrEo91Pop/85VS2yyNHN2lpnHIbMg3nKZ/lsCxWHw2D2gGfcCs5ggfVBhMcrIuX85fB3H
d5VHCtIp6GN8mKsBfrVAppek+CWk9qBUOjfZWJ8xMe3XuiZtNc4IYR3+LHvKQBXKgla57JkOuOOG
FJA9IppvJjAikqm301f5UQndPcY3+AxJV/rGwAb2a4IAs5GjrW3qsunBBLX2uMOGpyLSVNcPdhNQ
NdM53rIpFMdMqAuOAgo2MfG2Wt1ae/Y6+9OIdXBTFua2VctAEa9IU/JenXmLkLv7yLaEoRua5oU0
gf7dAgY3wZsstQ/TahzfYnLh4xtq7zPNnXe5vW4pwPZC6x4dZyFabFEic8y7xyozxwhmifVF4lsT
9I1Vn+A2rQEJYQQKERcXDW3SYYYa1p21aGvti07/FnkFKIykiOFg2c1hGbWfwTU+0abKsGuT41AW
WA27D1bn8X2DozKymsHZgtJtdqX1Y4C1CFLTuHfd5VUkqhusoKF3VtPg86Q3YSwK0nJggMyLPW5K
U/+dDtXOS+b1TJG4BXAVOSzg0dIgjkE4dqzxs0aD5VVRx8DJ1x11DMbsYk81x01lfKe9TdEuBiKK
sn6vgum/V6Tlp+X9SBzAWcFnGwmnzKGAAv/VU97/WNpBMT7B7xbsUjAleu2Hq/7yMuGbjvzS4la7
L6XV+F2xvKz58Lt38+uQGBetS4BfOdp8D+wUNy0xv0gk+iy0HfJV0DnWAGsT0A0T7qTjolnTwaCK
uV9dud4l9bhGIJ3To5V4xo5JdhK0TtOFvVupFzlpm27qfmIvCUqtPiOjA7+ctiCqeio17vNErlNo
9ukNigtUAahvc56Y7rwZsasEZaqMT/SNJvcrHFcaWfmTOTJ+AjmhXaGvTV8GeUGB57kT8U8k3XEY
2OXvhHzVUwrQpcW9DLV26ZgoUWe1b+nCWiGPdeMzs8b+ONi6TjGOomxslQeIGvp+zVCJ96W3SWQO
BbH9sVuFxQDG0i5n0l257ktKAg9mTUK4sbG8m9oaSBBGzNrIp2v6uUa1hcVoZKGl4MdY94RvhHau
kyrIq1pSH5KeQN731Kn0iqqHv1sfT0Xe7sEDELyiJvIyMkDcmJPdhkk3ozjhBK1jibYVXJCAqO3X
IADJ9Vh9yaxP6fLnNdOmQLBuRPA9TOp5HbVL2WQYDwDBpUvpHHX526jfcUmfMPzRO7Q9AwPKMKtP
Bxw1ZMGV68ad9ABY9hJB/H8ngXEgxF2xuzsvLryDaU9ROxnmKxO2R8v0qr0pC4Pmb9L2U7X8rlCB
e0Rf1F9F3D9a3bxxOoMbO3dIQkaZTzKbryiFecnyB7qDfS53io7UviDyrDxndbuHoqL/mnDNgTrR
XtPe3RnpeKFPXQkT67/7CjYnSb6MtOku157OzSxBDFXAmRNwDKdCYIUByhWso0qTrRkThlLb8olM
6k8mJJVgUOuZASu7e0tWQbm0dwQebkpexscW6bNf6TY2XROxzFrta5s4MvRl/rRa8yFOFSvAeB6/
zuuQAl5rUWI5YPIjpKIApIUw7klDIahvTNyDIZBrUzV751zSZhaNASk3Xh6AhrW/C8Bim86y0Zaa
U/Hk1TZVwXRrEOxELtlm0huo9S3GYQ3p3KPntbVKDieDS0Zl44ltRPsE41ycVKDKfWAkUwZXz0mv
egwXDZHdtKGVBD7mFfXeLc1p59mzFVpuoTj8iJqxgY3UbZPYO3feIk+l0lnxjTnHk6s50wiCZ3xs
+9U9Mk3v95YqKFFggOpp2kSJRGS+LMWrYY33ou2WoJSLdq4QGz52TnsaSdTwBU8wfFeNdmMGGB0p
zuRhsusOo2Q/rTXGvB8QG28VlIgB07t8w9gd7DO77Zd4od/Wm0bZYrAdv8yciiZqwYA4s/GRGNyp
XckLTglA36ql+qtdlhSbnV1A7S89/NRZ/THHCaRM06/ddqYElQfo9mTkTZlGwy6BfQ4K8R5gWIgz
x/laYWILE7PUt7ii3ZelW17TmTKtLO1mN1GHhbhDOR6l8jG33DNVqz81izgKvai3smcsc6PMwvVv
zvrKM6lq9oH9jBLWDLE5YxQepNFRNktrZ8/g62FedzqXal2eZfI12gZXUTLWUSNh4KrY9OFkMSPR
Cv1Zla0ZNole+olrkYLsWQt7Bu88DVwDqTHrgUJsLH/XppsX7Ii1eCgo3sz61GjNGxq/cbOkuUrP
IVUf8t9NJAUCnsuGjfLo12alc454l8ZWq2DIqt8wQ6tNzeg4UhPKqNwpDsrgGT5e/RrkYwZBXflk
efEQK8O3LLEUFskTjrT0pfesItQ6RQvQyhNWABTzgU3sfUk+8gtrFS77qSRvKqsqgtt1hLpzqnw1
mkIkqms9O86s+U3lAHJRnQ3g76NR2RtS8byQen4JF5PIF9y4gZflVDpJ8qiN+l3VzOcM+EgkB+1K
lUqqsWapx9Z2X7qBKeWc0RQbN6UjULLEzMh/cVFy2G/dMF/zedlz71+kGKJ5sDcWosFWN3eDzZMM
OQN2gx6Ya7FD/vgUs6Nkm23PqEp09Ypu9faWYv5l1zm8Nq4JnvGUbtagQEvm5OR1SforNmcGh6Kd
c7YqWfKepKTjwNtYOKG0BL3IQEUGYSpYbQiw5XrVhkT5BQ0lPa/LTWmdp4duUgGPxMoLGgLru8VY
EwhZHSzBv8BOhrHVMNJNXHxVc72nCdQIu13ov8aNDTYDeHv5IvNxxzim/jYJ6vMntkUBoQTJpqxN
mDZK/ZSRrxPMuUuiHczJKPMk94duiMsMfzfoMoMIamd+aqFx0xX14ys/YrNvDPONCS/fXZ0wZXDI
V1Smpt7Gjmdv9N5Nv2HUXNk0GwEklZyVp7K5vSLAYG/kEJ1xAoCBJ0QLPDVIBhkbOmPYSNIWs5HB
ZksM3AbN9J3B75v51HLVEa/7zPXGLRlr26Luv5jDpJGGNi00LFKKEbp3gVVrDIGnYvzoOA+hqjZP
Vm/u7YGgJad9KMel3ZEX1T0gdqafWszXapnvybuIL2MmodVMEI36+Ua2nMzqKknnuWaTe2NwZFvs
H+9Nm5wl71+/NJSrjFP96Axr+uCs4iDQ9/tKvuyntR6RyRL7vTR9kCezv5ATyMSrqqMU2m0/Eh3G
Y/2sJKnzu50sJIhJyZTPYNRqSu9kq1N/N9XU7Gvd71ql/U3iHJ5PudUa6WxWqLFkDx2mcl1vBNYP
psfPtTH/QBoucCrG3aWpx9B1CuhkJqnZDvwa1LBEo+oA8dlAdkGKI5nrq1W6IGOKEvW5N++I1xY7
hUkwa00BnnqZ7okQOI5DLgCETmSrWxM5mxXheNOE0SI7WKmFG6NB6ig9FaOns1ITcdj7ScyoqYhP
BE4XoWPlAdqnNRy17kPBaxxV1rynoFXgONTmgZ9wvMT0ztbArBoX1a0RmlyfHzChT2mupVgFbNIa
E7HXTc9K3Mqj16wHlFfFsSHu9UKZODBcLp5JxUz81EKG58EofkI5SCVQKKeiEP1mWN0dErMPsOHJ
vW5Y27izLp1njgHBTMel0H+ljrjXl+XHo8aNifQI10I92CUc2wT9VmAzfP6pY+1h6LWjYKDpQYUI
LEFKWpUYvjH8mNLxwljhdaVbH0JjUK/C1O+gPYqnTGqc5YqQbaiBoQ/VWeO1UTC9dEb9Vbn2g2uJ
J7CWvm1PS8gLQTfqYtn2HUeBb6uIsz3F6lboNZUC4l+e2RoAeNefeqc1WQMLzrVJ4WAYGszXsb5L
EsqVuFnvippXm7s02zSTipvrXThNe6o7kp7yBs4hut7SYWAOebhHAqe095hPjagjeici+E3elX12
VIlsYbpF+5LXt1EXbOCkko+l7lxib4zmhsk49RO5EVUJNLlptu3Nlu+ws3ZmxnUFB5IqHxz7LkUu
iDQKz3ftdJ3vNfmM3dW4vzGhjx4QlY2dMfboSEDPKIR1ZZgjfdLXg6khmmKVYW8UPn8oenBfhjwP
nrKnMWW0Yi3ftZF/G70NtFcvHrgmS5A5YNObPsxKp9u5owgm48VNdfWHYRpRXqhXIjq+7NuVyjs4
PkJ2O83c96mtBgPk7WCAzpsU2XYqlQfFYtFv5N1eFGit2nUst2NLnlOOVg0dlWxOOMnt8CazEuIW
5ZU4dA1aVm9JgklCoWXnnhTYOw7vhBWbmu50JGgni4nfTquTTN16Sz8waXqrcz05SCY38Dpm47ml
bQfckR/txib9oFs3uduxfBCiO9FPfNql8YgsjwAJNXkcbTekNtPY5BcImXGgCHFNNTEGbNCyCNRP
GEMrCdI0xSdCPZM2JEOCQIpJsljsaGlHwtQ8vYswCYud5mUcbsi0XuSMSI3zw+we4brJJ/a0J2Ky
73RBVAw95bWDgXCWAs7bxeogFgG4S/NfsGJx9qjBfFthLk1yqhM7vsIGsSMKTMwpsbVyNs21QSLS
0m/j236gq0rlOibdvTOon2a5lBHkqYoJ/7hjPdD4Y2c+tnF/ZCa5cmrKreUJztHGsX4ppnpxYj1Q
tZNbq6FZucp+7kq6kb5m6zMWqueTkfm7TRee9Hl909d62Yq+ujKR5QiQDG6zkQFY2l01jI2btqru
vZJ8moIB6WRAOxQ4PIvW2HnFM2DxkHHYlaNQCYZuIU4iSZ5qnWdnzqFLFNo4RrorvjIS7GnujOKF
RoAulVSAURYhmnFcJ3r1QJ8XxL0206Zh3CFJ5r7ILRm2yvg4QrTwDQlFBdL5POJtaTUSbrzxbhFd
SL+rB01ZTMDmgNNbyfrpUq0dkvJTE32y4fiz2oBOlI2J2l6WoVC26OeVyyKszbhm564m0wLLO6NC
pYFox4RM+rkkKqnAYhja8XrJ1LHH+mDy31PAaVnseX5J7eSDOt9UVneJ3eFVVZnWaYtlBcrgPsmG
peNiAkF3wEY8ZINdbAEAToime+uQrnPQo8t+UUmbi1LusaAwxk3j3LeyP4yN/iBY8/rcNHo0MNPz
tRXu8SId0m+06lzE3qV19btCMszGFBquNEItUn8T5nI4GV6B/G/daZMhQhc4hj+C+gxW0Osw9lfG
B3jCfPYlyCRV3Q5nIrDgm/OwO1XAXDELcQWeaemJ2mnsnT030JYhofg4ebSTURs/1aAzp5gpTEry
cCvb28Syic0QwWi6RwlYUvnIbtiMk0y3cEIT08+cidggt4Aw3c/avo6pb9g5xbcAahaDIXyU4l7k
rRK6Xa4/s3U9JoW+wZYZDE5+z025G1zH5U1SzadGJkvBjATru0+2Bo//osB64gbCOl5HVa2277ol
9Uf4pG9ju073lkr8WliZEOiKpoeeJhLN2mYe4C4yP13SukmrxgpiQlTMs7sUOzi9gi7CfDbRQE/t
8tHb9OsD2dZHV6nIZuZVoTJVglRxsiOxHCkLpwkM6gr73JzzcLbjXyTpXDRqkql+4zcbeDmliVWn
UT6NFd8Ca9lMPudcbZNOhrqzMIaprB0F5mntbnsAeaCjZ/mDQjUeaoai03zXxuUVQU977aTKAKOi
SxLojAuGDqWFymD1czV/t7mX1HK8L9f5DiJ+UQQSy2CwTMmnNH4hFWeXnBV4vgwvZ6X5aZmXmSpq
tJxNt6wPbstUIM+NQ9V7687ThsxPu/Hs2hk16iEDHZAaw9nK2+Msq6gCKBiisEquWaN/geeezrDy
ivDPb7lYvjwcVaM5hGVPW7o2PSeSnO7juEw5yscA3SGQgfSznZrXxN7Vy7jVkhj8Dg1rpenvsdeB
lvem/bo0DZWeNnmbkpeBnUNNe6cx9vMQVioqCIrCVPYert1tbXCMJUbBSrb03itluvZdS/ijeSnn
+aMyTYbXyHX6tjhkoobi3lxzdHwHM5aeb67GwWp5PaYlNo5Qw3Zr02FtZr/453y1wljkp55Ftg6Z
M6PMq6hWLSV0dFsNPRWvXuxlTNBwuL6g3fdCcopM/hzXL5OaiSAGFRMAHDhmljjPJGO4dvk5WcYD
+S08mtxQZ3g3+0QhdBYfqhYAoYF/2zHPaDjJHSL7XCV7EY5Gz6aPxbkbjAMZMjc6odL+WLXDynIE
4wnMMEVS3ihvqEBrtMnkHHULPQABARCS64y5nVKuX3WR9iFh9P3GQK/wtE4prsZbpAsBEw12TvLg
3X3Wd8YrskpEFYs9JttE05Uz9mkWE6VV2nnQkxKCzM3Nq/dcQ7oyy5VsD3K1CBFD77HNEIlyuSkv
sD6chyV26nM+MF3c5DZ9NkB+3suNLi61JdJTIm3lnhyH4Z1Edeuub2bvKx6BzfoYQQtS3Wx1E2Np
45ztZEFiJ7ki/N+02rOHjCOLBFdU47GLRW+OzaeB/IKtBgWeNTAZl87S3izh5cq+BLMlTo7iy7TX
KTBivCR+pw/1tskNkuEADk9bmY3TRRrlvFV5M240I7Pv0Psab4l+W+GCGbo4FurzyumtT4Tbp9nQ
xk/mt9A9ibEs2RRVarvrZu0Cnj8/8Wq1J4Fh5kPViGhaRyE34sYNazLgqmlJcHmiQKwbSdnKimLd
LhhMfKtbrKvhSu2rgq4RgT3KfVTGCyXgsHXtisE/ne4pLu1XAh5eEA/obFSB6WZTt+nM0fyNrHfv
qGcigc7LLfOKd1D+kVsLtYVzb83VY63Mr2PFqHi2Umc7t47qe2Z727XaVzhYS0Q8OKeYINn9p06m
hMxSMMfBOMcnrx+Ly6K6EQwxj1HpjPBmE5eSclt9Hlo3wYk/KxnRBVkeoN8agkkZh+BmumVhQkLa
roMvbFY2bUlZzUfcLUdVJ4mCJZF33yRDaDVcaIaSRhjTbw/bwPoXGdeXiQA2YBCAVEZHc8D1EOas
LT/Q7hNTMo8TTd2A6r7IjQd3YfiQASQMMqzSMktGRnVKe9sf2nsm926E6kGjIXAd7SltytFf+pZv
mlOaxYCeDTmLOTf7hpYu7pZB08QOZNzKyq7PmeL8VWxb4VDioRuhWyMQaVkjWOYnPuLAIQx0597m
LuCecTI5ClEkw605Bi9/mAQ7Mad3klMFqOCASk3Zj8Xivnb9KKPa6thYO4tyKAqnekCpvAriVpSF
zB48BSwG6tvkmKAS3GuItewlyBY6H1+Kvl58W+r1Z1K0VSQJeTs607BuyGUrtyU0jaPWjgSADov6
uq7WF5fVh2N4+y6brBOjCC5/bIf2ryVL3OMtj4trbqnPTPpsVp1ldlLIgjzLsZsfm8KJ+fV6CmMH
U3smSKgDHR4TGjPKtvnKl2XYaY6Lc1YIW3BX98dklZw2tZI3Z4hPlT/GsfzKRVo8WraUb7PeWehy
W7msIDkTpvYA9mPosm3sPM26Pe0y2Wc7Zlf5jfl+rcupf4AtjkucB38/a0uzFxzWx9qZ+pOXmeiO
LCsuNsZQzedCrZUvkO551Bcy+Q35VN1lejux3sMPyaUssoLY9ni+1qnehVMO7TPCXRLfpWYNH1yB
9l4XLkQxMXC5oRyh/SrvcGMedNGedUrqiE7beRlJL6Q2dLL9VDCtqey4fejJWwyBBnVb0+m0xwXW
8d4SlWBbRdfjz/ba3tVMUfAjkb+EfWAySNBJfpUk5wYwsBDOkbKNE80sX5HidYEpeuxfjvU1KBnc
1bZrz6qm9UcNWsYz+4PJCd0EA5Ej0zs0WniVkAI1rD2dZNzXiYDGKuv2SUNxeW4QsAdJc0a/xu9b
U5UgXo3yfvWy8b0XS/ktGs+BI+waLN4MNDxMHNR0fMsGt14DWwHDomkps+Va/qTWIi9xuaoR09w5
ynt0cwCE8ys+csCNZYVWZB7zB1K8aS5FUeW7XGrIw5OpiB90SLd0dzzWal5rJ56tIVxd1fGLleHX
4tnm3pDCaFGZl/y2htnlu/eSd0U4BI54DuowhiVYzfpsT4LNusmE0cMTqOUGaKE8ulOvUCKmaZgS
exQk5ZCHADDgwGXx+EJgdPXAZyqO9Hr2b8ueWMZYSmaSrYGR/RmxQM74sTKtu9S171NneDVzUQYp
It+wtFMoWI3r7VKpuVeVsVm/VeDJ3KXk7p2rfFk/RCXZ/II5frfc+OcWcvMA20oP07RW7qwEVaQW
K/keR1J1aZvGZiTWJ8Go4kDRHFLMKhoNLvQqibK8IWDXwvtouP+LujPbblvJtuyv1AckbqFvXsFO
pDpQvf2CIVky+h6B7utrwpk3r400pSq+1UuecXycQRBEBCL2Xmuu1ECIVIZkrqkWVQWRHYE0D7se
hT7GwZxOAryiGwV81SVhqM4GPkJLvgPYW94MKyHG8KpRbB6poaMAROeMdQvwUd7o6ouT6MFtFZX9
98AYqBASetWRZ9k6b50/+PdZoNaPfdClZGRUzo8gMoyfSZp2x0Eb/dvGGCpS2A0zvaC7ACqRh925
oA8w75BsOz3WXHa0tuGBvGdTFz1BzKaMLs26QqdObqSweYrBIc6+HOs1RsmOWV1B71NXdoAJvoDn
olQZ5e+JaqmRlrcjKMBVk9X8mVya215iqXdI4X6YDHJTXTwxeu0K9llkaplorjjolvZ1NBUEqqha
T6hl1/7MdUXfgo1lMSmo17ECcgkW/qGLLI+iW9EN5joHa0YmUkqxVEHClyK/veVEG0YXEqUpWMGq
sO4ChcWrydR2G7eYW8hyrQ2X1JcCX22Rl4fObFmu9QZJNE9O+97aXaW5JuCyy1Kn89lREd/T6hNr
J0CoNznEOzpdJXNIFtahtIxy2w51sB+dSVzpEHDQwAqjo3PX6hsJICKRXoTq0UKjD9cctTqgqM+5
FhptsA7AalT2vTKSp2Uk8fQwgo2+akIg5ISZ6bMiL8+OY6qj4Oxy5TKm67Bp4aatdIk6PTpxiUzS
vrlUuj708kjT1nBVB7cD3kiRLa8ukrQmQEAZjOASo1VHTBOHPmRxwToXRf8cYZ1yy96R504f2qdI
zt+12LSP42hlP3ChlObKIjJumnSqK00mv8fA4Wi/6lO/M9AQb2nVsWtLaf6wObIjHkx2Okwhxd+1
IYTKlSUZ5t7I2/dRto6drzsvVAToONX5s62x7QOc6o5DEv+M8W3sBDmtlMpMqDQFZuMjpY9kV7Pi
El1nlE9K2pk3JA5LVGW18t4JfGSHNIflx5ieMjmHeTy+DtJArbKh6GiavkEyguVHH5mmEgyWKsZ0
HyHYXM0xEO+lhiZBIWbwjeJveEfvh8rwhGEX36X0HAkW2dQfQ7QlaYfQtGF/aWvmTUKI6Bpuv/gA
jqzOna1B1VdllRKl24Cxkooa7Y5MI4enPbRQJKDTRUNlydMBJHf7pkj2dBdItrkVmNFnTRc30ak5
aAAmMtaBrQmiFXv2ORkhqj3SNJMeW8tz2Q06Lw2p5twTH4dBW0uaXN2NEVtc9EAxXw4N3XqKKo1d
omaOl30Yc7Kq+iko1kExUgDldw9dqn7iXo0of2LEa4wjNGRt09SjeJTU1nwEOZrsOryXq9QIW8oG
Q5lOZM4NFyjVm4Ne1vkPobOfNMc243jYiF2uTgnrfeU81qQuvks+W1u/wl9ZhMomZcB1IIbmkk0b
8n2Mg4FrSlSA2PqHd/DtpU2Audkl/FfllDzyfGa28YI2KbjihFHcKemUUeWM513knOcr2YNzDGg7
H4s6ijC9Ib8L0iK9k9vqu90gpR0n9mpWIKUbprSzKvxioFnSRlfxpFj3hT43L2t57tU3pYkMC407
B6TY2GppH78EDVbdvuBoGJnxlVFK5jcYefG6wz/1gYBrIP6P/c9+HCzQz7UC1NpoFZWSOcVOD2Za
e4kWQLoi8C6lJq418UUUtcWN00bTa5WF0aPRlsot62BOfJ1pKm8KjM4fBqlbb8g5xv3UAVMT9Ip+
MM/ql6TljARrw78HHzqFl9DivzVFamxpDqjXVmcSgmq1rfAyXuXPWWK0dyRUJig+JRasJDduUfNM
q5Jky70uxTILnfI2aCJ7aNRe9GurzVkHB+7cqrSxxKGpDY1bxxHdZW+RaKlG/JlT2+bDpNfmHZgq
QiQ1Ky+GjVJSWJIihUln8Ii4E7S62xhTMD3ymm6JTan6wUxYvNaCqiVHEnUWeg1DTa8hT+pG3iZk
klwqFjJJhCOSf61mJBX2nAHCi7EeyM3MyYBbd6Mub4u4sK7lMBFiq9dB8iLpfnLloxQ+ZpWwvCFK
kb05EidHVyoy5cF0pqZ3TboKrlz6kGM5MW80YQX3si/sTavW+qGD6D+TH6JLfC/C1cEavFA+ThBx
CYQsGlLMdV4NFFyxpdxrUYKjz0aLO4iaBa6yol3VZ/e22t6qhgSuro+0zWD70yUgruy5nAxsO20x
e3coDTaxaq37gCMlB9EEtVpevoqYeKtVO4Kmr3BjX9Sy0Wxw48VwCBBhJVR6HuaEzZUwDHIAzbBc
D5Jv3CqkKO5ztMGXY8TQYziqWzEhug4by19NVsi5b0KrSih0JA0PAZvky1KRJDdrNPVRd0oA/RTY
vMCu/CtROsX9WBkEY3WYnNxM7qJr3VDo6ZJzITa6nZtzr0m33HAK5O8aSiTgZT4SGcUmTlI2jGOs
6IL6SSR/j5sekLxOdEY1kq5uB1DhmlrKbjWnzT0IdvGzRmLJtilEeOXkWXTbs3E40KenzqxCcnI1
TmPgMmmfk8QTbTj82wTNG9at01vDOh7V4KFi5/RcAhx0R830r7qgHLdxZdrvaWTE33SkxR99Tmsr
QGuDaZQoStXXs62TYi0i3jIzb7Sxsb6bdcqzrycJHpgxcmKs0wU7sNgKHyHSTBK1WSrBUo8QdzRg
PdNn0PbUgP1vshOnx0Czh11Zx9HLZCYZKdzW9BZU2kxF0NvLWOqtiyaf9VT6FIwUkzvZFRKlQzni
wiVDin9kqFIfDDsVV4RT1Yex0MpDlE+84rXY96QBcc1kKfoau8aAIj4HpEKN4qMPh/iy10X8o+/S
YDMkNXIf3TCcFbuRiKW9ccJkM2kxh2nBqvKW1ZrB31AV5P8ONcIShMyrkjrRO9kyd+zuhguQI61L
IFbxA+15c5lgCd/7kWUSqmwy/3ib2jKZ47grX+2q6HahM/HuauxiS1GuPdiUilasqrSimZTXDe6W
Vd6iXkzMQdv3mFG+s1UPPxzEi48wP7RwJ2WOcSC+1BpJcaK3MFuPcI+OWfAQxD2N+laRnAvNGvT1
aPGJUOxtWoH9sOMAXlwPKp6aoZ56DqTCxD9jWgXHHWMvjeAmeGlN7YaDhnWvVDFdOxxlgdYrrw0k
96dSMdsL/K+EqptR+KBEBUf7oTEoTCYUXqoiRFNWBh03VOiDZxWW+T7o1Vivcx7ZXT+MPacCH4oR
abclrcrbCGHjT1LZKXu0SjgTeHtMRFUV8UArBC2Oq8zuwvfIyPULrejsLfmUPm0XQlCUOChXBvOG
7TOqqkPFrGR3I7JkX88HJyol48Goq+6H76j+YxAaJGvqDo25wbKr91qfrK0RIkBTh5o7ABDlbkoH
ih/qXPath/r2H1oWKiD0VWenB0G6iQ1zvMKCrF7RqVLfZLOSv3UZ2eNdMfS3k1Dj5zLoh5eiTfCJ
1DL6jKtBFSURAGO86dto2JhOpuEU0J21VSE+xkMzknPXA+FgD7UhqlWPVnVeam8am6gr4KDtnhSM
PnD/EScVXFA5DAhbcmAvlFr7M54Q2iBgZqnMCh3RHOmhH2zDxQa6I5os4U8bUQ1k3AoAq3kYNPsG
Pfa6bNSCytX0UdPJvyEXBF1mn/W0cERusu+zFY1Wqp6lD8S4y+kmoQOBHTCnK5y1OtyailYPik22
RVeyIdKLMZH0q5ps1NshSfpDGowEKrdaxGE6oOFiW0P0PFkl/UqeQ7pU7I9w+gfXdhuJNzOUjXuj
HdGYNkmJNUIPiPqAxLwewF24sVaRkFChqrfRi627nCnStEF0nw3Si5nOHNQ6VQ847cMD2V7N4zCF
A9aMDDojnqBDXuvF2pLbYUsWU3j8h9Z2nLp1K7poJiVZaZXkbEvDsreaST0qKhHzxsojbyg68O3s
Z2gRHchubUwcJqSq/REEPvpRJcEWoZXZNLpBzuNmWWr9nfUBsl08TVvsydpajKAE3X9EKGeGQu7N
XczGBoxNiJKj4TT7DzAPph1qaXgxoKfzYh/psERqx0bR434XcfLYCUxB/8Rf/Mto/IeD9t8W56UN
+v/O43xbfuT3bf3x0V6/lv9fGJ3hSvzv//YS/4fR+WZ2Jv+vy6L+eP3THs3/659OZ5zS/wW/F4SS
CXkdYAVm4386nUFgzaZl8PcWBDiaJfwXahn/cjrLMiswcRYswUCrGI738C+ns/VfJrZpKJQqI1r8
7/+L0/lPvJP0C57BZvIXje83XEnfRZQzaFXeORbFJyA1yi60J/nmt3vxr6fid1/zqdEXnAoLiqXc
+JV0zGPjW8Yj6Y4okM8be/Zu/3blxOvh1+bsfsdacYtKyV43hmWcOfiCE6ZxtK8IjvaPeRp/L9GQ
UyXEYHbelc9367cr17qGConPlTc9mzsKuJcYzLQvQDTzFf4PIuR/flDtz8EdY9IpS6TBHYUJfyMA
UrymuYyehfbG/rzrX7jiez4BqCcfQdQuoOQ+2Vqp7H+VhHPi+nngf785dulg8iBa+Eg9kLKWrj8N
rcyc+/fU/MvjeOrezN773248kWZw86LIOVpdwf6JXCawkVG4skP5i+fmT2LKv+/+zCz4/RPaYhgm
EDr2MbDK6Zo83/KiNhplNcC34wU2i5UV8SbJVvIFEebEDFuG+aY23cM2zWzy+cTNhK6QOok+fvEs
nRp8MX3Jzszz3DCtoxyYWNe7dFXUxvPnv8WvW/KXB1VZzN8ELICwGtEdm0rZqBWVg6kAz7JX2yd7
eixqTLxsrpPbpIo3mEkRTV6k4ofv7612y/8Wzg9EQ198UXX+0L9dzGK+V4XS6ERMdUcQbsgoeyLc
LyVczPG1yeHT0N7IXXIHSLKduu/sF6tP3Jwpm1bVwZevyCpd/+sfVWfMf2eODA07iz4JeffFz9na
/sVtO3Wli8VDJhw8G8KuO9IQ3Gva20it2uSOaMMlDsAZ5phhtZRqtIzVlrDqFdQD10oH0LkOHbTq
KzDgPNn/dscW68yclyTV6khDLpuNDQ5qYwI94dEqJncIv5bKGYOS6xFhF7Vpl/tTjCtLwbOBDs3X
fSLREJqZ+yTZ4tZx2Qd9foesE7Ncma/4t1mOKiNB3FtGx4roCFetrX2Pa9iudNRGcem2qbyaQXYY
Rct7RUqFmzYdOncjfgJVcdXI1c+odK6iMntxtOhOHaVr4ZAH0wSPUgNyBfM8Lo5Dz+6wDsdLW5Gu
LYHAYwibfetrj/RJ3hKQZ8QVhnhNh+9oTjYhLC4nDC+FRHeSsBKsWcihphuzHe7ZFxyQUe0oY19K
IXBEST7MdyyCxkEd4abpyEzTlWMsNd+jvLrOS4Wit1pdOOizQjjAkenQqJTwu6Q4vdP0qZd6wjJh
qRkx5Wua4Go6HIyoPGA63jVddQmk4kZT8rtZXxF0SY7Iyvco9p65Ci7WcKXPApyCSeUB1uQ+D6Ap
Zp8kAecqcRwE5dEF0hrXx3/1+W9+aqFaLuzDxKt/5IBO03qrRjWlh2xz1tBLHHHcY4902Gt7es8D
MbUm/sny23ljL6hWepEltllqlVfh9nFD07+x7eju87FPzAJ5sXZ3UoNHzTIqD4YO4AbkzOExxttw
S1XGyc677/OW9vephihutPRgbLyxd45CTw9gmbzPr//ETyovVmSrbhQHW3aFRlgSLsmNdwKd2vrz
wU/dnMUiKhmDLcVa0GC2hL9JHA8lgSaBgIsA8cznZrE+DgYpLZWp1B6uXW+SJDQ+Zv5VAtOpm7NY
4oSDj62jz+f1Fu8bxwjqi54c0/P2FPJi+tJGjhtbTxsvHdJvFkUltOcfn9/4Uxe+mKiZE46RHIra
U5DcU1maPF2mgX3O4PoviNxvC78F2Lklx6zy4HTqK4crh4lqnTVXof//+ajHmpQXc4nHSwbnB4Hu
jguy9ou90N/vCsl2f46dqvUY60XUellj7/IaZXZDJ/eLxfjU4P8xR8emSmwGVx1ilBp1mpnu4/q8
W76Ypb4x1PhDbVaZik45HjdjHfvgmT4ffd41/+ceAxbYn/cl6+ie9MgVPWp+Ahx5se3S5L5K4kua
UD97PTqQF9p5BlXVL0DRp27WYtY2pjlOcjLfrDL5yfO00nIUmZ9/m1NjLyatU1hB0qNU8dS6ZLV3
AAIUoGc/H3zBC//vkwdw6z/vFXZZm2RGjBxda+WveWZI3yZrIh6h8+3NVA20dnjMwNlU6g1kbjgA
FU7GVWIod2wZqtu8M/wtsQqCIpep3aSyrbh5CSdGMhUyJWiCXtGUfMd5iweyU8wzH6DFgoDkxRoG
SW49el0fwYCBQnTtF2P//TAGM/jPW+KLzK8dZEWeaiXSRWbURFFp1pMMYcDs0/pKYHTZpKXc7D//
DU78wPZiiZjaPiMHuWo9zJWuUssJOahwOs4bfLFGkOfiz6AkXrWjCZu1toDZ2qzNn4/+9xeibi8W
CUXDEYXFt/WwVkaI6IzsUu/bbN0IRTnrha7bi6WCtG0SZc2k9kL4tG5LzAyUFhRTn3+BU/d+/vPf
1n6/0kqK4HbjWe0IeNZo3olD+uqws8iX/ffkshfLAvi2MYvQAXuO4uh7uS2wg/XRjzm5wNWqctrE
Q4cjyQ6T65F2Bp1FrdqkIc2T877dYukoLNJwNLOuvSlr7oqyvoQX+vO8oRfrRiHFel1nbesVlv4D
1uk7Pcz3z4c258v7y/ptLyY36kFN+DOQLC4GsVeq0aTkDo/UbCWcOdCBuzWREvo6ia1nMwz1dV+h
XklYrA4SdENASBgtnAnPFtZycW9luXSNuNzf9lgDON2MEhwon1Z11vI69pN6N6lmuslLkAs0zR+q
zs8AxPbVGgKauumkqXJDOzRcVnWUZAqJ8C3V8jUyb21rg+ECAVNVaGWNch/iP3JbGD03kkP/g6Zm
s87UyX5JyGLh5Ie8WcNCeI+So33xk348KOhi1tT2x81oyz/E2MQrubfi9Zg0pTv1CuY+y8TzYDov
VpehJsEhBJevg444dG8AX6tVlUVnvm2sxYRoeikdRyI6PBQSyRovP0qNNvtipTvxYrYW84Gut613
SVd6kJKyFY1aaxYsfeA8peYACAgTb+mHLhG8cG6KMPhiY3pilbIWC3pXQ3oOZLP0WMpD4AI5viUn
q/aD2n3xCSeWEWuxhKtAKBPTlktvzvuUyFVxC7VWvlhk58X0L9PBWizhidoXfof8waNtKtBJ1oja
HEuiciCNe2WUki9+nVNfYrGYD1OSlbKlNF5TVrei9r/LefHw+ZQ+9QssFvEhSjJ7BPji4ZTQvtm1
lt3l8gSTx0zk9ecfcerqF2sdCd5JbkVj6cEevMKB9B4n9vPnQ5+6+sVaV5ejGvcBe6Q6jdRLjLk0
peFPXBscjr/4jU99xGLJE1CjofS3pqdGMiwryFP0y+tyhSRvOKtCrpuLWSAkYY0QjE3PpGmOWGJ8
JOTiC+D2iZtvLp7/yYLv35WMLaVwU4mcuS6b8yr7url8/Mcexx/dLy9OV7WxI9Lv81/11DUvHncr
saXRAGfgpV27B4H+GmjOeXuWZVqhOgxmhSrK9KzIQTvmB4kb95A3zrvw+Qv9tmepHWnyR5IuvCpU
8E9htVyNSng4b/DFEq31QwdxNjM9QypiQozaG/LZii+ufP7J/rKS/Xrh/37lpPCpArGeV8ldedMD
DMethxmB3ABQNY6OvdDCqvL5NzkxpczFrMXwQT5FpxmePVQIB2OsYMR0SzdIMPPt5x9x6hFazFrJ
cRIU8Yrh9WW06s3qSVKdj7OGNhazNYiQPpX1yI9cQXQP5AYMn4Gy6rzRF/PVNrGLwHPlwke/cxU7
v++QFZ439nK+hjj60FzWXh4jIlHQTYel/vL52Op8Z//yBBmLSWuiighj0p+9Ib6acylkO8GuvFXz
Bz8EU1ReD5GxlkmozT5U7S3VnmV9utRMfF3oy/m36hBNCWyML9a9X/2yv13P/PD99kTr4VCMSZxZ
no1b2Rxg9oMvUVD9jA7If/+KRoUubi2yA5LuJs9rVKysj5W+gxMTV3MTozLzL2bXiafRmP/8t2vp
47iYTDMtPDYHW5SlGl6sWJw5+GJdyElELjlKFp5vG9dw3A69Kn21Ep9oo+mG+ueVh5DvMHramWdD
BPgBCEDMLIZXivPRtpxmn2MF2QhP8lvodw+6Uj5BvbLvhnHSVqUB9QldU+MmCciCzqRvVXRKtNZK
tb/tFD04Fg1/r2lt66Ioym9RAwAsG9TvNBuutapKz7xDi/VmoPlvCL/OPWw9P1UVp6VjoxH8/MGf
n++/PWeLlWbKCqRdipJ51ZBeQ5dCEcHBDjZN9qoG/XkzV1+sOT0dJIybfepZwfAqsHeZ/dPnl3/i
0dQX6w0KViBnUpd5/uBsMidGV1R+dd9/ReT85d7oiwUnasOpghGQeoKe5T6ESX9fakV8rUrwYEqw
SsBomhJNsV3VawIdhxvE3ekd2CEQpX2Zbnsk4WvIdeZbGBXdFa4GeRtElA5bToJoIZQHAlzVrd/2
H0OtgVHoi95cZwanliw6ryOv64uVLUiBpYq84+a3cAvUcMeJ4rzVfplehyQ611Kk1h6zaAe88clo
0y8W5FM/7GLNsWyDk2vaJl5i5x9O6bwo5hdL66mRFwuO3A+KJYsi9oLaCDZ6Y9aYmr4KNj41+GLB
Maza1q2pj7xM9NlGCSplDf/xq8n6K0Lob0/kYinQcskoJ9TfXmZtOzAf7Goojh1zsaflns2Olhje
QPGqza/2CCkt+CwdTxn+Y0pziTJB9jLWmFqpHzzZerhFhukGZFL5fbgqlHvm6WoKH2Z7ul0+I2xg
j+wmmnrvd9WmoTrJJ7X2S8+fQp3958cqwVcZk6du3mIt6mVJRSWept4wyW/QC1eNLH01mU+MrS2W
ILrRSqwlReLVXUGvfNgWkbo7aw3SFmtQ5BDnJyV54vlVcFWozW0pzls3tcUChPMqhjadzesmJR8b
6jLxVo/nXfViWUhZYELMf5mHCcvXverM97m22LgUWZorvTkkntaBKHaQle2R5Frb8656/nl/24ok
PikRHDgZvahAf4sX6nLP5w29WBfyosqSrAZELs9RdoFIyp2EG2B93uiLhSE0CtscOjXBt4sEuymS
G8TVzpmDL5aFslBNiKki9sY0eFbMECvJTBE578oXs9KfelvrMel6Y5knWwLEbI1Yx7PGXmaJJrqM
/o1dracQ/7vpejiKmQM37LzRFxNzouoUmEqUgQfRIfbnb3nJUf/zsZVfJYi/rMW/YuB+exT9oEwS
YeaRJ6vSjoX4imlvmE+stUZl7+W0dqNs35APwxqNvH8Tts9g1TbqSDh4MMGV5IidSccA1JsmtF0N
nrJv3rXkgREIwsKNbVypjGK2OLNNcUHt1yUGZK8pV1hPCI7hIS2eC06fJmu7lgBAbSGHTR4LeJkb
F4XYd/J2Xqobq3fJf9zxJxOPhdTLe94flRZCm/0+FIW1qttr/qOa6GwQIALY45vtv8v2I25NV9dv
Oexe8TLQJvu9HvbENqxZ/YlHJLjUJPUinF8LhZgTBvQdn15ZLcifyh34IlF5F2ckM2JnCT/8seT3
/dEImEZ8DkMq1IKxK7ldfM1fs2V9w3UYQGjtjBJu9s/b2ODqr7VdS1waHz8TK7IOXvE29j9EV265
IbzNOrk8+Km+FpEMEdLHYFYdWnnr+AH/up3fcSOi/6xLbwsFutZQPfsOSsvyWTX2SR9cCY41Sjab
icxnriGgvhKk2YWqvNQNltnc+IYl8tLPYSVUOcz5cEPsvdu01yqxzTSQQkhKJhVU0aSrAGrdMBGf
XouL+RYq5H1wKBPyVtQm/s9t234DYefK/XiJR2udhsgHy3VS4kQgSEe82IkJBt+B5SuT53vmZFus
+GFPu9cBhug1cUBSjW98x8r4xXSY30h/mwyLVT+AjImnm2OE1fYPsJJ7OlBg4DWAuW5UhwTPjdjX
P596J17l6uIdYBMBV3doQryEKHlwMo96YF6eN/TiHVAlFaY70SSeKUJ9bxPs4eqD1Z954Yt3QCkG
xwSKxjlaKkiZBXrRZl/UYH/Fcf3tB1i8Aiqa1obRa5GX8+yHQ7giHODABAuFgcV8O+94muQIKK3t
QpK4lRulffr8np366Rfvh3Ro83SI/diztfQnPS/J852mfMhMO/mpRYZzY+MN+eJddOprLvXM9eiT
QTqZkWfrDuGLxDQe88aHLYRxxRVCGq5zO47ITq8EcE9AjsxJxdmXpD2Aa1DEPrIC5YvXy4kvvpQ6
W6aWpnWa5Z6Mc/kaP0R6A28wfYlkHXSVPgYkTqRfBV+feOh/BYn/9rbBzgwWaYxz6ED9a5USmz4G
r5//gPPr8C+PzlL4nLbalNWIWDwiIImlcKzAdaBBrWZX015OaudCctJxDYixOO8IpixWC5yco28P
Serhyu9WCFzoNqZnNhqV5fIwJ1gaNEu9pC++5VhoM1n9/vmdOvUjLJYH0jgbydZF6s2JBorZfafe
+cXDdGroxdowCilpY12NvdaSn/wmhjVkfFUGOzX2Ym0o4qZu5UJJwXjJz1D1t2nVfvFOUeev/reH
ZzH7Fd8uROrokVdbanYYRhkztUFCXwMnYhPGahS4Um7TXS6kSp2hvkc84/hoHSOL1yG5cbuiCFVC
C6RsLY1Vt+mHAg504FRrigrKRQ0929W7wNwmfIl1ryp5ApS68r/4AqeO1Es9bd2MZFoRy+wJWOuJ
kWxxCLq4/VfQhNwhP7KfGRFU8A+ZCMKko5/AVqs3nw24CLHhzTsq2PyQNeD7emoCq/oQE6+XxnAS
MKUr962ZbRIrI2SHeAF9M28dOttfzbutSPueJXei6Qh/piff6Bdt9y6Ll0588V448dPLiy2wmVly
acR8Oza+0bhTvppkKt7Cv//yS0Fv7RR1T3U09lKlDO/HqBRbiqfTo2729kUHd2JDYGa9SZQMRBrE
410uwbCYcTzaTrFlLIfQXtnhEKvlgDBWV8gssqdEDalXSI1OGkmjZOuo6eubvo4oesNCcDsrxuYr
QqK8nL67GQojgTKDNKwqDSKBOrXA0G62yhaEV3LZt3mzqoNMPch1yU6E5PpuG6I55BfSpUe7cO7k
VF4bg3IbtmQuaANsTrgWhttOYwrfpCQuOSxnKGpuFW6ed3BWo0i7kkJHYyc/YuQWuFz1Xp+2o0pa
uJZK0U9J9PGrDZrjoyu68iMs4+Z2wsIO6dFJNg587i0SbviqZAE8E8wXbJghlkuQZE5xGfZ7FA/y
lY+If2uWQ7rXYsleFxrQNMV4i0Nt3Pg49VeQe2qsp+FwQGdnVatcjQmucYJdUlWvkV138Fs6/drW
sw9dU4OncAq/OWTNPBMlY1wSNejvevDxW0Mus5WcEVbi5lrf3eZy2u76dhAXoynMdYpAZTVn7Bx0
jJxrtBXsVHuIm1kRPaVRXd7EEvgLKfWrJ85EFokFdmm+6iCMb+O2PvK6XrVSqF+MlR5sGDt3FZl0
r2QUCn+BrjTU154AGPJyU8sKbv2kiW4jwh84hLeSS/Tc936AlzYmLCNjBgizy0Z1XUtKt0rAqtxL
scU8LfWfCIdI2VKD/JZhUXrU0qNIEVQnwYBKsAMzcog6CBrjFPk47WNTeoP9o661HCY22aTthaZU
khtMmthGmaWumyDsLoIkV/axrvDrYJ8GPteOwV7OU2tnatnwTQYYuXYqnXCRfICO7aDBIqUNfhoJ
MhsZArgn2SJ/m1n12HkRBG0LUcYHn1wUF303uzJrHB+IjIadLEsh9X0wJ/j/U9Nu3Jq1FfkYtB3R
OiiQgDvBelDws7vQ/fp0BeV1unJ4hx7rVg8+WtMvMLWn2pse6HXGudAnxQw05taRAK2ToifvCl+1
16MjVTdwJOJ10YzqY2Y0Gu5yyW9f41Sz9nlfBptmTMdVjGc54lDSNT9lncxirZCTg43f7hU0drfS
R06XYgYyjIqU7OB4qNvODGIABQBWqOBiZjZKovg6MbQXE0iVfQ1L/tU3IPCWvQWAoEjLgRnR6ofe
gr5Udxx4BUcqrSLTS30xQNY4ariva7iu2QBoroqsCauM40BACvND7kzat0aOtGtlEnPw3+hEB8HE
ZOuZAmCSxvYYNsTkBrxNdnJvN9Umbq3sSely7cqQdLDC8B7pmIHzB9WZah9GYmfmKtZksUVg0lzW
gnINhdNIIXPeSfyLTpkDVEp5SC4nzQAEgZdH2cPBzm/tSk6cjeqoaEcNI3vqcyPeZThqHttmxq8a
WlXgDg/tgdSALAndoopw0EwFBqopVDmbQSGf7uFGmasBPs97Y0w4Vuy0HM11awzyOKNOMCHYdqYg
frUlXj+qXsCQMstAoAMf2h+xBNuIgQzxJJyEolZS9z9LUMqgI8WcYtKpmjjaU2NuOlXNpk3qpFBY
9KoHfFqBwR4IdiQycsI66IvyBgRTt5vaQtsYpcBdpVtNtp4CNT/ERN3Ss+Db5CGhvXWjkQtCouOm
Jqn+KiOb9rJqFGmTFTVFzMIm2GUCVE3Y0xBsnLwXR5kCIcHbprxpWlRtSdc7qyjXyOoLiJqBK1F8
xG07vTZo41xjnHyIz9FKVNXKL/CxT/lVSXpNQWQOorKcB34gOUqyLuJGqGtLAng5mg4UgMjoddfv
iJuCpiSHb9B/CG1UA/VODk2iclkq9DXeArx0ZUtYmQHWCSAf2G+VPC1hCLhdJkFBqRJOKxJ32L82
YBDLsCVoMnJAt+px05o3SlOoM66h/d72rXjuSZy6CpDiXlSWGIjR8u3kHvCQfwzbqKNqUkNYNwib
WQvVCSGw+LiyXD2XB2Kd6NmQkgDSz0mhdUWm8qqNRvs2gg1bQZyvbloALWzVg+ygD+RwaOFABUHJ
Cc8omEeNUZUwODTzFgxQM7iJWbC9GenL5z5097DuYAepnb6RnSx/BH+fX4S6Ed2UMBB/xqGJTW8Y
bu3GZ98SNdot30qDwDD0H74/jscOkfOqJSXwLYt1ezuNnfSsA+XY9/+HsvPYkRzp0uyrNHrPAbVo
YGbhpGsPrWNDREZG0IxamVE8/Rz/0fh7umcW00BtqiorK9KdNHHvd89RrfOh0LnydMELBH/J2gY2
f5Pl5qcl82+zCu5EjmY3HyznoWzcdeMuGoWGpSaUJenTZLMBVC7gz3CocTdEXp5gxW558maFMNn7
Wt3F3djwauLQnkucIvQwQmGs+AxgshCTG++Gaho2QWWpQ89M+3Pp2MBjGJjYtEJgKIE8iZzMAGhT
EswEKu7FKsDlyVl1s1T888z5auscukQVo3+tYmxp7QOnmG+z9kF4eVfUbRUZN8zL98eKTCzGLS/k
qDqTcLF3UVceF9HLfdVf/xzZmO16YaG5zLB4mWZYI7wcg9veSPUuKlrzcfJLa0u7rtgWboom3jEL
Zy8nWG/c5wHi1SC1n7EyOs6uGayS05UyQG46gS2STmnzmK5mTXxz6XdK+VOMbMffLU74Abj0u8HU
BsDWTrcldNC9z4l961TSSEpYtjzyc3WqC6Adm3Vh2MO253EXFAo4ftq447axvWin6+wHYyCYxUCW
LtSnWstYVnBimZeU/bO/hEDKOf8nwkIcCuWv2A9Rs+xZgqjcYVnc95AL4/w6kSktYz05lgYn3k7M
irZ9Fh112TkXEmuPrsS+5Eqv26yugQObsWXyDd3P9Tx7y3iu2sDXBw+KMiODSeVyf2jsbEwG0SM4
NHHfSa/19oYDe7StBUDXhje5UjnsEPaPU9XY0LyB8Z9LI3oXa+4fa+kal6qdXjJTg+4n43vEs+58
+BHihNwtfvsF5W8xNq9Bi0TZ5fhGwbQgFdKvnvECPMv4ou6J8gLq1qn3gvK+WiA1eX0ECHfZCS9U
HwM/YDy4Vn0rDc86hE2XvvgKIurKpplcpzpxFj6xhEzJaMz6pVtN8R0CH8ZUNq9Hu8u6HVTJIeE9
bTbwXWZeiSGSe6ccon0Nii9mtN6AaT479qWedLPr6gAEkKOZD476Edma9QTMiuNhxERsOwT+Bf9R
dm5zv6DqWDunnBMJHsO+DoEQ9fNPhG0yiKdhQWec1qACNgbCeUbUmB9v3XIKOMdE3JyMcInV5JW3
HY6di9/NnHkzSyvMfXP43PQ9ANsMXtg37gtr5+s+O4OSu+OkaD/nWr+ieknjibA/iLbMTLA1VY95
0XC+ICUCrd2J7vq0Vz8mOstTFslfP2rNrdNKG5F0Ay6QgXbUWZltHQTMVvL8eXBTNkBaEYlQbwco
tVzSjotEXJeiu+7U3aZRetmwQqZ8MGCATSR5BkznoP4oaixBsQ+1HTO3LFgBgcyKPMINL4fbpcuC
Myh0+en6Tb5ntNnfrFVVJoEUy2EOq18q99xq1CDOBavtWTFXsptH0ORpWv+UXjDGhC/mhA9M3C4O
tobU4pzX2rona2otuz73VhRjTsTYQ9FvXESDB8txWAxd4dKrnVDJKrV+i3Rd4GGF+RwvhozkFsYb
i6eI7H4X9aY7xsKd5UqbG36TaN8rMw0vEFw5E3J0YSC3+G46DYZ4afBtIG3liTJB+260uzJPXpuc
KfrIhhiYVZs8RAGWXSd6m2CZt4Ysflx4Lw+O0y9bRVl2N+NUGVECGtUzGLGKwYeKejo/91/VVvqI
eRO9tp0Hu7lv/T18iOrYlUHEKVfVQOuuJqJxaj86Hyx3KzHAOsGKio6aOLQtOR+YqBsSQ09qjz5l
uEwgZw7w9usbNVvNoR81wNt0wY1FEj7OfXTdSjvuS49C9uKNPaw2AgCbaOSRyhijQA/J8gYcsOQK
gNGradhkcgjwrFINZm9w4+zuaRjTawiOvtPWryHmKE4Lvnkx+REA3Eif0DnnYH/psfTVZX9riWzk
3krHrHNhXrtzIxLwPHjkAlU85Qs/AfXy4MjgjJB8d0YEORgs3Qbh6kc1jK6zDZssfO3GYMw38wKE
O8SJd9On03pXcuSIyzZwf1eqCcAtcVPP3F7T4Vkv2AhCc/b/ZgiGDxbAb2Rq5FPCOYBTm4l5Jz3/
vVFTGGsT6oQbGb+uY5o7MDAOgKgUkhezYODmmJV+jjJ2PTjo1TlzlX9eGtNK2iaCLVZC4+ePt+4g
2V5bQ6N/MmuLMEtb238aGG59zaBXzz2BS01u3U0rkpyN59bgEOXwS7Dgyys83QB1LsW2W6O/Uyrk
tsJSvSltduxhwLUytjAhTTWYt9x/wSHCjYmLvvN2S8EKFaphudMQ+/DFgJ+d8mx55AIVPS62gSQm
F/NWGZNMapMviFkHyLDgPOk9rUgw0oC5CzdsburrTcSzVbTFpGkeDTP0tw7c5lMTBusmQibyVIZc
5FmFuNothq7jkKfvsR0asU0ZayDnowPeBN95qoFZmRsumnBT+4Y5NXiFcUgUbzdacGs1nsEYiWb3
ms8zaQ0WcqzS8jfLljHWI3ppMYVWwmxSuYP6WO/zWul9o31rO+XMA9f2jItYz+2ttnsJuX1of0WT
yneUxtmZjTJ4abqxOBqefb2kd+4GsDDn9ixNAcP23BlX1RzBfi23TVQiQS7xITrY/W5Tftf9bGoM
z0XQJVZI+DG9QslahaaAAaPpgc4sH34jjMOg7fXv0jl+Ak2Rlm0brfdyoemj6+q7KqXx4Jfa2LZ9
47+Ea5UeWg7d546a7yZcuULMFVzIcF45dTih3Lk5k1GMyHrPVQuzdy3d9EH3dZ9oj6mHiuMJZ/tS
SNRnlvOIDwiUPqmmY9atkCUXT78sZZ7tLehwO+3qfut30/vk+gzTgSekdxiEtCeD4TCyQaHjkuqc
0kjYyCUIMODSV1VdHd4Mpqov44xJYvQxVHK0zPRhsQga1JU78FzU9d7C84owU8t3u+JjqgMPWUwR
uBAN1GcqASCyDVQfeD2HXY3Np9funa2XaD8vokxggOW3A0N4m6CZ7Hu86vfow0wfjPXsnsxGqAHK
o4mzBjin2I1d+Oo3gQWoUb6HYCBtMx+R9aw/3LveS5F+FENZ/cLUhqSmgkQGs5moWeFx8wHUIUKZ
P80UT3zI8Pe2AGAYOzbY/ZF97pkeNDYoyje7QbbFthGzZhRIy8viGQwfGbzKmT92W172r8UWxYZK
hcc7Ff2k8L8okOFUtEZur8oZ5Iny1kNB9u6K26u3iElQYdkjDqqSU9FWCQAWpSq9597u7VNTs1q5
9XRY5k49Wuts7Er5pzW5hYYEKfeFu9xzKQoOXLd1HFyhRKps3nKR3bmV5knuQQFDnJ/fxsEM/uJB
tnkrVBs+FvSbz3Zu2I/ClUxVOqp6RXbi3qdjj4fS6SAgg2Pc4m8n214gzKRcYqFv41rcmIAxBzN6
H9R66wj3nLp078O0bNA82yiMGqC5qShkMgFneakoMtyYHE3/5gr9EpqI/KDHJdqMuG2LJn/hM4Od
5rZ/y9HqKCJFajtVaJuXZnxdxvCJA9k9BAEuy5b9JaPyeazq/EiEN4jRpNQIUT20F2vKVjNP1B4W
55a7yrjhZblBcBqnU14jG1zLI8TvxtoEZpDfKGkMF4NJHqoM9Xw/luHyiXbtesjorXhEgoRrrU+6
xkO7El0ilbubojYChDWp4r+BAbmqBZuADyMeYDYl7kiJVysSMN/Dy1jazhZhwLvveS+u682vDo/r
QVpNf/Er4T9T4Jc7oxbj3h/h9fZVGvJ1ekmq1L4ZwuqvyhTO4j6YgJo6ZnMSfgkJvB7Ng9s4fsxl
ACPr4gP8nWpCJxuvIog9tShZkCWZdRhunVqCbgeLcjKwWB4mbvHI6iVSSQiOiSki91AB9EdwVHk7
yKS4e6HqbkvOQYlvGAGUTHeJrW6u3joR+Sdl0+VVAldEXue3qz0smwBo3pHwyMlsrya0QcAft6Yd
wNXlAvXSeIB3n784OZ8633R0Dm2kgioaOQUY9l0QWtwUPY/XK6yggNXcIDkNfHtjQz27cYf4aiVn
3fKTjs3zplvds0qbS2BJC6lFR6Si1j1CJhiDqbN86aUQcdVySPECrN3NXJV7wy00J4D127/Wnsj4
PQW9iuJ2hCIYhECm6SZJIBv9t9V374a4hhFNeatnAn40OVZqo9bDXFZn20mhEmTO61oFwFraCAZv
cOkmRoTsQV36vscnw2OyAV99GRpg+0WksTdp69tha+vmFh55hS/E1AZ3A/WpqaE4nEGtOX1wvYir
+lotB7Pq5RuaDYMcRC3uWi4UoCIb+wxKzsMHGPqxH0VXqLo4Bat98gc6uba177AkWtQ6A6t7EZ0d
3qNYwZoDQPnURZi/DZt73ozplt6CZlsOzaTwfbUz/egoBQhigYoE387VeOBBWSdWmn9bClVRa77w
RLAFGlIiAhqDjWWbh2mEjQWphrPewQdLuZrZ1+Ckp65sbjFs5ZvKmEEBPwyrD2hx3kshO5oSExkP
z8iS0PP7nevaB0DGFYDzaLN29fXc904oGDxwHSWgik/mUj3qNT2FoYHkVcDe7zhmPpTFuu2c6Dyy
wY1juFtIBGf1quG01oifqv4ub51Lb9QgICv1Qsv0HqLO2Urnh2Hg269dZExW4blxVa7TQevpPiMA
tWlyqZLFk/V9UUTNbppX/RRmPnVwub5ntd3upPHVt/nX6lDNd2EcXEUDVA8LyKn08eQuDHqMC9V6
ahatD0LgWJM5j4rgmIaALSrbV6Xy55JOVz8GL6VbJ90AeX826o+g6H6yoSQ/zWaR1qV1ncW8SDZ6
jF3WjVFnjzRW4rVaH2xAokfbRhAw2rTQ1g7wfFiJ19lQv7l2DmDL4ZVGuNPd/pFyQbHP/SlMwrUW
m2zWF+50l3IyR2R41mEm/RoXRSriYIiKGzGbxm0g+PGtad26uXnuyC+z9FQF3lYRPa2jKUgP8ZnB
Tqb8Ca1jHd0y7joPlql68tRSx0qmwKKiKokQRDmTaA+yyMjE2hV+2qIuN3WpxrcOg8vWFSlMg0Fc
is48AHh/Z5bK3E4WxyTOeAoM5hDFukypPi3zTdsS2bXmP707HjhIGuDPKzQy+bffR8gFRqGofvWH
cK73dSs/8k5euJ+fvYW9Px1F+5xazrkL/nqe/daY/ckxs6Sf7zgaJIWkGOJHhTzn+UgWmII895rJ
nLCD1IN8q/36e0A/yVG32PWOfJ/SMTi7c6hP4Uilz8465wbj1SMVXG9DUP25oK6+6af1NIz9SC6V
4WfDmozYDqYPabO6dM54U2Cxx2hx7y7NaWiyDyqeDZq4r6huKIABoiYs322gq17Mjit1Ly3rKHr7
KsdErdcD9ZaMtGhl34EFBc3bo9dkbcqPnWJCI1rfqsgcELW2+4U4Sw3NKlZ00OLAbTueM9s9rfhb
8TWDMkG8cm9N3Gvn8JPl/iZ1fqYBfzVhak57ah1v5gDQs1vOP5kbKWyULBGLa/wWjnGwbL87Mply
5MpTH8l35TRYVPlnSpvSOGlrCb09QzE55es1C/qENFhJHxtfOAd5R224pr+0RkSBOQidjCUzmCMS
bEH/OdjT1RCzXHubzoOw9Qu+aL5oGMu0DgLr0Fity2HF0OR52oiyrEZYUDC2bnTqdum5olcdJwiu
+8UzVf0fozTag8EsaQezPimLFhM2119UgJtCMpwpTNPbOtr/oCDuJ3Zr/Q5l9OgTGrRqkHCZKMeY
oma3ddKm2nfpH6lnbjyqSTAnDJQfi7fFkmHslhVClwupcTM2cUsWA+8sFqlsE6DGMmhs6bL9UZz/
TBuyWZBaHSfZmmTcYtLvMd2dQVAdLwzGOc8/l8jRm4zLFcKzksGc6qz5iPSi4sCUgKZNNEn8UmZ6
MW+W5tN1O7O7+azMvr6b/fmRAZmtcMZ94Kq3IJLBpg7G6C98z73ps+GlXITohH9nlQVgfVp+8mLY
mGgvvs0QJUk/MKa2AEAzyvuwzx7Njit369QBrUj8V36602GTb5c0P4AdRoVc1eLGk3a+j+zxdRr6
IF78+obOJvaKmeaIo8GZpByoqc78aUoicIq9db06oDJ0stLKPyh1URvzRQEPj/aaUl0yGGgcGoTs
vi8W1p7qyZiLZ9Nz+HyGW8cjFpG2nyPPZzx043OIkWArarUyY7p+dlb0B+nOpx0Nf+gsrlsjtNvY
quc6YYPxY6xOT2q1L/D9LbcPKJN6+cElS31RU1Fu1mzEilRH7svMYX3rDOJkwcRL6pBWRm443SP4
dy9px+ZQyZGrk0DrV9vUxVOMBhvD6sq/cu69uC3Nt1YbY4JJwIWZXlWxtxJJ6xw2qMCu20cluDhl
3NW4Sy79G7fAxxR21B6hB8HOYC5YlRb3EKZGH8tAt7HpWsXBV/rVa4zh1kxlul1DiwAq7pCdnIv5
qXS74hUDJ4VhVwxPYUApTohsuqHf52+NOfSfAqWDh7ZRH51wF84foQXmQDTr/dyMWAXYNJ8qQ5rP
7ATOY5Bh+Y0QD2FKneH89JCzbcURxRfBu7nqbh9UQ81nzVqempPz2LX1BNKaoyqccpTkzPeoS8sW
eEG8S4ZwWJpnZ2ncreflj02IUNEAQ7vhVlInq6Wih8lfw7Pd1awk8Kc20pVfDLDW+4pDMnj6CYCB
RfOK3IG9p7Ow0HDG17t21TPmVfSClqMfyt5Drz7XxSZSUPpEQ/Ebxa8xGsON5mhw9ttAxgbTCofG
SIuksBSWIhzxh3VqdqvF07uI3Nj6vZO9s2IjpVTDJzpxD60RihqGwgzo4V5jb00/685W0bpHY7bt
LVajJQa/cC4re4hBZUe3ZRbZVAJTxagJA3PPwnLri22vEioJLMqgWB6Q8ND7L0zG7Bwrh83o5WyU
KaS8MnfuiCPMD6Izrpkb89cZ+b5wVTjPrlOXiWeMtBt7tSZzZbx1M72BaSx7bhO05qcofQp8l7Kd
ZuFsY14PlI1S5UtCfcF4gZVBYWlmspkHKOd0OHjoom3VHSxNzYDqou8lMgzX8yz4EPXi9ccsnXiS
gzDK7AR/F22GwZXPdTEsp8Yz2qScvOl+Cq4lB3cKsDaXNQcp3JCTgoe5LkOEPWt6proAXpvmuct6
nqoDWqXodl7D7GKP6FLSuSRFME39XssO+yfKaZQHHnSs1pHpzTzO+dGfpfPVSXdNVmDvF4mkucci
SycL2QGbgifEfpRcRQo6a3t6vQ7fWVu5Z+mmkjJsGuJ88au/6eACBNKVxQGR9IhNLnw10z/op4qj
H3n2ceyG9TjZyr0AkcZ3I/y8+p54re74xeghRGeur74eYTaVI3oyfzAfg2YsP93Cdk7o0rmdirR9
c8PJ+UOTzCf5gjo4p38XE+pir6Bi6iZyXcQNlc8snrPMvq3DPtp4jllRQfYppkrmXi92PWPMUhhb
WxkwNFcMw7FXJeW8RYd7es/OW1+Z1r3mSznaYz2ee043zwUn+ceoy/u/mbYXrH8wxxOzMsdrs40U
vkWwRY4EZqypM5LVUOJ+pmj26xqi2lsr5VZEd82kYzzvFL7LNKqTJi9KIDGdQSV/RPMrsSzdEKpG
5qUII2wslMOnVRf5LdLG9a+z1iPvSA/DU7fqqzc77hdNHR2KxWRlRN+xh7Hu/vDUY3jIMFCQWgwf
Vz0OMe76K8YfKtRCPdrzPjJU1Td9H9a7Qq9c8a0GyO6GvqzLcFYzzmK/BIKfYRL+kKCr6y+TM4v7
sc6sSzBkRlLJoNnmKFdR09Kyoxga7jv+nCRynIDUWzeHX8r1K8rGFK6lwmQUB/i0DQrUtv3p+zPK
qLBulp+0JBFa0NGNjazOvrQRTEfTdILnoCvzAbCMOyW2Pcz0a1h4aUNT46Ma4Jv4qtyIMmATdr85
T66V18NtHvBlEoZzwy+PXusDTdH6y5b+9NtEmvp1nlJgs0PvfuwDFvpuzn5n3y0e5VgFSaAc2n5p
Op0whAYx4gc6OZaT7yqXY27Gdn8p3YG5m2U6l77TH0vfJTAxF373tjZsPlH5R2RBNlwrN+XBsLsp
nroeKGvkpocCSelEth1J99JQVTKYFmimkPn2UNzSF3stWnZORGw8JWb6VEZ5+7L2C47BjKpGs62G
yv92M5RTg8HvjjOhPEU263COEntnW4V1QbNqxrj1RgJnhHdSqt1fphFltx7goE2GrJRqNxpBer/B
nXJc6CZdj1Sv73p0mKtkYRSr94PDQDPZRrElzzF5RiFu18nioJZN2VhsWlon9w2JvJ0abPE0DC3p
AGmQE0DYQZmuZr2/ZrZ3AxKlnaP5mQyVNceWUdVEhJ69NYqO+3rQOOc6TMVXXtCJNEX5ljW1sUHD
g5kQHpgnk86qu88g85u3iQ9mG3gzWwSjxTDVSP8smkTNRhp1se/E8DUVSPQGt/+UYTDvGZse7otu
GjBgR/bBBlp5W7q+8xoU43Bw5VLRinOoT80tx/3BW7jk9NbObJDmBbok5OGVU1ytLUE1fEv8KJxo
u2b5tL1/6GWndEcrJ+T+HAbbIEdcUOdWQRCfpvGKsGEXhQZN4ykab4a18Jm6p0GUpdCXrckZNx3d
m78o3zX1aMxRiszPRpaMs6yYS/ZOOlPtMrPiJgs8xM6j42R723F5MmXtJf4QvXoy5HVgky4/hNP3
d80cfvuj2V/sKWNlGK6ueLyVLyz8eit8Cp/jswn/6cldWuoFfeMcU4WowRVBcV4olF1qm9b5WGsj
ptrzW1V+BYNqrC7TlHeccXNwnNM0Pk1EM2mue9OrN6c5XU6TJgd0cGaRC6o1Tt0MN6tdLImV4icF
ZVTs/BICnw2U6s5ze+wfZnDE+zUnXNuqw1wN5kcRpvq0iImeckBsCVWF+ZL3BiHOon3kTNYiukag
nqXCuJu8AX1tEAYJ4TSLQ6FPUKtFloj+hvM6To9YZQN//Jw0J8aST5VNK1kg3+Hd6OttIJpmO4Y9
l7a2jW7J++e7MeBIbdDijlO//CvCNtzriMqVEGZ1cJAUHdiRh7PPXtTQbpvss24mxLHIxB+lvSAl
beZ07xjpe5qO9n4WhXGZhbK/0q7nb7txuRSB9o6CCe09RnZxLPqm37eNzh6LmeLARk+ecSs7PcWu
dvT3iEiy4WbrPkXoUkEN65VojZDtPkhXevm9/g4dRX6YK/89upClpb0cWhcvC/J48WhLdY7lnlxy
PmjSB9V/FU068xUqLhPofL8LZdVn/Fn+PYhOMvmF8Y6EvbyMHb1J27WrbZdSdTICPSLOcaY9pb/l
ds0NlWRVXcfjOq7vTiZoFky9fbHcVcD4ze09EpB+N/WOe4TGaScTG8SHnOodYTe89Y2mfiJiVxK1
MEz1SDWdWvjguOiK+u4una1iK23fzjZ0tYOEr6qPx0qwJlo2ymiakTTttq6Wetfi6yJBdKQbnkzh
IlAfDfUJ9zif1mTqZ10u3dbQi3yWK3mxILPVd0ihisrb2p+6pfW2wYKti8oGbQgOEs3Gm91X/tPh
5LHx4mi1vwUBSj7PUe/9VJZfK0i8l8ktxh0LQ3rplRbnmuQnrAkn2vorEw+LVYxfFuGKT8MdQp83
Z0iTSpuvij/Vnk/XfUyzpn+K/LATm7ZXcts1a5ekM47f2ei2C26as6WhjNmjvTwxI7mAj3OdJFjK
+qG3WlJQRUsc3u7C/C6LQu8ACY0DeG+pE+mF+XG9+ojzeRkTbXfRzUBn6o37MtdMgeLleyoHs0ho
9La7lo7uIVL2eMktvdxxjX4JnGrZw1FFJG5lqrtk1vTSrlxu7W7tYu2EX1p69hlxTXZ1G28Wuo8F
/UgCkQwaPoLP+fTy5jtMs5x6gKTICqeB2oXfTr+mvdL/KdCjsqjWY8KFFU+w4KIBqM/8Yweps68a
Lz+6bdQy1UbfMN3YWeYgxx1sbHBVxT8uy8Y4LHhUD6HjB+hD609jWoh/ruDpDn4kMajKhXBUyJBj
0KLF6+u2pgnrPTiFL++ttKHNFcj+YRnW+VkG8OlaWnZM29E2F1Ux7Yvc+CznMI+JY3kHr6V/Ulyx
kXuAidm5DPEX0xl1EidjcYA3qrtbossvi4GTvHfb8liDzIw1wkgk896HR37lLCvtvHshmZRcaLGL
5vTVL+c/Em5fUlSVuyUVwRxgwyPVp0762BThwfRuJ6TQwpftp+FX8rYL+/rR6302yrBPSLBYqzQY
GRQreHoC7xkNjI1fGndr2WIvd50/LQtyzO7+m+OCHL191j2YzjDe2lhPb30GE1flZ9sUV9Y2zER0
Y5bLHyzYdWK1morvkIfsXapmt6V4V1YB95y6csLvqAPChm+cSJVYXX+7OOawm2UHko9ixXb0yH8O
EUE8hqzeNR7BmCsAvB0zDYyEvK//hI6+v8N4Ke47YhAfOJvWX3tp6mfbJI0RjMp6JN1RsBCpmqK7
EWyMTOdvnjEw8UnkD3cl+caEvD0BTcM+pMpoT0bENRC1tl0+jOVMoIjCbUfvLw26P5HNaCyZnXbb
ksQ6WPRhiWhLONl4lUgGl1ZMBJbtY2rc/cJYKn0uo70X1OeOc2TLw4LhkQ6PNVxAgn+FpHNjVWXz
sSwnGymhSum9Z9n0pEjf7Ul8sWNNZYouetHPndmUCUf75dCmeRZbFNwvQppZTHaCso/mluPTVNn8
g0+bGtQmrH4sj5ZpcVIeU8ptgWVQTCxWI7qbZo7jU5ZH+4jI3d+OTiuX8pW4k62L7aBl/dr5bkND
hJorEd2CRr/ndzbffs44elbz+G+8gav1puSecVMsAwoIRi4lyRuf92TNpv3o9+8jN4vfgZL+rXJz
mSeZr8PfoA6JqykyPKFoi1Mvo6eZpfNiMo/D0UrWT9PVOM/UHFXKMV/+RORTT43BUGFbUE7UHkM5
aa7zF02QigKVns5j3xKMSKPG36FLnDYWiiD+SOSAjSXqbwbyq5Tmc+IHWRk8BmZFxMTQ9iafSfdx
aDH3rd29U4zEztbgtl0zguSr0H8hi1R/InMeb7mTpy8Vda591K3NqVmLma1NcklpeVZ76S8Hbkh2
bDlVf4pULRPFRel1lSsSh0GPbEkWSE3h43lviuGk+4mRgCAn2zHbnt6HSFtv67SOvrSmytf7Q7oN
qrk/iIKDTaObGYUFHY/TOmn7wOCG5hzrc7SJuLKJhUzlXGRrTrk47D56z123M8vixs/lfAkk44oc
jnxx8DhJoE2g2+lYaElxtI0/o23MMnaHpnmnfF09zgMxkEYiiuyAIG0Dh97vauH/Gms1XWZFuBK0
KJMzFXeUq9yLnljpPwaWeBJml+7NOqc/V1kfBGtUHhfsi6HTpwdys82+nlLrOLYBiS43c/JNk/nu
k4NJ7rKQoOM16Iu445Wi1oMmcMLWx5yVT2XfwAQ8ARJ+433Pb1OXMCqX5up1jOAObOzJX6jnhIPY
RsqZ7vDMZ58Z/z7OQ80tOWcfbdoUmMci1cmqcGwOgIK3bZQhtZ2495ceVY4MPhtcK5Zf6vdPHgH3
BIomfcVMdn8GxBlcDfLpkBHfji1jUWdtIbXr5FQc6ygcdnKN5t/AS3kfIjbTPTtRGzfs6jRbJ5wa
xqCZTBnyNdsylMMSPciS0k22vCEoDGLqxd+rqdRWOyQtTSdbRAy93Ti4fveJcJ42JoGjLUEemwNo
mU1MimDhoG7KoEfQzX8nb203GS8sCWItknySYt/xFt6a+crMkTLHd1rI5bYpmAtdubwezSX0T2Ub
5iQL0vqzKMoPbZkUPgXLiRsw2pE2y4dhNCsDMq5HQnww4pZ872PBHAOD9CWv8+IFXkGaBGWNnyle
Bxe/4D+GHf9bCrX9T3P7Vf0M/9WL9j3/2z+1a//ruan467/+kuv/55+/BjXbv/9/r8Ky//Q325qq
1PKAsGR5/BlUOf6farP/33/5Lz//+F2el/bnf/4rgeZ6vP5umWzq/yxBYzzun36m/0ud9nT1mf2/
1Gn8V/+hTotsE9sZsgoHfzz/5j/UaXSs3dAlvk058Gqg+Hd1mhP+D8zlDrUz538zdybLcSPblv0i
XEPjDjgmNYiWwSAjSIqkRE1gFCWh73t8/VsI3VslBnUVlm9UZmlpqSaJzpvj5+y9jmOhpJh9tv9p
nWb9yyQ7QrpEWviIXBCa/3n6u18my1897fwf+b9//XtzszNmHEUkbs3l7oRjufgR9DNPpkTX4tPh
wb+jQ8t4F8ghWXYyrRay7bUDvRBzao+si5Wib3ToM6kXWtEkV/QGam7sOgnocpUItcDL3d8WDP4V
kTONnDzXoSWnCW36kpv7vYXwdMP0RhPC0aVuO/p5h5yqCGhT11T+HVYS7R5JCYk3M243SWX6S7tN
v5SDIPObuXifNPIK2xLizgXL/3sX93wPKPhN3hj/8PlOYMDfDNYNgqlGOMCHtMgWR29yzNe0M8od
wl/qloTe9UqUTfD5t5H1p281W53/n292viwfyHQNnnz+j3kk/Q60CcKhpq9vnd8FdRbaxwZD1ItM
bfMwmnm4hSXl3ExF4T8Cup0tFF1umAu3mJRC+O7F4SYdMnVvNr2X4Hnxs7XpVMaFZnnvfeGnW3R1
Q5mObgtXknZ5f4upZ9VjW2TJXeOO2U0vsKwEbk3vTBtlW3mll46xwy4oD1YXDJd4Tadvf/aCXOU4
pi2Ya45wzzzXtV5FluPW2V0QVodIL4JHuvES1wCtu9Uog19DJiRNSkcBWoMKo9rVSChWbhJG1/EY
GKsL32v+Hu9ux9IdoYODdBzbtDC8vX8ZU+RwxGny8I7jAlOqK6z+bcIJcNDdoU43AV3aXyfCUTqf
liYVLjx6C1MW442v5Zl/G2dmisqgG5sn/fKXMj5MJLID6MEt3WRLd2x1NppoGCxDuBvqWBZ6Tqkg
nw6qN+sXw+jC7Sm1rlrSatZE9+EkirTr3MjjC6+IZezsDXF5U1mGdJVtoRx+/4ZSFK8cQ736SN6x
eBndBIYXKt58Rz65eBFZLS/M3DMKPgPUsubnZbmjj6Vg1X1/xcYx0jbRZH9kMWOSxJCsrxN6ReAw
oSlWTrO2lQxDDCe60yHiVeVqQF2vIQ/+tVWyg/2Xlffj6OBWmMRKGg4WhvPGKR4JdHDOajgGdK+9
aVRNv9UWQ0jn+YG1qKQe3pIe99Z9nMY3TdaHlIZDKvFdToPcCAPDNEXdFxVeah/yYQpb7Cu2pDUn
2wyf58wGDgPeL1jh9KNj9+HWGLrqWphWgNg/t1+MHNWXcEdj4edTeHVhwnxY4Li0LS3E6TQUNczz
IWnI1lf4hwQmssJ5KrouIcDM8mxRQYl+I9NhHASx2Z2FHGTpQ/BZTPQ/6gnYSObHgV6sxqzvr4Zg
zK+U7zTDhc1nHhzvJzRDhn63hmXbugk29v3gKXU6YfelKY661TdPbWMRDJZt+5WDS3UTzG0SnSkO
OpTKhqSGn9jfLrygefk8u4H53ViOQeLaIm54fwO6DY8RUQV7Tu5qn+sxJWtCh6yVYfpQ6qom3Dql
Ed76lRYgyYpG/5n24hHIE8PtnzDh/zPO+Wk2vbufM1oE9cq0i/tAHMklf0ECem240c8Lz/yHQSGJ
nHjzusHafj4olNFFlfIVWslqDPWlmpqWHopDvstweNy0fuLfRDGw2UyHq0raTF75VN13TpfFuwCZ
RrukM23zPcfutDbc1r0waP90ewxVncWUZV4/p47TLWNyO5siNJOkear6qtyOOBHTRVoNUB8uvIw/
jEAqlLThRUjENnu+pWiyGUxa0YsjSnbWyrCou2fO4MFepfXwlkq3wfaNA2xhaSTP2Du6Ne7b7oY1
/kmRh4LF6Mty4+OTXFH5Awdu+BXGQ92vt7Mh6Uofg+4SC/hEhTkbtoS/wrBckGgft5pJurKXZm0c
y5aGvYuIRPCyQhZwQ1GBW8pcG6tCUVnN3kHT9OgI8d0tCF5aKtI/m97ur828nRFocbaway157Iy6
ebrwat9TSU5jmQBYCWJg5KPc7fu5NamJHuwxN1mXeoedmXrNIXPibCOMpN36SeHuRtf1HmklahwQ
YvSU9MNVmoPtkV34Q9Ka5xIx448vTkjBxiiRtRqnP/8t0OSa+DRK8uL1JOW+ro3mCSJpsfLC3PkE
aTnc0weJ5JQZTShIk/xr13TsahqVbqVH1ietaa2bKG+aJ0ki403QYvt/89pOpxhLmA53erZdYDGn
nSNKTcLR3jiQPE/uZOR9dvsCzVVdU7+PiuQKB3i+110dJWbBSj7ZamcUU3PU/OACveQEBHo/2LgL
RylJO3bJmeZsjUSPpXJ08ww2p0keiRW/02oIWWFPDrozZHZd5braUsJIH8Kg+9x1NKU3TE1Zy9DN
vB+/wrCS/Xeb2L139/dRNr+Ns5tjx9c51AmbOvk5lL+l5Rhp23g6Qmsj6cKqGYckzUBABSbZ5Jz2
YC3aBayFRem5FxBKH+NjS3FyFAbBlmKXtc6icy+Rmd07JZA+PyTJSxqkeDEge+7FNAJeCePylsYV
zz2No2ke0hTWnVXkwY9YT/LbxEnDzd9fxodjlEXy3mLwUIYlFDo/LPjocSEM9cbRLXruIQuLl84r
iJSTALnJ6JgVOSfG/d+v+ofAl8sqiPjE5rYrzo9Rbmu0ySyMPvqZ638zW7yCsqU/MDt+vdbMqb+P
0DHtK7dw7i1zwgN1Ok/9L+6CpuW2y80IQdPD98uNG/eDrw2Y3WLEdwmmUlVTEreDdWQb/pyy/aaX
k/eKMwML9Pz7WdtcIg9/DL85+5ORgNTjGMTCZ+elsIKL03qaOhZOgJUpLYpwq5OH3utO2jzFAuHL
haf+GMA4rjJsektZsE1M5yyC6uq6iyjkascRCOk6sSqKRQPdRr4b5qgfxyIXD1o+1y995d5i6ZlF
odzcoi+b6toObff57zd0Wg3eT0huiJEwr65kXM4BgTRIVQHWXaoplPLuHS9w36rJmDY65slNU9c/
k65zt76lqDNNA+iL3r/HkVP8pFEEZmPO6S2CzgJ7l6ZH66GuvL2eQfEhVldPos2Kq7Zvw+3f7/qs
7/S8V4G3NHTHsBR5CFecrXF6RyWjUaZ1JNkbr6e6aK60MviOSgtRQNnTNYccyZ2fRXjn0Oh0ay/L
tBsn8pJlm7PkzhSUCT8KcjofLfVdpTe4Y3x0AlnVGQdFvvD+wi1/PO5wyxx2dJc91nXPD165iDPS
1oE8OrGT4NqvrU0XiHgbkhjYVIqTXtMP4075o3wZEBBvYr9/gdY0rss5rh1sHVbCOAaX1sSPixD3
JTluOOSTuLuzNZFUT0GprRLHPqijZwCn3jYSYftUO4i3cB6Y9+kQraIKqkru2e6145YjvJ2o0W6N
drKvITUYB4uj2Mqz7PqtJQOygqmTXYr85vDj/UBVujRZsaRuScoQ81z+LRSYT620/wnNYxw1bPHs
rJySx5hWAi4FBe4MVQdgk51VJa9ZGMXgz6Zxq+XWpfXz46KheFHzXGEIWs75GUTTO6NCMmce4aOS
ykC28N2lGg3/wk8PXt1cut7HkJfrKSldon8SbuosLkPdQqIPPvTRyr1IX9TZG0jMbJsXkbijPCOx
FwPUwITULRrXcS6N23kdPn/vimtzztFdV9hnUy2k8jslGVNt8Axc2o3do1u31aF1E0SYTXftiCm+
UakIMQM1BY6psryXAW2K8yzV3oa8eFQU0u85DFx6M3/YycgAGwYHQbLIriHPxgStu1vHGszpaFI1
2uf5lEM1UuItDoVxcLw+R76SHKae1tp4zEg21UJdWIpO6YD374d7ECZxFMdiOgacJVSc3ihQ4An9
OHB4x65r68XLaWT4lOyShYcEHLBWHNubbERAIoLS+DRkZf4jb8NgWtlCFi/0JmpK2iBUbDroiHda
J8x7B0zbXs4pID/s8l1l2DWlvR6VWTJSPcTNkoQb/HO6SagSugohIYmjU2ITqj6nhwsLGIf8D0NB
8Jhs2AaRg/UhskyyDsF2y8g/ReMJFaODcNgyUdQ59/iDDbrYa3KV++VrhPDqAUG9uqdjrtyDISe5
5EuxDXVzvKky85Mf2mI9aNBjchdWWSLlBFNA9D8wrFoH6mpfKquT+2CYenwkNHfBrVk/cwSdKRNU
oX7lFIfBso7lhDhm1bmYPFF4lpQOAwF+yBzGB1ARJSgqE/hDNNmU0+f04xBLUsCnpcEdwxh/eEe1
atL2XROV122NrdKNG7mO9T77Uqa+QxEzyNbYm3PYw1V8L8XgE7cYjK0YeXBjuAaydt6+xqfa2Vi1
rgG/lI+jW7Q/pwaYI/IShEyd6d8GnPC2bmJOiAc16Cidpn2jUKnToWfOwFn8mqwPvq5qUeSyg5CR
WdsIH8Ctl6hhS96DoUJmQ913fZbvFIn4+9KFm5EW7CNT7F0L3/ms4yuHryC2vu4DFtGKNnzLbVyp
U+am625izY6MQl2D14quadEUbiUp2CGNgk2MKukaF/MAkMAst6bXDfupNxF8kAG4j9quRzBZjj8y
J4gPYUSyNM28AX1H0u9Lq6xpESO0zyrrf2RT7B5ooRQVVLg9oGQevL7ASl/TuHWvyWtom7aJgf1E
RnBULv6KFDkMcpk2HLG4yjsjYVuh6H8TxhqMur418h2a7eYpLa3uAeATGwHlm2fHSEokK7Ux0NwR
pMji9JeEnkC7Cir5qTJi0BwthjsnotOP6AEAVIOb/DoVwg008RiwcFcN7igN7ehLEJVyl0Z2fkc/
G31rSbQxi1Jicwhk3KYLd07AhIGZQzIScl+2Ja/h9NFQZZpLj5LWtyiOxS0ZTWeb1dTF287NKOaP
fnk19vjU+3rfFH7+1fK626QzHCSKCkeRzLwlR0l7I2qZLjyouKtE9/ytFGPzWAA3Q0wu5U0oa3Vd
xckAUqrKF7FZ1ig9RBrvT4cJnLEhKvdyAvKlZdZjIkRxa4wxVHOhtOsiyZM1inJxCM0wX46CJpZ9
XuZ3GXvLzpdatwoH1AFdRig4hn2xcjq/2SJodeDXsNUCQ6rd2zJzHzrwRDeZWw5XFaqxVajRrdhj
JBO4+ogNCxEYLwiTsUjqIyySNkW+tmpwQC6F0AO0WA75uTHUgpWBeGFpFpX4XJchBWqK3BrtjsDq
umof2AUkAxQfSwxNz0btmCyl3mvqJ/FDMzjOa98GX7zaN9YqEynyj8S5Syj4L4sK8/xpVQyYZk+c
IjbUHbixMGtXKIzTJZPxdWJxPpQ6aykR+lfCcqr1Q5Z3b0RmaPyFle+iBmMurpIOx3DTWa+4GOon
EkzNk6h0JkYP2mkxlAmDkEAQp9GYB69xxeqnRQg1eE7C5c5RW6PEyTR5sMrHsfJvPBxXW7vzpqcS
QPLaRam6GWbrft3q9V3UA0MaReMftbTxdxTm4VnILN1ryGZMBOYayAklUD4s2IjHNcqOiMYDqvys
It07eIUdkPh0WF7CSA5rpxkf6KVA5yjdLl7QF7IQNoPPklIwrrHI21SsLMkuU1dR+RKUCEUWp2zj
6e0lo21DccU8Ek3pm1eGOYI1WkVtMdECs5176EKaTN44cskvMOH672iH8ttBC9XRTnPtE86RkVSE
KTfVUFs73an7HcJKtIteU6+nMC020CdAn9FRE7hbVED6qMqlHSXNk6PGHh3+RHJqCsh1npaycTCb
J0SumH6hYJlXAW3Y780IP1rZDvKaLcd8tlNWddfKH81Qv50Gdtkpo0fUotAauTBDXLZtDhpVM6br
dCzzLfSH+KZWoIxCf+Rq42gUz0LDdjYgd+t5zhzcZdvg4x/cL2kjih9F41G8cgoUvBh09ZfcDh+y
3iQA7YmSUMPtFfHhlR0nYlMlk7ptLGXthGHKKwXDb2l2yChn/GYeFs2n0cRM7FZKrk1EILdpkN7Z
dh/tu7aR92pOFritw5c7VYkg1BvFkgO9s8VL1Pdp98nULYL1yV2TU5h+QCGdbrsxyX+l7aM5OIpC
TaB3jZxlyKfaJp1FktzytX6JWBp3q4/HwNYC/YY0coKew60B9OZE2GXks7dpwRfwcje2JiOYNn6/
13sEkGmf648phc2tasrxLePYvhJD4juraIJXtphUUz9hrqNW27pluCo8gyPbUH8WeaFheYgQylqe
YS7BbZLerqPx2nQF3VYrJ8VaVNHx0yvj2yoEkDhhtoT3GR+MobWwsMa0DBhQdIGUQSub9j9yGsHd
GmjHrmPbwshZSuOQOCL8ZMa6jTe7nSm0nbfBrOE9JNrQ7E2nyY9JNpImF145c9KY9Uhn9Sc7FMkR
Wgd9GoLR6L4Cl6pBdP06lhUzfSm8L604/TF5FvXvucVcVsf+otZse5VL4S1UTDbV6LmdhRmh8hRj
6RwdCraLTKDJa9x+fE5GTbueiqyetX3VgaY74fZ0zHH0TCwtvVT8O7dbhElDjiPVqvOdywT/7LXg
HxVKidvutEOW0UQzDVGCcreyiiqeiWu+biNm+dS67Gb5BDfXKnqMY/NcNgna/DK3Htr5/JC5WKLh
pa3zyO78VZzwplqlKDNFJFstpplyP41Wb+9bjNhbwiDjSdcgwsXoehh2UlGiCx3kEl2k7jM/n6Pi
udze+7b9VU8GjcePA3U/mAZzxk1086UgrCAHVFXs3SUuogjMQc3KA2OH3+n7ktztHEdi8C9eUK3z
R5jOI2aArdqHqOZ3pzlv4ztj/cWvfUagq7Awu/YkrqnTB9dhZNhvLpy+Q+XGYKgVuqodoqV6j37X
RPM01eU3IUoul8BWQqM4YUFDk/LoF0o7qjy0N6U1DYATjCnb5d7I6mtqDjDcDlAM5pzOHsWdQISv
rccSF/4h8tDEhWE8PPRZeIw9q5yWXTfLhUPpdJ8o0tbf9VbrvjSmDG8A4ALAsEuiCaUPk7M71VNg
yZnfofZrX3SiXqSlpVXfW21R/sgrs0ekFQQJvN2CzDeG8hYRfd2EQHfMEH2uucFKMUH9KYcXVh7s
550tKQrBCAKkoehOUxX6V5TrvoVPN+j3w2Q+1aoQD+Ro78ZIPjmJ7T6N1qB2rKMd0vqemzd0jagr
Y5blZEm9QF+YBBrr0Y60FWMddSnxiq8t7ZSGokVu4qXCAr6wnOJBenq8o/ZJUqPGH59otnwJnKK/
MWIlNoHV9RvL8ew9faevRSQzgogQnI8TvCJ4IHILwCIdR2w1SxNpOGJy1C9xM5ZbEQCmS2ic4eDZ
sqq3QRUzN8e3J9SzpDe+oZEuURknjXfI6P2QrZrBEt8Ze567A7HURrd5EKtqadMT/MpJcXVmdiEP
+GKKn5lb2P1GG8MAHLQros/JqM87gBoEJrbBqr6oLqi1G0jPHfDAyEzLGwez5VeMv86qMGrXXwzD
uE3qRC097HsLLFTHVFnXY5+216bqh0Nvg5gzo6S8jTz9RxnWHIeiKEzuk0yxebMPxK+siNaIOX1w
06Udspit7VaaNyNoW3fRF67zWnfE8rCM6qC+jrNMPCc+jQngULfDkdyj295hHw5KF1lxUsZbmkDq
zwaae36eGponVFpEQNKawi104WydANi5B6niLTE2CSruCSeASbcyuZQuebJf8UNil7Va0B/FOxah
1R7TOYVGqSTflRru0bYDo1XanGPNcSCKTj2N+W2mHVPHTHOmzumvRboRjiuIXPlO9yNCKSswUO6c
Yo9iXmqjlFPK6a/WHvFWMrbM96631cqFdLQRFajawLaaOxroqFWlp8aBTZMKvk35J03D8iWMqv6N
9bzHwcBRjm2YK3rzqdlPC4ICGOefdSzOoPNtjKtLGvYVL2gZaSzkDqH9E+AFvaZPsWSSzQeCzG+j
vWXncg9HJV4lEF4ipONh/tzMB14/7amAkvPr37xQsdaJkdLEAs99AAoK6iFr81xla2LBsjMUdjP3
oC/cBlVsE+PWU8M9XuT6qAmnebIkzj7b9ZmGgWf+uo28qPmBml+cVknBW+uDmXRUjPAufTdW16BC
sHxhpjjgbcg91OwZFUhDC+ZaFU+O81ssAlWWm9qdhqsxDX62nUINXJKMZDu460vQNaS8sl0auN4V
q4Pz5Pc07wnClk2KR1wQ7vpXWuwl11rnRpBFiK00lfif6jw1b5mzdIVx3W5YRqIxHvKmbZ747Lw/
ok3Qx0Pgr5sY7hq8y/Q+Fd40La3J0q+LQNv0rQTh1NRwMjON//CT11MmxOglh/Eaa4Kpx96KHKC1
UEbsf3c1Nd2OqjRArfh68C0L8SItapzwatHNL8dR8xDL6u6Oqqu1HzQLHu6IzPjXh8V79WQMBkU6
J7avUnZ0TidJtyIHJR/iIgWMxqedIp36lYh1L1lngrN9XzfpN4fA+xOc7Hwd9ulnLQk4rqKWh3AU
GelaGJH9mOqxseP8B+9p0kl+xICdc3SEB9Dh2DuIED5pYcNmyzrI+PC9EGt4zKkh7YOQ4zYjOIqp
yfhwRUjEQb9fnDaKXzuqBehqWaJe2ZVzxiIYnGFHTXrEYpw/BVr4zbGEPEYljBR2QDGulMmRHK12
e9PXoJ0MMu/37VhVb/g51UMdlLHF0sALE6Wr/agdapnLpJ8wM/mDgWdSxMXBHzEUavaE9XaKAJZC
e9CBr9QNIGY9RNCUlsM3A5QjeS2dMHFsvWSDsQcYCw29rkSQ6DulOcm6V0N8nKqo8sEghl9PCRo/
AVK4oBkW5ZKpdMZnNme+p2Pj3fO6xHqiCPpZJDObMkZD/FWrYzBSjRXgzpsrexRSsu/J4Hl3p+Fe
+qCkc2ILn3CX2R0nGBzIhlj3zZA8xnOlWLdz+mCZRomjEIk0q8ic4S57jdXICknClbaGp0ezYBn/
Wo4MExu2gytryXxsnEXfhFO+SKbmyZ7Lfls9MqvZHU1DITgAZECy6j4UIwG81PoKbnuSIAiYOHan
GAYb0J2Vj7Fh8EqCHR1O26ahKywj3TPTr4ArOwDLVnA8rW4CRdKVKeWnsArVoasJ+TanLOHpiESm
owzxjifGnWcV8qmas+an4x37EcnCpmcWYqcs7mF7wFJgl/RuYNar+x41z9N0WogrnYfOvGAfNTlI
rGAAONaiqLkWMHf3gKGKw2ACDMNBzm9BQS0hpH7DweOtrbDU73S9CmiFrMUvMhyrXTgIjANSHkiO
aQ90kOLwMmf6Cmvq3xojg8rFWEtve1lUL4mo0LCDL8Kr3A4Pp8KkC4Fqb6c9h5oh3fSlFLsGOM/x
VLqBTwN2fk5IIizMPyeClg927cN36EdtWRWev9byOUVUd3n9EMMxOyRo0+47twN3P7TdoUVxtVVw
kNSicOSrZTrJXp83PixI7SFwsYpSu8bp1UU6aREcRHo1iI208C4ucL97AA6IoIdUhyQPC+sqbcaA
ar/lvjnTSM4GMWaXOS1ccp3+bWN+MKzJwJrd0FnC1T2iIkNttFpz7h26bKuFLInKOzUWEHyEDA4y
nNAGDvXsffFBjtTAEzjFN0m4lixS44oMGcjl2E3a7wZecnHdjoB42XGi/q2Vk9zHp1zFaZ+H2c4e
5UxzIsApdcaa7SR8h1lqkbuhtywisj9swPfS8/sD+PJhSwbJIYEBePo0npDcGpvcFSQOILJcAy+p
thl52B3VP3WlSlnsSgD5O7fs10Xm6TeG3gWPXVy84nIIbghqCMxkFN9Aa7zCHG5+qwvRPCWznkkV
jsDqAB8DRF1wS+WFbmzJMD7Gpjs8wl+ND65LcGADx9zKiLYIadeZm1yog8PB+sbNNfM7Yyp86dCi
7k+j/u958Y9JcVLsuqQSNGv3bP1MRlrlQS71vraPYYIm7qSiDIcIsQq0pRdwaPUFwckfykEUPh3U
AnPRGt3A+zrYyJQUKRnsI30soitJhwlUHWH+KU1yEkyphe+hAr6fKOVeSyGdS2WAjzIhDnQGirS5
lDnXYd9fX6sM3bULJY+xJtsd9hH/KlNJ9lbOGGEjkitjnAWCJJ+fu0llt+aoHmuXFmNR3NtXPg0r
Lkiu/yB44Y4kxz/bsGkUYZ99AQvjQWEVtn3kNGE/VVHuI/u2In9TICoixLKdn0KQ6QgqqnTeqF21
ZdxsjSDIIAibWOWAjIbfet3v34ZpLsT8fYD84YPxlnjVSCapXJ5X2Av8qJpvOeoImmc+jVeC5Fqb
so/P6ePYiIe30zQ+FU2HYSJp8vcb+EOZjAo/Wl9pILXloHZWomqGXLghze2OqovGh9qfWwFEMY6f
Md7nsmn2qQ/GwICJfBUOQ7KNbQ6UF8bNH4QGKNMNypjCFLQtOtdJoWfO7YnK8p0r22sEoxmZwqHZ
gvYjUatN0xc19OBWKgJS0qRi2JjhfWzH7d7KA2DvSRUD7jDr19bHuIlbM4QlarRHWyPQK2m8SsMg
h8PL31/dH4rjyELmqhfThere2dACAcAeByjyrp4LrcTSzn2LSWEvCnteL+eEZCsvagVOP/Z9TZHL
2TYH4VnLj9Lx/RwLIvblCfLE3cDOt7VlWzwZ2M12PUjO+zoz2L5QOtJtJA4YrhwwYrAQHQdxVA/5
3RgE2DK1KHHqRewnz6MQnzCnDYtCBnW5OBUsTuUObLOcTHriOJJFxVJQ/YWeMTyWQ0tqwcodAX8Z
+p4XlfteR6+2amlQFS56P0uf6R2SkJAzSBnoOqFOOY3TnnipWZBNbh+Cyc1ffsVqvzLjRTQaqykO
zasqD8ej62f9298/1h8mmouuw3YkWnoQ9WcfK+3suBIDH0uEvX0jMz2+guXefQmEaUB5jLtDkAfG
ZhqLFMpUnV0Qwv7p8ggTKDVTDGainxWjfTchLO778K7WAu0aeE38KwLFu1BdFX0O8xNmXLlBm/9W
0Cf8grJOfLy+Oys3cU1ZyHEtdSZEHDvPhdjgJ3esvYyK01mndBEy0D+OyMpQgkzlfOSj8ZxxAKWe
/TQqBRE9KxOig3yu7hWIUml5pCQNFQCnU4JsawNXKU0PF6M5EmYILyD8w4ZZ7rRw4Oxa6uHWb0P+
yKA7QLsE7JFPC9aB6pOnDePniQCP9jv0ljJAfrrE5aEcuCktzUhD57Q4WyDtZ9JnU4Or8pQ8aCtP
H5YZlrWnU55BQ779Rg8sysGln34J9K58aiAkXdtEdftf8jR7LsLQUZzqezhrZ//52FIm78ieZe8f
lGKdrK2sr2R8p2H8AneNAvOuMCx/R+oOcjxNBb5lGG3Zf8dgrY2+uDC4PuomEarNviJlY5lAOvl+
RfBxNVLCS/I7f/DMGxETdC+CEAA8rsb5jJXoLqAYdAjqmuDAuiAZ/BjjcEjU0aBAmGWESfP91e0m
KacEA9Fd1ducxpLAJleUKP3g0DVo6TQWPri/v++zHokovAhlkUcq9ivXZC08G81BTIvQVLXRvQyT
atkGvrBwpObQtnMSU6cwC4tZQWM8o0Gb2VTLpJTNXZW12top0n9Xh8zK0Tdx7cKwHUBYBg4KkZNI
hoVz2PcwuD0/nJ5PRjDUYPrj359CnYtn0C47Dg459EIs5R8Wcgd+ZgELtT3SMK24cSuz3EtRgr2t
xaeRY9+C0Dmmo0gHaR+UUPzWxuVTZRDfUyb2wV1Tld5RfYhW4IeQyebeEKzIeYFUctPbPMq+RPQc
JbFhxNNXTi/5Fj81WQNLlY8qsPofsWuMd6fpQzafcoEdTg8Di/h3iPblBpw6PTXiQQ5f08k0P8f4
cUE2eSTaQ5pH6KriDlVpXZljCdsTzsCm7Dt7lfbQTqByukcPUigUzJ5mW6NUa5LfhcHAdNNt3lPg
VOgrXkljCTStY9IIeg7F4fYUH2eR3t8pB7LjNBXPGl6SGzRl1bqTbfspFaxakzyaYooAb0zuAi2J
9pqCR7yvqXKv7ZRjjGoao93GFR2pADdC/DSb+GfgatnTKfvoN4UJXmjo8icTOtQ+AuBx06ADeVOB
abyEqefskMOX9L1mpctKaYYXRvH5vEFXJxyD+oJlI1P6IFOUbp+NkVHpR2CFCAuGlp1WzsuekOna
7aLh1w74j+zH2Ir559xZ/Lux+P/chm9VXuc/m7/+rf/mY/7/0qRM4PbfTcr71+k1Durm9czZzP/0
y6OsnH/hSCLe4hxHFwKsV//xKAv7XwieTBRetmL68jH/r0dZyn9RxsaNhHzSnqNqfty/PcpC/5e0
0ZgzzIjjmP/in3iUz4LQ2RtoSiRXZN+JQRENv199swD0aNPQcyanxRtA4sGLfxgFzHoohpq5Byku
D4Q8YXhhzztbvH5dd755B8eXg6P1/XVDrF5e7+kIlWzguTpSjA2sKbJNfWJf//Y97n6Ftr/bsM8m
yulSdKvBDkjVCy/RWcCbTugJ2oZmfV3RO9eJ1T670Jc25jRhJjO1C6HS2Wb662psaK6NpRgn+dl2
1pdIs6NmwNbodIhqHQN+MhmeFZT0cFP0fb8EpEDIaOef/vFjol8lXYD6m8hZzm/8Nw1r2BvW3I2Q
L6lokRrUtv6ztdNxHUaTsa6TOr8QNfzhtYID4dg5x4Mmpu3316uQawReTP02DZJ0gC1C98+VX03d
vQ2ext2AwWsutRufo+zfzi681tnPgKMTPSSj9txGhJIY3GDl9Bup5ra2RRNclVFkL//+Js/HJldx
TOmSARE2OZfzeCgQtZbh5RhmKlNGuSAZws9RAbN1wclJ3/3zi+F1R3COdeSjRLoJSN55Ng5D3UPt
aAfDk28C1LBC8+XvF/rDu8MwLci5zxuGOu/1XVhRloXwVDaa6xxx8lVQ/9zhwqD440WEnFcUHDAs
KO8HBWMN81Dd0LLGEm+WgNrsT566MKH/9H1Qu/O2WK8Qi55dxAq8xPZpZb0xlN1ti2mCIefmNwmq
z83f39k8hn8bb0hZ5pwPJSYbGgIn9LPV0TbHHgxhQo52Tbn4whJ49sMtJPGs+TpWKtInfPuzH94j
7qa1RBpviBxr3Lah7lUPlh0ZzX2e0srqamiwZyyzyYsk/nYaHz2T6PaGh78/49kOMN8GWYWTN5gn
RNj1/pNp4KDUBDdu0+h9TKYk90qYBiEoBBo6xKq4crLA+jp0sCH+2dA/XZkF2QSOYQDJOM82ymm0
kmpqkw0FzGQ7oifYjBGd6yoG1+M/f8j/oew8mhtX0iz6ixCRMIkEtgRBUhRlSqoqmQ2iSibhXcL/
+jns2fS8mOiJiV50v36qEg2A/My99/DY4Py9Njn2v/rbf3s4ssGvXbQnQMBS0EyWNv0H86Txhs3z
dtycanwqumD8P4aH/9sne72lfZ6QtM3eP9qMJHcEudk9mOHMJp5qVMPwMpF4e1P7A+yXRTsjwImp
cb/+n2/WwcDKtEJcjVikWfzjG00c0dSFaKsD6T/Ds+UrpuVpXb+Zcu6OsxlRYjql9/Kff+k/7nxX
IqhBxc+c1HWZ0rrXf//vn/DseKoO7erQrTYbniGYy707Z+70f9w1/7j5//v3UP+gFefOpwj6n78n
zZJwNiDtAH7r5E4Wk/fYOkqyQAEC/p/f0j+/PwJifEQKNOZ8llyh1xPw399SCrcJTTo0hCEa3rOH
//y3Uwz84wiF58X8jYcxUjwfoX94fa//9gvc0QMki23qOA2pVLFYt/o8pYXAUUBYA0nHxUTOL8sJ
8r5UkzuoAOoAIQ4PWLvezbaGYlSSVs88zYN7qdo1C3dLrsNXb5Aem/XUbETaN6q54u5CkAiVBMIE
4bhTbzT947kk+l1HbrAsJOG5BuKZO2W/WyIAVNRadXXKZ5iVkSl69zxuvZF3iMsthoPIUJDfZixG
KsufX5RWhOdnrZM+gS7FeGmk9ZYsq3dv54P8AEagPsUk6h90+iNRjGwy37JC6oHhgkuAK8FdkimQ
VJy3s8kAHYIugryZeKM5qWW0t/3QLH4YCe0M/CFjhfcp4RsKtXoxP2xp77kHBVO0Jd7qCtQqlqw5
uZqVcezaQ0ZmjA1D4EQQIEmxVhEqrMbMF+Il6BY/krbm86d8X7xT/a9MahVa618Wvc5rWrpk7qy1
XZU7TNKAmzztdOecZ/uV/z5IXOHj2LTQlvSQ7RQDzFedJaYCSSfKH53yW5RaHVQQLcEM4W6SW3JK
Bl+7uy64xhP2YJnxiuHDGU+F7EhipNBpoK7NyvxMCgYzdYYfdx+uGBZ2ZQ+LlsRqP19OCf8C1044
hMfSJYSeAqUqb5S2SInr/MEqDnMZtJ8Jve0Dmz0BS3nFCX5jFW1515Jv5j6S+js/otIhXXvW7Kgv
Y7bVC49+xBG7ee3r+uQFo/25ZX5jiKclMHdZHffdsbOZZL0U/w2RciwU0S3XKXHB9Nntnuwx2EvE
qBN7XEigUGhDphmiVODCQfXZIT5NRdGDnIMt9U23Ch2xTIK6jtKpGN4SlTXOjWp0mz+i3FxuO68M
rSPrUoo9Ry7VG1Wf7R4bCMbmgPbXMqdSw8wm5zatEOH7hle4uHMfry6s0WtmaaKOlTsgzNNjBzJm
2AAPN4Vfdvu+6SwBNlA6qEiqbvwgiNYmdhp3Uh0t7uTctr6TqkNrj4XN5HAUP3g5Oat0YUamRMnI
Ymw2nU2yub9Bz+g71pbkTrdsOhblc33WrGciJrvrO8H1LSsSrRYTe0k9mEuRrEN7tLIOjIQFmvSI
i0WZfWVL08QaR2d1cJFaJTdkinPtO/Zm9A9QIIm3X1kvnPkk1jwuKFNvQYpd+drNCGk1SGX5y05C
SVRTbUR9TuyVS+4q0pTR1jAPIdcunHmmuKkishQKD+mdYMymncWWlUnLYDrEZSj4Esp7z2Ws4BlW
uij6W7Axmxj0374neHdfdaX0wFmCIIi6EhrPETr8UP8MvWZEsNkWQxB724T2SQyBPe/TnpT4XVqq
+ZUhhtoi6abjiw1FUP6aZat+ZxnWkkPhFuunFQ7SAT0sBu/GsAYwDI2WxuyAeJjz0ikpIVcTnpKQ
4TrcaFGyzm+U37+Asi6L/UR8yWeWyNrdr7L0QXQVLjpLC8M1kerd6G2I2+zyIS1bcmKDcttePOr/
S90JMKqydtKAhDyEpsTjCu0dZlE1Q1T7XXns19VKYzk1K2JD3/L0IWzT8XueFsuOiBYs7hNHojmX
pty+2q7mxzxnlL9bGw52FDQ110FrXBAdSg3pnylMm6dJZcRP2yTcM9RqWGjcFv41o6UBCrYi5/V7
MDktyQ5HtPcEIusktCYUsFlFLwviM9z5NmDe3dYypzwbInxPVbDYScwSDBEsu25RRoXj1zfD/K/r
zVQdC+0NEY4uxsnZO0S8E+FINP64L9MqcWIn9ZJH3zPlBzGYEAJWxY91IscS2W0FAQ2ovQeXs2qQ
X6PwLXXRUnL5E/sdhjHIdD8k1Xxrp5gvJOX/X+sMPng/QZkr59EngjGbiFa2OQ38k92FhTwi97S5
QHRo/RQ2V9fea0f72S9z550c1bdKWfZzq8109onuJbAHm0Akx8Fi/B+y+5uG7C/ZrZ90CjPokkQ8
VBjCdzVek6O7leCvGuoLgvq6J1QFQAObUsB1onDBsn8dfkAlTghmVXkARMZnxntnKBSaXQ0o8RY9
19QeQ1Khr3PV6Zwgs7uMFGM8FZp4lOGfGvgcBpswrqvqE4sMLqQGYSZf9acczfY8O8W3E6gDJ9jJ
zYLnshsb/LfiFcvGHnv+K/HVJwziT1I3TSQ6YyDF5/kd/F1E4hvEv6BktInkkQdbd+nSfr1dr4Sk
JuO+WjniIiUtkn3m4exd3V8+mHHSHJqI7JT+0oM8+o0WKN17RfWI70jHCKaSXWF6rCtThukatggR
v+DkoAqYc77y/Yy1Pljttt7YiCUe0kpNl3ltNxOblKdeZPIrKFRIbnhYNd2X29ntp2+qcYlz4tJ/
9uxVzpVag52p6O3Q7pbr0fg2gnoSTD7M1jgb751rbEf4s/O8Zcnw5FUuVWwWrj8zgJ+kPLYMonLe
yBGnmDjaYZ0/eB0mLc/Y72GRqAs+1umBuOBMR8w9slfdakSENiqCh45MZYtqaq6yaB4G77PzKwYX
ZFYl4mePy41JuFegSZ6n9U8iCXhf5ZM/Mj0vJuRKFmwTIHbPQyAgbZjFeSLZSpIblazdjT+56kll
s4vA0fh77BhrLEjiJGJU7LeFI4k8k4YFlg1bMMbi2/9NKGTziK1zskZBcRUbb1MvYlm4mLRq/sva
o7hz3l3jigtCZwCRrE+qU6cM8d7NbB4DgmxItR4IT/Y392/OgnT+PVTr7MbMn3tSicemzKNWYKjb
HLOc12X7aqQa42a2hruE/h81fSVfJi2yTwTO8stMwQCUsqCqGNPm94Ig4scSMAy53iJcbrkgL2YC
8VmzTXfR1otpvAlnT3wHOntfYJb/cIDksX9YT9RGZWxbtvVtEVl9acKku6I+X9Og619IioGgOA5n
u0MbsSuwePB40lt/Pxf1TQ6ILEJu3/3ohpnI8WAklX7WYUVkdfA9LehSuhX6eYIeOi4GtcWoB80e
zdcGHRhrzM8i9ADv4jqJXY/09Yzkkkgg2vtiPA68sAXWaIvO4Rfb9ZOfzadQbA+BBehth+lAnTvZ
9GjAE9//Mulac4YSX8bKksijP2T8ldMVKzzHmhipnU/M7GH1pzCeZ4Gv3XEPc4I4xnMyB1h6VUKs
6sExBARY3bCJc0FTy6U9J1vFLWu3y6EDnbGfRj/cF2MiEbYb4WAYSPwoTJffyegXz21jcE/pNlzP
nUBWGyYCOfic1G8uWfQ/B5IhLkEO9pQlu/+Yj/jyajgrT+gDwUTSyBOIng02TG5K24dsI4EVay8X
VRXMxcXjLNupvh3PLdKAI/Hz897fgJosq8sjRQ7ccmwb5MkiE7cADRIH07RGvOf0sMAJBr5gDMXK
QMyrUVWEpHel86jG+kz6kXmgAuwjWVUmSloJcCCpyI2ksrZMtIKjfcxRWf/2WrO4O7fIOijEfkkS
cYu5ALkj9uN1Wtu4KjnND9vm6AemrBtkMnet1C7MJ/T+TrPy1KDAO898S4c0tFMrogJsuY9WdRgm
hqa7vi7JiZ03Jy0j6VvJRsLwnNJQwKr/kUuq8RMWWvlR2c2U3VZQU90b1+cYvcOdMgzg1LppvrhV
4KOgZyVGuWLXbsxYtjNx0DUUH0HBUZc1lv3TSy3AUQFVLd1XqnWEFHub8XiIrTpsWYfxDoObs15D
f0m95D2MuZ8PD9A+GgrXygeCPaNuugrcQWCEQZ/+9NHfjj864bXkuFlfbSsIQ1tJnXVNKCIzSuvg
uk3Fy9DDr5AC56trwhGEHGaPJ01JFzeZEQ+zl7+Nru1B7SgeMtxnaP5Tm8OZmixSOoCkNoN9GXd9
0AIDQfk74hjgQAbvS7W1W3W4vG3FiDJTsL0+LvNaHBYO2TJC4FvvpgBiStXRvdaZZWH1vD5ofcYd
qbbVTZ3ad/WWv2gL/WCqcQDUbh77FD3nMm3VnRKdvkxWPT5jEwvqo7dtIyKLKiV2GAnqVPQ1HCm/
zSJ0iZl5xLTeXrLRK2JuHueRLSXkcL/F73LohUbhi6jsknnGv0cd0BI9358mi5Juy7XYQElq/Ug7
RWwwiNkdw5nuBE1rxXM4l/lDDtiqb01zdNVqfxBKvv6WbpHSkji0RhJB9TVWH3MZzye1ZwrUHvgE
frMDEB0B9+xuyddGonHYwqLydjO5Ne5Ol+T8xdwL9Q0loTq6fQfRtZENipw8vfR58OFsOoRnGd55
9Vo5u6WcdAGeI5tOKrNe6hVTQWZb032QBOIRZ2IdG2S2KIOXv/7SVQ+tLasHVGnLJ1fWb+ZseCEg
LTUYCVV6mWaIuzidibJKpye2FjdqzmC1r43mswX5IW7sWq9RVjdvqKau5yaUVbsM8KCltr39SBTD
JbQKG7tPHYT02qMf4Y5porqunBeKh+znUI4E7fdoiZddag26jfM+KedjaBb9M6iAeV5vbA2jLEFk
dC3r3zkZYU3VmBUCnqVUUhUFhiLavLT1wyLq5Cbo/e51bjuRRvky1L9I5hJ8rMAeIjQdyTMUpwmD
pZ8geFWV8uPWJgA8dSET4giwftn1KpYd4vogi6aq6vfzKF6vYvvnsvH7JZrL6c9qsJ2NlPu6gHCB
My3HuIJfPqtxeyMpmdtDoMpLNsGOY8GeUFs2aumuLkvOH78SPzHSz1/ZlGUn7B8v5pr4Szh+AiBX
tBMHaaFQ0dbUHF9t2F9tsSkZ8nd9tbTLL9H3QFQknmSmwPUbKEvvZdAhXhsXww2RLWnwVy1rAnjN
BxG324ZryH3by/WgJ4EOUdWVgFjMM3kfZM2Xn8OEaW1t3QH+DaozzjvrR1deewbE+esbTKGKKpwi
4j6BLT8dmarVVVzNq/yVpZahnaC6exeB9vZ5tZZfjsEpCUV+/T3LSTy7dnvFrVug91D8hSXwRLJd
kP8301FYNm7PLa8DQMs5eNh2cIF3uxDv0nQDMaZqhzzwMSAtp803a9/WFk7tcEsVxScfBzp5M6x4
oxfjhPhd+PajKhPBLcpeZzl4cnOdfTFNRM+uoz/8HgNNqU8yiH82RvkvXloAeUrHzp94YgdjH2N9
lnyfeqnr/bSRfaBwxOgDF0g5k1dbVXcOgEtrx8a/hklJlMaf0aWijDLM8I8JaeELOyHHFhRPtp3v
q21dp/1sb+IjMzzU9yR/+SiJUR7N2MbG6mceipIitBXOiMsXItreRzCuY54eeMoVlNqnecmRojgY
PQCnthN5Zej37G8rEETYb2bAgi2N6vwd8bopMN6iFLiBlik31HfUX/uu85oj84TiCo3MfRGXSrXf
CftbpmhTVQJuZdh0h3g5uOTr6qOZzRVP9QCX+WPoboW9R2RrP15dNqAWgY3DVup6WglquWW4hIsm
ih/wHxM6Jr10g05Oc5ImkwcqpqBFwVKwuVGPch1Wnjdur0xrJgB9sxmw7bgjzLZELtNBFWgK+TkJ
wI4DfDs2C6oyOpklpXLvQwVnbN5SFh8YAa64gjLDLrsmY+SRf0wA39C514D1Vdc3WNzIFdvgGoxU
j7a8NGTPhQyh1PhDc1RZTGEWGjyPR+0CjFSVBTVoqazbrlxVHqt+aNtdnzb9z7I0YFL9xWJMpeD/
/Z2uqYu70ctoPJj7Tcyz3TKT+7Dx2weRCw5NcnJ4IvluCPikyxhV7AtUG4COw6l6z1z86AzSpmqK
lmmU326r5WsXerAgTRsCeLRLOSms0M0oI9cV652H/dRGAOd2hJ0qyNWgIfVf/kb/u0kdSs1kMvpN
OkPwbdxlu9Jx6uXgWsBno5w4tvW4hkVK47ca3yOYlHUgBiOna+PGn5nY4lkaAAAQDJcdcHm7rySU
4M9sfUvIk9/VPTUi4WH4wwWILx6S43qRQ2cP1wkYU42k3fQUM9aaHvS6LkFkBeECSz20rGDfoQth
Wi2rBYccVRG3fY3X+ojKL+xu6rHTYOCpFX+kUGTcGwTX5bbTU1ofJdlD+O6XDjGf3ViFelQyd/vI
YrJVxjhD2Ejh6b7CHJzUF7vS9dd3pTL5i/ccPmfBSnZl57jaj5Ys7PtzPU68LeKuVg5O1RbeLVil
gizHYvBeRZfS1QcicP4ISUT0vlT+hK8Hy9SzvWBG3jVA37DTAkgdHnoQCHVk85R/NnbX1HvjeEJ/
kGGiSUDwHTHfdVNBi88wegSlWG8QCxhh9z5D+SWUF3RmthvlIkWeiDeuBD1e2C4kKmIGsrtRVuIe
DzGc+60diKT4pky1TBAJIhUMYOhkUXb3qAufRJ7bEOdExaFJmNPcxGLCeQb6SrJFBFZd8Ln6Ee6U
xtKnppElcWUTYRxrNBcYCR4DTmPkz0zdaafbgp7dEcgz9yU7Hfgz4VZglRohieFeorjf1wLsBe4M
4WKAbExVvWDOxOfbXOlMR110k4rGcCmTPRtDY0c+U70WHpsIpn1RdCMlN09rXP0D/loM+GWmzgY7
gQ1P5Qq5K1kW58ltRfBYFyddqZfXqe3sDXBkEeTMHek197jMmE871pynMUPciXiUPmn7cO95k39E
heY2L4OXzxQgZK1lXP957eBCFk0KA2RONzxE+FHjrrXb5g8HyejeErbcfE42LBfGKhmN2jpb7FwY
CMv+4BpNf7+0lLVo1U2AHrAvXP3C8KBP7osxqKh2mzUEe4prHlMyjQ+U8oI1PnOCSXdfhWewrivw
kDJul8oN38hZYY9adLahwJJeDbCId5Se/TofX/Kc+UiEC9NDJc25mO0tKx/I4FjXzT1PVeKRTqOu
7RZrjqt2LdBJMDC8kt5PV7a4ByFWLF/DJMVTi6Op2U3ZStxNUibLi4Nc17udpxEhbWIvoKK9nMkN
T7VUnS3pLirOpklNKLzRST6ORaOfmPpipdqli7Gsg2gTB7CXDnTINYV0G2BKA/ZmAvoyvyYE8+mL
JydvfPQYKhRHXyUWeSSWBw2jrf31D0EdSFe5lITPzAyBQOzpXH3nMzudasdwIyTSJeC82OGP8r39
xHUizoh0O6KHfFUA5zUFNfZs+yzDxZCT4dO4dYARXrtZHZWJXqpTO9TQNJOlausTIZzLN3V35nHI
ANH5kc2Lu7xntW6TWLe2WPbIOuomLghmcNmMITYnoLJSbvnpEHy9Uums4MgYYlpXOvXV/Y2reK4J
lQHwEmzX5AKy83B/k3Xe93juujb9QvhzheA1rnlG84cNwluV/bx55EnBBSGeZNM4g49N7WNWHQDN
maOzVQoqokJXvrcbnMk70GN5duPPQ7GHnB52t8aGUbszYnMfK6/1nmFmqiKyRTV+hhp10e3G4izb
rYBQH1t3mjmAiYt+9uiG/0gnbfK7Nd30tysIDNsh5W+tJ7CL/hPUR5s/NpgwfFtddNWPNTug5zV0
Ov/cBn633Ybkb+nTtNJEXkYr9YpDOYgmPLquGhvOlXKbofSQZiofuiIrnxetJvtg3FWQBeBg0Qmv
MyG6aYJQwjwZPxmS0YJvfboFx6VnQkKWDxi9+yQdNb08V9oUyXKDvZrWm/Qiw9X9sJmkv6cQw1RJ
+gokZhDPAcmGYvXny9hCroqQCsm3zM2sltaVXja2MTeKXUAvyz3Z5ckHtct4WxGv1ZITUur1HPR9
Oh0W7aXPugs5msNaUEBaQ8V4vLO8huOA8jSuO1386kwORIYouJ4qZRSQbZY6LRnn2AyfC0Rnn61e
zBrpFCY25nVbZs3e8xOrvuWZWjj3tMXsRASz2oEb3XYPcliqbwFoPd0HQyhLLks4S4feEVO1J4O5
sm+KNS/LA+6MCjQhzs5W7/jxajoRAsxL9VutNnlx65yqPx8mteCZwvoWLU1HzpbKsq55rke7nOOe
3Cu2H2vijlETzv0WdU6tX6s6uBKqK3bUAKWVPd2SqUefrRhBeGQ+yaKkLx9NCTtO5u/hsrX2vieV
6b2qRooXAYskjQnQEVx/6IGrkpsuyeZ7jSeYIhgXqbgdsDxh+vc2/0tuQkIC4p/zfSL6cQD2OS5q
hxu7E7AZVXUeVjame1e4y1+v2vJb1ngFGzRTiNuKHApu+Xnp3vDQKjroicE1deGc/rJxTNb3Ycra
mqSwYj3ylbC2Sbho/dhmdKj2oWW2UzaUPpv8pJErOVdbaMVjVSl9gRNGSY1ExuQ7quEeG4tM2/QM
ztqtjhtQoJx4Eqz+x4WAA2K2Npux/yxaWmjDmYhPh9yFd2eu2P+y9GDOzriHQQoLTgsH3Vhuvxrc
GeIc5l4wn72EDvRmCxTloSYJuI9x545BbMCB5efU6KsaM2c+6vkN475FKJzMwhCDFKcD4I1YerOx
dxPu89NczvWXMA4ywxSdJdClLs1x8bctGA4CdZrTLDUlcg8w9JLQQFOirCPf2ERQRnOCUuExS5VU
2YeGzS1scWaviswbby3iEtKlFfGQE69Jl1ydF0W96XPFovvvGuqliJsQfXaE4utagDGGqWL8Eb59
l3E4tgekpaQv9Zy9T44/1wEhPpRue2vtah8XrJuGuyzkYc7p37rzYzm1XJFYXzv7zVC6/ezJU31y
BSDNk79JoO4Gk4vFibXJZj/kRTU89VQ4LMySyvraVr/2TkRMy5uy7pzfFCWF3Jcc69Ue02Tyy2uc
tdjzWV870q3g4XCN+x+jwU28NQ4KZ01O4zLhXC9xn1Q3jOkbpoUBlihzKrjeXhS7dxjQhilSjKaD
mKBBlHiqq9JOi+cMZyULftBUM7EYvtz6A5lXsvxDsGUy/JC4WS4J9O/2MroBwzZiCCQNneVkyzVg
T77XxWIP+6Fwu+Smaz12CN0swungkFfnP8u8Dx9GSGlzXDqeeSL2Z8Wm35YtXt2yJQ+FRWPrsrf2
55+FLdb5mIpBynNveUFyshAHhtgTZ14i5c1KJqBLpsgB065L/q69ze1D0RECcNg0rfz9VMJG3ROl
jB+XDYmbR1lCwFo8WovNzBVFfoOtvEZZXya9OqoxMd172xWoMqKqZiRBWAoTnVcEAeZ9SSc1RnyO
rOtz1Vz99mMHNy/JvQ/MCPnPjW8PZk2xOpZ3kT73bEwOm7pfS43dPfTXhpEupTRaGZlU4zGDveDe
gJFTPkgwyQgodtcZvwCbZfW3C7wiZ1FKPBThKBXhHbLMmz8apGhzqhH8hNFatmN+nDhJu7NTWszF
Nzi58rzp1BPviZ0a+2KlcpQrI7sEGIXXEjH3W20OU+ILYp9lYSuJ6v+3SisqEei+ehnKHbA140Wz
qmjAbCer5tt0W6twN5EGNx6IHyPEkIglZzovBX1erMYtnU8+Z9pUobPxnK8EozVZHalbtDtJDGx+
A893hkwdBPmHW85sRnHuSTTEi9/7tzPF2mch57LfZx0xmruy63Goj3D35DMRaHO5WwGJgmNZ/OJr
QiDhso+gETsTIeh8Db3lfrLhZAjTE4XUndCojGByl64fiUbblB9lUs7nfumd8Wl2puWN3V9axiRY
QXM009Qxwxep922KwrLuuaXKX2aZxK9U+vO7GjJo4TRflLWEsvxFy0Sy0uwqQj5mKasfE3l416TS
bmZBQM5Bule4+VayWdid7TLHXr79Pr9mFMJ5NDe5ls4c1wsL8buchp0fbEqSl1lteO+UYQwcGhLs
qguzTgonxDZkFHAzV684zPifFttLNNF9ABOVXI4lZRfRd6OICnL+s9jmA/cvq7Ly4ECwnQ050Q0w
cCAVIyEMLz/DUXfJcIGHYWh0BC3e8PzriIU5IOfLR0KBpVfGLWN/YFmuY/YGR8wQBTNipMi3HLem
plY8hnFSanUSWkMhpgXjoMvSbgkvyKl9e68LYv9PFM3JK5MGQ1VQECEX++gJP31J9q3h0QJDfsDN
FpMOZvDWo+r6Yyq7AzWG+7bbWaRN9uRFzrJbTyWY2u3WpE0BoDsYKCcsAKJsSdcJ58rqgENiTa9A
M29l4jGyn9vmVjNjv4K+J+8ptARb28oL61u+/TyMrFRzbhfkUH1mhSGVrLGpaQkprLc2KrOQNBPF
uNqK6oz5YJRNVOHRVnYVr5pqjhnWxvd0m3s2dW/tZAka+ZE/fZMSwgf6u2abGZXO2D74g9j8SCE/
DPjri9Le2zkxXjtvLjq4933AQh+HW3eZ8ed0exGU6QcZC0tFOT0WL8qsVPl9acCLmpy1ZpT3uXNH
VJH1AcOs+4UognCxxCvKb9tDK3MYuoBJ3bxIvjIj1/UeO3foPKDAZRDNy8JlRIROsUMSYDJiyi3/
cZmoAPfgref3kXmEEwVUTk9DO5dy16gAiOjauE6LnamSxA/R8DxOuvbvB5aXv7mMUcXM+Qyt2dJL
p+GbpzRZzLLY4nmzFhFSgQEYJOtQWmy/qR/dcFiYXJXBtaQp0QzuOl9Mrwndf0M2CuqI68LUPKTk
+i2owwouMAev3SHzvfWDNGz5Q7mF+9bJkn1NbiUUPyFD1odiW1ov1rr+w0hT3RTziNFySgP5Z/Y9
/aUYgtY72QzeJRnFKPZtWTpPYlFl+lC3ncXscOTm2udM3D5IEyjcfQ8jgpZTV/6HJLjSeuxDd7B3
hY0W6uTlif8dkIYKLp3czwOh4C0SqG1qKMNWJ7vzl4xJveHRAK21suzkPGY42d5948KKF0mO0163
BW7pvDGszqsiMfPO7kju+tFtllAPC/Fo/IzhNe4SmZAeXWFYcy5sTtS2twtDImmLfZ571SOFmDq+
lXdBIT2BNIVIox2iYoqMfhuyb4dbeAJyrEgiRx4ztAdUXYF104Pg5Ds2GeMZWNjMk8iNEaec9nuK
2orR1p0kJwdLQZ2FkZMr55LmgJcOa5g6j01li+/QLoaQB+oK5dfRprnDd092hyYZ/1tWRfGLrFUe
7+R2mU+OsxE5hYWDYTdgDL4Cgze7Rm8w5P1PovY8JJ9Gavez98q8u2zXEfR3luUi++iCLiviqkoL
2OBesxRRWYXZX/aj4H3HeYR50mgq4J0qJ6RXabisAG7XbthX45zfdaieclSmosl+OaOfUh2YVG5H
1aba+UBeMI1xxoBue+FvXEmmFgttTtIoxp5sRmBBbHONLqdpggrBCskkB4IkA7m3ynJYQZpWZvVO
vA+GgRPoaGISQ7Uw+jfEEZ4rqWk1CNbsO5cQrJD/7IwHETi2+pQbggEfCzjWNukYScHwHp1C4r9g
qa/gSAuvCy5WXbKLFV1BJUl2T7hznF5uUWWvFflxGhHjz4A94t2SDj3wU9DLaVQaHoQn05UBFdTU
O4dB67DZA5NCk1Aw6WnuZV0OPdeRYtzr+cR/7fI2SeFM4w+szg4g9e4l7Z0E8dO8Mp9uGfkySSOS
RVPvvXel2rbTFGrR/54EyXYPFDj4o3IOsuoj3whNPFe9zeuy4DKn2d1aZgwQI7toljahMWuCbS/1
pNlvFmXrxAEte3CpyGDWJ1R6TX2xyABmkiINHGZi9K2BRPNxQDNIpRRgpWl9YRFPFgZCk0ZE3Xf1
36a15oyEY8tj78CeLveiaZjXTFJEWHWDyAINlvlIvS4fzsTsGEMc5DITMqX7pf6gFJn6Q7/I/K0D
yFEcRmKG+9PC9UGaJ1KR/cAKiom9tfR/xFZjMbf5TlQ8I9apbkNYWxVKuHlm+u97i/6xNnM/v2YE
BY53a+004wmxH+k09bwlyEyR/QrnuBZCvuaAz78NF3EVdeSbLXvybMrrUnICnMl3ZtjxCI7DnmeV
1ZVPLXci2XFIauf9smHCv4CfzV+4epf+mLBk+SpBiCe3+GYnhJmrqde7vKTfu0lynxQi3qMfcEch
qYly4o+hrHg0mX+qRQfeHiaECqIU+XMqOEMES3+rajk+sgkW+71HJFdOU5sMLwjZegSqecE6nHSB
TJ+IZgqYyoLvRkQW5NX4V46kaSNd2lofLUVKeiFzjno6kyvoBwCr2TeZ0+a0V+r3As5a/UCVUjGV
2Dz3I2Hsm8ci9zzBeKfmA2aSoUFXt5yrHTuHuguWiKk4YcrEprbbwVOTev0v7s6jR3b0zNJ/ZTB7
FujNYhZNF96kNxsizU1689GTv36eKAnq6oJa3TWrmQEEAapK3YwbwfjMe855TpJqWBSyEjNAKHKw
RMyhzWbck8bvmiBKkqH3k6Yzi0OTpZK9RU3oZixdQhafpdaoRdjai9Hvej539VLG+ZjB1tf09RNx
U7TPIDs4m3CzWdotVEZ5unCAFzZ55pSyYHnsR9vLy5EqF21hiumWCZfvyyD3pkY+u5Flv9dMq9+X
EUnKl45nAFe1NcaL9KqsS4e0IRIeHlQt3Iy9F1GIZ21N1ONcJ16Tc2DwV9ix0nmFf5BwOq7N/FRz
lWTaIkopv2vUaEm5dmkMbGq1kcqXrlsZqnuNiLsPKUPTu+ZNVHfPUChi5eio2UIE0GlmwGZKraf2
d9pSbkVJV8L0WuHwVDJTViedtuJ4qqrqrptqZXgZYs1SK6IaOlxIF+dyDwEzjkFW9bU95iXnDACP
HtnSAir9yonEOErjlJavktonfeGzfkSdD3y2GR55WuURHJpcOP0IuGlWy7NO0qCAeltg35GSYYmx
+DArHH0nldp2l4Gii/dLYeG9WJqmZaCA6m5/1ymo0heA6LK0o6NdGu9Wen8xm4goT5TLOlHchZ+j
W4e3us8V9dTIqW370Zpa4ElxdmNo58AZo9gWebb2y4Hu6zjPD3odd3QGjU4B1gcTuxS1PoD3JN80
OuTrMyOxtj4iMBrpi2lhejmkddItl6mr8ddVpVM7t31KPZarDGG4g0a5S8E2CddkoslK7GQZFVQA
n7bcVpH5Uo5c+DaoXofsKePtc2WuMF9F3+Dygx4lmIwxqAWFrHNj7Uf+xWGgQdqSrC3nuNjCb2Qg
5EebHsKgPm+iiaNl8+BkKXOiXUYSwai2qBZq2VJ0n9Z8f/ICj+FysBsFF/9qjO1wN8ryoDL4MUoo
A88jgxENPafMs2b5Kruaq1rIQmTK/R7WSMJ3YZp7ZlqzhN869jVlhR0cUt+RKJgU0qUrgrFcTGyb
TRM5nDkTYaDeU/MdC9Y6FfWOrTNuocgWWVIunV/P1Bksm6QfYycNJlnrzPsoipKsdREkba3bYecy
5muhqTIL+8hrcx40M42mbYsKQquCJWKGmFA++WJNnb3pay17FvmAaJvKsXw3aWv5k5JgoR0vm4xf
bEKjzvlR2C8WpOx3B0vt4DaYfx+zwXY2s6ys7bZUpfxdaYXxQumD80onbzISXimhNIQtWA/mVz11
ygGpH4XESVpDH67Qov+WBP1Lmff/XqD90vyqHvr216/+9NH8Ofr+f2WqnTTaf55qP37U3X9s6ubH
/5ZnBxD2m3lreqWn09E1zSDX+PfObVn+TcbgZHExpuVUVsg7/b1zW1V/Mwgm08NN+x/WCId42N/z
7Ir2m4OSTmQMAOwtIm//lTy7Yv7OvPr30KZEuo9APendP8W18gTqTztIxU6s5EhMLYk5oCFWvld6
sm7SlaiJyxFC2qWTNJw0Bk2Fn1WrGHcr4/jZM2YMOvCHluzH6PRUxdbVitO4OPg+9WItE6/kEHk3
o7j4dNbqu2RGJXfHuO1fm6VQIHmnNaI5iM4RF6NQFzcu56LyAC4WUAxb60Vu2mkv55npayx1Z5EJ
cwtLXeHOwI5OvqhxsGlFtWkLT3FW5bmpJa5ExoqBeNbnDCo+LmxUeVr/YmVSf2SUgZz8xYTstTJx
RpuDWCKV9v06Y7z3hJNNJ3KR6HxJNVV3UimpHTc0lCQnzyH90yZjSG6mgsR2KbjqjkqWtDu0ejxp
KQ5h3844JZglgwnG8vbLYk8za61tSqY7cW664tQfHgqtS59xpoh37uTToXBEd6CS2uJ2vw4v8+/A
1FEruXrbYmD/k8Be7tiNRxD8Um0GvBmquEFKkhMu6fpTy02Vcl6z7Tc6E9CCWE5nhowxdCI7CKGj
rZT3FuiODfnLJixuPCu8yZkptnkHSDFlWHVfYWXiABA3uLfSMsMVJGN2ALOqgpNcZ16/lR6aFF6w
qTCJZreQD0wdhjYcx7F5YB4M/EQhhPIuhrU8UYYqbZIoNd859Wahk/QZe2uXeXBfJU8vineOChN4
aqchvR1XR66C0MToT+KMT2EGBzEnUj3sdo1vjHl6P7DB5p7dK2bO7jvfMlK2ooSDDAWxmwa7Cgf9
0back5rQloHfL8fGuzjXMkV5jJ0ErnplDq452Z3sxaboH2Gv4yUvJgd4fmRv8Q7oz3QsxTjFu/kj
I+B3cjhfXFX6LDpALvK+59h4tLsW7LttH8wqX0+C4cwzBQ3Zl2BnQWxtlMjXOlEeGbRJ3xY2jUDS
9WnB5kVBJ3ZT/MaxLDn7pUfZpgnc/iwS7uLu0IImb5IShlNvzX7NBWfEddRE5EsGLHtWXJ7MgV2N
7iK07wK6v6s6kpOxMeMPW4WR7Pp0ln4y8PPfxg0vOlg63WoQk5hmTBRsv6AtCucl6Y5k7MlEMtNd
7zLw0TzNSOzFBt8Lbn3HQKMpi4ze4HR6XzhPvspDEx3JWsgX5lrSA5MFDVVWS69xYYgACnr+Eima
eFxzi0MLPGJb3laxqvlz7VT3tN/0d6tV2Q/S0sgfNk8ypcmyTJ9KKxBKm8LZR6iox7IsY/owCcOV
tWxeWP6MASzw0G9LZ572K7KItyL8PNVTY/o5KNozeaf5dvUlUcaIt7i5Rkj+AdFSqslP+8kCe9hN
p0VWIav3WIVu0ey7xS7wSaeT03wopXXzj9V6zQFJdXjEuhxzNgOxHb9dP/eFrn4oY20+D1D3cWPq
632UK1JgkPfyVRmFm4vRWgW2k8RbLONYF2OlvYrIGoObsnRzdxpvKBMT7++N45Oh5e8dPFLhpCOO
j1YJ+j6W7QfYgSJEF3MCmJ32c9d0dCfNYERJ29kmVq4xP6xqNv1aZgg6D2je1k4rtfXRHkr7Ccfh
E3zSwMl6+HhHMa7xaZVbq/GTaZbY8fkt/czEd0DZghwF4wRfjzVf+56h3TLaeCNN6RsbzzUql+SB
xNOUu51K7eYE3H71cUUzd4poeA1yyrburb7D3VhpnPgn/dCMsXpWh173LXkR4Rhn3SXDnHNXqUSP
usayNrjE01+wTMYr4bLmxFhT3QIgW16zHtdYao5q84iBxiHAViZpkGkIaHIg5lahIGLtO88mY+ol
mG9qt5mEgsyalLnXiyrZFSlc7LRlv8VJIZpfOAHe1tmyHkGf9jrG3WrcZYodBQxssU+hLsuPtI62
u9FS+rCj5z5IIjndUhAmHVu5WK4AdEHomaT9qVWMuyN+oPlRLqL0UGXx8NEVTRNW7FhneoniQBUd
X/JpjKngAYN5rwl8qoRA9sWoaz7VPucUP9wDw2zFrbKsvWjqQJtjamFrt+pp/akadTwS6GflpcGk
CcQtuqvSuXsSBv5txqGS5wyck4GNKh94XZ1dRZfVRm1G/S3hcvKkTma3jwseNOQ22X5M8ny6JiLp
dhxpezx8g7Rh5ZVDkObyuTHzeKNgUiFCxMxdw5HYxQcFQXAz5kW/HRpj2d7iQiSM5hboq52+KDqu
0lG04oFxnfGlD4ky8n1L1cdSz1UfMiKj59vt5Kito36SRbn+GvXOcgAfO/WZ8UrvAwGVfHmKxrd6
1qQN+RP13Sr6lWDvlOpur5b6Kz9SomMBi6UtLDeWSy2TNc5z2DR4Ropuu9S6HkYlskyvG1694lOX
22IIspWu6WlukqvSS8WvvsbUj2RhMf8mAmi54KWJS0yciGyuOWV+T4GMc0Ba4RVnw7qblrW9Koki
7+2pVXea1BYPUzNrJ1Ov9T06pEUuYxGNq2sZ7TROv8CMBo+/aeRkpe2BK8S9TIzzsxvb5V6boJzh
Nhno5hGjpNzhoDAMt0nt5DlDdN0DoWGOA1WLeSBxNW/WS5Z7JCpanio1vs3eWw3ipojUPShDcc6I
cB6GzGY8U0YIMHOh8b50Znu1skWMrmXU0cWo+mSfdW3/WWsp1RoDhxjuOcWvSpfRJ/pMeom7Scdm
qUdnMeStTy12eg/FIv/BZZ6RYwBstHhqKw37Qd0hzGOUB92d+fFhZfxVQzZf6DxIRyfC+kHwRkl0
6TkuM+srgbZYu63slB8tVvTAkhaAOlGNQIzBgsYIWdr3fW7ezSQhEf0p0t7pMQ02ggDPFsEa18mA
l0sJatuUD8ognF3B6Y0gC3Rr2mfHDYkLLRhzzd5JrZp8ds0iYSCWS/zbdikfmnLJqLLAkM8EtdSe
EzwCG+wh1KjES3wqCivaWgW6NfN77TQrTrfrk7EDqBhbmecwH84JHxdM1COz4ftrGJIP34PJdplk
y+MQVWJP/bZ91Fplvm8KThoNmzG+YYKFBn1VF61b5ju2tmq3sOPcMVlkbY2gSgGELsnkZvmg7KmV
wHxR6e20aVrbelCMKXsunSIP877moSaX0+0n1ZbSYC5mdu7KyAo/avReAPbF8kcuGG0k796TIhr9
fs3j/TxwXnNV2gFDLvv2Tifz8Lg0g/WeQFR4XOu+f+i4NW81s+q/9BkEDPrbvGuWTOIrXmgfqyGK
0DYsKtbsKViZybo5U2JfElpCdnhuywe976atjD9unwAyYKJuaXPYOxQWWUwTdxhQptPM7Ep4hNvG
LXRfstvAUQICHT0s9UTOvotFGe9yKYrelrJ0/FrV7ROeDYGVht68Y81ueJGkXiFiGOnX1Gzxb6cZ
5YsuPlCMRZZqRw+5SnCfCpgm9zgiahtougxfxWrRVjJKaZa5qhisDRYwLuPVSH6eOZOM52LkaN2L
IdolWTKd0XzqazOOGC4MFJrZFMrJwXWHv0yfZ6o2cKBwfzDV82jFaiiA+0HPA89PuJwAml9PNKg5
BFe36PsGSO2br6mqNFKbcR4HHcLpq5RPSagNi3klVx75s1qM23UZUhoUiV8GJlIpCrWmLc+jkVsH
yWGJ4NpfTJhzF8endCsmv5DVB2DKBTYyldW+GJfFaxjDP6+NKsIkpyiIOA77Sc8ZVQqSXFHuSmcC
Ngzp2KtogNhmKHF3cqvHKa1ruNsUOybqro3JoShs450UTu3pa5oFjmNmJ9z9TtgperobSjULs8iu
Lwwnil1dyfwJKWXm29Ey+KaLYQqmFCstK6w0fxs5xHmecqQl3DhZoA6Dc7SLTt7YBFv2Zrs6ugfm
lD4tc/Kk1ZiB1DcRFlKVZr1I3tbJNF4ZWlhnsP8UitlI8EGcG2bYQhVo6LYr8/2N9f2pMfnB16HW
0tbgy/XY99n0Pds3DySeuTsNIoRXZLrzyxrSbtMPg/k84zo8avlM+R0WuS86fvL7CAvVhRALn7es
F0ezxbKKJ6WgDo0tPywjJX4qpLj/NcZ1fMc+gLNvWrvTPFbdJ8kEfc+3wvgpZrAjNmf3O6HY4qvA
jUTqA/qFL1s3TjH0JOvZ6ST0/Bg9lsw0WspNaOwYYfMWF5NRnQExk1OJpVU/SMBxL5gduN1MEt8/
nFOV161OHA6czvAf3UoLkHfMr9FIqzdDi1sysaYRjB3GkqW0pdOi9OM5o6/32eoKZG6ye4qr6MTS
BhM/ticPfAFlYALMwW9HBe6qV2HX/OFVO6sH4VCc01uShJXQsCkyzOr1SWIDzYOUnqkthWHJt23w
gLt8aKmLx85hVtXgg9Wkug+Lui+f0EupDnUi5ymqVQuRP+sXZrwYkeETLKZHeUjCta83hh+urXPv
wkUYLnqeVt/8LO1IBT4+F0dDdIgshUCQEtfyUV2N242RPCQufMz1SmeSIEk5Adpz2T9rJXereJCy
Fth8gjPPWOZDUq8MsPOGjpKm1ShqlEQ83WM2YUjWylITOJXFaCGesThrtJWecWMrJzXnbl3LkvWz
6IN5wm4w73GV24deSPm+SdbS5zY0XQs8AR8itomyYQCNG7s9qGamB2SKBesmABa0uULzjbWr93Wj
j5c+LcV2UE3xoRqDFZKkBCTCDYwEdOUE61ob7/xujTop0A+YA9SIDsFYnGjTsk4Y6TjHMQMMO+YZ
F6T1nhImutgucDzQV1s4I7SdKk/Q39sNlaIMQ1HaH6iHko/YbmfM4HUmPPDBzmlS22qvWriDqRdS
C47+0GegMfG0FNnO4GLrGjR1/rKwGb6Tn8ePvHZrjA1z1B4jp+soCyrzBwgnui8Mh8yJoYzhimb0
rJGE/2mcme9fbCXnhZYLD84SX1HbKN8nmhQgO5HucaWuKQ+mUma+zRjcIz1VHNGeMogEt2fLWR3j
II/lCgGHiqVZXu3RG5qFsTSRn/yg8lI2+iwPoZM62jNXf8rA0ljazvL8iN6wPtiV0KHJDF1YjZU4
VTleB9OYBkKIGXru7ba0Gx3KG+OYtCvHkNGL8SWdcVgPtA22C/mSrH2zDEANgY7H5y1hAotWIsmv
atERvKp6o3dnewaQIKzqdeiiB2oUOQcJZTnRR4SqlXYquzee6i1fNpJu9AV2uWf2S4IMqEjrp2Xl
T52c14GkzUoS9uYg3UFTkU513TUvo6Z0vzKp0r+T/PaixdiRharlKJSraQkWomWeTKyAsTbgxqVZ
VresnP2sdAn2zHLBv/D735sQcXMozaXazqzpW1JO0gmkEGnpmGEQGzHOzEWtzXdUmAhbAIk9isnp
ghxbmLIokGFMbS7YabPYZNkwnDrGY+eR2fXsa5NMdjLiXsxgQugdI6UJBdqWRXPtkCaxE5V2x4pt
KvvR0KhTI8FcPvRaHr8led3vZ9GPPt+I6r4AbvttEbpAbcRneiTUgrDXNhQFWCl4Emzrhc3/X6gc
C6LRuqDcqZu85ILJVioCuVFe4puBL9Kr4tNWpy3ZnIg3oSZXGc7LGBF0TmTt2CysB1u54tyfQVia
vPm2zIWcUO1dT4nyFKizJr6HpOwtn8znhDqgT1RnMWTItuvcxb6kKHGKFaqVyO5GsrMtuRBiSZLm
+1TgkcaOoPFRRxLhkQwApdvm2Ux6uybTQMlam2BwU9DhmJCw07Zx+2rxviiMswZkqmhINCaAWmm6
dpNCgtOq2Sz3ABOUnybNi5dJjiyvxiNkB2mcS73bQlb6ZVpIqi7XVXGa5sK+akOXKn4upQMFtdDP
XxkNYoIybaCiS6ZO/C1yk+YXxre8wDnR6CcWHXFOkWJRBre4W2i4QUljfeX8IqLxSoCKB6EdlUeN
C23YVaP5FEeojgoS0MFQ8nLfcICkoDLh4Nqwp5wbQZTJSXWJrvQ1NcawwmuuunpdTy8UvmMbx/6+
FFigrXRTichg05q07LGYqwgHHBO3MRjMjrgzfOqjGisFPBPCHvRR5tNdPkInGsyp+65KLlBLZq84
kbF9/mALNAPKdM1HSBqyRzx0uIyGw0Y/Rom9haOmHE0mUOjR/Tg8Tmg8G3Vsk3M5OQXYGTPlrcmd
xHOWcr1rFH28mxMx8knXovJwQlVhNnZQQcQ493d9vJrg2HEX4gtzMGI7aTtvENhkv5aAm+wNe6Uv
oWd22Ulkp3DDYJp2DZsdmNxFTdAy4tmIFWt9QC3u8QakN+x3JUk/XVs7F7kf5B854gcLVe6/y5z5
c6RJC8G9gW86L4fJjNzYZ/KB2o7wfo2rsgNrs8TG+m7PSXMt8du6QP2k74n5btDJQ5JyqW1mFv2p
uMeQab6tqURUh4bBN+LyCaJeTukDwJiTxmf0JhhdLi4LvOJCycJ5pUyLfYibhukhLbxXyG235OZQ
avu1SIbnDE75hs9g9KMEw75M9BM7FfwinABmyzmc3p/OBQt72wobY6slQHrYJJZPLn2MY5KmKK+k
yfKvQqt0FgP8Ee+rZnG5jcByueuY6qE+QHJYpnx+MiFLu3GqTJfYoNsq1pnK5Fr6Q9woXM3+cTja
kjfUDtcqc6ONyj6WuOCU2bvap+m3E5ExgZ5nnzIzipkLUDfm5oMoaWaLgMRlXHBvucvsJqKTqy24
dJHUGzAV8qDkxrOgYokZT99UT506znsntUiZzpIoQWyV+s0Y0IkdlHHeCqWdzbcWTwRrQFTIF7bK
jEwveL8jxzSMesiWk1vZnebTCDXtZvJ7x0Gxkx03ODVHBMcfwmcraJ7L+BOwgZAPNiyNmKckQ/lx
mUgXsCGW3j5IccEpDzJGHza6WrxmiZG+t1a8PlhxFT8MVLziGIOUsQhTImcGtW0ZZNB2mUqjo+zM
AHpyNcUctEAtGpI5KZggWsMjZgkLhFVRHrqWgJwytAoVHflKiazd9qTrSQ1WRt8T6VeZQTmWCn+g
BCsQNdIVe321ddLc+c6UojlrKXYtjnNUbsRQ6zD1wGuJxmHP4KA+1xhQnxUbtvqt0c7ZGp1JrKUa
i+cmVaunBHfwZW5WdkRC8k5oYtdi0j5IyoeNFXyra04UjoSMXxeDa0qvZh1Jjd/jdhW9KK6SmCqe
wOzBZFfwDUvvHkoKUs9cCXAgxgOOdlWHkzCVBhehLA8SMEMnIA7lR2HIeERWxlmu2mZ6iKBT7kdT
1HeciEkiJHl8NO2UG2xn1eR8iAPfNzLhA48umhpwDY52IFwN6CJhqtRf0hWW+Cuplcm3na764LxA
JL2fJBa+Qhntx0ImB7S1zYb5aStJmHezWtkSQDNlZA4jFZ7WO93zYlnTEX0RsULq9AIxxsBC9tpV
FGb47aTXtM5wCc82icKCu2tYXznpNRoW8XKW2cRNas/CXkmIP7SZpnyQgR2eZ0YDvjZb2iEZqvoL
Q+IQqljd8ZUPpeB0jtsaP6c+crywNJsA5ELlsR32Nt18hCzanltuV04ejnGOQQl+psHHNZ4/OH0b
4ydX+oi/Z13BbEk7KfowZlPmrelXmYua0CfHzzBuc4ppWXtxJMfnWuOuCD9E5SduHZH9bmw7+kol
o8kfa72NFE+XHOerj5ZRZrUxwVS0I11eW/xb8Cy0igXshi8kRekQYy692bwpZ9Gi2S9jRtwzKDpR
zVt01GhTU18XH8jDRMar0ycsys1qo/5nMnCf7jYEwMcirTWcFzIjFMelpJ0SIGXgLwKFx08Kqswu
f+VtkmT3aB71pW9L+r90nP7EjeW4QgQqsvmXPNctRdBOj4+oyFs8OtnNaYIu2/Kqk1qxvmb5Vnad
zIza/T61S80TNUbwXKqpkMZBb91L0iBDW+FUG/SWUgusI5aOqd2OW2VDKXGGsgbv08OarW95e5Eu
ZYS0yumaeDcnUoSryRzU40pN79fUL53uV9Oo7mC9tftWLOUddyZm6CZeLI9jev1SWXa2HlA3mvu2
KbLvlbzKhlRre7VXohJuvG45I7Szu7TcDmk3gbw4QRcJmUmwndmoeXAZlnk4a41evOrymvXbztam
0odlhu5DthEwcGeXDcZVdLQ1lErcRC4hPW6QuTkyRIdn5iJmMlPD9ZIdJ83sRjfCInuokiq7514v
8GC1VCi38LFCPVKJXGm69sGgQvMH6s4CjU6ec0yk4GDJBFLx5eDYa00G4WKWxr3e5M5PNUD37uM5
PfXNjUdm2SrF7Ez5XmLGE6wIuV38DHJZvkG0tqAGZgP/tNBnLbgVfAuWFaGe5Nrm/kyZGJVytTbm
DPsKNkpGFeoBi6J2j1RsPdz0r+vEuJMcKS3KRMKX+cUuU/08m/bKFy+u7hi/ZfupbtRNlKjDPi0S
dWvYUoP+psxPC+NYXPxLu1dzC9XWquRQN5l6zHHOqUuzc+41sVrcmoIW3+lWbXY53Fh2IIzFeYDl
lKPhCgYyFRV8TsPpHrNxwzVfA34QSxdHyjUS1xW8rbS0e0x8ItuZfad6kjD6J9sk6w9mVPQ7ZkQK
JRDdZHqE5G4EYtWZ9mT1QKoVcjGEKF1TgN9wYUqqmU/RSmufn8t9eS4InjwNpc64hxeEkCDN2Yhr
uYB3kiqR6vcEUHCsTvpJbQCpVZiteSRs5K6kn7XFt2ZQRjjj4S9FE8dFJe7svSKSmC9YORQQesq5
ai4DHRq3NngglcjlxSgFv1tH/pKL5r/RHPH/UifEvzTPuB/t58f3nww0//DP4Ff6TYcqrKLPUnfz
x0KI278yDdlWnRvenkqcG3D87w4abDJ4bSihs0CSWwY/8kcHDcYZByC6YWiGDRjkrzho/lSmRnkS
7Hv+NNNGnJUtWf0TlZhpF168Rpe8zFDYVnFm+Rnj1WDNjWgIlgESUYCXh5lKz5W+8Mi/q5KX6AZs
gNJU6Xxn8fwxyOqrXtI68sfA3jmFSa/RgKDQ/+TiFzWfiOlkpxYGhLb564/b/6emLQOU939u2jp9
fH3U/+Ph3wDA/6pwci+77//1P3mQ/uHc4hkyQZFDJNcUTbduQOu/O7f4NzQiWSbWLRkUvcb/59+d
WziqZKRzWeOpUHX1H88dpi5FNm1dBvltYgZz1L/y3Ck3cveffVuWoxl/IofHOX3qwhHjwRr1IHLO
ea09oU9O8W3ifY1YmaboZcBacOirY+5ob394j65/+wV/rAf5HTP/z37v7fX8gb6N37PrUcFGnErh
CgpbeZCn+lzFTwq3ZtiA3sXo24+oaHwzNjnTUt1e7wEFD/q96LcFPwDuyTPXX7fr01BUgbOQbzYv
E2VQk25v0Yc3dk7Ht8f5+3AjzS7z579+7ervjZj/7MXzqfzxxVvOMJZZnIyHPN3N8q/M+CzSdy4S
OgOGjLE5TMHmq1J+rPk8finIkLG/Tlc5W1xnPjvLdXJazyrO0lv6yf+6jdDqFcP4UVGPp17ai/KB
iV3ujG5bhioYipsxzqs6kIP7+l385IiNGWHnHRO/bXWq3rFXE8gK4RCF7Qb2Y2D4bJfBEGCq9iEP
HBkpunEAadRPPZYWPw+qi+R+Wm7pdkGUu8kxO6oL9vmgjl4oevQsleP2ozqd52SbiV2kvJnNuSie
GFSXcmBpT7mA3SsHU/FCgTrwUrgoFVlHIr8DOIsLvjA75pLiL8X+nTl6vUedMFIMSa64x+yDQd5k
ylrzn9DogFBE5x5hCv4oNiSh3eXLBThKHXmWuS3aR37hWLl9S/isMz3YXBnufCJnmKn7Z1Ht82Wr
GVul2ZrJVtG383gVw8WO2W438rjTxm8TvrAquQODFWCvN94r8c7lPpkiMtdezRRyS4i1+Uz84Qn2
iJEzpzjBWwea45Z0rjq+cU/WEGxdE+AX758l/XQ76/WLr7cX5+ZnCJV9neBZIAvGaDN9m0zTVSd3
/NC/5K9Bc2FgVuQ8TXt2u4xzFaBSxHy86fezBcYahhgcwC/0dvuT4uy3atPxxnbmTuJG8JC+zmof
Ckd5mUysdPG5izZL94jE6SFoAdIU0NoTL+djl07pANDiQBSLkOUHXdekndtNYfi8T0kwW4AzwLhS
Q+4nKLfWARKX9rzyX07AOb3klrhLl+eB47GWn01z3zvP3NBEqIZMc3ZaUOyLJ2er7o3QCY1QDrhp
gXvTN/lnlf4XJQ430+o/XZb+1KIwM7RPetsZDtJDcY32Yq9sk4t2Nk7avjrP52pfnZRr+V+U4Skc
C/7pb/tTpwl3TcpUcn5bdRyexbm9zg/1O3CKjRFk5/Zcvi0PVdCe7HP9f/gb/1yJAWMcgAeR6oNy
kfe0HT6vO7FJLvnJPNoXY1+c5aO5VV/ss/b4rxct9KT/WH3yN4suS/2fGzFGeM/KrOCA0y6YVqAl
kJvmMqG8OOd0P+/MffE4I4iPbvm87JWd2JrBGuZbvgL7Nhz2/LOQO/mu21dH5wsQ5LG99pcmxL90
TSFvFADztozwiNExuJNA+sB09AVErSlUyfWpCK5oE14qEzT3buiVMmBcgVBXF656cvBpfHLrmO7S
2WdyC55QLD5SeBYoAcgACz3RO57r8A52y0yUadkB/zdem6O6IUEh5mM/IkUzPQqbfmMAs8a8dHam
Q9QdscMzK0WtXH6WCveb2z1DElh+5tJbByb3rvljQlNLXEZod/KJQQCSv/0h7sXZOTx2GzJvTG8I
fSNh5CeuiWB+cBK9Ume/XGG3IuhKbmqQxdvHO37BBZsON5cALcz2G2MD2xh+F6O5svAtrFBxaKsb
Ue4H8cth9a2bH+c1775ore+1Z7X6ieVda23tbDt/qafpIL1hAjSg1EAA3JQQYuLtAOf+l/wJlXqX
/nSwzQu//Yo/1zd4y2PGNNAtP+erfIcDlUXrMOfv4+DFpd8yrzChInL3BOXkRsVWhqQfAQYMeCC6
Hwvc4Fd6JqS9jbfiGbeJo9/2Ec3jQ3K23WE5AJuYXsx7+V6+K3bJo/Y6BLmbhglfyeJUbwePCeJz
738jIvlmCPLh4lx595WJ5TF0MGrSYMqzovoNay+T4Z3mF2G+qbbGqQ1WV/fWUL27ed88O6CkIcjP
5AtkrzmCjAmZUP8k10PsIyV4qc8H5TKHcDPP2hWvIgDR8MyA/Obf8ZFk9WA6sentrCAKEf33/BWb
HQZqoqI8/D47N9zDl+V/U3cmu5Er7bV9IdMgGcEgCVx4kH2v7CSlNCGkkop93/PpvfL3D8P2wLh3
eIEzKZxTdSpTZMTX7L32i3HyP+t43bgXH8Lm+IbYdebfswDSc5LPdDbf2bf+6+7La/FRffAQlPwT
L2W0rqZFVW/wZsslj6e1rNKZNff/6isiZ8LXZK+gODndFitPcyf9Yx684BCf5a9wr/it/AEqm7MJ
NK76eHPYwFz0s9NzlV4tZyWu+la7VF/RybqUD+MyvmCfXHJCL8XBXGIVm4+LZhYtptldzYGOXbWH
vbIOzy+TjmDu7T6brct/zWhlni2yVbCKjwSLzD6gha3au1o162A5bsrVxzD/MyxRAh/in4jd2kfz
FZ6Tk3drH101H/hISJ/O8Q5r9PNPA62wm3bcWYsna20mv9DKNCFqfhwvC/YkNXrBb5iY2QKHuppJ
tSd3h1EL4lPB64kghPICb9CV527gDsY+KKnmZu7MXWWrbs/bJn/Y0ucP/Umo3DtoOqgU5wbwQ2Yx
alXfiqPCRDmu8Z6nC22dH3gTp3WKfX9ZBPA9D4Q5nPxLqL3ln9CHDx0YAiC26aL/i8eucLcjD74J
q35dixWBtKFYDe4KM5BVz+NPDNgb1HmriGpJbY13411s5LLZSmvmrJN6i0z8NG3bU3nCEvum7adz
f+n+mNYMb2UdIDxc8EbWIzvZlck2HNfwH8YXjLDUDOc9DvEsWJfwrZNtqM9ZRYQsw9CzxPuWlWi7
qIeLJTZVvZ+as0lmBFslFHcotuxkYU4wME+Mjab1YCz7YVe8Z7d47++bQx0jAXgzjY/C/nbjT6W9
2w9/ij9q3d6wG/dCmK1Q9Ou7P/6FhJpFy+g1uSAFu9csMqEFLBvCGxx89c+Tst9ExwGR1LcbzBj8
LEcGYjApk1nwoz26O9TK9y4p0nlelp9k8x5spuGFifvVfBIJ+cEzTP1Nf50P+2qe9fP4kmIAaan3
GKb9ab78j+baXfxHicihb9a66tiGlpDfAOlQE5rLtiw3CT7B8NNP1hYiVyZVEIybYI7zWVbbIIYz
swgpoaor3sx5c3N+mx8M2VTNYTWPu0N7al7kh7pR5LTjQ2pqS9AD7lhzayBAfGr8BuBzX2H40nVr
v9u6JikmK3nNf+DiddlGsVm8OW969x3XP6Ox1R7pW/OQFzSPWofwnZUSxS2mU/cbXoGwZxhP+mf+
RTovAkj+b1O78rJVSNZryXdI9YlT2O6GQ0Ep7Cv/6NY/iLqsGJLJouixWM9LsQ1egcotc5RrzTvS
5yOrnWlk0jjXOGSteUlKnXtNjVXm7UVzLo1VgQtTW9MZVXuqZ/bp6oCE86W8eSvEdsEb4QxtheRz
nrbz7CnwWnQpmktKPbZZyG+YQi98aKjdnvEY4NleLofudUp5wljFfHC78dG8g1y4F++P/4N1gayg
gJSi85h+MEaeBe0qGefauO3kCrYTvCeqzN5f60zrjJnggBCz9JcFaFCvLeM6uRer2aPq55zjZxr9
BfAWn81Dg4h+ZhaboPoSYp94h1R+u3JGkK+yEBzv6O2M6hVVNjNkQJf9Jm7myTBLccmy8s4XloGY
bT8k3wYGeWVyPUM6z9Q8iN9SljRqIIjkzrVpU8A0K+1lfONsvNgNE96lpe1Fe7LaU3xBhXqNv6yX
4iHyzwQm4ix/D2/5i2A26M+M5o0tdL6tF8PV+DxzJi2befEaLvJyWeDysyCbBwOv2SZDxcnt5M9x
B2P1A/7j9M08F8CderIu3vEo7n3DALjUzfXtyK23RgZ/ZgmSjJvx288v5s3Cdw8aB2oIPMZ7eyO/
Q5H6824c9Xt5NrnMpjnaErqOARzzOBsu/R8xckzMeOjKcNklW1QvZCyveCDjP/nSOkQ4ud/tu7Oq
zwn6LxLBFx5tQjOLb82n4+EaXGnm2i32trxXxT6Uc7JQ7HTZLuJ6E23SRfktmSy/4nZy9u0tuyS/
GsDGI084ooBnMgDxHt/h3+gAqYatHLEJr8EBN8cJboWGKNyaG/4Gk8n0U7671GTIiopnYWOaZCvA
FiXCZqYBDFnpV37MDuAdff4v4egA0/Libh96UT8DzjjTW7FRTnTRHoCvXzFocAPEwJYXbgug7xTV
R7S9M29X0S7V9Zs5LCyqnFWvdVhhs+WTVKI/lbLaTGofRvnVJsmyb9MjQt4l7bRrPIALLof87z/K
7/+naez/3Xjs9IUz/G/+/4Ob8Tk0+l8GYzkBPUn49d/nYvyWfzoaDfdf2Q5CeTH/c/r1H3Mxsntt
KZA+CtMwmYApxiz/nItZDL+ka+EqUjYJfzZT0n8aGqXxr5ZDNKXDRI1x1nOI+2//h4xk/zf/5ziq
/h+//q/jqWcE/H/rCVHdkRxHs6QsZfG3wK3Hv/8vgyqv0ZCs6XZ6DGQA88KWDQ8lDjdYhaUeYwWq
4xQZzkIVZdqzuDRdnrUJHmzOaeyYWvEawf3Tf1VgOM4LhACSG1o19t9miVXoK3a9XN8gvJLqKy7q
3pjlpSAROMLIPe2gHBTtGY5SnGFllxX824qtuNYk3lovI70nJT5ooDMWRWUYZ2R0OKHQ0qkaNb4W
3pPagn5rwd+91zU8nLNqzCw9aK5Mrlj6lU6s1QS/wc/i+gJ+Ub5BPoo09OhWlL8T0S1SaJsDMXBE
T1iSoCstpeRDO2ALfCd9nYZHw6/YJyqC60GAukDRymRQOIKqoY38G+GaNgqUHqrPjyo052BGBghO
UHSMRNi7dxz1QU9cW2ckGAWyrMmONfpJepbOYuXKRlof483UMz/dpzgppiW65bR5pH1s2idijsJg
a1ZWXqOpLsz6hxklK0VQD7g2tbZPPn3QvljvQ61/MTAwsLzOAzt8hT2OJEa3wCKaDo5vBdZv3eJz
Wxtp8/SFRaa893pjlysn9bGYYHXBNelbDn4sq8AwGAxxZs4jr9dAylpsmH9DtODUSZnMhkVGJFOD
B7UGwkfwhEloiwody+GhqEp39YwAOflNC+E+ZWYsDqrrI0gBQ2CE+rIAfPQcq0EK53gOSWTywFZU
wDzyDCQiXBT+ppdUqMLbSQzyYGhLUyOrL6Jn6nNqLp48mvfEx5ho2kMsyyUhelp7S1MHm0Dr2CE1
OSD0vDpbTuEjt7JS+XxYmg47+ALMCyqbmeunEyVW7dR9c0qc1IjfSyEzCyepB2/bkcp0Nk6gAheZ
kGwd5wcyXCy3PRjz0aLziYtx1vVEja6MyPDaldJSy1507tj0nO9Oc5gMVvgfBk+CeO8LndKhy6q0
ZdY0PBf9MzhkVrbMutgUr6jjdIrcuknVwvVsilmry7x0i26wD85gNAR5fgTbaaDwu9TCVpP5xvAp
RYD6fSoI1buhHuByHjMHMY+rfM/HZiFJXuh1zF0b1wuRJWQDc9zlQGg8VbeekSLgtTWr+44FIGog
gRrCeFROmyF2QeZDP2vwycfFkNSFy4/cTGR01O0KIR12O98Z0wUB5CAtFahMnLtNEZHFtZCWHCpC
mzPI+2RDoW7H2MV2nqOArXttue9up7vYqeC5hOOvHQy59d3Ysq84I3ILwMYsQu/nQ08oO6shajov
rLfCmQTxPdroOjHNNMJ5+xiwh9aceYIDNl8VrDSbZhe2TxDzrtVslaIhSIbUuqkpdIb1MPaV+CzE
SDcj3LohCwgcs7p7wM1oRYwGdnWTul3y2uE+gy6b4T9eJlg7AK1NjXf1dIjF5O+wWN6QkIho1hMy
zfcu9Gt6xNEKaSWFZrtnP4fZNO8jUhJhuDpLtA1Se5qItRQdbqRBoQVEUTIHlvKeapnD25OFEUV1
qFts9u06FA/l5CMHowWUaN2OOBAfpGtobHE7gEOo9ovxoQhZCdflEOrlvczHkRIVpS6elDaXjxTR
z6IcjGEr48Ct9t4zL6keauC9iCunA7o+lI9RSe+T4cyz1irvjCaeSUPXSgqFsLtC2Mofpe9PJ5Gj
ZIS47u6tBDl27eYVaDmkGS8SBQH9P6MFEjZCYi9bg8I6KAqySQC1ffiT1nzENS0AeB08i3lS2WLT
95A/dLCqtMP8XhyADjlZ7Ah3qjeYKxQwqRyj8F4gqrLbQzLrvzmjTQRnnbB4IFSghLM0xZfe6BGD
IIN+eAZsfLwpcixWKL4Ha0u2KClkHg+xeKlLs8AOHEDnnY1jrzv0DZV1lFGQf8foTB/xgJCTSVfp
H0FnxuPNJJDoqNhuz/SmHIvtmCFIQfEt9fHo1S185zneVIdlPLZPRtCFp6kj6ZwoUlQTtrfccE0s
IH2t80dZ4jqKMlh5JtLjFkgWcwkITpBQsJuAzYEeetan5B7HLV/JqNl35GaGMwPmovP4BT5Ksgi8
Gmb8SqtJ88bShZY3jJr3sezjN9+C/LHkM+hzz4WJPvd9WRzLwhg/0owosd6OyxfcQpwLfm8hnzSC
K2BJbUeUhH9A9cL5A2OI/Jms8m5SdtqexFPeSIXw/+hDg+7nJbrlbe8ZZr2utYhmDxkfJPRRaB+I
wZiOtdLFt9MqIgIb59j3wbirYhSjmAqQpsOqeTiNTcAWzsBqj7984hPU9WvH9nemqlE7OpMWzM3e
MvdK4sBCOM5DZsZAOkYHdS/A8xwpE7jwsK10nmUkBz0pIz9KKzZhhJiYEMv4Utl1dIv7CHtMETHd
ENiEsI0zAUL87TyQoyUfJlq9JdgJnh1oLztvLPwPfarpMtqpP5lDMu69HpBAit17KxMuEIzl4c7B
cEnTajzXboQeLnQ7afMFOl9mW2FnXxWZQnJeKvREeBrVrK5adkAg/PlJQlr4kpEjMUVCU57paaWh
0SpantBEd29owKMXfSiiGYRHZ99HE4aHbGQwimXtNdQ6IjhTj8GjHbkn1Sc8lq1pfKG65DBAu3Mj
j0gn86yL3YeJLYuOxTdOthnF2zKmepLNRNhrLtwTAAbny1fjb5zAWi68xkZ/K+W6NdD3FKnJSsLW
3QveRPw+IX02mDDGWJ2piZcOXespgXlEpEpyLkOJYZ9Sk84PxLxHMTUrjC7btZntbjpCI/YcxkRl
+WOw7nKpr8bRh+QFyXwfGaR+oBgpnb2bB+SS2519rw2feAq9VgcsnvZFw779bsZetgOXgYPMYwyO
MeUsM1C5BfmzK4XB9d2fGmDKOj5psqpYAeimcc/z6TQOmPYAKws2bnCpj8qlJG3aaR0ZBUToUn5Y
TfcnAJy89pXwVnYSRRvyGCR4txaUIIkMTQeQwalwaIRcq5sojRLO29Fc1hhRYfqVu6QJ9UPRsElw
RXoeAZpta5tOqwijky2IUCg1NlKT4xXr2u7zg2yzpxEieM5yy9IPzzwTgmVhCLxjbXuGEuc8iquT
bD3/V9pu9CmAV1ztFI1+nTc4yVQwHiJvKGjLuS0GDjsHQ2aaB8RCTkb1VsqE9aAlXb58/YwxzucT
D/XNMZ/cTE6aBVz7FaKnAHsiHXWcMnFKp96GsOumn2ISvUJ2jeYNAKqMzj4pbyReNMAJCmrCg/CU
tc+ndlxxWfusLEGaY4fEGaUFATitAn3GXiTBtM0IlKDFV6/UvdG5qcEqxV2bBBsxeM8lYClHGMUE
JptNlx/hRxEsjb0rRqKF2GDmlZ2AZTl4yKhIkvRzO8MOFvzVNNWsJ0BFPr8crVsT1aAerE7Tvlp0
BXsvqdtTJXKbafZUtCvuV0azwFD/BCOLc+noKWyvqnzlsXbm1QAzANEcg93RcBdpE3i0QzVr4ME2
T7VC6zoNDNSbwc+PuUXtZlEOrfEP+L/kdaDKjN0IcbXJtlDQtayDgrKMfoiqkNiSGXRp/m3QIusP
QmdfF3H43kHQpcJGVZsrkR0H3rlqMJmLZbLe4mD2Vi4oOISngrGMju9vUTesdMuExmKmmcr69LvS
WxH52e6xWumroevMD4wB3VavM+4OlaULnwykv7C9T+D1RjS9Y3VMwQkuAhsDrinbdOWU9bA3pvKl
kYZxLayWgNAktrepOzkPFdSvWQBIA/WjOxGsywB6cnRvUWrZIaf02voiS1a67mZrIPjAcTRP3sDw
B2uXFfLNkOWjjVNrhkHGW7TAPxAathw4QxbxPlaEngSDmNFrVVffj5KNReQoagAykYYkqk9lSYgg
SndvXFQAwecgYsg1g1u1NH33SUpgN9V46fBo++azdINkb8WhghSWKl7y7KPBAkBVOOlrlwyuZOZg
ROyf2tsn0m0qVhH5LAcYPcY+CMNr0xlP0kfuMRiPeYjNyLzFrlPcsxC9p4+898Hx+5lhaYJGANhH
KmobzSChpsSlqBpHrPBZfPGAjRud6nCpRplfx7ywSbnku64EQ9NBefHZcKH+tF2WHgEDyAXFAIDW
obhJ22J4LuS4s6DZzfXq2f8ifP+bCBaBkzEEME0YMOoj46e0A9aOQDu42gODa+phIH4cYDO/tKJ9
liTaponEtBknhur1WMAEFya6YSBs3qnvkX7P8Y95Kwea7c6AkMbiiThdpnSMJmatXeEDbPwvuBfF
0Sn6eJvVql8KIDw3unyU/JQZz8e6T2mNWC4NwXgRUeFf/NzRbugw5XpCNbxvdByFQCezlrgLpAJo
nV9rLXC/3LYvLiGcIvBJPS2yO6WAfEYS3htMq6soQe9Z600ACsKLWdYk7Q2I359auj55M0XcMUoo
sbTmoUoXFqA7vixA6i8w3Zh2uv5whVsOmc0R0ZaIk+yVZrf7GJ1RP3sg3/axLMSSCXv6Ugcq2o05
RUjyTMzkdEjXdYZ61e6znOHr8C7pC97dPAw+HROhOdtme8mryeqWK2bpqzrZQWKUlzxv77nRXIwq
RoTcRcPe1YfyC03ttOOaaTeGXsiPsGWJ9mQZv/hdPrwVvCzvBSkWtBwVVR3IQ2IlKu2tJAhsGVp1
ckwjjt2KPvpLBRQEzghhIIF40dmyW+dQN/bgN5jN6jTamRPEO2HbONzgSqUDmvrBbchRTE2S3DyU
H7XI1YMOZcCVa5DsQlxKtW44h3eF7ozHJqggfrAzmSyTs9OHA4QsNp+j1t4jCZaHhhTYLQ56ph0g
HBZEwrSLwhfews2ME5AcbxnY02shsnLZALfhlGKcEFbNCwd2/ztVhHgj3SiydejDJhBYtOaFJOBN
SsvYEltylklrrG1Tdm8hoM6lUTwvFeUOIDWJmgydtlx7mH7uuasuBLZhdAECsTVHamTU9s5cOAT8
hgUMjiL2MKkbhC/kPX29puvtubJtQHxRZLHc70c3nQdGpZAS+2VFUlGSkPYjTnZuPV9ZtOvK0L9K
3fM3PqaSmcdPYmZGndpEVVhtJhsScVKiy8LWkW25z9s91onxMrl2ePFQBO9hfdB7GqKi0AisHR8+
26U1yfSWKEoKT/NuFbVYujp6YyO2Z3Wut3e3yRIWCaF2B32aXnUdnyRAao/Beyk/+3ic5hkYS6ID
PW2vSbPGy6urcFM6vv9SwzlY49D8wZAY7OGpjhDICdMDtid+iQgUC8/IY3zEDAh3SVr1KI0p2kAp
Bf6SoaVL+CptrZyIRY3tVj5MZyq+kqlkF+YwaVwwt6kJblXluaoKtri0QYBE7fi5fQulv7H9GPsQ
g89vnTgRthmatYRcqChvcCuSiwtcuRyrbqdTRM8bGJELglfcOa1rtkv0un1Po+pJsu3VuQaUsU4M
fLm6bXlvXMnEjgsVf0XCQ+I1oQfP0R9Sy+fRXsf1tOl0jG9aiH66dETGmrtFAEEFTMMITfcQhHq3
l73S10yzDHQSk7brjejIHrdbZni8UD3hNYMdnpHV6ZOyDkZdx8Xv8f3W04Brt/U/mKX4q3rCXJcY
TOzQGbjpORxCg21e0CKvqatxoYT1VQUFEbo90WjlUNBD55NwlobLextGZfYg/nY86kUbb0xs1XNS
KpqzNWThcRwz3tQhw+mRjdlKFgGafc/qPoE34O0wwH9D3nbGl4HwgHcSHPsVsfL5XZLwZc4A81TH
BD3f3CNc7qUcxbjmAkEyhcLvRwFe9GYN0I8Fbsv4g9yj4VpHzo9nm9MhHaZ+awaMZWYFPr21nfrO
KiQMdWmSazV7tvdHVbHnBe7RrbQMobnyNadintOXGYaEzFlGQtMuzEyZg5mqv1jRGN4CWO2ozXNr
rTdyOjVBpkIQbDppYAr8Fr5QuI7V1Ow1oDzXoJ2GgxtjU0rgZsx6TMI45zr0wRoJRasm4zYEQ4dB
mr59NRQdGHmVP1VvEU7cJ7+pjuwKgc4UEzRRCm4+U7BLUejR6U876GOm0a5jp+lfDTT3gASE0PCQ
OaAqqjbwLniOx6XWBBNCFvc55oxROHMnCQ1mqcb595ztMptgoKO2mE5lsAClUGAozNtqLnRBUJpl
WEt8Ke2NMfxQbmpnQATE60vQQaQna9OnrZ3MtNn6xODSHAXVEochlozR7upvlcIZowxtjS+tboK7
GmPyXLlp+tdn5gWjqNxZq3FI9qWBHFC3nlA6WQ1U0aVi+OMNFqJ+cmQjxCnjV+8n5qntqTfNUVJR
as5wc1o9WaZ40H5zsFk/emhI/hq28YlOVnu+Nd1F4pQ6dLzEBo07rhdHBdabn9OpgysUL3ppd2zU
B3+rlMZ4vJUMjA2dBCVSTsU6agMM0JB3CDOtL+DEcIvwdNKnWsNMKIDiyjM/UwULpAgpOkgNz97r
boCmWrf5PC3JA2zK6YBhk/6E9FHGjERLEOa4obT9dcL2oEV1MWdq9MepgPTxA8e7YlfGecIAgyDQ
KPGR9NMqiGIdudMUgwmBE0RUXbVSPI8QJDrEUiNJs+BsGS04b3LgQB+4XKlZClwh+a4InxdFol3M
gjUkxeu9U2hP0N76vvaBXYrKCYTjRxqVPz5AKYYVjkEFEoFyl2b6MpJs9tTvDjfKiHImGWayqxfN
TasBDMzc3EnmvRejisKStQIIQcurYvoqlRZ/m8RI3qco3JgWh6YSjMWDlqFOB/2LCPEwpO3PRMXW
3zK+xpLjgsbcWnNs3wbJPEJgA14wTDtOTUkdqMOo3oKfuYQdkMAYiyNPsv6oMn94KwPRLCqdyD8G
5sFcVUw6Km0Kz1UfFAffsryjcoRaloa8MkN/Ldn1rgpNe7VGyzp5Tslin3w/3qcQ7O/gnMm82OOs
G06MbRyeNHpRItmOgJGTP43kQGztYljaERMFDI20QbiMtoVPR0q0hj6TQ98tG1JOrk4UO5+GASC6
x8awzPD4bzHb15+iM9FGe6ZJq00A2hZ3+k3EZJhMYwxsoSr7laTZ23hTrjFCGc0VKxP3rLBC75Wd
ergXY/sls9xnWEJXX3WrRflWRP01l7yU/eQYs0D6zZsXIf6gFcJAHj8PWRlDQEqNnumaleLhgRQO
JjjUeIlL06w3+ggzF4x6v46KGrpAi2eZOA756RgMWPMRCUQPNW9WGpn2XTMSuChbIzk45QFuXcZo
uV7UZx/iyrqGH3qEH9/ffcMFBobnDKWsCJmijUqstKn8x3lOlDVsznPvBO0SA1m1gR5t3VlE5euC
gd2uEXa4aVxFgmxtWdvUYBjs5fGhV6CfBoeJtMzJBzX01DtUST/t2o5iMuNj/U6OjR4PPACoY7ue
sWnCemv47nIgWPA65AHnWtSqlRb23ivKbya1EbzOaQxQuxhT1d9txKGIpLCr7OtENPQSHW9CNxoo
q/5Bg/SkdQQcOupcdD2SIcK6RpTThj6nQlao3qJCUdtp1cxkWXNkCcbQhcCxUxJbpr8sQiTUfl5/
2I3IL1wkhHUODqlMDrfKUg5MkYBgMuauW/usC4fDARtCRsKrG8G+Lo5kNTCL09uTNOObByHsbNWe
sWcg4ZH1BZ8FsloenpjrksVatuG9KUac5iD2OcQ00g+EUwKwaJmuY4oM72HX3FovSV/y0G1OfBDq
o9rwqLWToQPNYTHdBN2Rc+uP+bojanzmNkl+7Aq83OiN6ODZUx2dLs3ObuPILzPQmHgy8hiuEaHv
0Iod0Dj4CTekG9sHti74YZ0WQDXG+29tbL+yuIyfedpB9cZgKvKhe6vgpVEos6wnbrAouAqxolns
5HIIF/EEcZm+yV1MGI0WlQm4OmH4S1B2H10wKSPZ8KmENk5pXkCd9H/KlFSnsXM1pmfVwzVpRma6
VZK92dbf5C33W9q7kWEkRZLtJhfckGeypfKjaVHtw8FEcQX1m+BgMY3D0sR1ieiM/xHDm6qCpY1B
u5+QYmdPejOXn1cUF5bK6TUqfep/N5biTmOv5CFLc/U+RrZXhfPS77J8XnNtGmiLBiucm5ARmz9p
0zJR0cyeHYxjRTbkFdttrEdWtgB58SjKcgNNr6DBkhUJZ1Ybmn+gHLgsaRsThIPsDOrCwDOvMBTN
atGmdu+vhtwgvXuwOpS3bmg1+oxVBkR7M8FW7vemuNZNmeSrmniE17zihmdSmZeLYRizM5u4bJUP
yt9prMH8bVhmYYPcplbjgjwf57OVODQRFvb8OmtBj3L3EHXGD/q9bXzkpZPm7JiOtReOTOYLhoMi
T0vNEsVOmdy0sQ7+2JZ76YrJ/h5ZDi3NoCd6JHPOWK6ZQ5JOkCxqdh3XMFWi5yXwxoORT7BsMqMW
d800CbCZSAjdFkkl24OVePlvTojMRe8s3vqOjq3fap5tXarYl48w6IW+baMiukQ0sGiGiClB4pg4
ROhNbt6dZN8FE07IoHTvsXQqpjqw8awvITUEUD25X/VSutAYiItircD5S/uaDIIvEYoqkx3VyLg4
1UGjMZHCeHiDBg/3KrKl3r0Gbl1p26SRfvCn0WRLk6bx9JCTM9Ki1Plfs/NltFGS73USZvfSjX64
JnaI4Y3R1dnHyOW1UnGMmCxtLJR6OZBFhAFtSMpDGHZMTrXuHirNWvGFmftG0yv0YRByVGL+yJ4D
/XkkWhVhLPR95cbBwnmyaBW2Q9O335S8ZIOJ6rllrpMFgOMG+GWAXMqKKzBFTIvzqQcOW0ritUPy
MSpTpnO9E+Nfl4vglpouKUzICtQrGDp5wduJHwPc0X3qe+ddJ1lv6Woh3Lk+ZpNL9F5wgJ8EYIR9
9Z/cKkDekO3AydWKfj2WrGpZvVuEckC/OijddZh6lUx+ASwwArK7Xvx0dZluupLlVNzX77JrOUxF
ubPyEg5DndblvRkIvgacQFRqkOiLun6WV5ArP/J8+PKLOt+HyiCAPCKxIYgdiCgecLxZ6FPtckIT
mBVQbJpRw0i46tVO9zpnXWa8sn1H1ZvyFM0duA8XcqLNTaCp/Ah1k0dYI+wIEEiTLZSBbMGkMjiG
vJXb1DbekyEwP6EDGN8RvMIV9u7gPnSjOrkV+rXCZZdSZiRFdeSBb+wpiu923E1bdjM3ym4TMTyh
n2s0CfyICZU5Yodni9V2wDtEKJwNT799a0mne1UIUy9O3qp3HPhcsyHY7kWrFXj3/Q4NQ0igypwj
Sj+hmhHYoPLu3Snq+O6TM3PUzaFbIHvIj0KJV04k8/5ktu5acjTQkzX0rCbhVOwMxTNkM3om5poN
FIDneHpSVo63qt3pvW3ftIT077EDwVvqP8Po9xDnQoYOBtPWXaZPIECF5bJeDI2llYPaA99Kymvs
Z6hCGMSVbN1muqHva8aii9ixnU2tq2Abw2ug4xalWk0cXvOBQ/ct7r1p1djgDHwsw8/D0Z85nTKv
5Kflc2L38vtoCxsOUoctgdLm+dLFyanMEQMoFRQgsQSvlw8LnNNSEF+Iu/9YGaW5ZLD0XZHBTRkK
pmGeONVAEHvHcnfEG5CnVr3h9TI3rKotQFgU8QkPIomGk3MdHc9dgoOBJ6qwXom2fQuSJPzb5IPh
IEol9cztBvNpPs+/B3Lmbz1HAHI+17h3WdP9Racw/C3d3N6kGnwRVnxXKdoSUow3HDST14ywqatv
GufIbq3X0PWW3AqgeE2RbGPPRe6IttExSxSH/B0A9IDtfGEVVS40C/2J0EQ8e5qor1E04s5Jhj9j
HHx1tmDoBrwQiG0S3xWJnVjO6vLM3LLrV0VFceHVxsF3gAMsJTFEe3cYUBGXMher5xR2ptmsWEPu
z01lZrC0OrtmGzywCxgGAJS6hNgVizzYx370cIIgMOZIRJq3OE+YPMvYuvNoIEcsZQz9WKkNIb/4
tLqSv1I32YcW/RhDP8tcOdmEAD5F06nrEwDXLhVwsksXpCPIXffoSlecyzRaA4yuFqPQ+y+eem0x
UaHdoryLl42L4iQgpozAVyIgQKiBmGkb+TWwM9go8QRCdfCPwQNkxc3X4uDGqqi/W8zot2HtIbhv
OiqEMsbxYkFqw5wWZuZ7ziqBZA73odee2tmeK/dV3kkc9H7wy/SDeWxAAosx5xLKWK7kvRX85DLF
GuGF6ZQdHMCv6yautrnBOwvDQcYvg+ZP9QEVjlr5IcCFVR1CHCAsIsKkj02Np4x1VT2VN54W76Np
YO3PgiYQL1WrGsZ50mRxr4kAriDL4407mf/O3pnsRq5sWfZfcs4HNmY0clATd7q7+i5CCkkTQhEh
se97fn0txn1ZT+5SyREF1KCAQiYy8yHvlTk7a87Ze211aiz44EQT9olmz/G6tOL2wrajLnrIoJ2d
6XOAv8ap5S4hgW3T4LW+tNq2vgQNJP1dTbtlAjul58YZAXKhINisHIIKfqrAYknDNCYB24SudTZX
KDe2dEiQgdtqviCeEKUzKMoaVMlsW9FTrFPNxi2ojdGwa0nZa98yp8Py5xuom1bDlFbxLVnVZotP
sJLfVYEqzyMLoYPH1XOo0R8EhAHn1lBEslxo0EI4qdPc7aONm8HKnylbEc9xVgSj1L4PFsjuyy5B
dXQuMgtAK3QG/Ap1Embtz3YyhXaNliwNbmnlDkA4KiHaX5Nw+wQZWKRp2eOsVT6uCsOBLYqym7q8
DqSK+DkVvrilbiRvIfQ4OJsEBnp8T/OJZAd71slqzlZTSVlD9FXm2YT5XuXmOK91B+V1RHH5G/UY
4PIG0sJz8uymK51v/iR0mjo8nXzSR7zWQD0zumWwMaqM5OkO1Xsf6a7X6cL/1iL+zYndxtNB6q+R
XMS0yt+oJdXPyp6sF6nJVFE8M+3Ey+NpfKVCMf2ey8E4a7Fbv/SG1aqzISvK9KaYOGxtcyLDxdlY
VLxzUyPN32UUauuywJigUEbRsvFbxJx+okEtkcP0Zoccl0YhAN+PE8F/KzIoBrJhqCiwSYb7Cp3J
omay0kCjvBYz7afTpIVouUlY30j4NudTjd3IiSta/lkCMnzw96paFnYXtEzsmcp0x52jOPNtbeCd
04qgQuCfK86yfngi07zur0WqNTAomz4yTFhy9hKf06dA8X9EdQM4FnWCLJPfKEFDSmx0Qe2p/6Fp
A9gXyrRoOetr9osxu0QJvyuhF+ua7UaQGpf8bNus6U44S0Yy3jpO290Js9StGLGhLlHwoxoJaACE
HfQUblMYFbspGNMfqjYbx2vLbmw8pfzhigL30GiMTmzuXWjVLQif4Jm2Qv+UF7OKIRktoc2WS01p
8gyitZpwU0wiC34wVabJj6bhKKbroklPiLerF9hl4ZOV3LsGVYZcAwS/0lOgvZxALCtoN71TcHNi
UlaT7yiKrBbfQOn32s1/Lbrk/wvi7P/nAmdsFNJfSLRf0t9R/7ofOrP8K/9ItBXkAqlQWes0ccBg
yP+FLlDmvyAP2OitF6oWxdn/SLTVv1CtWoKkcYuUGJNX+n9ptDX9X5AOJGk0thT8i7zG7t+otPdt
u0og0haMQjSeqxzHFQfMjGgap8huWt1j3+HadwW7szVaNEB5KYYCVdfRueFevLtBn4ALFi7Cf6z/
jOkYFnpwit8OtQBTHFiGfaICcrSf9MirPPEMAl4xCfKtfT2K+nQYIaVuKPbd9h9swzv1ueGXMN2G
UPeWwAZTWRvLPwELOmLuh2kUPRXJjyQ9KRFKpmfVvKncdQQAL6GDt5qC0+oe26mmzuz0qtRIgVzD
c23xV2E7YbslaN6s55I5l0O2x4mB/SxJm6mxQTHgXBhX+NJVsRn680XEW69s3DwhJtJ1/JL8tl4A
LAAb1siihzmGYB3j+K/pVzWg2PaozQqMxLbpRfO5ci/Av83wWMeBXRgpjRvVU0Lx/PXXd+vDe8Az
MRXtOAeWhpDmYiZ/d7OGmrXd6HkPKpPOlJ6Q2D4A0QLteJeQ2bmWczCup9m+/XrYz56RUAbYFga3
hXUwbJqXQIMChoVROm45M1ANcJvyiBXe2rdt//PGKdPkwuB9LFaE/avrG5OwLkHPLlSQx7xKeSLf
hc3l4BZYz+B6rUo4sHb9kuUPTXplyOusWPjKW4fXf0LPvh5XtTg1UMBCv7qp3R+kbqxz/VqZZ4Zi
E3wdEalOkOPpODxN1r2dUTTrn4Luakx+9vmR7+fTy3F0xxbcOnP5ivYvp55CNWYKcGXgrA37Gu0H
SIx4GwYXw6Rj8sNpHS8+7nSNZ84byZiTw00s+Y+8yUgWnR3hxJm+DavzdH6R0ZsWnvaV8FIFwrXh
hHmR1s2mHE6TahN2noqvXOFB8FmhKaW1dGt3SNVYxbrTr9+GA7/In4nBsZXOXMhLaDgHEwO2DR/B
tj175LdycqnmLeX9kaOhD2qr6/laKnHkvTcWGsLhZOTSQ3MlkzSEwIN7aUnysXJTEggnMNJHL2mU
+FehFBfIeKlU9AYegqQ7KWBFo6u2wp0zK+/ry15e8oOfIEj+sm0poSSJw4mqoN6o6twePRi7VGfM
C6upNwCufhG3qv/DGNpz6bx35Xw2lqOo3WMJ4nN3Dy5XaKrT0T/NnhMheiKuR3eUQn5VIJoa9H77
9ZUtf+3wylya8CxUYKMMffn8380qU0mwkykZyGytC/DWKLHRia0yU8ITSOsHIorWMRE/Tuwc+eQ/
mVhYP5VwDVuyyMqDdW0cyduuWvJ6qFtguhdtvJt6OziyxnwyCgu7a/MdGrqBeWr/+lDFmbngGr2w
pWre5RXFfWFNR94PY/kzB7dR6soFkwXKSOl/Vrp3tzGJrCK3OrrYOAc2Di0nVEThxuoMPN4U6IGC
X+dagjZypPustcORSfqTtUFi0xKCiVOwXVn+/++Gn92BKif6Io8T69JUfqlahDL61CMwb6bpLJCR
xxt8ZNRPJgOoYSbTgNAZ9XBnQsUMsVoazOj4xmQXmgb1bBcZO1gWmuKUbP1y9fXb+umIzKqgw2j/
6/oyVby7zsSokoDAmtmLC/okgq4b5zsfB++cGetSo/FGGnVw5OF+8kH+AVjJxSvHfy0/6t2gpZ9h
yunHycuMa1kDvwhsSEC9W7xNRKt8fYGfjoWed/nu+RgXjNb7sXwxhFqSMBYNji1RyNqmGOEI2TG4
kUkzjnyCn43GSIDW2OMy2xzcTr+NOH3xgnhJd99P5kBHuqBHMtGhnHGtfn1pn32JtsTIZtr8NxPp
/qVZejDS++PMZEbIXk1cTVBV0LN8PcrHSzJ1Sxmgvijxo1I6IG91wUykPSxsDz+t4Jz43PfJz4l4
FWFa0ZGV6cPcCeyMoHRXQLOzBavT/hUBWfdLvkqdJOPovq5jf0cAIdSIRH+YGhdzTp94jTGQsyD7
I0/OWPZDexMOY9tUEU0FzZ2J+2D2DCesk7Qclg1G9GuuoSXHeDZHRJQe4a6o5yvsEoAGkGZu8XaG
W52AwJ705CMv7Icvkt/h6lJBG3ShA354YUdExs1Qk+09t79Nvo5NqYvd5Ce7xERgF2n0br5+wp9e
OttRNgKEhOKBPXjEceXM2dgTPmMRKLNalDpD5d7GcY5rpJOXgFzPTDOQa7eiatm54i3vXUpGYFGP
/JBloINngJBccviDcw5V+mBt0QnRMJRCzk7phGD6rF3scdqZHlfINh15PeHFXlEMaXY1GfBa3J92
LcErbniliT48suX8sARw3OSISMPU0gWz8cESAH6NfqIRzwiyyoAOSrjMxesKBmk11DZGlfAsK8O3
r2+B+PBRu1SJXZOgOI4GnHUPXkMzsEnniZzJ040C4+xbz/EgCB6L8pUvBo6BXOGo8HGkhxtSNt35
IbOvRHKlN89p/9B1p6b2HAJoWjLCytVttMChhpMAPjFJdSrfoXNP5CuSeOgZAtJN+s0PcZlsSvO0
CB7i6akPKUzeDsnl2Fx/fWnGn9lv//Gyz122ffi32TrLg/ds1mwjxonDYlOfCP1M4+yp5O/Jucno
9dbNU5Uj/bWv/el7kZ77DmfW71BO6ABnIQcYeVUPDwYq5aC6FegYovbR7natenTKk5xDbbHDwju5
26raocHA4d97RHljDSS5LthU5F4Om7o9LZqtHLZ+fJpaF5F5m3e3WvDbTC9789wqX4r8Ev7U05ic
WBS1bK+zby0DXoJnPY5PqbklxbIPv6XpFbIY2V1AJrAlBAMZPo7RYz8j1qdF920Wpxbgm4jEPJxz
zFub6W4Rd88rfUBO3KIoumkJZwFOXt0XcMPpDOXfh18xfpPoLvfJT9gB6/QpA94r+qP6TThfsRnH
V0SHqJkJdvRQjXLIltY54nBH4nyEIUTNebhX/reqWzvqQvU7Ni+ac7psRBEbVOocOSHRmP0TNr8R
dwYKqRasnAd18EL6a7u71s1tlsCXIOR5lWlneKJivM7GTegn26g9nfufWfhzzDeTWiHt0OcTUW9V
BvUCNgc8VNwAL7p9WZ0myChxgvYbfzwHwGhIeHOn4yKj/uvpkndKOZZDYUnXOfDuLxkOa1OWA433
wsKiD2fA9KiDeBMQ+N7HKZkfzOpHVsTPPlGb3a90KOgIxzg4T6B9Lmoi6lh3+T/WWU/vw0nxvhz5
XP7UhA4/F/ZlOhQB1iVDP5gKFn0FlVhS24b+GikW3krbJFFqoWTMv4AkOvpzWX+furtR/LbEa4P7
rQcuhdXN1E/DxsN4kdOIxr7Xe52zwczXRhvp7oZFBR6ujcaznccY73Tebfr+MbxdumZ32nnWgJ5Z
EUh5y5FFmKuOTSDAoOBMXWbo6O1teN5ettLD1Frwx6u1u0MscVV9M6FUpWsbqEvkkRJS3FJQKMg1
NnbBVZ9elN1JZm3dbHUKsinPV+mvvv3uRN9ywB7T27wN9A0dPOA4uHH56Cm/r6aKFnWUrnX5o5x/
4dKS/nkDE6T3nOkqwtPT4Oh5rOurMjwxDVTW3th/ox7gqBW5eO2462avHy7J4JgJrsIyWW2Fc9Y0
T3Rx21t//lGk95kYV4KvrDeeHbzUbTactUQo9JAZbe0FDbooidSjGIYysa5u+uys6E4Ujc/p99dP
/MNOixMjZWwqHEyRy//ef5Xbok1VhXfLG+y48mTU/5I1KC1NivPZp5f896MZBmsMqAyHE8fB22Xa
uegbNESA07HxC2p4QwUGh5Arw8txDX892sfzHAVfKlGOCxKDL9Y92BnXSbPU5qcJy55D0z1DGB9Y
KInRleLX4c2zEzXinCKepjG+oSCQR5af5e4dfE1sktnJAmvm/v4pirw7dMSqLMIu4XpH8svWSRqh
TjPd5shX+8kzNIFZmDay+eWmHixxJvGnlkBW6GVKEnVdq8WRhAvC8Om/kAJz5LZ+3KMsY1HFwSoq
qTgcbJjiqnCzrgd8WBc2CivtzNWpb3EMgf+Ve36Oblo5YXlkzj28SEILBKVs6vGU4xFUHM65pU/c
M9Y4z8qHp7IYsI86l+b8s2oi7cgFHp4IGIphTDbEFvthzDr730RMOkaAWpt6s+F2l6x8ZYLAw67c
+6XVa/pnfVR7yoqm7dfv6+EufCnXO1waRXuacfyK/XGJwbJMNKaNZxl5wzYfRGpL1cExFSmn/XCV
907/15e6NE0siwnfohp9uJL186QyZJelR+CE5tHzuqxwMnPaYlJbsvwc8rqzFAaAys6+vtiPzxM0
jrIdSi1sOTl77V9sRLJgoSVu4bl4X0hyRXxfsJepJ47/7eze/f1oLl4hvI80YOzD6zQtaaP4hnBH
mmC30ZGKEjmPABZozoam7nxktf7wJPmDfB2kelA3pol0cHEYRtuZjSV0QWesl94sHyIqVK/Cg7Cu
y+4tyYroyKP8U6h5P9k4psVWhBIAm3KgQ/Lg9cFdphkEXWde4dzM0dZNkHH4F059ryr4a1Ck9JId
HOqhGmGQC2YNrU52wX+gSTkPz0mynTXQZsD8nsP+nhY72vVthKZAlhddccn/nIp4M7j3VcT7CBOQ
f9Ytbzrjnr+BpYM/ILHUs9cl0JV/VSOozfAv5uL+L58l16kcygJswJZC8sF1Eqwh5OQkORFh9Td/
qLV1VQp8ZyNwO2mX1pHZ9cNsQEWFl2ZpargudYKD+sA4lJM9kq2BQIBjGfotFnQXSWZpbtI0fZst
klUbPbrpc3Hz9YV+OrLB8Gw2raV4tf+JzAYCu7aoIrK8ktdwNIaNIraZlK1Q2wFj3xJLQbwcOlv3
yMAfvs3lkinPUb9msRbmwbrZmVHSWFUc0TPUd5MeYFiLFIefiZyrMjtW3P3QGmACW+6rIZZKCBXQ
g68llQDRZTuPmGubJbDGI1vEPska0rgGe7oitG6bu31+Rdsq8Oy0KTyscUe+nj+F6v2vh/YV3Ulq
v/wWWiP7N9sqlRyzeiTHD9VCBkZJ19D53Rs9u0MTKreINjqqxRPdCL73Gr1M+p3RqQAYmKenvPAz
6T++nqAe3UwJsigAViYWP2wnyMb4QPJvIX0i0k10+8atTjlocy7EHNvR+CiRD7fx1q9eSoJSyE4h
xQyl0TI6ymlt00OLmtOHIdq22LTYgaysksEufP40aC1wH0fe+c8eiVyePvMILUMq+/t3o48Nh7Rt
2VMUvoqMEQ2gzNrzOSaMvCZwL1hERJkhNpZbnPfahPyRNtmRH3G4z1hOOuyeaOnrsM0gj+3/Bt2X
EW4htuZGn2qrGeTU6ACo7B/UqAJMqABGA2379Sf38c1n+ZWONP90aZlH98dMHSRRLdG+3tzOXtcB
A8WrA5pAUKYQ+t+uEhZ1pwXM5upsOGhsHAyWo1Vskc4t+wx7FVuds84NTjsworx66td9N8sj1/fh
nrKx4BAp+c705dYeXB/hW6pVDb6gWNTBSTP5lz6JkCVmo5U1pS9Ba0Hrnar+yJV+mMn+DIsKweET
d6gx7l/pgPLWHwTn/i5A8RNHcLdCN1OXDgbzNUAIto+Bs8saNEhjM9ZHto7GMoHsfdvL8KZ0mFo4
D3zo4wbjPKX2YOMjzCK1S8ZYYj+mzTJRXCDf08s78xWRoHPGombC25Y9CaSRRjEkav11KkGlff2a
fXwMzK889GXnI3T0IPv3A0OG2WsuQPxeq85r2eFGQaY2sKB2Tbq4L4sfQ3zkLPLh1bZovlIGW9Jh
THbRB2P2hBRy+kJLwZmpPUu1nymQHWfotKthqr7/7fUtRWT0J8tbZriHQMKoKPpGRXXhaXw2u0rn
IA/a4Ex3YUOrzssD1z1jBc+PvN3L27v/nHm3dIPJwnRsqiQHG3c3WvxQeYHfzOwr/DnNhj69vkt9
c8LbCxcqJnTr6yv9OFNaPL6lXEIPjZ6Fc3D4ymVjALtICs8YeyCyLQWKgQr9yp4JW89NZIytTaY5
rAaSGDpCy3NnCNe9kRxZsz9+YqAkF3kHO2pXmIdbzo5YUzupLPIgExPAC542Em6hq0XZ2q8grle8
UKMNhlXOt1/fgo8v1v7IB3cdS0+nQGYwsvLU6PibnihifF5SbYL4yO0+dpXLb3l3oC4pXSlmq8xr
Ku15cmZ4AZ2FfipYWe3V3F4IM662hhThkXE/ziALqJO62CJuYRY5GDeL8BSWXUj9AILjupsaTE5a
HhxZ8T67k+xA2A05qNigiu5fXTBLQstDM/fwIC4hBDYa6wHwFMHzjgyPdSk/eXVdgTyBF9dSf9Ch
+8PFqE7ducCeGY/pr8hO3tA3YzQw/MuBhaHwq03B8h+mSp3StAgoqNqnX786B1FSihP98hOkdDma
uRJJ1P5PCGr6HHWA1aPon8twqcShEKXhF+cX2DYx/Nd9dF4A7lqBtXkRk4adkxoiQCLSmlHsXgCg
gxpomcXGyPrXmR3Y1lkCVkMNeScstyNLyceJm98LroL3jE0id23/93aWjC0DOZ0Xxtp12YNVhM22
tevES+1pa4X6QIIMETBf36YP74WgMcW5FREfxTppH2wUHM3Hx9HEibe4/baQ0J61YVy7Qv2wSGr+
PxkMSzusW84cnCb3L7HwHWwrTZjg+a2XpNKEamhiPHUl0Cs6Pn97ZeiqgOSyzQRd+0GiiN5BH+qQ
Uin8t591RRh16bg7jHhebkB1+/vBFEoVNlzWUhM8uDJAfzjMsK15vsTEZds76Yt+hYE+W42R/fb1
YB/WIsT/ivojuy2WW3FYzJm0ETEMbjwP1B7H4xjSd+U6L4tNy8hUf5qFtJS/HvKQAyycgzEP1iIN
wJDqI85tjl85Kxzhu6KExp3knU4qOxzweaQBBpA9MexxTZwpUamme5awP13n2NLnEc8VEeDnyndw
xlvqSM3nw9fD76PNyImSUrOtHwpcxglrK4UT7OSloxHvYaXXZvuzKnx4lR0xi0l446RDeWSS+WRU
JhdKIgzL1K8f1CuzyBZmoxL6WpIWRSSna4VbCjI53DfiCNzXVnOOPYllzfvPTsThFGvZlNUWSfLy
Wh9qMvQUrJhbOXD0bJ/QhvS8BTByUsW92vCZ3+OoMU4mDfZP5xq/m6R7nMR8HoawYLRhLhdkxwu0
UP/InVjWj8NfhV+U3QElBV7wg3kEkmg9+FpIOHhpX1puRpA9qfBdE8SnJdAo13oKo+AignZ15MEf
7MC5HyYVPgp+C/Iag9lhtS/MA9FRp+ZriNqTGH8sUWfTSV2l6Ra8r7nT0VE2Eg2iT5r8ZhrDTQRO
rjjNZV0/B8P8cORLWZ753p1gg+hyxlvWc9RWcrlT7/YRY6wNSodM6wFXsD2rIgfA8bRA1Ru3oSIY
FMVubt1HuvVkYELGO/J+7E8Of24HCsSl0kCPzdUPNVeR38HUjxm+b+iEYoD8rgH1mzX9BlMP/ste
G4+MuP8R/PeIHL8kjR7rwwmsHCF9UfaM0YKbwbrM3fGawIa5cABuhZN1UvXQFvD8/jPl/n+7wn/R
0Hn3znkv7cu/MxWvXrLX//FfN691t0eTX/7xf6wKmu3gVSAqEdmdI/6UWf47ZhGtyb+WuubiOuBI
QSOAieXfPHkcCfTn0HAjt2QBQ8O9NGf/jZQHTvcva9F/ORQS6EqzqP6NW2FZCf/zeXB0onaN6pmT
8lJ9oUy//3mECyk8qGMUDDqGvbKQ8842Ev/y3R25+efvvdfI7r+T/x7FZUlgTqDIaC5fybuPsC4H
s0AKGGymurwDLrIr0QXjL7sURegix+lvNOvf4Qb/W13u/pf3z5iUPdhqOosC+tATQasjz+uw0eD7
TBJWr6/dBYiPLmQzv9Bdsi7H3DSPbOt5LB/u5tLVgaZiUEo+3FENbRJMBd+0V2rRD4gTnL4bZBmu
BDn+93cUZAurq+kwt/yZht/dUaOQkQoc7JzT2AwPRa4vvFY9vRqC3lhNuW+gMBlwi8OOPLK0fLhG
xkM7ymxqW8S5HRoMXDD8MhFmtcEa3etewd7nW1ZwpPIS3wyPqcc+vJ98OyyxlM9wTxu8P/tvjmyq
OmgMUW+UUgR2R2T/ZYYKT76+m5+OwkhKpzOnGGp/lJZ86DSN7XoDety/JDsy9DidHWtsHo4i2R9S
euZLQxaPGnC5s++eGZHrFkY+v96kbT7duKB5txzZ8r98B5dR2POy7FECo0JwsAkqjVAQoYTjtIMd
vCpA3XxDD2+flZXh7/7utjGUYhgKXIjqOLIsn/27C0os2dIHyhvymFx77S5EySHr1ZEF7ZPbtqzb
KCcl9Vqw3/uj1KCyOicqF/uEQVyk3pEFO83HehOfjsL2V2evQCTuoYwfe0aRmGVFIUlzQEBnMSWe
zik2f3fHmBj+dFqY2d2lBXzwok0yFlVWx+OmAvlzgh51NHaYsitxZHpY/s77ad2mKuY4y+SwqHvY
gezfMx5C3XduhchMb8ZNpo/NiQll5CkQjk/2XCLyI0WpgxID4laOy9QzEHnzzjIvHOw4w6zIu76n
SRU1nObTCpBaZ2jJllpafAaN7AUkkstWKzQ2Uyibc1Ok0QU9ymOtdTyAywvx/uIVB0w6ePwMzgCC
s9n+xaNyn3vVZz27Ozbs64K4NjLeMcDnp2WclWXiyZKpxoO6JwBdJrWbPfhlGji3rd8F005Lh+CV
PRQuNjOtRjz4mJjnR8g/or0pWEuzMxcaaomhJquZ3rthUEDxBrO+08aEQ5lZ20TkZoWY65MU3N1N
YyRDv82Hsr7Qix4F1GiFo7PCVJx8p5NNNEFoN8qErdl2gHSniKNrT4B2u4nbzlaeXoZhs6n6yDVo
3Q/T78av43nTt/4sHgMDIDB0G6ITznVIk8ndILVmOm+SYDzvYjm4K10tbNogD4faC6dynq6MZC4S
7dy0kta5UGJKJAUvrbvA6jRrq9TNnWrdSL24pyYaNVSomnLj5kvqdyzi6DzOJ+hkSZAk30s3Q9jD
wbO5zGVnlbfzXAJSzSFSwLfslg/XTiJY1+D7an2NIW3RSKYhvKUibWmCtPBJzY01dOpHo2oseabZ
1gjK7BEOXmGECO+kaORNIlJyMVXNqVWw3jlkX3RsrHXZii31LDpkeWCZoYfFO8hJVDRlh3EadCEV
BnOGUtSM6k7PVE7K1rj8FZ246XqjcfVvxJm4oaeDNiOxsvGbX3FbDfM6ykJI71Ifg+fQaNw7xyqt
Zy0caNsZ8dT3mLQTKLixGIhvohxrlKsoNobxtinL4akJQKrMImd9hq/32FWifol0Ha5yBm8L9BgK
hWbd+KP9KOLJCVbEmBCbW4pGXdi1SySKqTnaNeWi8lfS45Q6QcWgA+2wa5J6OfADFzfjmJjPOgxQ
ASmbV9KHEmOsAAo0W2sqCGnrTZxfHHj0q7qy64cmRwuzs3DuQP+so5L4IJDWu74MgXXpZumT3ct6
IVfl2Ef44tsw22lJrJ7bICoftWyyfwxWCdvtBlhI7BS3ru438yWn26LrNq0yIcT6EaCiiILDHY8M
NbAlBy0ihC8g443ziPtgJ92SMac1PVT1YTTjcweQYQr/1J7JFqqTzkaA61T5mpSOyvDAUsHDGAKp
rkWCH2gFzygiLGuaQF8GYRAbl31tJK3/lEDXuA6Cceh4NoH9ewYz971sR8lZa24hHTqEmGiIHKue
0lontU1eGuoWvQPHYr9WESFv/UALdyiw7Ia+X14XhUlUX9kaHA5Bh+fx2jDC/rvqYjta1U4MCikc
Unk6Wl1yFdaZ6AHWCavapmleJZfW4IgnbYb8TWAbXLRzVwP9stZqirUbX2tjwjdm3MtemIfyEoCY
8aqicna8Tij/bEDhkq7dUE2A24261dY4LFObAL4a/NtlFRuGtnYigKgoMAxFuG3h+IBUzQj2VA4w
mpBCLQQ/HaHlBfaKWquhtUI4KXVTZDEa8OZVppM2se5yrX0bxOhEa/qCEcYgSuH9WShVf9H3dTWd
0dsEJQaGqx5XhVkHv6EXVEO9MWpdoBopw58FCxqwptYBOz7JUb52os8erBrR2q7uTAHKWYTPidSj
h9lorad0HkHj+EEpjfUE4SL2yjAYv6FzMwhEibX0VJ+bAnzlFLPD0CNq2Bs5BZpcTZx+n9LBmn7S
1Cru4CfHsWfpfluhFoZcAcF9BiBWNX1K87ow/e869EbzotBcGq5lSNQVrX6l/ypEA/isCzI+npSv
YoAtJ0Eq2VFjv3FMI5kOGEKVEimEQQDBdaCqU9l3FgQhxWYHnmP1I20UNB+lBhjjUymK1zrqiOJM
4EnSbnWNJzmr+TGrk9HFnmfCW0o0oNTrLoiAheLg42tUViJCQlR6seNdVmLdu9X4MutDgw3abMGt
yKnrm/PO0qc7J0+cNzdHD8OEzF4A8XY0a15ADOZPyRzwm6wPGCaAuexbs2qJ/hsEKTMr+nEA7XpW
oo1pmQ02iKIPb1zDBL3hQ6XFT5gUMWaY3gp/dm1DV0s4EdhLv+66YaPFcJmJZTdg7fHOB6CVTXJL
YYCSENGReZCdlwbAlaQ3I7lrQYVCTgrTLt34YV29GWFkAbETQbFVrSIdIBmjyrzRqSPdWrIcrtJc
z361Y1/exFrtAJ8rYX+v5qmuX4ZcR2U+dDH8Edq8j2PYYSCvfJNXPzPBiwZDpKbTVJ8giRBBARa9
nDL6z5MoDRD1lg7NHEIN8yU8E0GQYBvGN32aJ/o6izvjVp/LsFzZtqtVW/RILa6cIi7vijGsGjTP
oRQAucb0za1mmCqIUwT5QY42XTSd1autydHv1mx7OJCm7yI5o+w7kUUmwvKHA9VqIJDVIFkAZVj0
kBY5KdSuKrBrUpSZ3kRTW9Lr8q6oL0Se+SZQmdSFjj5LC0pOraPEsgvyYM4bTKh3ThryaU+1rc6M
UUOErcIpvyYICEp3NmXprWt10l5nbWqhl08tRTdl1mN/PbZGf551rtbyXODljixxkKTbTr+sFYXV
VZX4zT1zTmKtWN4R6A8wcde66u3XSjeHXVrWzSvoX5IY0ymNp11Q+N038iFmtINpG5Lq60LBWxW1
vyism0F7roFhPnZQpcHsiq65A4EprkU1JpKMhpqVxQnT02leHMo5DV/SopnpnifKWB1FatH63NBW
/LDNwvw167A5upQ8jnWZmOYD/EOAxHMd0aSBqY6iJrLCV8FG/pptgP5TWPia4O5LmLWg9DEClr7Q
fxqNMG5KVCev7PAEPqBAtveaX5F70/nsZEywZ/WmdYgo8iokfpT0Z2HdGq2vfdcyIzMIaB0Qy9Vq
TolMDvufM7kHldeZAx8ZiTTJqV+16JxH1bL9SxwQwG0L0Z2dsdGd5kEPy1k3/eSOY+YMTT8uBfiv
0a7XPsjTeYNFC6y4Y2sgSIVlIrctyz4jltgygRrYRJqdArTRDYC7VDlWzhjzvlLMd25SxQy3Zpdl
l5tZuMl3Mlv4kYkh0p/ExJBjOaKBvgmHaob2C5rRQd43zLgM4jhC3G9Nue7NQ9Pct1XmXNYinapd
Ba4n3YiMnJXv3eybzcKA9rsTSLskJvOoGgAQmd/b+PgaYoLBoaQh29kyHzeidwn1aok901dB0kTU
IYvGBe4pNJjbdWeXIQnnMLewi9SiYuOhOS3Rc834gIa7bM0R2jCwOljQCa118gspKs9WLp+IbNOv
27lwG+QNMRuxqav5ALj72k9dL4mEoTeT3Xd15t6mrWHQ/akQ3Hq0SvsbCNmGvyH+i21cnyfFtp6I
ntrUfoTxPw/HsNgCbQi6lQUhSuPcmRj6anDhvBE0N5oeitD6F8gziznDBJXFdnkCMx8TIWSyursR
5yz2xr8rhboHja8Qv4somO11VeH9WBUO2yhMVnDfCOMhKGglRjMxtqLFl+xNc4ON1ArictomVaXu
2M91pEQBmbzvOSPQsHUa61QUmT+uzAAg5QpGcv6rbvr6QqMqUHixJA4CmWQRvtrDmF/3Rd086lY9
3nPXstcqKiugQ6hj8HKpsPw5N2F9F7i+D1E5DNkHR2nuPhcFpbtVM9WNXOUTOUScgci2cu0ih5wd
xWZP/MOoppUpxqzxfKvVCTsnzuS+76fsu66ovq2QjasHP3PS36NvYt3oiqA6dXuHSRh8jkxPAzmR
9WGmA9cBB6G9NImKIkcexu+3soJztio1yG8rqUXpvLYiP382ajGANejGioCwWtoOKpDU/ZkiMevW
btqbnB3ibrzn+1qESFo+voVpz9Y3cefmBRzzQOQAZzim2KRPI3xdQ3xhAWNlpsTQS5QlipaXshsc
gpTnuHuaK6d+VGENTniezYmMOJ2ApjD/n+ydSXPcyBlt/8vbw4F52NaEKs4SSUmtDUIDhTkxJIYE
fv07Jfu1RTSLFa712zjC3TaIQs753Xuub0D0yvVrzTKnJyerRxuUam5W112nZR5hgbH/E0hveWXZ
8yxZjcz+a+9MZNWZURzdaDIv7uPJsZ7soB7vE9eFhmeAVn5I4o4FziLAiX01p9F9YjvlryCmgLDW
Bgk23Wkr9TmpgsiCWTjb46q1RNIjnJPWj56ewGkkNX1ShnUz/gbnWLvXIMX9bBM2AUhUBBvaocxo
MOpCzrbs0iNoc2zHJ4Cl3tOQHUfmMcXil8+h9VEZfZFcySnu8czGo83RJfCJWp860tBw+ZWwWIU2
iQ+ZDYp46/mVitcqHkdsZ2MVHAQlqO+5Pw2IkVy3ITAQhiEoa31qp5VRVwbmQRGRCp1onvjh5D2Q
N9NtibPP3I5Y9LKP2Yc4sp2+RV6VZdCv4uCLpQGjYuGcSXRvndIDMpLDHwMGVwdX0+ixichSuC+u
L8hdt6LI/zEWkd4Sy0Py9jpD+Hrl1C3AFC+aqi9OQQDadVYj5lqxSpJylA8oUrH7GXQEtz5mVtW+
bzzXc0GORZVNBb9DIguoWiLVamBUL0Fj9WwGq7y/Z0VR9Y6JurxPmnb6a5ZB+exZ1YT6s1Tpr6ht
2nqLDaH7YXVd/NIPKpd8hlmQZxmDJ16hc2p+TXxSQG2D61WsXy5LZmvaj6PBsQbFaRXvTfh9Cb6k
afiK+zX53BMQSqoMXjWfVJQAUKDud67JrEOq5M7tJaF8UUbQJ6FS3F24bLdh8wAUnVi8rACPUm0Q
FUKEHYkFVFLZIwTC5eKi7Sq73ros7tM2d8uEo1hVGRwKoGm2G5MEFg9FI0FC3HZmpK8aGsvzqAwO
cVYDSnQ1RNJhINMZ8n1Llum485Qs5k+5FsdyM7ulTvLMmHsdJwzfe/E44XzQvVS9aFqdSSR6agRs
nBuzpM/Hes1fthV+qrRsyMAdXBuyTjtnX0FoeiS3EWG4st3eaFfS9DN3o7Pxt9YxGq1iW1lJQ6YP
Jxhey+uKcmOBJ57qmzSQ1i0M9+jZJlBVWE+d0USu+ezFHciIsR8CYMCrHs+E/zR3yEAIEbcTgtoy
0WVbj3/7Ga4tJeg8Qb4MZLb5Pue2MjZIFWR8M6SoE1d+WTTOOi0ok+rVWEOVSQgLIpzG54Kzbitb
XR3Z2enWhXdPzBUFfEYjoao/XDMrChZg15/W6ZwJAukSwX8Gg6fECgaufqtVU/NJ0xudBb2eqk+6
mu3HTJZYOTv3OFB1FaWfVU7oF7eD1XQzZK36ZQaa+bPLBAudORWcgUDfy5byOUf9VZJlRc5+xunx
1gGWHkhbavpjgEM+PnRW8tBpBiKLGjftQzEhUVvFfR8kBN8Y9hfVa06+1ZVH/FBRcWe8jlluHM7x
U2KDYwOByo1NX4hD7BVu88XIel+/CWbhpFvgjhMzoKSGhTHUoKVWZlsIF7NpHczMHbapkxTOrcnI
1FK4WmZxJoz87KbMRAScaPbLwT8MejKg+nT8MrLBMCdHEKpEkE56xBT7vwTA9WRdVVZFBEmW+Fdj
PQbtE3FUfXWXQYT1N06hiqNSSYtldxXNvtM/EaWkCJlQFkGpmznnHpC8i87uPwgVzNF1rbyku2nx
o7XpRnOFL++5NpL6gPWw48J5DYjOyh7azpvlB6urxfjVly6ArLgeu+EYFRZZXmgnbqAD1+TzbXts
EFxsMmg7djMijxFKpyIJyJ90CzGnH2rZ+XpoFB0O3t6zDI6X3THzQ9t0UaJYJjW71pvyxqjnoZ3W
IDQi+LWDS07MtIIhWJFGFCfH7KBVG8SZ8thycmr7qXr+q07iHbsKc6Uno7R2vj3XBcdoSwXeysm1
Ntk18/EIoheF+5KYentrDaPDtNYIMW+NftScH4mZ2XNI3gYbRwVpDxr/aHE76aRIWtjaFkJwWQMY
EFTPeqg4JTwzHWYIwbXZnroctmefDGBvTQCfJJCUZG+8+OOQetx+kqW7oihRlS/mEPlWi+CtdL1r
g2TD4hrYUcZXoxBPASmTfIgfqSch6B4jmAyTvp2q5kb5cQOmdKgct+c2jULAQy+QinFnZhbYmMl3
iom5I7mGOJEVSHKRPrJuyfxTlzLFYuV3Z/J0hdNkzxPWgCqMrMZvrvPWcdKPKoN5vEKUQ6iqRVqg
f62qY9oX/JleYqKfIooBgO31ypxWTPIkzW16tnNH1GnTGd6eGCjNOuTUWsy1U3L3+qWM2ugjNZ/K
MrdKEkiYhkR/Zrk6TIZUxrztBpfg3zDtjU4DFSLT2OLyOLdaeN3bhgOTV5B8IjsdhNCI9TAl/wBi
+M3otRaL8qA5jZtvY0YCDjnXKylL/7tm9f/FA/+H3LU/KkT/EA/cfiu+kSr87ZWA4Ph/+beAwCCO
HoeOxT0UvJLAP5p2/x1HHwT/QihIXZuSPQKk356J/8gHvH/9tqEeJQLoC6hDUx/5j3hA/5dP7RFh
gXuUyR9ljeb/Ih4wXxfNNBPrELasf3jUxeAlxZxH1gEyfrqfBBkRK3JEy4/e1I/XkGKJJhC2qX12
1VBvKJJMGd6yJj/MZOd8ULNWEXbWcVLJyBIrRsLvSIkpiYxMus68hdLis/OW44F905xtI5/1YmLD
z1F4TLv0MBI/vfnjs7+hUPhdq/xv0ei/P2VRwwxKGcCM6W0Y+ahkVxPxzy/SIwJ8FTmarbZYKQHR
uEDjezDB0rmJ2+PBKfIJIGHJ7usXolz8T3PpNlCyG5X5pJR1+HEFQcK3pBObf1FR9O9gi/pfaesi
ZDYVRGLUqvzmk50pMZWXzV/T2PlM2Lr2uedgdDNz9DkjzXqtCfvvL1zUAsexI7TXyZwDgdIYPG1i
sX+Y3DHp64zLu++ZVRWfnXn2mPDjgNu2EnjaeKaG+1o08N+/vah3Kkd0zehX88GyZu2BEqLxVxPI
6MugmkY78zde1zz/+zcWZfVIq5XjynGmc1nqh8f9xfe01fRHb3ISUmpTVfx7tjqpLPntinurrxyH
wx/1bhYhK80Gm1Bsvt4vjyT3jy01rWd24/5RT+1Neza96OPJ9NU+FKyK93mgIvjWbaw/+9Rj8Xn1
/neouANhHDnHK7+zwb60tYlfQdPltLUJ6fxpEMhyE6kir858o1MD9lgy/ePNKz1J7Jhok3DmWlYE
8xV54dfvj6BTjzZfP7pvx9aMprkLOWxx6S72Rl6f6bmnHr2oKeddS1jF2HdhZDb3hp581Ptz+rxT
j16oJIKksbLEanhrmUNeajZWxST9N7T2jRnlxJP1RfWZaiJbW5cnAwHYJdztTeKczenUo5dzlVuA
dSirLqSWz/U91HxuSC9768UkkZvKnD1/hHGZ67t8yqDSTWeGzam3XswBpSjTEs+FDDkXf2D399JG
9v8kq/h76C8ZJgQydjM3h+T6+sH3qiD/xW3OSNdOzFxLCblQlO1It6GDaCT3uWL2CGUzC/mkGhH/
uuyjL0al6lGjRCV/o0sG1HeO3QTfOHyXF7bpYmQWGUGhY0BPLJHnrFpw8UA4yHa47OUXg1MEfmEb
ed4RUkXqqA/lvW3Cyx69GJyy4KJ5qGuEwgpgWhxz42Y3j5c8GwTk6+mKC9fWKLgtB1IjH8saf+BZ
RufbHf0fylsfP9o4kAIUWlyCVECNpdae+djHYfjPlQcJ2eu3nrV0sGRXMqnAGPkclbmxj9o8+FQM
hNR6sZNxc1sNZxBlp37HYsC2BFvlycyoGst2PRsx9slztuNTj16s1XZvoMmJYz4Rd49itEMqghf1
diDcrz8R8h4I8kErwySH+eBmq7K+8MmLYco9kG1yyShDXIGfOn34AjDxf7Js/r8JzFsSDrj8iDy/
q2XoJZmzQ60LJb+KxIGKa7P2qNf/T0LH//6dxWDlmj4FWw/ZLoB5DyGfu53e09SZ3nmqVRfjNRGj
WxLezLrUkHcZvYziPzD8k1uuE09e2mejgLSUCY5O2Jhc9ESR+lwOU3/RpghY++seU4u0KJuOj1KY
7rrO6rCwvd1Fs8wSNZkE3MkYFCHD1uGqOa1tVM7DfM5FeOqrLAao0SdoCjzifN3ZvybSOSxAuVz2
4osBqiqLTlgcO4rjEaXgVldt1Z07DZx67+M//2MXmox9MVVVx0AKKBu5/YZawkW70H+YcyUioHEY
ehk6RvkpaOzvNfnjl32SxTLaSMcUxCbJ8Cikyn2fm6dxc9mjF8OSULeK5F0aModcX5t/+ZN7YQdc
DMkKKzuSQeYsX1gH9JpbOX08887H4fHGWrSUV2qlbylR0bcHy7NA0ERsjNjnrscxKT7o1AhvpAs4
ZZ0ODW7dPMnsewN63N7rjtf1chryfiWM2PnS+8r/KyldfVUQYLfJA8N7qMj2pNKb1t43ste1jykh
fntNudmzLivqjukx2pDIS2UEw2G2EMDH6Nl2bZMXIaiqZE89etRXqW6UP7k+K3cyn6b9aMK5Uxop
mRquNJSDY+UeyNHsX9LCITNt9GV/TPEwvSflimobBYX+UZtc7oJ1lGkfTQIIUQ1W7njRDgcV9euR
oA/51AYDixVJgKQ9i41s3cu6q7fYKkjUCa2FYA6Phf8xqvSPR5LsmaY/0fKLeceaRw3XPd01Sg+5
WWzcqrhsIHiLacct4qirCTEK55p6tJP23xPvHKj9xKyzZH1TWaRE4RUyzHKKJIakwBYgWbnsk1iv
G9Ij0nomsUaGVhVdV3Z6hdLssjXbW8w7c831bCkEfaTHAyxt1CS5QUDXZS++mHoSIBiiR9kUIlfY
Zu50PctzCRinPvhi7pGsSgH3fjRmb4EspYobq8umtWW2QGLlirAzU4Z97G+VcjdjcW5xWrAE/94j
uYsxqVHnRbWuy1AFU/KN+Kp+FdiTvcGBHjwhPe6gN87+cGcUSMjIuh9WyA2by4bW0h5PmS2b+yFj
vk6M8Vq3ZgTQk1Vctjouqc+ZrCnzcr/JtjvYOOpmrC8cuO5i4LLmJlPVGTQI+UkVGExcIBe29bF7
/bFbSPsxd0h1kqFhp0/EpBWoGcYLP8hi2EZkmvUFOdQ8W7tPU3K3YE1dNLDcxbDNJ7dFUV1BizIp
hFbDVmtZWy579mLQAspqDef42grqSRNfGc3LZQ9eDFnfM2YK2SPfgxyCzizJYj83rk7MBksDbj0I
imM9jya2uonbtYXH5v2XPi47b2xEnMWARfmsjXTs7mhnJW/cxWnuTBJ+umep+9oq4svOw0uUkqsb
s5M0tKifSFSR0fDBP6rF3/8RC0z639POEjRhaqLuiyZmbM6zuwVTOm+5W4m430tLQH5duaaCr1+1
ovWu1KBIz3ZspJ+Oq/+yg8a9bLFxFuO4VhZVdqv8PSBuE10UCGjO/sZTXWA5ki3cEBUhKSGamQdV
dg+Y1M4coH9zHd/qBIuRHOfUpW0cMGE35gTacglY3CHZRYLn5tEupXqmk7JaN9vaPVaORqIrG1Vr
Bz+VwWPjDu1fxHWJq6YO5IbcleDB0yaHvSyfgpDaZq0TXoyOMj4qx53xuvTa6EzLn/gqv4trf8xv
s9DGDM9UGxp1iQZpNqKNE0hv836/OvX0xXdp0cLmeds3IWnHa5IN1s6on5mYj33ijU++RGwaY28G
U+03oa5V/qOtUEMkwrW+Ed99DtB64u0pU76a+yc/MxuvpFWBBm/Y6q/6izvjYg4tKoSiFMIYb52/
nYKvlAEua1BnMYlOaZJ3rsOCVXaWWg0TjgCz687cR5/4IkuolxFrfAYv56goXcjo4tH2SeS9qK/Y
i4nUtvUCAjrjE19RRklKhK50f1727MVxpIgb9B4To4kl4GqIxm5doq298MWPK8MfQ8h2EgdUcD0c
2qaqyLEezHVK7e3MnPibVvJGR18adpspKDPqcf2hCXp76xc5yXO9hodFD3bS7NOj9l7B0Uf92Zem
hLMAal8n13Pdm2K6pr7UH7os9feG0o3rgfyPDYnV2X4CLXTZvnFJ9eacPPoNvpADiFQr1OmC64kF
68z3PTbSWx9gMYlEQERct57NcJo9dTWgrzxkWlffdw7AEy02K7ztBrHf73eVU3/NfN2amDhyOWW6
GbaB7O/GwHRvApXat5Phy1vsaccS6eipM9EspwbUYh6YkrTWUMl0oe1V/pWJqG+DuOocQvvEHLmk
D0QUXN0BY/uhCIr6yMXTD/FA2vw0JOP39z/XiR/wO9Puj86f6C3xrINvkFYCSb8rc1I1xWWzjbWY
EZzR7QsNm24IMuTX0fiHTuuioq63ZN1qxEvXBD1LbLY7X38xpws/x2IucIIJoWDl01dF+ZUdYH6H
ady/8Hsstkcd1kEBCs4KBSO368R4NNxcuEO2jg38R0Om5ehQoON0RmbwNVfeK4lq97I+shjA2Sza
egAod9BEh3xU59L/cUidywp1wOJfv3lgqsjt8CqETmzejRyqNg0M5c37775ACv29M7YWI7QtuqjW
9MwKrQK7C8E8zdr38eP2lUlmdoFVBO9S+iNjV/zYNMeg9tbXrgNRazsM29pWjhgoWSrJOnz/jU6N
uMUCb0ldxCOxhWGXIhVyB4nEOukO7z/8xIxBCO2rXhCXJiuHmclD0lY4epJ46D94OEM/+XZaPL//
N07MsEtggxUT4q60oAVXqRdh4zTFx+P+9qNtTYShHtP8bHydj+//sRNfawl9cYxJWEEXW+HUxs/Z
PAI6yM88+sTJbwlpFESXUMh1McwfIXK1m9kY9LI7Y07jrfCZyS/7BYtRb5mz0xKaZ4aFZf/SHVz6
ubhsFlyCtyOzm5EAJ20YQDk/6Iq43NHw8jMddYFC+Hvo/KYx/jGl5OSKzWY+N2GlQJfdZIOrPZcV
qnE/0dAjJZnZfsIJYD1w5EtvYCPgPsfaaa3m2LYe2tnDCOcU83RLjp78ZUS92E1R3N71SanfswaL
HXeH5cFnN5QlQbIr/TpaU5pu1kXWJfGut0Wym4lLv+kzb7oVLgH2dqmqz5ikknWG8uHz0U+184Lc
bc786BP9bRmcUzul1kxZ3IaNkGloBvl1lJiXKU28JdBOtE46J4lqQuQm2WpM0mM8hHeuvL/g+v3d
Xr//+R/t1Y9B4k9tUh2oBbtXOYpQbL1Nfj212OjwWTIhYOIQM5zxOZpXPhY8gqXQVEvRyGtAAtq8
MdlaihvkoPglE8uQa+TzYpe5Qr9MyQPy5fUUldlpqmBTdaGGH/QmSI7aRTnNZ9aqtydAd3nfjZ0L
s6iejyGmESPs20FsC2FWO+gd56SCp7rIYo8wo/afsjnFz8if2soC5qoj6/bCDriYLroU81cCADs8
EvU/JlrQX0NAOXcLdWLuXhKfEt+QnVbGZuilgdrNIA0fEslU7kKN+ICe0nu2lBSf35/53m4LFMiv
W9rmHjwYxmA+FHSqz0NgjdfYQNWDjsbyTHMft5JvnC2W2Ey9SpM6LYz5gFHdvu5Gz/5Umip7kliX
DvWoOJwPZrtOjDhbv/+jTn3BxX7Cy0pz6FJDxzk75xlO51ESAKBqa3vUpF5NZTU/EbzRnD2dHvcF
b/3ExX4h66Ue9IM7HxzsBMgXRIvLdtTTQzMOQbahnBhtjcKMr1KLEmA/6N667gdSAtAqhKU9g+fM
u2qbBlGxqcYCu7mRvYwNMJhVkQ7lVs/L8q94FMaq0ububvDqZtzhFJQ32FbUJzsa3XtzwBezlmXR
PgRtFN93FXrYNir8HZur/HbqYsACcxtF63hyxzVeI30dTLHaJmn6tesJy4LM4txmBXTL95vh1LF6
qZCstCTSbYRLh8Jn9K1nGJm/Wm0GwGiXifaVURQfRGuQUZmCa8fBnd66xFU+JnWQf9JGt37An+pi
CrY7rGXjtE3tONDWESGKv7oei/3773listAXZ6CsrjheuRyt3ePhl+LnrSiN+Mxu78QOZslNT3Qq
Az5i4EOP4+zWUr51G1t297W2yeczoZ5ctoXRFzMe4QK6lkWqP4yqLTZeE6nNxH3PmaY89YkWM57T
ZZXswXMdYsPGgRRZc4rluJ2yy+aIpQhzNHMzqHrZHypDww+jpK3fdXWbf4CfqtYFZq0teVsTV0rm
dG4bcdxvvzFo9cXUh/HKgh9E1qXQvPw7tkqBx7Dy87WqYnIuyyL4kctRz9daU0bXk6ghX1zW4czX
k26EvDSC5Dcdaj34qhr3Vuub6cyzF5yuv3cYywiKoCwbpeKkJ7qvjHBI69lw3WFP/WHXfbmLy7gn
LV0PIoKMqLznpevczl09fus6+GQXdsbFfBiwLQUmoouQkfplYIraUNbrzv3C42f6Z8OBxnz9+YLI
H6y48brD2Fhc7Fr5Naax1tzUvkElpZV2sXfbtL2O8DpuqHUBX7cqRF9CALUZGvgJ7zfjic0c/pjX
L8KON0n6whBhWZIRg//A2Pvgc9h2oyWByNvkewFZZKtTI7/BwhutBlBNO5lUZog9oNgQWFquYo3X
pOjfbUqZjKvCm+Izxc+3F/d/wOEsRIeiTkcRxj7p5rHV5Rt823I1YqU909K/NwpvNcZi3ulkV5uT
SIfDGLHX9yNpdptCOHwErL9wP+zBv7ImdB6Arya1HYeMI0YyJPO2kgmN0g/WY6tQCJ1zQJwYAO4y
663I69GRCdVCohfnlxaX9Cd8VEa26ls1bkDSfAShUm7ygtEhzKwmaGAsHcBxUYol+f2u8faeB2Te
654hZM5tTJtMh7b7Yoxyl0fT2q6nje99NzsvHDtxpmT59lbHXcZqS1zWaoIst89nLSRNqd8Vda4f
jMSN19WM89KDRXFmkj7VnRbTVjx7iVv70tib+dTtSHserwoAx/iku+FMd3p7tYTn/Pq7zXPJ/Zvd
6ntl2gTdRgRodqb/qXRQYlAhjbbvN8+xGd7qtIv5afa4eQEnUobZRNKEImksPjf/nnj0UsjqFa1y
gXyU4UCIYWAcFN7ti156qWL1+35q59EuQtuv2gMoQKBtwXwuG+1ER1oKWVEKQ7VPpyKEfl6Pq9w9
WsjStrXvuJCf9nFBWv229Oqf7/+YU/OGv5g3ErutrTJripDqsxvKfPB+RmpsP7kuOxeV5RF5aLIg
QSdFD8L/sj0UysqgyjtyM5DdBlIqaM7NGSd69jJlBkiUHztuO4aanYKLmpklig0IkzPd7YTiyPWP
neWPU/8op3JOIlmEum5pu2Q8brstvx0CXM0xcIpapXWo9yJ6wDtO3kXdtcOvpHFgNbz/uU8YOaGT
vn6DYkJEwYUpWKexIrC0MFb9NKykp7O7nraBe1/ExbZtxL01TgdEkltKV+QNzggtoo3pxb+4Dl23
mXbdgRptYg7s2D8jeYttdGNm7pUDAO/9Vz3VERezDLGOceEaVREORBFtcodYtSlLHUFdOyUmWIdp
6bvx2eL8qeXCX0w5qW4NeT23RRjYhQ9gxOn1H8Cdqh/aHHecIDEbrAlacn7Awp9/gs8wolWdZEpe
GYNsz0zjv+9K35iR/MWMVEDLA9DiDOHkQt4HXhBnV2AFs000ONl3jj1x6OYZNCo8/HNA3pI3h2NA
9ZmElXjvgVkUm66QCte/mW2bcQQT0KdTvLJj4nMEOMtnzwmODjiOornqo2TVBHXzqdNU9JhNOneB
ujJenKpTzeb9hjyxBi4DE1r6s6+ihGueWJb38Fi9ndU36HrlPM83Q987V7odlWtyvMYzpb4T43iZ
Y6tp0qo7V8PQMvs1uinXkCCfuuY6Fmnz8f2fdepvLHafgIQqraqnPmxsjiYeG74tdBh7Y0yy27//
J06sgkvRcKOZtguopg9d8IybxDH7w+wU+Y2nEv1O8+v0zCR8nH7e6HRLBXExOLrIo6QP89j51k12
/BdcBP/5sh+xmODzuctqMEtDqJdWekUg0NysHK/qQ4xTxYMtp+5Mo5/6FceG+mNyVWUkrYTqaxh4
ckc67Ubm2fb933Dq0cd//sejA1G2c5TFZXgMbsoHVkHnzIR8oomX+lZmYaFyLepCcHrRfi4K5zZ1
qliH1+Jo+7z03HOl/VOLz1LuKo04imWPJbiFJWWuLa2HFCFSdW1zLtlOsFChKlV7ahRXfv05IZN5
c9HXW0pdIzKCosBrS9QKSj+kk5B7stXmy9pmKXWN7FE23NcImr25m5viW6ZP3y578UWPEpqTuq4Y
RDjG0mLFVPpVn7XnGuREp3IXnSpu6sqtAo3DsUPwWFukNuLm5PP7r358xTeGtLtY56tMj8Y04ciX
xoN3O9upDoDHdh6b3DK+vv8nAGKe+COLJdrTRrbiLufezCCKB0RfBimsSo1pV2dufkgCI/4UFTkc
oNEWdwCmsus87ptVb2LU2BhjN36GHNGv0mfrKvO4lLS0eyBa6aqKkuqr7ufdzsshnqxEDkjRSjV/
V4x695LNyXxXRiO7aq9Pv+n1FOwaVyf1XRrB/ILZgpJXmtEhthbHcLGysdfrK6votU3jaMPPbMrU
zrac4XOeWOqDGWsa16hmtpFJJvddG03ZOq6aZgVK1wrj3swfe+mxlACu2oOKimXzOZoifaWGMbkn
CBpwjBDTRHCZk+4bWMPGimvL+Q5Im0GHfCKNWy9WJIBSmoal3n5Ogz6FThpN+TX5zYDbRifTdQ45
MUHNXP/ecXQQ66h382d4W9GdNhfqUegC+M9gk3Hd6+DPEoS78UofB/0R1nW5AY8knylZJ+FQUvZY
1+3Y3wZ+0m5d03THbZXY2X0JPfnWgYKxj6QEJKfJQKyP52KfgiTMC9Ae0ryeW6eFP1tp1j4Y5+jA
ydzbBCJP93GWAFISsZxeijwxr9KysCuAxbAdV3qWQtmDAxi4H5wmIF5MdSV1l1k0IKIm+0fUG9l1
qR83lCV+h1s12lW8zsk9fnasEg4jMx5IqyQ2XdZVok4JBdbg12pJGdRr34AYAuEr+KIBjQJ1Djxb
QJpak4swQtgFjm+uZOl128Ah5hxMZ7Xnvinf+I01gsVscrFTTs0dfIlJykkpeBB9XIvm2m4Lqw6D
sVADhcQawlMqItIUIqMjm83p+7TcZQlsxKe+M+DuaaAMDXqbQjgNOa6CLCinp2OV8KPJZaF3Pcre
mD54/JCXqB78b2XcsWsVnuYcOBgOd4WnJ/xVACOhBtnV2DqITOD0ehx3e6XFDUwmpzXWjZcbxgb+
XPq1yOOiADlc1M9aozm3vjHbezG59dOsJOQkEPlrkiqrdU1MxzHaRbo79PRoZEEMdnY4cmr8ZpiR
bFZDNnVwP9rR3VQzmXdguTwijL1Z6A5cJt9eyVbW6WpgYJTUDUpn76sGGNusGdekTLTkYZp17JBs
2rXlDYzeDjy54qjQ1lx/bVIV+N6v2ixFwmVE3a9clatkn8xTvomk3e/rzorGdRaLdhdoRgxvzxlU
lq6anhS8qdDFWoLR39Wur+6yvkj3btAkmzrvg13pKmh1vTX5BzJPfX9TNJrhrvwhI/TUKPz0PnV0
7zawG2tVBwBirUCT8Ro0+tFoFAzFXjmwoeCBzSQt54ZM122bpz9SvYvaO1Fjq74nRGr4nhIuK0Iv
k6Lbjn7+o8Cxe1U0rpneVtMg2msyyRr9k+yCX3qZJSUQJ8zg+2mIVLIhNty9h/SU7bVxMl8aaDf3
re1m945pZuvRcUvAy1MMZ5ZUEABRGYhPapPYyT9lXd7ecyfWfOD125/gJLsh1KjbP45aUDw5gNpC
4fpjte4Y5Vuyy0m5C4zJOFSZS7r1ODRXTq/aBnC31aw82+bJcwp6iO6lkptYA+FjNpPxRA3fv6+g
R27jclIfB5szD1eTufcBnWW7jtPY1DYF2W2bqnKDe6dPKNPKpiaiU7VXhZG2ay/tGzZxXnOLX7rY
CKWGx7QFTTjas/6B20xvm3IBtrJrDRqzNmjuRptoAxdV7h4DQnMfaCp50ZtC2/l+674UxCr9QDjC
XitOyu9G5TEH6Ck4XUy7Yj0kFodOoxzuG1HZu8iNq3KTFjELgJf72DXjedgKrW6vWqMSWxpdXQdj
nX/Q7VFsXb8FzkiIYIae3jbUKi/bO4s7H89pjtJGL69vRrQlMMm2RIgd/IzzF7Z1YW3FTLTvqs+H
6Ka1/eFnMCTtpq8KZu7GiTdjHOmbJrPBUXZWFo9b5QMg1iRM5lhXw73U235vVrV4rDKIviuH6b9b
Jcq2dlVWARGv8dWEugu/malgzj/7Vd89EalGmQNqtL6GR5c4q3hOxHMClJK6ITPiKo0jOHwFHilI
yla2ZUBNG6gy7XaWc3qnlGriFTd/3rMD3OvXANl4Q6kXvag2R/ahc2uopE7KSoeqXnu0m4KDRuQU
3jezl5YA56zlhwo85Xp2teCWmEPrpurq9FPnl2RNtIQcr3t3rJ71Nqqv/Ml36o1uzpJpsS9tBV7P
hKrf98iPjrjW1Fn1cZI8OGbuVps+Jatt7SSaerCTkTrV7KhihX+z3Hlxbq/FaMq7do69W73ljRPF
+rmOC1vcznnNqp45snyoZgsTRWQED8rQhkMCKaqGx+pnbANSa6sRQnoruUxY2fitFFhPUqLWotHz
UCPN4CsSFmQjntP+AFSf3wIrUF/SOOuvYL3F34DjWmEQZMYToEwofE48EuIRZRgavKYDSkwGyIve
evHVZCbmS2Krak+yQ/axG910Y0Oa3gQFOF248VaoXNjGu8KvxDN1tDZ0o87aRznwcbsy/FCIzL9u
Ay7ofY8Qq0YR4vZ/KTuz5baRNG3fSsWcowOZSGwRM3MA7qQoapetE4Rtydj3HVf/P3TXP2NTDmuq
qzuqqm0rCSKXL9/vXVoqOECGVPeETIvhuqjyyrl13Zn4dlUo5oaFvWVK4qWZ4FmVOIP2asGiW45u
MLab+Ez+8pRZO8uIgux2DNzk0XD88ssI4fMQhH17TwzY9MiWKlsOO0Ecdum6WeWxL7L9plFyExZv
iWlUWww0U6/HNQ7XZhlfxS1R44YWxPnSdgPrKhnHgTyJ0h/vLVwmSd3Dp3pNbEO1j6p0uJ3kmK5l
HAb+Kg9G560TibHqdMvHeDEeskNeUJh5bFJVsKijAj9V/qxRYpkum9s2mrAcrRJLPyWxXnzVykb7
1DbYJLeNXazFKK1d3WiohHNNHjofsbw3RBM9O/iP9ZPC5MsBaHOpswwxTi/YMdGYmN3RTha1mfcv
sXSDFd6NeLnnSVxZpA0YZbXATMqkElDVTZBOrb8q+s7c1KU7IYWuq4OO1/E2wiD4NAKb5utAKW0z
S60ePMwkA6JqC3/cdLaV7K26f+oKx8AweY6IIxjt4io3bUKHojY3v+oCQh7ywkK9tkEVGIsY11Th
mWbRrXXBdTASg3PUKOkfM4WuqtNl/lgpLevWtQq0Es9oXKUCHyu/qMOE0KuwfsSm0i8j3MlLSByY
2JZorpsGo7HFqKJCLsPOj539aJlG/NpRcq+pr0CaCvw6D4OlZaaHmUE8eQXqbkxvMXGUhla4G9Ic
42IhjTjONq1mEAhN3ly2IhGEmjONoxBH+HrcxPRemKBxmPdYSvbmHhZf/k0za3A0q9S+Rsaohcsg
DSlnNc3vj3g/Ybsd2gnekIWGnbahiWqB2yFwlemkzSqFt4YLrJ9ym0EVVw2cbmZDlLIK+xWCX+iZ
bZiKx2BW5mtQ4szm4hh+5mxWw42Fi+FjXE0yW7ZjQW0zUq/PhdLReQOx7tXEXj63Cl7kCPPPTm2Q
UJwU8yupCeNZn9puabPXQUlv9SPJpuT56G3oYv+WGGm5oNeJQjSHwLTo+iSx14E8R7wYWN5u3WwQ
J0LGkk03O+vAaZK3tB6qzTCN/jX1JyupjruVmUxvWP+N7h0sbEttjZKQgG0ZNNaXye/KjqSJUchN
Gys9w0JMq5zFPMeCr0+Pkus4wjGeHhaMKpYk4YTrMEdaX3D/3rojOjICQHCFzAjoISyjUbOkWguF
dj12bRZcB6lY5CZWVquJ+mlYuW5lQulD4tyum649yMyu6g3Cu/mbaVpztf7zLVIY5vlO+ru76gXy
6oytrFgk4XaqNB5sIrj6kNPCvY4I1VhHwp5WXSu7vSlD56Ub4sZYVEXX7+hHtAQz4y/vNCx7255H
HbP1ptxozVneL8yORkFKUhUGr4I6YbLHntvGFMTM1mSy67WYtfTIFzLoxGX5VrYwiCbBw4DQhCtU
eq3m2WmKC79BMt5K+nhZrGHJxzdRUpRfE83wj3h4Yz6tFQWFQkj6ECFHvoRsZLRz9yCLPHkK/TEg
RFpz6mXBCfBSNiPmtwAgwy7HJhyapKM+ESCj37Lwuqu84W7gRQ48oFaMA4uwl85VN1rJjCciWNHC
ZBfFSA4T/ngfDoSAEEGUcDBa4MFJbKS3sAjcx5RMqgeNHeZhsPxwa2v2PKwqR8EJtfFYiZfCN5lc
tlXtMlmHR7r+5wq0zCprMcwh3zH5S6QOgeh/qqzSyBfFmI3f69R0v2P3OPge4j7rSuLiah9Jp0oO
xSCaF1QyEpdit1C7yZTTXRdKNp+goqD1XNcc/ZUxF/0XDEnlNi0i/XNNY+eTi+H0rh5sGa7LKMkf
x7oRL7KX3FkjO1obpl+dFBtdtOwTdFDnnWHAKjusyClJnX1dOUSTVATxYjBvtcNT7hTubWsa0xP3
5Cd/QKy8DOwk+eZWvbmrnNZ4zJxOXcfNlC7nyJh4hWmRkmIxKYu+fV36D8NkkaLisB8fsQHWaYWY
vkAHUOByWzeD2lWBa6QLCYEj9Yq5BJLN9PbgFGK81y2saEcEbceUO0rjhaaIcWKuuOsvC2WcIY5e
HyMCaANLXxMykB/gidFloSj4bJJT8jw5WSw8/ez97adGaywm4JBXkIGC23AEYrcD0YcOk7mp9mRr
mOp7vDQb2m6pn698ylExmWt9sjFAX6dl1+n+o9YS3rLDva+77umgDbgSu4pCC+MQrsuFTpQPCEjW
wQozxk++bqa3VZSIQ5Fm9R7z6IYgM9esTrjccv12BHd3GTV2trKzTr1UtsAEWjLJpWeTMnodtlrC
u49H/2DOVb7zNVPdGAqH30Wd9AOMPMw9TzB56vs21cS2FnK8CghsPGHaFRGlbDkdB0rBAis1Me2G
WLPXDVbIt3VEbbjsud1+xp0tvbYtDD0Taj+Ai8b5ag9xca/Hg7+Q/ZS+2LnR1R6+X/kDuotyhcVq
fQ5cNzrszREceBkNAgKMyyb2PazrVbAUWlDeOlARv6Hp8Q90o6N4Wft5c+VSPe/7qcooTct0Wzf2
RGjV5Hxzfdd/MKuyBQ0oZ3fVkfOySyJHiEVSZuJh7FR3akU0P7GlkkaDE+gnnAfsT5zOzZMkLaBa
npsKN26u+Q0Nm0FeaziMc5UP9bIhPWRulz0+WFuN25xcdRy7LvrXPPya6V21noRZrdnJxbAUmTqn
qgS5/G4ETf8E0dA0luRQOE8jeYT+oilRHeP12n8149TUvJqO+ypr4inzCruankdb0wi0C4FotFC5
z+5cjW9OJbjg9xRti3kKxHUrW/k66n3jTW2IfDy1HPLQW1qMBgc2V3179N3HSEXmN7dr0wO+LXjD
Y3SVPxQyUY+F0aXUTGN9bZede6/KfuCTDJH71WzMYlnXTrSv59Zeo/CjBI4dBdpV49v9ZupJNeNS
RuBpAa083RFN2iSr0szV6NGStO4QY1Iq4Ic3fh9DzdqWoum4KyRqVYGDH0nTSh/jMTpb2E/E8yjg
9njFNjhdEaYy4b2cGIAjfpyiu2+NqOJOoXWN5lWFHDkF9XIklLLKdOThCU22NaR35xiHehRtSq5e
zaoHKXis3VFu8RanBklqw1g4MueqZfqTEVFGRPGVDMT81lbKfEqaygToyUk8cJO4uVdNxg4XzmLi
twqfXItMC45N1c7HUfnn7KkxnXa9keEpShOFPI6W2mPJV1SeAGyiKzlYZuxhpGOXS6u3UmuFEYrx
kJFPEJDaGY2cVGabEd4xEEsHgFCk/CR4YEdp9fM6KkJ/j0Yp/2p3CQEVOmlMBzZDgjJwvTaIaAO+
2ExJXhSLpAmMrUOa2D35Z0VBnE/sbAfLHWco6YVBkJ+a19Bq1CnP7WyXlg34VFGEuuWRBSE+FRIi
jIf1CXhWgiv5hBZtgTjB39oo5XdGaMi7vkySqzwqCKGgSNgl2ZTT5AmjqxkL6+0U+uXaypMU8rie
7KZe6Ye608tT3etiG7ZkQAJmKvtLWtH7Zg2kE7b9hBlFcwubtnWIOvLGmayRCmEp240DDz3qqBmC
yLX3s5Kk0WmqXtYDMShcw+Z7QV7AI27bHJqJ6fjeZEXhS2x1ksgKfM+59MqgOEVFDrwQdpmOstwS
0brBGzza4ZaSX3OooXAU1DcAcLRn45UZjmSE+xiuf7HcNttXuqP2mCp1e7tDDDWqOUgX4OjGp3Pa
8XXhazPXGCrZpVnZxFXx0sZsjU0CdXRmDKSDzdl1nlE52MKWjxH+JQCkpRTlkqno7s6+958y06XK
KGh6X2tJpSmvJ7p5ncCzfUv92rqLWu5G+izm2yaU9o5LGalBiZhG3pE5TzsooeOZXN1D0Egwqof1
hsaPa1t1XZciX3XDHKwrrRGvfTVE5Hw5w570F/Dqsg36U8Ia/YxjvruYA9g9JKqZ69no8p3K0g7H
fth8m1GfcXuqHe7vyIt3epYaHp5o+rbFZZnLrt6u2qo1qXB71HqGOay7qYo2+Ca4zx2f6b4mPefe
lZiq21KXn3KaL1ucX6qVNbJvOEn9xYkT5zGtCGsk1aqsllAilL+I9VC/a+pKvy7cWSzC0qn3nNic
ao0rKT4qgqmKpSrl8GU2hXZDvuIUrVIkPqvCDch99K0oWoRj5H7ubSgti1kPFAlps/JXFiBgtsQC
v5J3kRW33cNEXgHXD1+f7dVE3t3ON+NpWmqlGUov1NtAeSQ+9ZSMharijWOOwvbsvBt3XZ1LrI6y
Qhh7NbT1l8JWWnlv43C/CYlD+pb9ePXZkAfWckwrTPzBZsfeC0k3JRRm6rX7LtDbZkHvsVCPrmYQ
QjN29J1XRqq4bulttG3Mtls5wlf3RQj6Jeawmj1dudFV4rj5undoanjWkAiH+sMES5jhhhGGnRSf
DdJe1r7stSOVgLgfc4IpJiC2VeNU44ryrFs6YAHHzA71q6mM1ILLofupswPbE3y8bZSBW9t1PG4V
YCQQQZR9Q2lNmlqeZ3dpVzmn1GmrjZiz5HninthQr9Xl49QlzU0S5e2zLcF7NEwhNhkpM8+Oa96T
t1KsZROau1JEEEwEZ8lejVX/paqoo8kiuQ5DV77Ili0HtEojPqYPX7qxoLVTDdOamMfpE6Fs/UaV
oIxewK55siNnJuW0cWixdL3cqVoGjzRo3EdB4sO6QSW1QWWGAoy0O3WkawCXycIGNvIIT5xuE7NW
r0Grqk+mYxFVorXhzOmNO/Iqk3H0OA/I+OIxKN4A3jmrxqkzi5XR0SiI6s48Wfl5XtSAIJpnTVFV
LFv8RU45nY9jQwaOuSpat7ydauLOQP+0am8T3QCCA/OETTAQ437WpNxzre6ukQeGV24DOwaO0pgD
8bhajTHKkNyISHfuaBP45MsNqFiTQDik5w3uTpm4wKciCZ/zUY6f55ncgcaYa+A50a37WBrZAuO4
8RERZ+OBOoRPhVZX+04T/YojCJp/2ah9BsTzyv/XECDWZTeplblHqwqbparDaokjffwaBKYPOEKO
JOnoqO27INiFzFuiCBO0JHRYE4IdS3Nv9F14qPTMpczz7dRLx2g+lhkbCHl8bnlNwFBKpCZECLBV
XsmqpK+WrUaMEdD6z8ZMBBPARKOX2ZfID/V9WbfjNq9d6yqfSnEV1xGajdrpdw7e2PeRGWGpYoc0
ETgv6+RzWQaEyBJmWu66xkL4R7thoDlBQXFLrw17ztyOcJCtB0WkSkwKC1DzuAZKsL+Ytdat5qGw
b0a4fy68rSSGG1RW9YCjYpy/Ro1m0w9iWyfiL/880CndarBvlyHI2ezNgihwbr9phPNd3GsC1Z90
X8BfrGNgz+Wy7cmLzv2RTk08VAVksEafNkAjyXPhuiGf26nq5WBbMRaxmU0+bGJ8wk6PSTGnMcQX
prBYMxcjKGsZMIiCvZkuKJ/Hpyo49xDDYNb2bqhTPKlham4dvr1TWZISW2nTtBlUF37h0h0/dkaY
fHLGLvomTJ+tCaB8WOYhLUZA7jE/qpjstYWezv3SnXzzaMk8Xs15JHHKbf37qR/RBpeU3V4AArlp
JwIziY1lgUF4WHIgRVs30azvTMF8l8059KnORT3IfDgEwKKrwXAqQleTXC6UP00PlSvbq4Y0YKJ2
a3oGJPC49YYy9IVbZ3927JlDKkdb388ysrmxAWcFTjFR7GlkxAFGHrO4ZWm2giTDUGTkiSWWcK7r
dhAVee2dOHLlSonKztw1DEexx6pmepka5b7YcmxZSSQ9Y0ldhaUgkmAaPxvu7ForjYc7RTYmQlyc
8pURGcN1PZBYuzYame4SzgtnlQVZe+sEFCG6IK83DEz3LkYnuRuUwVlBGMJR4Y9ywD6zPg5jM+7p
1GWPlTlyt0iQFtLjtYitP58YWBV5NeFsC30M8bBPooI9vKLbL+dpI6ch2Egn1Z8Cjl2a+qZAa4Az
j+u1Ajjfo7UwvLigL68JjhmYL5YxLUA7D7bOJMZdBqpdkSdGUdY5sVgDxYubPszJXSKuljScQN+j
Lw63Iw9z46Z5SaHYJxHJMr5xiLk/QmVLuSJlY+ruyUPRya+bgt0EAHajwYGTnlbN5UueJPpt0Ppi
j+mx2KW6aI++YcqTacb1a5oXxMI15dRDTbBatW2N2npKuqz9rISQX4c6btakqyKkddrpOY9p4R46
4UZinU2NHniwnfojmzvIiVIczDGshJH38XmUGCxsGt8UvA8+bb02Ycy/9WRnXYsuyqH0Vayc1DXP
3t2pOzxkpL0sCdhy862G3yYwT9bfzaFNxCzQHMHeqseW0TKdAwk5YlerQlv5WH/v6UINnw3bT9el
hg631cmfz1ylrf0WuqKPGdw3shJontfCrVe0w4qlVUr/+2j67gqPieitmB1AZBVrBShb76z7IhFy
MTZ9t56MXn1TRp9vjTbtjoq8O2rrsjBeitiUq5w2640YrByVVl3L6xygZqvbUrsKu3685lZQ4tyl
QLuJompP8CeJznAmrXrqsNJhlk+Otq0jzdp0Ihiu9KCPU28QubGYoyI5oXsLyLB1LOJ0MCWBFEDb
uUu9LCuK0hv1tu+8NqppjWWlUTyz/SFf5gjbZVY6k7VZAmFgKFjcQ70QS3OWJWEOkcaVuXKMBee8
9ejC4rM8sonPiNZEO2Li09+T1J3dkftmXFdZqa+SeTZvDTeO6TukwZ4CMNrTkgtXvL3kESEA0KQw
5d2kEnLPSc+e7tj8mh11qAs8KZLXuWsJYoRnsejoPaJ1mlNxpyE3ukvMInoN8kwdKpQL35LujHqb
42zetzkmtwUQ5dpRE8lO9uy/4lTxNbDrdlXpPXVv1tHAo4xYtWHjg65nxnnxdhsdYTEtOPr7ddQn
a2Y1CGBMgmMkSrnmjsy9LSblnVIuD57Q4rrOYnRaevl+PDxgnDze4F6L/phIJN2ru1TfYsMll9LB
1kNjEcHaoHu/SeyhXbpJll7XmhVcxeTx3Y1YlILCE9VG33DsD33YivsIV3B/EWbKXFTEa6+i2Ike
oiwjE1i3zvzbEjx+ZPu4s+QIZpMH8yock8zZ1joALvkxJRsnhtpvwnLsXS9yjWz3GVOmw+Qmvlew
/88oz8tmmSfAXsshAX8RYsLJBgOudstmF+pc2/QMH09f649ZbuFi25A2qqP1kvajRbfwEWqJf829
gODLKtSeCfAe1oafa1vAvmFr+KFheP1cxfsYOJKDo3DHp9EdkucQYsKuIIr4mOJfcSVq27x2ctRl
53DndBVYga959NihFeakpCYe2W/JC5uq1dzJzs+i5WDF7kaXHMZL/HJz42teB/Uy1QsapDnmuO0s
GwCxHiunRZaWg74kre+rE1e9IlIQIblpzP6DNcCPOrUaCg3RD1HzQBa85q5Dyrd4gQIszjd9OZn8
GWFIK7hnjPG7De6/JA0h76E18HTL1nEDTtw5epbswsGaUrn9JiDknEj8A3UpWJ64PthDHnGvY/Cn
FuO8Iy6asVcrrV/kiB89FKu2V3C4LmBSVzuCaY2DRZeMNy1MogWlGo5aTchhazeWuaqk5Wbb2U/8
5ECxOibDAssM2w925xeWEvrIgl3SJeMGzZ0GR4KkcsDelSAp3bT9/E4YUfHoV2UaLu06dPMlSg80
OGERk5Xq4mnwSq1F/moe1lO9kx1AAf3KBIi5t30ur0ZmG/z2eqAImkJr0hYzNX1HHBBSLhln/uOQ
T9EAT8cyh42lj/mwD6okKDxyMDPtpQCf2daSljbncP8Kj0fZn/OY7oAXuqVG2ZdFZsyJF3Ttgu9J
qQ0tCPtbNemOvsIkNwFekEU6b4SE6z7XYaeW0VzL00xbCBQlCfXJs8pArVql6sNoJtYXaTY0hXLN
yaVnzKRZ+DCKbpPJtx6arIBhEkJqMkwxLu2hm/YE9sVvyj1zPwrQw4XDFka1rxpi2WrQu5yLJRZh
aaCLje5YKU2mMM4zQG2/X+txgE4BHR48m3z4zAtz1nVXG/vsLDiq4F6TzdciajOAzK59e1D+lnJ3
1FeZ6qvPoKftGzhv/jkKLPPe1I1aejG8qgMtHbhxScOuXWrmvKy7gAIdkriZXqfROH6v1OhuC0AZ
sHFML75G+kyx38gg3NSN1I8IoJplA0jHoUxw6CZmYr+42F5Wi97V1DL2y+4F3VpyCqF03TOVw+sm
TfTPsi8crzDG8Sh9czoJY7TIGBimekkwFXeRarLuHa3RFpwc1ve0Dea1iouKs7fQH8hy7tas/3Fh
WLG8UpS3b6o9I0u2o2fPpUO0IVyec/gSQsyjHeTOnmSv/puWRDSjm7ClywxEYLcJHWW/KIstpJnq
Sw8N56A1cXtQTvidHpR/NWH/QFAuHJVPiHRUCJsldtJFGyUEIuixbX4pzRuVbInCXc/SJG6E5ml9
jiknkbkS5QGMwN3X0kEPmvUDxUtIyB0sITMIDug/5tfBCSe6kAKtCpD6fUNy11UGD/3V7LTss6LV
iDt3VNb9oocL7wk6NIeaKbKmiI5Wvaa5tyxA964gNfBUdSTIdhR4axLx8iVJkMDXmHOnLpyPgNs3
xgz2gxuX8U2pFfmXQUtBQGe/oP/jt8Vtyv1ELQZEZsa/+fX/KI3uocj473+e/8w3aPs17KL2v//z
l3/bvBXXX7K35vI3/fJnmv/+8cvBW3HOfvvlX1Z5C1/ntnurp7u3hu7hj5//9+/8v/7iX28/fsrD
VL791398K7q8Pf+0ABzx50i5s27kf7KL3oXQrd9e3+ov7dvrX/ctf2v+Kr7/dYy+1UX+dhFNd/45
fyfTWca/dMM0HUO5lu4aZ8fufyfT0Y/5l5KG7dCioO6SZ+XM38l0Qv+XLnXyY12qUP7h7PnwdzKd
4FeQsMA1UjYyJFpD/ySY7leRkKPTu7eIx1M6zGHL4efSWv6JoB8ZcKjcMk+OOnQ+4bQrso8hq4Cr
wh4O3Iefvq2bf7ek/8pBFApwoea//uNXxvbfo9l8buE6pjQuNfYzbBRtivvkWGj9tu6MldI/0P+8
G8GWQsB0szg2dOqoC3EJbr9V2VEBHg1flxRJQ0bfJP3Ir/vdt2bDCeWdClPQNjIuTd8yhxhyiBXt
sTSptRJ8ZldVnXXciMtwVc0FjNtKqA/kGRcCK749W2JISKQN0YQc6pc2UW2URyXxTc2xsTvtSvj5
99KmC8ul0NnV+TAta/aRnQlXGUYYK5X2lzMucGb4KAbkIgLw709CWKyhG2jx9HcCcmkMmssF74gM
wlkXcyFwNKAfoSV2sMW5MljB3lJrFRk+YiuNysXGrKHpG0pBvYd9PsJtn1KE57bp20QSS3iCE9By
MPafilxBcSsGys+qczYiM4mjjizVHyxBfqevhTRxVEgZR20tbtPY9T+YRD9myf8SKv7/85nKsgzF
wlDn9//Tqpg7+rTYwDVHp+D8xdxxYVqSpKKgDdYUxsZtxpVkU3TxsDKZDAu9r/yTHxvmUsiIBomc
HvzOKT7VlZpuyCBql9ZohZAv+pYQR8fa/HlZ/aqBOX9cxU4hTKa9Kxz90jg647qOq6a0jsI2rc1g
d/aa1AeCX43BXZk1XNZ/Op4tpCFctibMA8xL2dNcZXY2a0Z01OKXCiaWaIHqyWKdPvJ3uDAGOD/Z
ryOdpXE/vYhBh3kyWoyk9pqx0FfhwloUi3DtrohF8Xxa5F69J+l78frPn5BWvC4VUaJQrs/bzE/j
ljpXMO6N0REOjz2HV1FuIymcDpP6yALJOGs9fp1rNu/CMgyJabKpX6qLZBsmdTLBjW7X1ia6ix/c
U35l7Znz4hPBzJ6+ya/GE2ZG63LdPAZv7tG9vS6vi508QUVX3cL8PhDBeYqWf/4KftWm/Pur//lz
XeykSUVcb5XM0RFHI+gzqzIHOKtJGBzmdQxeF2bOIg4/0Ky+274dCeXScE12Ft00L42B1cz10e+i
8Qi3/rtKpo3pwwb+84O9Wy0/xrBhLXKEGu6lWaLomlLPjXQEEYfq5NQLs2MLUjdj8vbngd5v2Bcj
nV/9T7Mo5rrgWzUj4Ra3LPbmNl5+A0ZYNKfyAxXcu5fFSDYVg2lxmktbXqiWgokweMtnJLzQoGIN
66GaFmL60s/PUdOvUhZpZX9gJP6rLJUJ8mNMU7FODEfolzYRKp0Nv8/L8Qik6MUy8QjoWtnh0XGp
d8XCrD7YlT8a7/xef/o2Z6013F4wXuj7Hq5Ax36GOSq+W62/C9zyKJMPBvzdZLQNSwkKJHn+268D
crewx8oqxqMYwnE38H0s7NSZP5iO716dC+TGVHR1Uygygi/OmiAtunQw6fnaMCZIIlpWkbOkjbgo
QqxNOohURUjbu/lgxrz7Nn8MS/VH3ScFOOKvDzenOXyiuKpgykS3upasWz9azHYDdFC8uCkduVb+
8ydVlK0GW6ph6bp1MWRlE3vvn5+0ysWqyPydaah1Y9rrWQdglNltZ+b7xt39eRW+W+6uBS1J2g51
Ewvj0mMmA9Nsh9KariNFK0dNK79GmyIWcZl/+/NIPybEz1s5HXBT6NKgBLVN/rp4lU4B8zo0ZuOo
jtpJ7Ydr6MvmQj74AAHhQmzKVQ53CAnawvhIBnv+0e+HPg8qFED3pek5aWTn8DfTOM6jtbCoBU3u
o1OEHilTgI76B7Pnt8NRAOhChyvFjvPr7MHxDhIy/alj4BCOPNw40kTmOR0QDiSy+kcqUodtja/1
p8EuigArchwbC+rzYAdHexH+3Z/f2+U6lzwDXEv+wyJXzuVrk3BLDfTJ2rHCggfP3BkW+6Q5H8z+
XwWl56dQ6ly08z8pXevS10SJWkQyKwL6326/xozypUiTdBtP0T+LgfkxEqO43K9g1+rupYif9glh
4CEqlraJoyMscQfDD+Mj06bLdcWub0mXkDtuJRRKl0acgQDSNLUpP4WaYW3S0DEe5r4UXyOoONh4
px+IZS/3K4bjquuanHFnePyyIlN1H4dz6tY0PtylCMPTkNFSpxUxNfJ+KLHj6D9Yzr95QK6qP14X
jBIqtF/neFmh5AYRbk4Gxr+04oYdlqI65ED7UPX2B3Pw3ezg8agzEVqSUS/dy2CBpoDuNPp1c2rZ
jhUYErIBe5+55gdOVu/mOoeNAYXconR3JEf3rw/lJ2WeRkbTnLq0OETdWVK6+Yer6WKEi61hapM4
AZ5uTpUNy14/OflH8YK/+a5c47ycmHV4hlz6P5dFb8s+aJsT3hELTd/LZqdFH0WYXvjqsIrOz/G/
oxgXhiKZaEizShhFPZYniOXzc1IsNBLRbjHSTrz0bfCXxT8z3Hw/6AWj/0xNLIitJiChphsHf3Hl
G8uwRs/ywQb+m+XE2tVt5YBCKefyVGxcrWqc83wrRliOY3FDX2BAkBF6AyHcWkuDfehf/zwzLiud
8zdq25zADuexku98WQN64Y071yccnVDy2ddGjCbcg1WJ+r3p1n8e7d0l/jycA4lK4PfCxqEuyg1r
RiPummbNCzS35U2ATHFtHOZDcgw28ybZGXt3P79oYLVe+VY8/3n0362znwe/2DxUnaEaxsHspCO9
M4qbBMLsn0f43Rt0DGBFdmHO/HcYlF8QKYbt2onzBIuTHPqPWhqBGZ0FR9f+lL8UefTBJvybRWGe
tyhH8BoVENjF/ATUc2RvaMNphDMFleTGcuVVA89IFAoh9QB8qNZ18jLqycoqXG+AIElI75+f/P36
Nw1bB5nBUMHi5nH+7n+6CGh13iNBiWZ6kgjwax9Z0s50P5isv3tUThxdug50cPDZi+lTQZqM+Opp
Y0ikEtB8Fwrt9jfnE714r/raP9WPmAr8+cneHzk82U9jXswauttV7g8BT5Yj5svXWZZBN+xZ/jd/
HuiMH/9aL3LLdiTgCpUqk+cyDaVCumE4pZhPyKnbHoqMlzlL+Wq/9Aj5IE9cGY9wKf886Ps18euY
5/f603tDTiWDRJ/mE57bS318LvGm+PMIP+65v5TBF491cbwZIupDWJfzyVg3C+OAAMXTgIq4Lx60
HXqfHaSyDRSKCJuLXb3Jvocb98HJP1iaHz3oxRHYNGXAJWGcTxh/7+W4ta3yg6vphc3V+aDguzxD
JDY1g21fmpTOEscqXKzn07THH8PaFE/haw9NsPCc2sOk7N65vxYr7VbHOcLTbrXb+Lp+Sh6qpbuy
PP/wUZjwO6jjx+dxpdJNaZIpfNlHmH3HsisTy/vkCdRBIOTAr9nr7g2EYJ8/utL9dm06P4128ZpR
hWACqZ9H+96/msaOmA4XW6wC7QdnmIcuY9rS/fI/uIiI3+08P4978WKN0FEdXpf6Kfse3cGaXqtl
srNu7EN4H12FBwya9Ofxg6X6fp/nTbs05yFYA4hdgrs6xN4pQCB1IsXOvsJDCR2Acf//qDuP7bix
Zdv+yvsB1IA3XQBp6DIpikZSB0OUVPDe4+vvBOu8IxKZN3F1bue9Ro1qsCoD28WOHRFrLS5rZcXQ
SbJ1XkML184iGgYtQAvv05Zazq2lj8fhS7MNvxuP0w/rJn+IfTu8EZ+o4taAJ9lsrWN+afeXT+65
I0NNSKJsQxpEURcrqgmeZYWjNx4nWbdpkJentajxTDwwD++3icXiGWpSGCIcyEck5NzOHbbj38Ut
INVdfZ1dRVfqLoaAZqMcsugKxpF2JeBaG+C8zO+c39gHqZxWwXRMJtovikHYlm3yZ0rG/3gFy2KH
EhyT9VjqL5oJfCdZ1U5HgYp13cdOXa7ENedOwHsLi2EIaVcKRYLfqavnKYzhujf2oHlWdsOZe5BM
kSXLRDdkGdVFmBGG7QSbGm68tQ7WuG37lyrbSGvVhXnBF5eFzmbnGuQ5pFHG+7gkk1nCOzd608H3
1cOIFEf0lAXNp3G6pcth5e47jX3naIlOBeqFukTo8tGWOUWjFFmZdpAjyGZg7RmsKzG8gSeBIiXo
jCZzp24t5XDGTwLONold2BPIdS9rC+VI63tUtu2hbKV9MU1XtLZvPVP4uxWuRth+0kaHiBIAQvUK
VtZVTZmXTre9fLRPF5MymqHxDTKqkOqbU3238/VAAfwRi8Mh9KigyKOxJfdfOmFZP9YmwNTL1k4j
G0Ni15CZMhVlLokt9k4RxLXQD7J/9HiK2kOjbnLBv2qS7MpMvF1Avmr0om+iHFyZ/kNXtZuCDvzL
33BySKjoSDT7zMmKt/r+x8WGNpuSqK9ah7CEDb1WCyonWulv1dgPV4rCZ01ZgKjnw89zeHEelawc
+pBg/eBpk7ZJkqi3xdoDWp8Dz7k8qpMtzEubjBKAJwrrkNgujksyNGJIL/F47CfAK1SCoJ8Jh6dJ
i27FtKMl9hg0KyWGsybndz7LOVfIFi4bJiL6w3VpPALfs8kO7weLfnBVuSeD4oxyczXW027q25U9
NE/aB8cwZ/1Vco5zZssgRf5x/XK0AhM6kapjJ5eyMwpdd2Ml3rQZAuBEUSQewkGXrlA8yFeOypnN
i2XSDhJHVtXUZYMEFa/SN5OyxnK8A8G91zKNLADPcl8LXinsbPxI3Ha+y8bbdR4NzSAUV3bvmdEz
p1wfFvtGUsXlOtfVMAZGWR1hxBbpq07VeJPUNAxTU65/6iKA8aopaDGXaMG9vMXexJwWM09ugOOL
2+JpZyxsa10gtnHSVsdKEyDgsHQh2eVQ2R0hvszupFYebwwrmFD7GVOYfCoEhppJchlHtSmLbHCG
aHwRQ012pwpmasgxVEeR9BmVGfnOVIH4iit9sA3Q+rvL335ywRsK/Ti4OGXObXABf9w0HoiIoAL3
dwx7q930aRS6wESslRMhzWmn5QyRuOPZS5EBK4sZUstiGjKLDFEUoeQhN1IBHq79EsNte9OZPeQ5
0/TJz5LK6SPF3ERmVf5hjVZmoKYGqx8d2VRQl1fZBMFbkHpifdS7Al7VKoEbrjeTlek8PfokROdD
oJDjIFG5HKdF24LpKfWxrnV1I5pT+r33MihTxrH/HCdx6xhBG+7NLpnZfdTk4fJqnjsEnEOTe5PT
SFHg42pWal8ikKLXR1it1J2elYob5XARFRTjpKKPtnonkJ9ThTVy8vmHF+uLO1dMgLH8+yTPbQqQ
oHlxrx/ihgpOaynlTq57+mbZ944Qicq+iq0flwd7YtPEIJNsSFyYOufv42DTufwSGL7CqXsVhDso
KoAt0/ScPPf+mnTjyYW1sLU4JkOfpUJbePLRClMnNtUba6pvcmOtyH9+SHOlUeLOUpbkpvnkm1Ib
q/JRRX7wF022xmhLd+3L5Yk7P5jfVuaveB/aWF0DRoSoqSuHfZ4bTthdA9haydmf7EWmzMIj0h+i
UMBc1qd4G8UgW2P5CFxen/ajcj1UnPyNlN83g3N5RCfBGklLOJN4ckqEqdx+H0cEMioRE2NgRF9S
3dGSzfDsK1eXbZwc7dmG+laQtSxyT/Pf382aFPdW3TBxx0AFs+7V8VNMV7dJT8lEo6snAaOrRxlh
I3/lXj+9Xj9aXraXkBxqpckqRd5HLVln6PyIkxxh+lGl4UMuGjsICFxZFzbN9I22bhcO9xUVwzP7
kheHhs6ELtE/t4xouN3N2B8K6WgZydYQ/E1gvYx9tGnTTwhArtzkp/H/PN7ZS9MuSPy/fA9WBKcg
KUvpmAySCwpxV0TJBjC62zfRswpRSSJ/CfLPcIC6PQQ8U1uB+kpWgppzW4oATme4Go2f1vz3d8ud
pVIeR4EsHTUYd+r6mwJc16h/ivSB//m+ok+DCAqHRf/zImybYsuMqqqSjsrnqNu21bcyvMl/Jt5D
qR5p8bls7NyoaJeVeM9wC89duB9GFYrQlcfIDx4RFn4wJvGmH+I7OD2/VLGxcl7OeBl6NH6bWpxJ
6D2BwQ+yQq1GfvB1eds2ww2scSun49zWnB8tNCoTyTCHH0dUplWrRtKEZ45UWJEi64vXAUtv1PZZ
ifs9iOO11pfTlAxvU6I8keljd/IK/2iySLMWlpyyOYphan5BY6GxuyqdrhU5GB0/Tasr3OGvRIyN
jRGr+abP2g0UdLdaoQEqFbmqPEispjws78ZkCu4ALvzIYUvcAQzvXi4v+Gnyz5wfWYqIu39rSlys
uBb3suQ1ScMt2cHSB/KitJoCSHinOSB/Kge0AjGYbAkz5YC4SYyi24zl1NrQtAZOG/SKnbapAGOE
JW8vf9zp2pn0KXJNiLB78BKco8Z3Z6zieuiLNCFagktgIzfQDFZ0ZHaA3zaKLtyYHipKl02+NcF+
iFSoGmrU8ug4pYGRZ9JHm1YgN304N75C5md88802+NnHTfJ57FvBt8nE99+GVLFyqNZgG8rbUNEB
eQowBbbUbz5DlB8eTEFFVC/XKOyDEvKipziJhG9FKUoomEsGvcHCaIXflFCCg7Znk1i278nypyiA
WMAWA3mCBLHRPkEkIdRO5Sc11HUyhLMOVMneI8yUAj88yBPqF7pWHyA4JZ0pSWH8lez5CB2HKRjf
gEb3nyDmAGDcFG3/OtawrDpdGqWPImltGncTvXumeSR97Xu4O+0MbMxx6Cln/KFXoSRLQwUXMHhC
GczAIjoSZ8o6zmh5xHW7aJyMMkR4QeNI/e7y6i19ytLQ4rAjH9pDqIKh1hTdBpSZmRwtb1gZzvy5
77fI0spii2TkefIOcOBRE+mhLYNNXucrXmv+ifcmyEmQu+OO02mPJ1xepHtUUwBBKUXdMUmjA8S3
V10ISa1VRbqTxmTXLk/bckCUWul05JSZiH3QnLyYtiijha1Iuu4YBmR2RtilnNqk5/+ylZMAiQQu
CRbeVwY91pK2mLZO14dOEkKaNIB3VnUf2F0DYyeSlbmhgN2eKEeamTOG8R/uCt5ZGIbwXaaTnK7H
xUPA7PWhycuUxyVA3rzKbAOqls5cGd48SR+XDCtU50lvMJ1cnx8dB+85mtiUjCQH4FK5PYLts4F7
/uHeexvLOyvLpQo9CLX0nGdqBClxankvM9Jwe3ml3noWTsYyPxGxxBNqmUNutakXAzPinQh5bBIZ
x5kOuWl+Ucd14qnYRLBRFha0pogic2ONECIOA3/p90C1Vo7C6bYh9qF6TPmNsjXloo/zOkL7k0Nx
FdwPQuJkFurIeeFOMS1ScuN4mrotm0+1bK0ciZOrBwCMOQNuSLeSsRflj1bVEcg2paPwHgo7zdqG
w7U2Ob56lb5cnurTo8fVRuph7gqfE7yL9VRTmA3lTAjvE6lBdGDSKY0j7LIyhyf5FV5YPH/kN4zS
W8/hx+H4emLAii1zkyrWAO2ILNHlA2FNJ6kIBhiiw72lkt6pv9cjL5YwL9Ya65YD5QveCh9EfCIZ
MHUx0KwPyzbLpObY0Xrt5GMKCXmT5itB5ZqVhY9Bbpn+5lxsjjAeH7WUBn+QFms1t3NGoAN/m1Ny
xvJibwx9miA6JldHxde5NmMxg4J/Qs388taYv/X9IZxnjMsSjKsIRpIg7eOaGQQ9Zh6+HUJ4HOHK
qlzkcWGoG8xwW9Zlubls72RYhFgynRq0UOOoqOp8tKcUaqRlilQefb3DNf9dak+XDcxL/GFAbwbo
VmYj4I+XJ5nYXM/FDr5IuHRtKySOoUQUPP/vjCxuzqHK2AFQHx7DDDqR8qWfPperOu3np+r3SBZL
k0HJ5MPoXx6l/FtPG2UIYcPlYSy9HjEGi/HbwuLOSstAL4ZAKY85PG9XKfyPHNSIKjUY902/Vsxa
W5l5vO8C7Zm8OKHJqjymyqMUF0Dyb0hg/KFLXQ5p/oh3RqRCGbNoXv7iB+OZrkrVHgxe6Ctm1tZm
4QLMtGsbIEnlcexeFRoOw7UnwtpkzVfHu3EAYIY7Bc7Ao0kuX0jvDe1RMv++vPxrNhZnMUmENIwS
bPgj/cDmdyV91tqVjPeajXkLvhsHxBKTMXVssSgVbdhV6IJ4SVbL0SvLsWw47ac6qgvUN46dGToq
qPRSDVdW/MRRfjwry/a9pGYQRSmXR0OK9iXMoxJ91HKxUYrXy6uyDAredjDwANmcAR9kEj/OGBRd
Ac2PHHueFhuTWo3WfzNGBerIB09bKYmcXZ13tua/v1sdM0w9SD3mp0xlQVt/K3VPehq4lwe0ZmRx
ViqIwpNenv1YV9iJshdNAZau/+D5Bzbg97QtDkzTxxYMDLMVOXAKrYSyE/IlMQT9/+dbmgZKyhsk
IimWK4vx6IJcWfCB4vz1wlGLFna62M6GFStnfDPJJLqJeNCqPJcWEWnZwgtcVHV5hHRIpNGwgKHN
lpF4gnlCcGCl/ONFwhxvGHriSEqclOBKxaMejzSKUX6dSF3FUEiBhb1s5CSp+vaofWdlud8GDbG5
GCtluplfLofiPv4UQROGylVnlz+mu+CTvPbwPLP/iARpoSA6paKxRCTHTSgLctCyXlbiel7/S29R
skiylfT0WTPv8g+L69owyZBTiSDwiL4P9HolwiFuf16ewDNO6EOOY3Fhy6oUNxrMHMcIni1R/VRJ
TzXckhNs8ZcNnV+pd6NZHCcFKaSuqXF3PeQGMuU8NKeGu6qXv+SJ7yIMQxWv3VGQftAMyIWs6Loz
lF0n+3/udj+MeHFHGXCATbAK46GgcylhW1QaEOyivIOLdsXUyYP0bXe+G/PirpLMOJeAqJQIITla
5ULc2jzWD8Y+fvISR4E2dYQ5z8m3Xroy22eur/eDtBZnPZaEJO5nw1KUoKSKVPv4aWU9559YhMUf
TCwj1jYjZTJnxyA8sL60sE6+xiiuNGDOXJiV0N24bHBlp1qL0+BLUj5atEIclUFz4/FOhmsqQgoN
zdcVSyvnbtl6GWox3jPEUiiXGzW8hhQYoqjny8NZM7K4lNO09av6bYWyYa+1N0ivXYnRins8c/N/
WKP5I97dxp5Qy2qusEZi2u+krrIn3d/ILeof8aGS1pTUz14wv3f7MgctFVDQafO8dQieDJCX1Tk0
4rlrqU8GpAQySOEWQa7L87i2LRZupZv+r1H62HErx6B/MoeXqV4BW8xe4XS3UzMD2D0jrOfPeDeT
FsC9rG0Iz5ss38Ya3KIGqjA0ORtWsSVPd2inl8sDO2/RIGKbozb6Lz9azKnTlWkycX8WFhTu0W2R
IViYTXQbmQ+xZTlls9ZsdNI4/o+/+m1zcRs00IT3esBbOlPhgFO+DKipmkrnTH24zXOIF+Qrydoo
9bXyxyBW2MxUOhN1mXosRDpvzAzvJjiK8twqFEE79IZq9zXiGFS6RtU1xZ9iIK0EkCc7dWFsMc7O
9yUzS3z9IDavhuztoU+wkxqOFiE/+B6IC7SmjKa6uryip+mshdnlmQ9VNHg8zLZ/m6OdqI5uouPi
9ohsQH71K9hdtnd2lPTrgJhBrMBSF5eAKJhKP8mYQ2477jdG7iIXhY7X1CJf6MDj+78zt7gQ4OZK
SQpiLqnc7lGJnMDaDt8zSPWQcPp12dbpTp2ncu6npVmGMHLZahkrqQIHZaAfBoyhzBS4Y+NWwiZs
Nl5ja658p28umzzxpQuL82y/26Aiyp9KnGMRWZpPcvYoTeFm8DvkNJ4Ro1qZy5Pb4aOxZQlRtLIA
hmjmsgLZZaJ8OtcPq2x/eUhrVhYrlghThiwVQ8rrrY/ojEA5Lpd+XDZy4scWQ1n4sZ5uYyXVGUoY
pDsZWZE2s/ZKNWyqFCaesrJNQIiXTZ7cCW8mIWaiBECRaHmBm+VUUevytEOCogFSEchsuUJyHawB
t87P3287i/McJoncTZOpHd74sZVDIe7kcuURsDaW+Rvebbse0kRImy3t0OSPSdq6CnToJqCpTNte
nrTTYHUxa4srbvJEJa+pgR3iyhY/WT/QwUDB6Va+Sl7bH/0XCDHMmejxP9rpv+dwcX/32jCIFbXt
Q1ZvIKi046lzZOHp8tjWFmreo+8mUUEtJSo0LheoAjdmGG4jCPIieXPZyn/jlH6PZeEiBJHWGgu2
xUOdbTr1KKD79938yWtGf4G2tA23erHi4i/vDllcuPi8piub8F47lPlOsW4S47EGRBCv9YasmVk4
ign68SDxWSTNLxzZ8J1+/IIwggzv8uUpPHtlgf/45+Se1K9EoFURMlbaoQjdcObit2ew9w4eElGA
7vRPY8cPO56WqI/bohEFMY9NZq9B01lXr4vylRe901fKn8cbmkkIZ2k6UKATsHVqdEKPvggOqXWi
zkkfBujH7BD5VXf644oVTVDQwMkS6A7K1kvwljrSFF5R6T1YymYsBNKw/8GRxcJc9ePuhURxsc0t
Or8VQcCCGJQe+bek3o7wVjtGrK1dumcO7ntTyxBGSPVORa5FO6R6hN7pJpIrRwn/vrzp1owsdrcJ
23tY0pFyEAmO4rpy9bpwUmNtb6+ZWVyEckSXktIxFsPoHZUyghh+z7s1uMtpnuVt/YGFUDmla3mZ
nNKtKc2aUtQO0uf04D2XA7wPvM1VVxspKtgVgsqNDfHNfzKHv60uPCzU3yJcs1jN50ajx0b7ojdX
l03Mt+mHJ9hiYItth85XERT5BGorfU7D78Xabb7y+8t+1D5rsrSAQvogRqlr0UFAU8OKwzm/Bf49
S9pipyE/lsNwyBB0+WtiPer6XkQY68+mSeNgAkamHIoLmJk3Pzq1uBS9JvTL9r6OpsQF2PdLGMQ1
TOBbsfj9YsxHf+4RhLeNlsGTthGT5j4pqaXuPhYycXDNwRO+mWbVfYnHqf0awHNKA7EuNdBYoLoH
s73a1hrai37/HLRt6Uw0Hqd22Et0g4+J3H+T9AIhdrom/IRnmGe9INBURs5AfhmNdzixkNYS6kYA
IF82KyHqMrSfB0NzrmxwZujVWPJvWK2ChpOaNPeBnEyPXVZ2dlSVKclHI4DxO72a2TdXlmkZFr/Z
hOuD+8CCZm95cytJm+alpTT3OOzul4R6sEPTaohMN1yRWqFMX2OxexoUbeUULbcgdo250gBtvza3
iCxiVkxqUimK/X1uSfFNgFCH27eUAGAcW3t/npnWeUbZhBAp8lBb7PYxof2xn7T+3jMhCQ287pfQ
Wq6qiI+NMt15bdKtHK9lmDKP7b3BhYeNNHhzS8Xo7yl1BJs+ER6tVO9teQQ5VdfeH74ysMagoCTV
aeiepQc/HjQJJeLIF4f+3kKIhHd8FT3oXv+cJ4b3s666NYqRM4Oj08agmRp7NDwsPCy3h6wnftbf
awYkPsrYNq4PZ5uT5rHnCnlproSWJ9EsiDe63mgqpQGNSs6yM8zXtLoIyCHcJ8bfoeI/aNBtxoW6
j0VCMk92ByQ75D69i8riVo3Wcucn54OGN2pUEH7QTgJV88KNWZWpCRGguHtljL4Nao0EiuijqJQ1
z+SJUHovAgP1lTXCpBNUAqP+YHdehndPhd7T+wQidkYdSS/DqG4DTbnpBRn4KMLKOTLLdM5WtXcV
9RIdq4MCbmYtk7K8ibSZ4gTAOM1jM93psqWlSkxRCCdDv9di0XRzBe76vh7XqlhnrbBpyC6qhKVv
M/FupBKrW82IsvtE8MpdlqICa8TALS5fRyed2jMPLgU6gJsy9LTiEjBjmAhk5q0QfoI7tn2SU9OM
WEXDOlr5MCEgBUIWGll6iNG8TBpTotSqJF8mTx2vLGD6N9HYXPl1Hm8nXyyvp0iI/vH+f8Sb/sYb
Xud/N0tW9A/U6cfiV/a5qX79au6+F8v/8v9B/nRpDv7+ewJ15JZ/pa95W/nvSdff/qd/2NL1v6AQ
AneEH4CuERwSh/AftnTtr7kXTgUxBBgQ9y7yl3+xpWviXxLt7yoNWTPOnPv032zpqvUXVAj8Fncs
7XKSaf4JWzrJ9w8RIZUGcMFgEvEQ8K0Cwly8fkcUBX2l9VVbBsJEwngYNyjHZrYF9+OPsigsZyj6
dB9EqfRptLzC0UpB2URzfIeCFU3lMXqxtVfBaF2Z8m4mSn+mYf0VVetmN0l9j9wDOCDLb76Hqf69
MLznvFK/TkPqBNwzW1ML/0Zs5FEcs97WA5hXpaBobLlSCqfJbptAs66N0X8wBPOnqoatDfocuZCp
NGADDwxXN+GHlFFUusksGMLLwHstgTp/baRqdIYpCD+DJx+dwo9atM5E4w7xLcXW9TFzM5+W+y6V
Wxj585hx1oU9ZvW0NX1JdIM8VY+iJyLdp/fDrVX1teMHdeTWKGAgBfJkZt43P+2a61iOPwWekvi2
yFcihdmVuwjVW0TsQOLHoUHndit9I4b5JAfRsCM4+oFAcXJtNQmKw3W+GSTvxgyGyvZ8xdxmefqK
rLayQ2+zdkCNldtItjz8F7hfcVIah8Up7bKAQxVYfuvk6VxM0c3vfaPLNlSWjRvpQXM9DKl/Uzfm
t6KufGcwKvk1RwEqdT0UaPYq9B03wSyOi44M3Pi98ZSJSHpkQjreJWMjOIWMLkykyLEjCRWwg2S6
Sk3hFuUYaZuUVXnoc/gKGxMkcgiK1YVj/CFQB82uJ6t24VemNyKU7xKtjvjQSrKrMNDtcoB2RSsq
ShOyYXsl8kUe2FQ7tMonJUJBW/XH0RFb7Vlv80cRULiDvuXkJkH3XBRNswXYcKf1teT0xdAeZC8s
wW+PlAFCg1aWYJTsUBj3oef7tuqh+RFI3UvT59BByOXnWuK9jdLWHTCghrR6lm9EwHI861Avy5Qt
OpsJAsPJd6+g0uxJt1rZqOiQpKFTlsFh6rzErT35VRx9fdOWEbNX5NtCFb+2ujKh0CKgkRKkiKoo
N0lDFgmNssbOLOm16sjGJBlcJn72NCGNEefItsiDwH2ovSAR5EFZq8PiopnlpulkFDgLQDiVnMmb
VGmrx74Q96bClV15qEKifuLkWf+i1+h2R7koXAX1gP+nd3tjVe3XSvEfi2DwPiPr2O1DJMI3ShDs
uC51WGNlSAbNvaRw7wpeoV/lJQJzfDnqZWHeZNDdE6mgDU1BNZMssIwVAi0JVSXaO+2xMrx91I70
jTXdtdi1w75rFEqvprm3kLREfTnadeyvF7GpXhtUUl0py1s3nxfBD5R+qwuIxYWd+U1s/R9mVz51
CvIMg+6PLpmEzKn5JhsdOGsntbnuoHSGgEOXHAprCJxJZaJJs97EyK1ddXIx3Q6BX1zXmTy5tIlb
bqRB1aYMQUcqPvyGTwicwGRdA55CLtLkL5VZJdtQpZXcqPvPihZ9DcMekGQxuTMf3E5QKrpSAnQ8
O2lMrvCN8k6twcPmmomUMT2anTtXVram0By0atqMlJBQYUKm0MwKZa+FZCrRGoLw2ODZ05ux+jAa
tfZoZJCXxn6fuC0qX4gm4v1dpKhuUqW5Ip1acdT0cBMlwWTLMTnQtoPNWFZu5KzHqwih5GTf1X4a
Hko/ufKUQnaEBCo+L51orJ1Ew+7lhmLV+Fp5fbwTmon6mOZ5PwM/hDK74J/QeLKsqHX8EhyGjLCQ
DTvNE6KTr52X3iZdzBHNfeASUalsPa98SXordrM+mCWZ/U1aiq8TvYm7xNDp50oib+tFnE5kHO1c
aMebyBA0t+87ZNk8vkdqBiQUQuNXDGsvNNc0OFAOvUMN9Gc+0ncQhYmt9HV+pfghqDgP9sK3C/mP
YpP/gabL/yx8+f9I+WUODS5ELvffq+8/fiX/56pOvmc/6w/hy/x//kvsRZL/AqZNCAJhCRXQWTnj
X2IvkvQX+VFtJmvjRQXD/b/DF8n4CyzwTEhvwlijvg9fJO0vqCvB9RnwWIKQFP8ofFkwfAlkgQ0Y
xiE1+fjCEDxkcBAVq2d1x0MUpzRGpNdxIx7iXHWnARE4RfgSG9lh0No5loB5Q/ZdXmB7yaORuleK
H9ngOQJH9d0c3v+TvXkvCPNWNP2d1Pn3Fy1ZzQatkfPeGOvrqBCvTaH0CSAgAm2sNONqb7ctirDI
hqYbQRmbWxNddLtUa9h3p/ZnGcnPpdkgq6hO11InfVeNElCfYBq4J1lzQuQptlKWPBpWY2yTZkQC
dYpiB1DfA5WE/AEMV2R7qXidtOFXvOP1NOWPE/gxvvx5nGqfa6bq91lS+/u0ErTNhA7IhkcnmHF1
+oVo+ZWf5m40+fdinj8GYvJYpu3BSGNkEepgsHst+qL0CFiXgvSjr8RnqUUKK0vEz6OWU/BELsxu
G/04ATe/PKFvjZvnJpSN9/4RKTWFLjTl0F1bKHraXWk6rcSY/QA9KatH7cpSXB0xtzbkvvcKpKKj
r3lmXOUwdqI667tdjaKJ1su7BLXV1Nd/VVCJpt231pCIcYb7JtIE14wTf2tmfXrV+0XsNvIYOVYk
g1IbiRz6qWvdWB0SZyq5PhJVfzQklLY6o/tUlmuw6DdA8rmhEu2/HyoYNbGLBau7Hr3+PkmCmyqL
PumVcsck75uOEmKndomDyprx4ins39Hov6phEm26yadS35R7BAK3YeF/jvpkBy3lj9ZsvN2EBJpt
+MkXBc1Cm82efYJ67771Eeu+vErynKg59+mLpz5SPd0YCTwqK8/fj1O/S7XrUKR7zURSTpF3SKc/
mNU29sleGVbytdPFZz0mgqWhOUa0uDDqxElitq9Ulonbs2m596VbS6kdy8gf/KH/fPlTF6T2v0/o
IhsSZEWgxUZQXbdt60jhHP9bG6SV3bFrdShX/R+VxvYxqREr0eepQtvHC3xxr3aIjOfFbcpRsenm
WSlOz2bPzdwiiaijHw55SVpdm0prgxq3NSrE1Vof3iLJ/Hu084K9y0xkpI/JrFXVtToWt2VS3tYN
Fe9SnxpXA9LtdEbWOIEIxq1SpR0SWMTJQUgpSk4/+2md2gjeHz2/uWlrmnr8JN4pWhDZKEd/5Q7/
LMn1Po+MX5fXZt7o5+ZikXQ04hiKpjyvrocscVUkYSBxjaPM1jTfSQxjxaUseoh+z8kimarh/8I0
bMtrKe+vZD239TJlfnyS1KatSjnCkMWhVRvb0tZYcBZEUL9tLm4qL/PR7U2y8rq3ps9Itd5EsUmv
DbVgG33Rv9Gj99xqHISnmIdcOEb7SNe2gyxMLto0cISFqGYOndbYiC5+gfoussmLvlp5jy8zR7Re
DDN1Lq/CG2fHmWVY8pjo2ijo3mgW103ffS1mnWQ5RD+3VOlMNdVJtsMy2em+9STLNTm9aXBMNX2p
5ECyTV+j4bj2N6PYfElbweX1dYBi3gWn6vYou9IiA6NE+KMM5Yd+LCabmEN0ERTc1Km40qX/33mj
Jen8ZNbEtKpCiiusSSyqGaLJug0916M4yS8aerSl3O7g/3I6v3LHQt+2tHC1mnAsUCEbk9CBeeeT
MIBRktuHPhdv0Gf8gaPdI8IKcN0vxRXH+YanPTfXC5+fZUIypp5VXke1oDpCK5u3U1OAjIzD7kDK
X9/4IxFKgM47L/qhsH0pfsj1QjxqEsF5Ouu2GB1IipjcjZXKha15NGFnXqpsmriu94nsPQl99Kx4
0tOIJjMl59zu42TXovwn1lJAJBIqTjiIuSsZ442ZGq0Lq8Wjkq3Jqy3qqf/e/Ms6ulfGjZmrUnEt
RwhdZeGNrnvXqW796jRpn2ctbTJfWK4bbVK2atXciJm+zZJMWDnw+nywz03ywuVnZlO1MjsT4HAi
OskEbqdLCXp0qQ7uC0IKS40RfIbRBdr9/jVW1B+FUDZO2KLKaVhKtdNVjer/6LsJurjIxP4c0qG0
B01CXLom76GmyJE7RYXyUjCUqVtMzSeUY9X94DtGqpP8qm7SpLtRhYxsRBbMCvamtrHM0tpmrXxr
FrzSLMHfJ578fZIFk9Csy50SqD8BINGUKE4kC5IrpVYGRF/rhGSJ+JBXcr/tguqbhkgbGuDevYb+
sa3kwqHLGkgnjJdAib92OHFbTfLb1Ff2ReBvhl6vtmWgfl3xGLMXOzfBi0vMEGvE3zq5vRYHAtra
Lx/rTi3dolMhnFVExHwh1dgqlZLbQtsg69uTzNBxii43cbw1CUWcJla/W0FBeF6o6Tbw/ID2w+a6
6ofGrgYC4cvf+uYEzn3r4kbs8sYvO6Xtrj01OFTdndEdlCK7V5XkhvRYaKutdq31BkUZQ9pUxAWm
hNSvhaSpRcBQ+8kO9g87D6a/owwuweHr5Cd3JPx2JOKcwiz3xWA4fajbtaHuq4kHsuozVu/asypC
HN2tynYT598809qnFJ5RE68eYt24yZVup3cpNJ4QXMufEv0W32sLwm3a/RxkYwtDjhMGyebyPLxh
bs/Nw+Ky9Sb8XNB31bUmWOquacPkMc5iwyVjGl4hH2YgaRwieysOk5OTPWBniq5AKqaVtOl7KFT+
Xo2m0g7TDO4lsTRciO1ADsldit5yoO7rEZKWlY+dP+rcxy6ubGEkZY0udnMdpbEGeNwa/atQj8Y7
Lws8YmXz6Cdl7+bzARSV1nDUPGoc38pvqdb4DyjYAzgNtCC8N8Oo/dyTv4S+Ra3urC6THXPWzs4m
+qI4s9FGr1fimTdJlXOfvbj1x8HP6eO38utaExt3UmfsVhPre9S9pW1nFZDYkOXeVErUk4zLe7dL
MxOIrxYjx1LeRlP4YEBEU7TjXpOKGTpHzFwkVGSHVkeYQPQ0O0TICABM1MCSCvcWPVOiLcuRbhcG
qM4yNganlsKvreXfN3nqO7Ivq/tMiOO9AguoXQqd7CQBfyglcm+hOI422dXUrsboQfMI+uao0av/
i7kzW44bWZr0E+E3AIn1FlWojTspUaRuYNqIxL4viaefr9THZtR1WCwbXYzNlczamoUtMzLCw8M9
r9Yo0O5Glb96rbyHbrCtrby4YRftmyhG8aYM08hd0MAaZB3GAvhOOFa3x60iYx8ds3q9nLfd6Hzp
s56k2q3icPT4TGaeQ6mevEt+QeeS3lNWldFkzkDxWh/wZud91RQTXTfVnHtFNK/GPotXMZ7cK7ca
fs2WyQCfVi8rY+7q0C+HKaxEh9V4ZXwxOvuQLeJhTMW1WGRDdSLsu9kcr5lhWClm5S8cUeeqktOW
dDXVpeWmdX7IMu+LHPuv/cw3sPUpXlemvKdD9AWVmC+FKe/mvOu3eYWKXOJoZbCUBiO1ZnLfFcY3
lSaPH2+5s3d0kpkIQq6c3RIkozGSO0Ol+M4mo9k/RaLcSc2ZnmlZNWsTmk+IXzb6tWk57cCvD61V
SXdLgLFp84IZ3cTRkmzbIYov7KtzuM/plKeJzlLf9Xp9iOWCMLBo8I0WXbwVOR7xJFGooZYicDXn
ro8pmxe/PzZGbD10C2Nczfls3cmh0jfaNJjgCXpF4E77CyfMufri2Or7s+YyFsxj68EYD6WV7c3F
2E4Vwraad0MDd++w1b1h2aD7sCoM+fCXX+vkBEaDXTfMXE2HKDG2fRZt9QKz9iTxrmTkrSNLh/jp
rxvbXWczrppp9BkWxxZT1wYEJXbWi1juPdlfUHg0jujMO4Hvd7r7R9l5pF5MjWHMB3cc6eYgCC/6
kQm9bL6PUhpcWQeOYmflr0Jzr0qihECuz6LqX2HyYoei19JQGfGPKrGweWjTb46nXVCY/k3Pee/e
/vvg0+tBm4fDIGm8gOHEXyNy5jdDGZifj1W3M+PGCBqS0SQZrzLQsBx5P92urltMJ1cjSmW70Rvr
DYhBciC7nNA4dJK1MPJHJNTCxUlfXYyB16WuwhIVuI+/8bkT+5QEFOWaDfLnDQejGT/bve+FXTqj
BI6lW90Wr4yffp1iDghLWQfL6r/hDEDjoY4kmIKE9qnddEmMl8Tgik28sN55CXhJN8mvuCSr/fgu
TzTw/neyfzru79TaIrXJHg6mAS3N19Mbo0GAJdHLn6JBnVJU8R1y6jJol+bas6pro+K4oynNnRXc
HhH20+JxYDUoG7UkZ8O01mqz3/6+v/9n7YD/HzkKx9nU8xyF+29Z0vXf/mULbxz/5B+I37X/B+cc
w0DNBiYyZEcwvH8gfkf/H1T4TCRooITBUjh+6v8wFIRDW+Do1IJfGX9xhDL/Y+duiv+hpfXbRxkK
A6wj6/+GoIDO9LuhxPWcE65q7HuLHo+VEwKse9F13DkdrSovpcM69EOMVFFbOI9JPGRYUTqVXe1K
6LNVvTXHfhiXoFaLm81g7jgV8N9oOGEkZcg9xZ16Uxgg+4E/O9k6jv1hT3VgKjANDWvrWpU1Wmjp
gjGIqAbvQbMnrVwh84s+UuTUxXO1pI4HCp3QS09pCWdMTZbRd3tUdblOsmz6POvo8t2o3nCRbfEa
2awUQQPkY1zcNzMrIrkp8jRrDzT7pzuIv451m8rMc65jmsbx9WI7vXcFMVTG9xEWY+Wz2xYuxsUT
Q35FMBl2HwHKtG0NN7lg+vHaJW8olxAxKW+mIzfACxJ9Zej0jvOo31X6lCXbanLi5gtitMrfKuXl
5qrtQG4/A4A190UlJ/+OWZw8R2mAcv3g6xbi8GXaGmLl13FSXGuYuEKfa5tyFqhCZg3i6ZVR+UMT
5A6vg0InF+M1yhVz8nXCranex4qsDIkE3WmTB02IKb9G5nDw88AYdLd6GJCurW8AfTkWAgZrR+OB
TmHZ7Qvdir2gmCuve07bXHF2iiEVAJhtlHehJePK/tqX2gQXpE0HTsF1p7ud561ikXUTFfxQIC09
1U1kvLlD3jafhNuX/XWd21OJZK6r+Vctxu8FooHLyAfwxgx3oSHRxxLEKnIUwnTG4FpFsTrqzspP
YzrY1V2c2l5qwT+nD1sHRW9U/XU2l473nCHvz3RWly2R3KU6b9mPrYQOg1yiqg6crPAfYwQJpru+
KOr0xi3lCJWrmMruJ5hehHsDRtGi+irapruy6NFTNBedDfk18LV5fCqj1Mvo4ca58SmPpDDXdRV7
6xYL6JQiDdmrQEDPs4MZ03m50peJ3uwoi/6WBn9zG4+JVQVlXPivkeXV8cHx3NYiS47iduGBtDRf
0fK1KsYqi+PLqbcVbwFBemNqu3Wf2ckXfamqjkmZQjsUWcu8oNPKQg9VW1v3RlMY+95DlWVVFlVq
BoYqEKyoRJyhY2lpuhl4Ta6PIY3FqArGMe/bIKdH/Vog2qSAEeHeQFJuYXN0erv1osrcRNCnX7tK
6ehttEu1wtMkASaOphYJbK+ot23NnO3R6AfmiU0lx0xh4k3rqE/jATKCJX5a1Nqfl0l+x2dRf1wK
N0u3S5Iu0dp2rbjaVU1dcDstTXRkqvxPQtndkUowzRsmCG15O8e+ttE8QsPekE332jAOdUgGKb+Z
0FH0IMs0pjfyyZnEvvejpHqstSTPVtIYCgZU8oJM1agLv32A75I95FUccxBOkXE/R5kn112KEhj9
LC/9FkVoo1X+Uj9EkLiNnUIve1z3ZfeYd42zU27s1utZuIhnawUW9Zu+NRTkBXPiOEVXfvjVxghV
3uiSUUswp75Jr+JiYG6hGqJh2pcpvo9tpOXlTiwRI2MGXrvdTWo0+9Kb2l/GElfVtohhOmlM+RJr
GrFHhKF/LiXipmHmKiCydJzch6JEJWHVWkroG69Ni3QXG5P/vUhtQ2yzuZJvSjeq9Ln1ddqzoO3g
aHBcHiA3ifzWhr4t15GIzSvqLp98L8vU91kVt3qyGCaUgim9AV4a56t6tKNpZRBV7MBuLB/iQqfJ
X2lr+7cug/gVUwHF02CPBj4+FQyfrrCHMii78blJNeu17S3tIERBKZMTWEdUI2LbCcoEi++NW6bV
Rs5sZQSKJgYd0yu7EGkN+t0DujWThyruUVsGqygY++6K7R27126lG8szS2TpvpPa5tleTpp93Ws0
f5+iciizQHlx2f/qlrYfdn4vUXmIQJi+JUCx5cZRbTIGloSg9YAQROzv5643vsQO6MHa0hV/U8EL
tQDZTZ0ZpFZqQ1CzIxjuo569ju0WYh1SNYWN4/sk27Ub4eMQGPOCopNaalGvezsioe4yV9D7AYu1
17VXZdPjkXZ47Pfm0Y3IbcqguU/adG30LpToos7xraotbmddFcibPJv6kKoNS45Rm6nwpbhKiqXF
yMNpnPG68FkQvzxZm+26lyUEmbp2shQwSM+ntW2kXUY7wJyuNWfRql3TIasRlKVsaRHmiTVtslS/
WqDk4W2XcuKsVTQ6HkLNmgfoltpS27R6oj73bVY+99h7W2sp63bYG6PuAbllphSbekhahImbqO5C
jcHfu3J2B33f1XUuXiz0+InEw/SCPdKRKaaXZbPum6SHiaboSYYt1KRmi02EQupjqMu9nReZEeix
beG1UVd0YZQpsvRBRUl7V4wK1h7a8sl8BSlYj5AubbK9YXdZvavqOsbhME/K8lPaxMPD3MnK3+hG
3tLDRe+yO0jNzfptNNNn26BR7YP7zY6uPfT6QP80GiR9rxE+4nDTL200rpwuJkHGwFdzNqJu6MTE
XmmaAyaOdjztDb10m1XeF1jFIQ08Z5vac/rmViB+M6zAdOA9VEumAccmyH8cepfzL2jALYc3Zea2
H1isBBWOeccH66Dg5OumiU19lRicVVAymS/94km0MNaN4UUwuWJnpgUPle+TjignRutyEdetV9jj
TtjR+HMavFLbVFZEh2LKQD6vEHvwAYsIOVvN5jAHyehs9clv29wOGOmZ9FUZ96q4h1slXmq7NtPA
UlrFiehHWrNCVHUqQmmZVYLoujm7W6GB1G5ExBDfHn+k3F8LD7DwMQYM1G+xGl7cgOMHykNpaCZv
oIAa5fG1oK5OU+QDqPnGl8HVZr50njhZudMGHaiuTMiT4HEmhbhlEsGSUAs7cPZx7jKMbHpohtJC
BDBwoG+B0Pkyy68a6RmfaofptBU5IxRRuLt4O9MPg4xZJ93jYrTTI/etfxdepAqeuSyTvb50UL08
+Ivjj2WERhaWszSmYC56TM9TN+ncZ1ROnHbn8PUzd9Xi1RR/H4re7TdLUmtUevinfLK9ak5Dz5Us
Zk1a6AMprdfLDTCIl60HIpC6YoByQNU7Ls1mnQ8pQp/EQv06ict5JNvq8vKqWJL5i0gRUWYvcq4E
Y+W6C/dRz9+gd85ATnEyTeWuG3Np7rocLY+wazOKOO519MPRZcOGaTEMSziIRsvvpDlm81MFs7i8
WpTEZcScVVbs5xmiwrp16Rquo9lYPMIPOgyMNTmNtUsm0xtW7WjK7srve9XvjMWx82CCnBE/882F
fWWRE7e/6rIczS1To0vzLWO+A1AU6He+VzZU0AcxaoMMhz4FDSlTvdgcxXpfKtPob6UQKe4IRjPY
ZKdFL7fA8qa9RnwvWtY+jMVhV3dzKtYesxkaVPqocR9IfMSwQsM5aT97xVLXN5kkZQiMsZyv9U72
7Ubnl2/LaCGhKQop8s8pug7DdVpSxr9ouW1VLyO4jXNnzP3k7RTOX59GCKM16yyv76oRpsqu7RNp
r0njjGxF29cvgX59MOu+aZhHQ4WkpZ+HjDgIKnq12rXmOlF/sOouwaU6b/KaHcOoX9Cktn8EZ60m
dw+sep/3r9uadpfoUaTdz44/MmAWaewg+IGpdPKw9PlOG6F0NXH4xIUVGE4PeS+VVvvJ6nOHRefI
Za5e62pIpx9+RVD4AfhkLIzjsnK7N4amzEoPybTylpKIEZVoNeScI3BXqlmEXQNvCZjKn64GxkXT
dT7HOfTZNqaYipM++WYVjvOCIZQvN1MS9569Kl2AvQzy1oS1XVF1ploLjX8j+kXZMM1XkTU1lbo3
xl5Dbt8fRTbWa2KBLPmoAzM6q5QkvVqbaUe23EsF3TIZOubZy5RTaS2STOGeIUqQ9NhpYtjEySxQ
RKW4ex4hP2oLimhwit21KVK9h0DgRhFCz5j2KOvFMFPhrtOoIieiv5/EiPhMIv5FmG3K9eSzljYo
nrne3rNHyDioC8+t/+rL1uweB0lF+lhWbp2vOtspY7LaeEjWRS4Ifi5xNApxtUFdJsAHjtkvPquT
XAG5+E9m6SQp2kRibO60TpA6jUSY9FBVzfS0iDzt7+tykNZDnWTjDDRTZ/qvgcEnI6SUt4tdM2Xj
skJgvxyfOtUx6mUjcZ8fVDdF41Z2hvhStYv5ZvbtpAegmvM3XXONJ/p3Qw3bGn55IONBlOu8Gqz6
yp2m5FdZqghGfWcWmKmlY5WxCo1uzrLNlOtuylN6wRh39W1BTrJjEw4vYPdYvYlx8Hams3hvqe5S
HjkYuNgrTty5CwUk7/ym56tAGcqaocqKQCEmnAdLOgm+xLDY96mHSF+gFkRmdT7veup6C2FuuzHv
Hb83yythRDBhe9jONtSW0m6DUcsHM5CIFeqQqWNfbMwGbnLo15z6P2YjxqhhMefOgo8vDZ+9lbPD
DGq7PsBpqOHgtXP7zoSg193btfKqlYBGVK4WirJ8nSx9h53qjI0D8S2XIhCtXSZhQr3T72EEajdq
GOIUrkI5ededRW5YB1olEmwvsdv7YmME8FPMmt6/6kbXzXfS1UZ706XMhKJHY0c8wlzadwj5xRO9
9tHyHviJxr4ePc3riUOGQRPT1sqRxKpo0mynOxP9zGbwKkes6sI2ng0dpCOYY2U/Id8FCtDCHKaq
mZ3K23Pe9HJv2VLsq76pnG0xZMIHP3CiYqVrTZvcTIowF2btOEeBBVXBWjeYeksEL8jLrlqjZJhW
YYLApB8R43GSje+i0zgh/V57XfLikJDt+ypqzVXMkNPnaPBSm6Dky09N3DhfsoHx+JWhZ0wuR/3y
5MGmpkBX+nM0qHrrtcryg1EK/x4gR2tgvI29s9KmrNxzJcUYnNBComv2AB8NumXeI+i8GiKv29ox
JLx9kapChhas1mhVZ3ZzXLee3W0WcoF4M2MwHXPYDSVe8hFx86CRNsqneNTc6mud1eQ6Zicq601r
vFg+FVYnAYVRXLYBCXAOWTGT0Ge3GXMf152iK5EOWjzC+jHcJmxbmEGPVt7o08rVTEJvxNFVDmuZ
mDYcoSHTmiPzQDPAb7S8DewZ6GK1zLLoVjkleWAnc5j51S2TSOrzZGbDLmYKTl31cVW2P7pZjzgx
ir6PD5rqCggKupcInzndVFj3s05JtvKzpmiYbEeb4F40St70WATrq7iv3T1Sg1q0h83kWmvIt3Hy
uYiXabgHNRq86xSwELXSJI4fwA0LFSZiGT4NusgaGcDAVDdz4+p70UzNlYpMa1iNzMHkcNM5TXvf
b7L70rK87wYK2wnsANITbDQS/0k4XnaIYbrXANhjS6o5JvMzZRDzQprWqiUQS1r1V1rrovwJzVV9
kYOZXktm+Ksg96P0th6r4i1HkK4pKXwNQkbELEtxVWA8MF+NrYfBwrBAaV2pbE7LNUQxZEoHm2+2
9dJ87ADSSzuJnly0O7wrDRr+Ia+zfKL0zWbtYEbDUPM23f5X6TUIbthDz5iGsViq2VpDIV4Hb57H
FclchCDeZF5bkf8wDNKnsYjV3Lwmdi43nUhq8zovrfJX3jnuA3OH/qvyEj07lNLIo11r5LoNpdJR
w3YRadsHPdrgjzZeSQ8WCrXMwUSugp83uy/MC5QwokUZ6uW4UZLi3i5/TEIfGLChKfqiA6/hVSVI
2XomoniHOrpdvoO0+UiJ2XWM9IQjOdSzNJZ533CAPniq77R94czgcjmDug9MqC2HsXNh1qrIzw9x
vf1R05nrldMGs6VPa3fb+2GSr5wj/CiNNH4y81i+GB6LK/ESSIizZQ/bCrnzbNUmoEirvsj4FKmT
CExsc/PWiRf1LQJZ+lzQl75Ttd8bO780nn3sB9TUvtnx+GnJcwM0s4/jQ2ovWQ3OZMsru5Fyz4fB
oLjDJ25Fw7mgwutaOhS8fvtzpC0zoxxk0O1q0HJomEdQ500s5L3sBgHwmVqd/+jri4FU6eDdaSKF
UpA1Ku4Cg2XLPqWn9ZDq0zxuKLoxl5SJAuwbdat5Fcz9mRzfQgAJF9qD4Wv9nj5Sj4pENJU/LHtR
vzw11jDBNWU3nAuF91YylvTTsseUP3WaMaNn3vdRkJTgwcBf0nwyY1DRECOG4bUxS/r3UynoZ+dt
i+hC5bsoUUF8wv8kMdTMEOOcpCsbUBjldV/Mm3mEj3Q3D930FUyqxjDXabxfbCxz5zgLrjKiuPVT
I7sRSztmgVOL4a5x/PiGmO1+zwo3ci4YwB/R/P9qyoHyn9C8J0TkOP2qOlSFEUZEoyFFvAAl5069
qGaj2he3vKQafa6jcNLZNnOQRMC1GnnNpd3mSxKtSn3hwxvLAxXYKoNsU+Stf+HRjm3f9x7thBud
E4uGzJjrkGHz67oRYaRfw0O41Pk98pbe+/mTbjMcHg6Tnp+XXUVtOsxrsrg7jI32TaKJ9RLF68KY
bEaDPFT53OFqSKLnxLF/qP5CR/XcA570nqXb61rVYQoSuV2zsiIvD4BcsRwfLslinghr/aepyPI4
IW11btRUWV3XYWEdU7o8wro1QXnZ6/tKrCaGKjZLnjZk+S6t9iaGD1DFPwfJC5CT4TBUCIkvM2sx
h3+00O7/eb9/DnqcW0OnTWTlJyUKvHUI6PKG3fQTBSlQkl99TqR10HL8M3114ROfe78n5CcFkcIw
M67lsjhnjoFMNzeUKhd0Of89Avx/3u0JSWkZJyOZG7gvC72YHOE1CfHVdB/rttt//LLeZ0SAnp30
8Co/7SwcE+pwrEFw2mY7HaOhkgHzCsGAZLYpqlWxWCtqmkt96OPbeWdfnMoaTv3oZrEgF2I8SK+K
LbjtrrbhRsXPWvemGrnRC75YUiM3/U9vmQH2+Ff1zqJ4n+jKc55ElhIdiyYeuzl0DfM4XLLGCBzA
8Caa83WVbJty41G5ZvZzXW91+b3oL6yQM5/w93T3H3QLg8yt9iHPhzBtiytpKosZW6jhFPLL42BW
F/fhcU2891JPgo3TKs1kH3IhqR1mI1vzIFZxo/zyUesgxnaMWBs1HccLvKhzD3YSWsbFSIQxVnNY
stkXKTe96eynmWMBzbSPF+eZk8c+CS25lQkK7GEOK73c6Rg6MDKx5ksRWMLSiTnW38riAoXjfeIS
C+QkbMSZXWtGUsyhoxkHLnK85hyNoZu0z3lvrKwMtlKzcdL0nn90+KX2M2jT8X60qLpa/PbC9jj3
1CcxZU4rt3NjbiSpXADW6YZm3ZqLmdVXKnNmmVeWfeH8O3epk/hilbPTd10+h6YXr3paeqX5fXQQ
mNfmMCIGLEIPADE//prv09Zc0hhW7h9bQVIn6IOZYTGnffGZhq4d5xgBMDunDQPlBZVM2kl+91Yz
t+AQs2e5hJr6lshX79LUzZnD4XT+AOCo8LKGVQvYHiYgo6X9ohXFNjafHOcHNeeFQ8g882pPBcpS
A36ybEtiHFRP4NQrJKOoUfoxkNX0YzL2vmDWSt9w/ePKdoEWBzaPFbcHJIK3xdSsMvhoHZXNcXlV
+I4fX1Iz2bcDLS9N2gcPK1uus+qrn1B+kaBqL3HEzgTo06kApBaXpo0bbp5cOjD9BxsSamIn18JY
bnuaug6bgVU4t876uBE/XiDv079YICchLPZ8yuFjCGuX8bPrLOGCCLPy5n1l4TBpRBtDPbsYx8a8
xb6/mdLyizWAjBDo7GtXpesjEptCwB/nZtviN2JIROCqr7rurjv39eO7PLuMTwIfJr0ix3/tn2VM
AOij7263LZE4O67k45ply1QLYlPAZ0o9zwngTv/gToeLq/hEx+d/JwanluzSbOTU6GylpbvJocuC
ZqFDfuuzZ3le4pMUX4EEIHLpGxf674VHP8bCd84Y6yRG5g1+80D6c6gVtEH1LPB5/pooVXn3RMSe
hcmraMtNF9G9y6afF657bj2ehMQ0s0s0TfoZGY7koSu+GGgFHVHK2nkS7Y1kOCTLYdoxCupBsrtw
0XOh4iQ4tjkjO4lBqNBcbdOktxaiHQmbGLLKa2eoXet8I3GwVbJKgbXAOMuQJ6+xg0kG/WCPTK+V
ebW6fBweF9g7b/+UO+0i1QBuysHQS90P42kAq9PK5P7C85450E95zrneJk25/OcAjMX3KrICp3Vv
VXrD0hpEcSOmm2naOoyLZEbIlvMm45aDSTG4/PE9nLuFkyTNUWkT5Xo0h9L8ZRXZg7MUuyhKEIa+
kFEcI8l7r/B44T+OIFN3JKbC8xz6QH+rxvXfkPTcsZQ+vv9zWeYpv1iOJkKBDRkLK8HV30Y0MKEK
cYa7A1PvzWaC9+NEv0/wyeeQ0y/szDNrVZzEJJmp0p6HWFGE+eOqcdSnPoq/eVL/XKt4k6rmmyms
5kKCcu4rnaRlplMMim6HCmmdQ8jzbpfJZ45eeHegvReucW6tn0SalOZ14XU2Aa6yP+tO+ngxDTlz
MJ9SdVXNCHrvUQgUQlwzB7bhDR0K7IuP+asaxo0TZ08E6wsr4kxafsq57VJPqFxxOcutblsFZaV/
LqpDSrwiYrIk7GX49rcP9zsb+WN9461WMGxDoDxWOSP5RGp4m4jEKsre/qltLq71M0vuKDvxr62U
mjlZNA821dgeekNoiuSO2BDP6cbL25/kxR+/wuPmf2fPnvrXx7m087LkmRon/X6M/Mcw1L4wVXk1
XnJwPRMXzJO40HVGX40O15h0tYvLInQXewUIe6H6PLOaf8sK/PFZJL3oNp2XOdSL6rUyo3sqzI9f
zrkbP9n4o94xyaMUJVKifuT18oow44s7dj8//vkzW9082eqRC4VgNMUcwgn96aj4lrHIPT1uuhSw
Vz++xrlHONnqgMhqdhOHmAnpna6Ui6xR0Tz08/7j3z+z4c2T5MHISgbX3YnkAcEbMm5mm6/i5cGs
mm1zzBGTh4t52bnXdZIywLBJDSsl/KeZczAsoi9n6KLHn0GL/zI3/03u/2MtZdhBIjBaqxAzZfQ4
ETygLBCeDI5b4ziCCs91RUBp6+3FsHIu3/w9TPLHRRshMsvr6Rm5Ubs7RnkKNdLu49tsX2wbAyEK
Al092+qWkPbxdzuzLn4X6n9eM6ZDavuZCofWfUvn3oBGUywbEsyPf/9MXPmd3//x+8hG1b3NyRmC
bz8iI/ep9ZNV7asDfKe9Zjz93VWOT/fHVQoo6jQtJhVmFO4NM4x4hKa3x3PGapadX2Xrv7vOSSBo
K7tR2TSo0HQUVERpMENTfTX1fjss48Nfv7STgFBY0ID8lMdpjeJ2qIbbtok2aAzcKS25GS9Zxp/7
NCchgeZPBaFvVOG0NGRn2cavBmRxqi+11j3H4u/QVeMkMEReHaHK2bKTHG/4p5JGIniQsFzSdLxw
kTPH5G/c9Y/vn8Zt5CClR7c1zhjmjFaJaR4rVk5jD9Y2em7hXy0A/Rj+/rhQrGUjxjssAImRV2lM
N5WHZJ8eWeSiSLKJPLtQKJx5IvSh/nUhWdmdC32N+Sl3FHisejshqHsyWqV9LNdmP4aOoS4gVGci
qn5cIX88lQ+DBkIKia2vsjtfdfTQ52bXes13+JMX3txxi7yTYOjHa/9xjdnyXThWVB1ePNIJz5ox
0ImlH3+WM1HsKCH6549bU96h8w2epsu6CaKl/AyrEJLGhfdzDr8/1S+ecocOvy+JkvnToF48oAcG
OsvNrGHEjrRWOhufm0uGHGf25amVRCltCNUVX4PJNjr3WfeVKtlnEoH2sWUiF9BFhrjwZGeO7VOH
7Y45Q5SuqDJ4JJcBZA8pUB7tSFhqLFgJPeZOl7L0c0v6JBL0mZhmwckatsO80et6zQzr7W+EGVKb
lMvqYmQ7+71OUgQE9dy+9n3KD1vbgtIY8XORFisaj5QDqnxoszy4mI+8/w5d/yQmOJ3podnJc1F0
EDbNatzZsC9ZfbzJ5QioI8X48Tp/f2n8l7p8DDnRxQaP8FNPn+zYO0qZAUZlyxyMWafQ6rgIzBxP
gf/er+5RevfPLWVaU6mjm69CgT1WC+7p6dtmdFgP1rHFCk8siGU+w7Ra+kczcv3XMWYCrZ6M6NGQ
3SVP63Mv9yRsIBfn5MgBkRPROCoc975bgIKgXQ2Gi7Tc/Klrv0yXembvxyj8if79zANxPEasUoW5
7H75CQaD+QLJ6eNv936QRbX43z/u2JE/xOh9hrFZl0Fb6ysvMp+GCQccYV3Yzu9vMZRZ/n0NzUxp
LOhcA/p2WI96qPfTd4U/jEYl7IB+G0nyl0vxJHuAW6pF9siljh+EDiLeWJyD+qdc4xi81P56f47a
Zfzy3w/kMrloWLLkYE/l18ZvX5STQ0/LuoBJwTW6Podp7K7H2Q2PRUBhZ2Ejpu9MX1wfkzLDT55K
UG3+/6slvmR5dm6VnASX2BkwI2AEKoz14S5mbyNr9fLxGjmzv72TUGIV9lT3xzViVxYznv4mcrpw
mNFvGHP/+ogVfnyd989LTBz+/VoFokiOLLnOlEfXanQYyVuKx78s9NH7/vfPz8qzDTc+Ji+Ogayt
d40c5RX6cd8+vvszMcE7iQkQ5UcPsVcVLnCgN2NSDzthQb1l+qi7kWUFo08cBxeqcQiMvLH/bsV7
J9EBhnE/yozo4FtYz/myvCE3O3RFAVgCdBKIo07Ox0947vucxAqzVbnWVRQALv2ryRzWSWt/agn1
H//8mTDhnYSJGeXlSjl8fl+Dwu6zi3S3ek0zkgyjOgz9fCjq/d9d6iRMyKU3/NZGB2BMH49ttGrJ
YXRvadwdaCxftOs7c+K73kmggBxZLrWzEPnSXHxPRihNrbE7kuuz6KaHhZDPWgEl1HGCuesuJbXn
vtNJKIAh3Vj1bKpQVcmNZ5g7y3buVHVhwZ05MdyTaMBQSlLpBb9ulOZLYs1PnRw/RYm5vbhRz4Sy
U3eI1EpI9hPeWp0wBVPZyJOBpH/85c/99kkQQBNrVq7Fb8eyfzzCJVrlXwiTZ167exIAJj1tVOGy
fk29XjX+cCht8/bijZ977Sf7POrNTF8WXrsuc0bkhuviyL1goOoiXHHuCifb25WNN7q1RgCL+jWd
Nqt0njxrr9X5hZVzbju4JztcLems+wuzbAxiIej3TNrbIkMOnyL7X5x913LkOLbtr0z0O+cAJACS
J6bnITOZRq4klUoq9QujjIreO5BffxZ15t6rQguJG4qZiJlyhOA2tll7rX0D7jGMZozwX0P5d1xF
V7njc9LWCWGYTuHUD74T76Z+OdF+uUxJdFzr7RZhAHCO0zYf0ZK5UPfp/BHTraN66QUe/rSkeGfQ
neiX6b7m4bZqHHDkG8yXbgTlgltt5Ts04YjFAIKXK3K2Ka4GAdxtaFKp0dwTld9BxoBrNK2DEMyR
PTpBxC9zgUdj6FVUKdq7LadOmyWockj3QXlB7LLQyu5Kt+uvhrr5Rmq+7MJwmgzrpRtQufRdC9w+
eE3A64UOZQ/RCJiRtgIQighQ5FDQgzHG0+yMWH//TT5hARw5dJ1oCfhc/BSZjI9sLqNnCC20gcVR
rf/QEROKMWjRx9LFWbrAAa3lLoWez2kYeLKnC6XHCG0ywflxNCZNKCYBLMaI34ZqwUGL96PLDmhp
PEKoxDCNdf3fuaIqfhS0j96EfqclSFvnLpLdFemzyxYv/wbw0ICxzDe4FrrTrNiCdOX+Hvm6LV5z
if6fJ1qb1KR0c1Buu5c6Iu0b3MUQwPM10k0hM9An3aXAK2+bqJx1oyg3Hkkqq4HOAhwWoEE9kR5I
W17K9BrdV2aUlubwqnjQuIaugoWGV/Rb+3uQ8323WusmjvihIaPhCdANsd7QN/ejH4aKRnOyBODQ
fCQ+qq9IgAjfCpoOjYznD61uDOW2Yx9QfqGYRpr0A/DX0K5mckjRgL/EJ28wyZHqhll//81UmrqS
fhtjKhOT9Q10XeyTn1onRHfo5KYGy6W5gFy56CIfbbBd4aIvVh9vKzJfWxC12C12bKgpaUwjV254
RtpZZGgfxAaAythajlw8riivFCULkL1CJuNwfld077GK6HTQ6jinE4xwASVAKm8YSkeoIJVofO/Q
BIx6UlMgzee1W7P/rVs+5d5XYZcM3gzinfXrrzUrpN+BJFvylxRtcCWwnbDOazYMVRKK5F9mZQEi
gPNT1q2tYhpyQllpgyMlQGk8LZ8XaHCsSmdlOIKd+2uGnpHz42iMg6rrCdIwlmWktoMMecVxjlAW
JHdzjBTA8DzYJpDsumbvGGsVwpnEoOO1eQu5G3dfLy24LQg0jFYu6U8p+CDEWtricp8lfNssv7gp
2fI+v5rrqrBNVtTCw/NtBwlYd6XNgtAhaI3f482u6xOIZgIwQt0AnETyRyAqQTEKMigg9Lr8IvXj
awqZGCQ9M2y3MbequfoqwNO12wGKECivxDGEewjp0QoeZ4fZitxLVgz9bNhYzbOlYjGBdWZZ6hcc
gCvQPkv0gW98EF8ZbqTmeKqQy3GMwQ+VR+CJTNB2KiBGA46hJkC/e75BW9N9GsK3GKjxAK3H/r0D
pJia2ImtlM4JxxuW7VpEL4w9yWafx9mum6+r8jmxvsjwHsJP56+FbpeUaAM8sv4ykZgHdBIXkreH
rpXXNUHaMbU+OMR6V968AQuaf+FspTxIwY2I5nmnv0Kz73SKkqi9lIjxz89EY8aYYkjAFybDNqx4
ENHyZwriV7xvJ+7/PP91XVimalCD+aTMF3slV7XzQ8+skwQKmZUE7CfZ0Vvsb+heDDhvT+hfezk/
5poseOcsqHjGLLcQwawnO6RQUOkR/cktBXdWX12DpxYvz8mxTGzuGgQDlG9+36UuisXoyYGjO3hN
WTZH3l5HCT9gsLG66TBk6u0zuV+sdG9OEmsur6O4IdUEPvCixqgUSECw9jyM4R2kkXep3Lf8K8aW
IC6f+pu0e1y76jwRb9EV/bHlVXwT35/Q3AZiyqCou8tpZR1Gq3YP/Y9y+jpC+s9zoJg2gAPm/HCa
m6ZCH8FVJ7wYMWLA22MN7bhC8i2k466Sxv3gCKrtmEBTFA6YUEuaS4mOs1xm3zw/QQJvd34OGmuo
cqM6NfqyxyqEdVpmqJwwgKeJdWkvaJJdios2lv5mCO/Oj6W5z45iNman8EdQ/rGgTEA05o3joSDj
c2Ni9tedPMVcWGW/NABWsQAdy18mzn4m0Cc2LJPOWKigxmWawEi1vn0OdCip/32o7rPiapo+53a2
mxGd1KBqFqXB8mlOlgpqpOkSZ2IpBdqAbA/+b3Qt8+iphv7MRzdDBTMKkQ+w1BiCWsWj7bMvedbu
jcU73QQUKxAxq2GQ0xQBuAOg3tih2aZtgJqnUASHSGBhuPCaE6WCGJ2xsyYGppEgrPt8G7nViVne
vE2bIvjQkVVhjGCPScBPBL5PT0iwj/mXidOArmkx+CK6ZVLuNw1B6wh9BR5An3zekRlV48hFQ+DK
Vbaxp9wxnCddFKKiGhm3R1KnGEhAdImP/n49xvH0060xIkMjJ1B0KbjywSaza00wRI1teWVEf+Mm
9A4dUgm56YBZ/R7EexdyyfcEeJ0ObaPVwm7gBp3fJt31VBGPNsjZWkCoxiDKf6FLQXjhQ1RDGRJv
0ARKKCD0QAu3s0Ebdn5A3cYpiYk5rktwuBUj2lS/1424c8H8RprPU2kwla8+zjuegop5LKwoAXO8
PwYgAT3OiOp7C5wKV2C8DPwk3aRIT3iVtUUhZ0GOKozBoAShvCOCOMR8a85ybaOSVXnfRtEucocT
L65F1J7QRJTE9IuPf9tk5YrJGkX57AOrX/MuKKsL/A4bwfaO3DRPrL8ImvwApfDwxTRfLqHRGLgm
nnBdjKNiLB3ixaKvgYPlIosWKJnkoC8qaeJfEMa6zyPLybW7SJDd0nkr5ny6puDSeQLf2nRJgMl9
QkfpMO9H6bDhIMeyvp7sqfsEfgNE121PwhNaPOK7eUJLuCEe1Gw8XS3RmzPtu1NWLzFSg01UbqfR
2+V8hELUU2pMQa8m8r2dV2yCNSalCCUS+CS2HhnYEjJO76eVDWAawUFikh7TDaOECWHLoS3f1Sxg
4CVDN2t4W2b57RyXO5CZXRSWbRJA0NmeV//0zZKBF1b0hcCzv9qePh6uQaHgd4dc7lMP6hMSnUbj
xk3kBpSj52+n5ll4/UnejLhkC6A4qN8HC2mvgB7+Fov5ciHMUEzTLZ16+aOae6WXwZhCNmjjNNEN
L4FMLrxqX1rLV38yGBnNNP6Gb3SZHKGkxZEvWn50Y3nyUvDU5PUHP6/EBwxEyXPflgiEORpg+2S5
nidUbky3W7NKKo6xgYYS5CPAn094dhvb8gGy8J/zqZtAiAlqFqMHq1ul9aa+2ewUESIEYqD7AGqs
k9u7114KobjaNqySJmRT0YwumKpBtI9p5O4qW3RYRUWEmwFn8sjzw+LHAXpbPnRsVWBjlYSLmw6Y
iR+Pt+OAeo0QV57MDY+kbqGUGx9bII9eAAAPfPKrBpDrMI9sH9HZCz7249u/b0Q/cFFEyQjNi6m6
ChcriMLkxuhM6H56xbsHb6qdTSN+em+u2R1gq/nenpP5AjzS9dfzE9D0srmq7ryoh3lmzsSBX/or
nvY0JqDEhgr9NXTH4/qirULYMGsLt6Uon5Fj+dAREypm0U3AZgiKS6RTyk9L9m2g8XE1iQV5HJoB
9EDQTzYlh953yYSv3Pk+yoFRhBp60F3kZAecaZjyWxuSXlVxb7eFwXvRmHyh4hXBIw1yy/Wozazf
c0nyAKiTQ9e0wUryCrmKm7gGU683PyVz/mKcneaMqP0TVd93EnrBqN66zlMVv0Bq8orXJqiZzslU
2yfQf1w3PUHNy6tGdxctvX+oCudXAd7EHVR+qp9jbA+nrPX6y0SsbdKFiZDo/YlBXPj3qxVOnRfn
Lq5WK4Hss1YpXBGf2tqk5rH6Fn/3OSCG/Pv3PQoKPpkhaQOSuOti9h8mY5JE0zwObujfv01R8k76
vMVZCNm3yiFy6w7iEkSBd4XMrpaQn2bH/mpXLX0NTIhdBkBxHUC1DuoOOL5Z2V6BQdBwx3UXQDGC
YFrrMidDxNg56feGgXZNhjP4SIuVNg1V+db9YuwXfN9XhHakMvPOdSULETzGPggR48h/yXvnuV6+
ZDYg3edtlm4MxSyC5XUGjsrmgeuGz8Ni79yq3daJ82h8x3Urpng7Y2ODlLdGFGfn9vWIaL4RdEvh
mq6ym9bO+I6//9AKFW4ZZTIfxgozyRbrMo7YczjwLUDbcBDZHAJ8B0ZokxnUXGWhYi75EmWRCF34
PrBDDgX5GJqjSQh6B2jeIr4C+6IowcBrGvB9ZwgCBr8fBawhGVmE8cCv8khqeS1jZ7vY+U09d7vJ
hFHTTkuxE2xxhV10CPPDFfMOus2q7I/QZTtlqRcMSXkD1PN2cNK9XYnW4GzrjL0KxbQSZAwd8MQF
c1ZDsXrYtVCk2E++T3e2D0bUxZ3AWJ3cZ4SCeF34lxB/jA0uk25dFeOSgf4U2K0U+RlOP2Wlf4QL
dZgAUQ5BsWXcPY35VSGanpfXcma5CBbQVtc5FKTn5jJv3OD8HdbcME+xE0iR9RBkqKGuir6BzZJ8
8Sfo1ZHE/lyO/aPrQqYFzIXnx9ItmGIvkkSMxElgk8gA4LvtVTevXiACAF5A3NiYjNXdZsVqwCJJ
EDqjuDJV9ymSBt4M7QQQhpTgKgmrahP16XGxTucnpWFkEyo4k3s9mfz1/aLo1doVo3MN3rcHZH+g
HGhVt0BuDvskI186d3gaSZSChTXexaT/XvECxMSF3Bp+kHV67zykKoZTWtSFKAjuArMeq+ITYlxa
hae4f5LLs2M98rL8bmzh0TzarmJTCFASibfgYXWZqI620yX7Fiww52ei2T8V1TlWrrTsen21k/6K
5vSZU/Iio/gA+tv5B62bbCcmOz7GLP55fkRNvQrMl7/bSKstbRcClXBCAFEDdG0bOndJQSBctkZa
qJL2IExD2JWRwxIaejQ003wV6X0TPLZVPvaygk6fk0BIPHemAxCLj7PwTqJMT55bPJelfcG8JTas
q27TFE9rmr007dJJBINLoTgJ2t8+t009/Tr77yrmEJzkAq3J0GmGoTpFEVuuOj/5mVfeA5nSZmsx
+glY3V1bpb96WlODu68xjyq+NSYchFoD5kTjv+jMbCSy4+1cWbXhVml8HBXSSibHq8DXLYJiqA6A
QmynNr2GLFTwUQPvKlaxiMqEun0iAgey2yMSoUmPNow0izrDFDRm11XMYSXt3u6WGEu0xFuPZA92
F4OEzzughfCQm+qfmoVS0auoJDdVWOKdsheGztTGCvwuOjWD7e6MSSndjVkfsTc3BtTAg494RAST
d5Ms33qUrRswo0poIFmuszps4Jk1rJrmYRSKhesaUsFNH7BqKH3CBqzm1L0Z7ShYzYMR2v+avH3H
aqvwVcksF3liPB9D2O0YgsaBRaB4jyu6Kac8OUJjKYRkSV4dPDs7uhakh5rMvZ+SGZigcs53LvQ3
IK1tom7UGAkV5zpJiGv4YD9HmzY6j1aRe9RRTLAp3SFRbAS35qJAwxFc0chBHUjaw129lHB9mZXs
q3H0DJunm4Tz+0GJqxZBK0Ptuq5jdwtF1OIW+PDQYEc1NkcoF6oGRy66WWC4s5Zf4LY+2DI7FeCh
OP8Yae6rigkNh5FNyMOgtB9DDWeY3U3aPEEGIEekCAUYExepZo1UWtC6ojKOINoS0HTm+xBcwJ+G
rOLfz09Cs9NcuT7hLEGeCl1RCHyHP5i7fJJJfGHhZBsNjs7xUrk+a8jFVEkE/xvo9t3out9lCYlb
n0VHIuGUW6hgc/7D7yAmFEMIBMmfviJXWEQILBicP42R+BtWNM0KpBcwy2aVXxii/tB20XWaD0/A
8babIrTlVqbUEHDo1lS5PTYERJalxo4NEb2DYlIJST4wxkdFXgXVDJ2Q81unOd4qarSpWYOFzQQY
B4pdTZtdDEajnnQG+KvGiKvMn/mUWNOrPDHnOdtkcXWY42mX1Q30JHBU6Ih2AfQK1DOtDRdKNyHl
hU2tHPnAElgZwayHtG/v8gTal7yuUkNgo7tKikFwZe1GzFlvLHjBtqv4Cvh8l+fz26ExByoINCsi
d245Pu6M0MScGaSNc3segtArfoDpetm5HJJh58fSTEQFfkLCZfLzDFfK8fjzWC6Huuw+xI0NUaHf
TTLLlzAroaQRQAAS+kY2/QbE/q3j35//yTV3Q8VtphL6O0Iig8NdSI+MNiBgFQBt1vGD2EahYjdz
CbmbEHJIkHDvr6lVo5MpTn54oXgZ/MpwUnWzUG54bEEo4TUkGPwCPLfufZJZm6pm18agQzeC8jJ6
UHiFDhvB2zWEN8jyW0jWoKYgEXWc3wjdEVIiqSZyoE2YO9gI9H75SSw3lFW/zn9bdxWUiyztJhLQ
eUMFgSFBZmdufyHa5RESlleJ2zxFsVm8ef1x33HLVIBm3GS2Yy1YJ4+4AYrG8P3gAULAZLf6aZ19
w9rr1eeMYBtt/rG1UyGahNVZOYALLbC6ObuAkKK3hwasibJGlyxTQZnURV9D4mL55hEKiflhIOkW
ZCy3DX1BohNlcWSfAV/YtPbwsQ1TAZkxaERBIo1VXGNCu2Ff29S/CyGRWtHRXHrRvMLOetbfhAWz
DJvQ7nwWABGOuHYBdYkAsdywkGPiglO5WrwbJnNTr69uuPWZeTNcnQxRBCUSFkSZ47ibktndj9qn
qGeVbXZRQy/q2omTGtrtPTU5zponTGWclFYLYRcIdwbjNH+OoTsEHVGgtEwHTxe8q1DMNqIgnKcA
puf2C63E1mvm/erR0iXdQHhuW1n9xSwWeDQGVJhuERUzQWw2WhXDhCBUdhX74VU/0W2cR7e9yJ8E
fDjXhLXWLZ1iNBwWltHoChZ4HiR+oCq5cu+P5rXTWFQVnUkpA85swnFomQMnfeA7CxjcCY2oFsjI
DD6ZxvKpoEy0V8Vj23IWkIrm2yKOC8ANnOUCWoTdgUDD+b52psxghjS1aKHiM6GoN0JPCkvW55Lt
hiJZpVYStH903Sas7edoTB8GkL/0EaQAhXttd9nPdoE6H1jrjudNvWZVVRpKSwJolfmY8DTVj0M+
QoS1/uyF/Wfpjnfnh9CtqWI2cCaIcF2HQTVGfOcQ4FxTb9AAvIUHdGHkQ9RNRLEWI80ZUkYYBawR
PvCOww7qd8WO++mTMRTSvLmvDN9vLFLuOYMTVQyLFbn3SJLsu6Q1AQR0q6Q4DMM4IhfRoQcoHkgc
EOQLncbbijKzN6TzTjWwCue3w3//xVURm+0YDQUFBgKgsKZ/iD03v8kbC0oZbVwHIP9BuY8w+6Ka
HP8uhVSr4aDpXkUVvtn5FqidGWHIVx1aCChZnO7wf4vyEVLgm2JsIHpLIMgJZvaPmttXUOKbDbPG
jPbQSWTQBXW2TQpEUnUjgekY8D/owHXidkMbhlaFzfm11RwQFdHZ20kb2TPGWwQgRBlCoE72hqhU
9+3Vwr+ZSxnxgoNvg0PUas5PlY02B9QGOsP2aE7F32AVVQrxWhsuUV+0P4U1fWKNi3YiMBhBwyxA
p+YFZPteIpvfnl8pzXVVcRZ+GrLCXuMISzoXQ+Q8RRlgrw6E56CXOH47P4jmSVKBnBOLvSrpMUjs
geS8d6C/6F52pkYf3dfXjXqzIU0FvrO5BM4mBIY1KEr0DMZ5GdDcN7zdGpPw+my8GYAzq25Avg83
XC4bcJPcwDmu/OYCIGSjSdPtg+If2DTyOsYwhjXK6yRv7tOheRr87q+efgzAL14NwptppBD6rKUA
4spv7L3rQGO4a3qIJDaeAa+ruxlKWoCx0CqiEQPgzWw3VWOfUs/vDFdas8sqQDN3a1T1Q1yMEORG
/uxfiLo5Eeo/nz+imvVXaSeXvFtIT/B5AW3NZVUMBoi7TdG2a0QM6GawHq+36w8z308VhqjhXDY1
vUfN6JGPH2MJwFv+++eRpGUVb3ENgGK8j0AOs5vBdwLlxSdK4mOZxYbEhuY2qCBN4jlQfkWyPABP
4m7smh1ejiq37oA+NNpvnX+uwjNjfxylGOBFRJxsV2kzRKCr8MP8dcjLjbwXEfSOm935vdeOprz5
C/dRzHXwXECi9DBP/YXTxd/W1Vss1gA9m78g0qrg7aXHLjF20OmOnHLlmTdkZZ/A5RNZ096lmZM/
QLivSTaTVVmbtM+ZwcZr7iVRIgISx63jOXCXkj6dNzWUb2enKj7mqas4Tp6HNmkHIM7HPhsJ5JnQ
4p7bcbEpSgDeG+n0e89pm+/nt+r955Gr8M3Km8EUN7TYKQuNC3l0kUFTtE9Bj5c532efH0Vi48qa
/Ij3zzr/G4QTctM9COhZwO2YbS3iFL+ymSy7JFrqnaxFWW/8Po6D85PTjKZSeUlofZcWTdcwBPyn
1MnaI51Xqa1ZgGmNOJ/4NH6MUJOrqNF4aNHPH3U4Eyz5BB6/AUiRLBgQKI65E22Wkhiq/hp/E6LU
v9slCOe2UIrAWag6/+Av8bXjFdBFR31kU3hybxVtclF0cjw6dY6zX/AK+f7JkHzXhHZcRVsWXTcW
DTIxwJG2Ww8UMOB9gyFZS6fojIgptImfVi06LtJdBwFc49F539pzFYrpEr9olipHA2aZ3giZpQP6
Lub2yhLS//Kh86KSXjZjF/VhmyEPBCAYk/LelVADIfkhFU2KtDwIx88P9L6l4iq4Mmtk1voeBiqL
bucTBiK74YusKnhcJiE73cVWbJRFpqLOipgFwzCAiTmj2y4ELns1Vti9Y2qR73m20ANQJKXJ7K+G
9u85T+4r/ko1F36XeJYTVMCdTCB0gHbKt9Ett1A3+eJO7a4th8NQVXsBhP1mBFTcCMDUrKgKwOyL
cEybEVKZRVdcJRX7BvG8yziMb5fSFOjphlDilKorhmZpemxaBk25+XEQ4y4GO+o0P54/FTpztf7+
G3/GGdqc+RBmDmQ3QTa3aD6vz6awIBkWkXGLY39+HM3RUFkv4fZZkCLG0eAp+dSE1k4WfsBAELr1
vOiEEHq/AG55Mkar7z+XXMVYgi1Khj4kkYNmbk9jjZJ3SA3RncYoeOuQb5csIVFmJfi0i1b8LvKW
jQd/ytyfo9tzxZEhYzFweChOINIRFEHO8APcMMB29V8TbgiGdEMoXotd9/YURRjCXTOmNN3NsXPh
ZnW3QSxxfsN1G6DcSyEsP/dmDEH9FFqIVvGtX2ZTZlnj7HEVvzgAdtSOFr4uK+uYt9DPKxfsgRC1
3MKlvWkiBrEvC5SzUIs7Qi7YVI9YL9475kbFK44Itup4xp0P/Q5Fgf4EvVCxIy6SH0zQL7IeTxS4
XcM+aW6NiliswCBMihZ1KbR7fiMpjhqTcxbM8Q83xaiV/VdT5v5Glo77sVdChTFmWQHofY4AxHX5
Z8vdh/DEwB1/KNrFcH20e7feqzf3h8aN9MISIRSe8KJzjkB+gujCq8dNFYXbUEa7ksmjsciq2zHl
ulplNzVZiKDcAZLMqed5mwPbXaTpbpryl6TpP4qK4yquzxKkzKDbDjqNrLmHnjvwkO7xg9kFrqL6
/AjVvWQC3BNUMtt1MmkJasyieDLiujRmQUX1ZYKMS7qWKj3o2Fm0exiIe+GkTgkYj8EsaHdfsQsl
G/OWthhjqn5C0wfazuS4Ms332R4HAQU+lj0XHyxBcRXgNzaU+ES2AKoJ96a3vM8zQkDjZDRHSyWo
pC1bMsRF4AJxww1S5ieETDfelFx5PdvnIftsbNDVjaQ808KqUKJ2YQhaOzxE82uX487vQXrAJvdq
DJu/Uj6/nLfcGqOjgvvyNITf62CHJD+WVrcZ6085Yygaf2URuQz7F/d0fiDNcVNRe0ISOU4uKEIW
oOkBK974rf8pG8aT0UPTeDcqL2XDY5zeAnUA0f4AOeEeDSvMX1XVUb2zPp+fhcYdUMkp50g0vvRc
1BrYFCPCSy4TL0Pna/3B7ytvNQFUq/BzXPu5E8gGhWh4aLwdy8RouJKal1qFdCNnH3tZRpELF3m0
6aj4aYyfdHGjijrEAe0zOiAp04fzXT7yE2DyPXBZ4aXnxtekGn6JKkeYjFWLovm54KGpz0uDUeV/
QyTWXolSDLJP4Dm4GqfiwibFvkAwt7H88WmxvSAu44ul6L8Tnj8x6e2A9LmcUWpFAHqAS2HSE9Yc
EBWzWFVD5osBKaK6J5dZY39DI+RKtmDYPs0Z54ppiKLOF0u6wLNOHBKAwop/53yInn2wlF/6K4fm
Auj3w/nDrrFDKnyxLBruhCXqTjlqS1dl3YYPvB2nBU23nZVv/Nx2r3KX0V/Iqzimap5uAdfff+sw
TJ70+VrZpahzrgtIIzAwmprINVZIZbb0I78kfYP7m/bzFk+QV6fXZfaDeWx3fs0090uFJuZOKSw+
eTBz4dhvZQj8Sk4ag7+mMdYqMLEFQ/YYJ7Bw4KYgD0WL9pwA/ME2cBYjc4ddM0lubcp26aptGLoM
yAjH6j52GlSyH2QkR3tiSCnQctiRNtxysOE4jn2ww+wKsoM7azAlxjW7pFaLo6ROmjFFWm2BHt8a
Ewk7CdqiO2Wx9eP8PumGcH4/Zi6FY1I56xALScDsNXgbgMhXoRjwjQ5l/fyhYbiSJCEJeDYg+A1z
YIsnOfbIhFfFndMNgEjk6dP5QXRGQfGyuqyOM2IhTMks+QiIIShghl1Xe5+8ZFxZ1M+PoulA4irM
k3ToqZpHRPUIiV5Gmx+TEnoSreh3g11DoTf6taA7ufU45D6bx3YYDx8NYVXUpyCFX8kOuyU4Up10
GT/LOut3fQNwqT/fnZ+g5kio+E+7j6sZ/1nJ3mi/IZl3mrBXLfeO7fz1/BAai6piQGsB4s4ybPC8
QwrcH/dRPG/QFgQp0AAl/A3PHMM7obGiKhR0rkJiWTJF5RBRa9g52QaqnbfG/dDNY7V+b4x0t5qV
JMp5UI7eEfrnN/C17C4NRN1erOQixL49v2Aac8qUa9rKyCpZg54dAKLsCzGEZEtZMRvsqW7HFW9r
EaDCKWK0e8rQCyIhf+RDtHNAVmXMTOlGUO4//Ks0STog1aUdX7m9P2zXc1VW2TEtY1OCRHP/VSQo
ieeldDM0HZG8YdeQu0oPqRuB3mkoF0BgkjQo5yk2rJkuplNRMDkBcYOdlauX52wyd97J8A7l9dRB
QcKh11mDdtb4PrctgwnVPHoq5DQr8ogWNtDlTJQ/ExJ+D70y3FApD3L2wZkMOH7sAMsI0NLHLo+K
Qq1Hak0g0gcafyXmi+ljlBTVJpwXQ4lDcyhUzGnRTFkWTej9KVJoJOb9hNS/l95FflIGeV/vz18d
jQlQMadLKdM679EXCFfH3nuc3bpL720SmbQGXI3uRXAUX63Msf0RJeh2s9xHJ0zuetTIp6z4lMr5
r7FsAmcqb/uRZOjQAsy66LgPikZTO7FugooRonaHzKCk6AKx+3ZDkvGmtevb2pTE1u2SYnoaCb2/
pkHfJpnDb7mIu8Cax2NYoWs6tLxfH9skxQL5tVVkLdBJwbSKcpOeH8Gh8gnYXMMW6dZIsT+yonOe
ER9Y97gZvtPcSVHwrXrojvR1Pn8+PwmN/VHxpRw60FyEaPgfeHro3BBxZWVdcuGu6laI8T6aslIx
povf9cQNczdw6sJ+QOtjdZq8arnhSS8h54e838csgAovJV0lw9zDjED9xymyPZZ/lXRpW208OtEP
OtTrcr55RMEz44EAovMCCSaAMkg86n0hWYXukLFPQBeO0h1pwFaYz/VWDoXXGqozWgu+nvg3A6MF
uu9qngCM2bg3UyWGjbNQZ1Mv06f1dWpk99TmyWdYKbk1ugyal1wFMRbga22boVjLupl1SJGVTcKh
M9g63ccVDzjpkpynEh+PrfIvXtC7NjLp9Wo+rQITwUGdJOhHAa4lCr/XU/FMW89Uz9S4USrD41C6
eejE+LZXJtsFPcLCQ+eGt2wTr9754aPRDdGYARWj6LA5i+wOA1VDsSE1jW8o8iO1szQGO6Mxlioo
EQyjjuWBzycYJd0uTXoMkwya4O6FsbNad2pVSOI8pySbYqQ+atZt5vwZICYkkKP6O4l/cpgaKG5u
PnpaXzs631yRnnWVWyGpG+SLM208oADobGos0J0o5WGpFkIKkgKOb/XdAxRZP1WulRgMl+5EKe9J
M7Kk6qBlFkhJ7K1bQ/9h4LzaNPWym2nyzS6hv5rnp/OGX7fryuvSD03qV1C3DArvs+jDK0QBVdN+
MSLTNa7f61F4swuDXEiYCABR6NoNWfgXAF9v4GtOIto03AUjFjUfMM0rpsIVIXQzTAXUH4MRZfde
FDsxp9sVXjNX/ppEPr9kulHWjXszJa+vmtpCFjYgRV5cp21Sbfgwws5mMUMf3diDKnsuDdGT7s6o
LJMDFP8KhwOxjrpiCvhT2Wyzcfm6+suDV3+NlgTyRCXZ8ozuqZ2bcv2aE64CG2cITllTg0Rw6lrf
obzT72iUs+P5FdQcOhXNSJ1qjkN35Rdt2qIPiDOkd6D3jxB9tG1gd8jqGF4VzfFTIY1O38R+vlKA
EhdtwMmLk/FdUrPdaqmpyze5a9+gISj42LwUszCs5E9LHIPn0MO7W5b0eWqsE0Qdkm0xMcPbr7EP
qog2MFwuMoVoaqIi3BRrqIaXp+voJu4e4Vgd5t4wkObFURGMo1ia0PXQruXRZD+V6V++N95aKDCd
XyzdCVMe/DGSobsA2A9P0H8cG+fKT11TMeH9K8pUxGKLrmvBVwqIdopeIqe7GaIm3SfUOdLUuvC8
yeRlvn+SmYpV9GYKEHkIIguQxbWlk0Cyvd1V4MA5GElTNRQEUK7/3d4sSd+nycjQTVu0XnEcIjK5
qInEFoMMcpffliQEtq/yAeHYenHifrHQXTDuKGccgi9FFg+7AQj09d/nhb2f6tA2UaO9v4dMhRk6
PpmdwULpUayFRz4JZzOYOgw0lo+pKEI+EYK2zhrnD1g0HkHLxp0iCFiyTcnTi6G6DlFOBS2Ludit
OzbrNN9YdtSkBCgxkNvLp6GqN5ET8vCiJcj3bpy69MVlyNKsPhaCAvTwegv+64f87+iluv1fKEr3
73/h1z+qem4hANErv/z3Q1Xgv/9a/83//Tu//4t/H16qm2/FS6f+pd/+Db77n3F33/pvv/0iALi5
n++Gl3a+f0GKun/9Pn7C9W/+//7hP15ev/Iw1y9//vGjGkoIh92/RElV/vGfPzr9/PMPezUY//X2
+//5w3UCf/5xGyd5UtdJ+dL97V+9fOv6P/+gtvinIAzQRuoyj7AVDDC9vP4JFf/0bdS0QdLgMe4S
GNqyavt4HfWfviME9zwgJjn+zh//6Kph/RP2T0EF8f0VdM1s6oCi8P/8cL9tz//brn+UQ3FbJWXf
/fnHe9bXo46K8Jl6K4T2S7FcoanjxCb5w84LtsULDbZDOkEeMvf24UK+v1ma/4z+drT3DuQ62mp2
3hxIb0qjKAn9+Wqw+5//w9mV9cipM9FfhGTMZr8CvcJsmUySyQuabOzY7IZf/52Ovoe5pGmk0X3K
XAm3lyqXq06dYxrVq0rVN5NUnzXbesv0fiObddXFXMa5XAHvxiFTmsSRXqsQDX4TVCEjrj+pxonv
iyzrnuyRTE8iylggKtOBGFdVI3gbkuSuH7MS7aiiIp8UndvSLayy2MKBX7t/Lj9qYY1xZUwjWgyn
sGLNG2cW9e2+nM+4LraKcde892WExX0tGhD7gsVnCHUtOoLkKWyQhUXD6fRaG2KL/HBtkEU8H9Ep
HwkrGXppmTdI4evl0SYMPUcfiDous1iE8GaZtU5q1UMImoX8FzWpOjY00zx7ZuVTN2jEu30Yr6oZ
XAZa3NhOjPvHgXRzyKVTv5gCIF1HRMKLJ5bu0L857KVpdl7dEP2I5i3yZhdJv4eRWpWfEq0PNVA1
fK2jjlEPLUvZp1HxSzKroenDZEUGBXGymZ+Teqifbv/kq3cIfvISTyTM0iiNpBtCaKkmbwDgUN+S
MfncX8pgLtOaLoWqnl1+m6iEZm1TZIlbpbWxRdqytmZLyFGkNyAA1sQQFrkEdDZ5rI32J/Qej105
urKo8TyxHkfzK6PyAOU9VxXMTzO+s4b+NFoQVNShAtyaT3Nc7rQqO6TOxtJcu7ovK7OMKvo2y9EE
O4R1GRhNBwh4t3FOVg78Eo+UNHGj1VDFCWP5RfLSbdPUy6J73mxZ1IpjWOKQ5JA4taawqcP0SOI9
YXfZlprl2qosfA4lyQgCdHgEs/liyjtj3ACGrq3JwtOYaNmaDBvfTZjpZc5DCTLGue29Vn5E2Pmy
nws3ozObC4qaewjaJoKvD1vP3bXVXrgXG+RgOhsTFqAdM9uZfX7XluDbrfHquG2kawMs3ErJ6QA6
dTsNTdVAoWUAv5ZZ2s3O7KaNR/TKNbqEFllF2soaeLygJwQCSiUemin/JbTqPFvxqbWnrW7PlW1e
QoeIYKQamogFacwPHYGMDe13XZ541Hm9vVgrB3SJHupFmRInoyyQfX8sVHWoRbkRbKx9+jKp90FA
babJZHUsKOO+32c5+W001HY/9rsvm//u45rgMekkPh4RCi+WIEtaTOT77Y+vnKAlJKio9bRMpOME
uqWHU5d/spvsMZrqTx/7/MJ4h7FAMiSNnCBOnU9tOu0N03oiDtt/7PMLyx1AUwj9VcsOxDgdMz0K
Bk0VIDRq/dvfX9vXhQFTMuZKk7Ed1H3v6flLU2+xKawEw0uB2ozUEJxCVSBIKhvU1030hZnjK5jH
79uEPk8tqEoS1nzMiJfYFQ3cMRXerlYwaTkIcaAPlcbyZ1cXn7JKln47zBv7seItlkiVdh54beQY
SIgyqAkoSXoALOMoOjV1UXi6BH367Z1ZcRdLuEoLntyiHzFSFuvI4g0YJmKQkhSdOHeps6XltXIA
lpAVPa1y1NgwTGdS7lKuqMuMecN7r318Ydicky5pQJkVlLVmnongjTeR9iNi3LjVzMuo79xGM+Zt
WqeXn87equLN7O9i+TpMG850bf0Xhl0IMDqBcwZ+QzxV4Ftj436ETlzfKv/2Bq84JnNh2pwbI60m
eI5KmMkxGsTvPNN6LFBsbyTp1qawMO4KOmpjGXMcVjpVKKUg3sKzSbggliUHMFZ9cJcXdzThozGY
anSCzq4BVYxBFyrqtw8t0hIdUgw1xBBk7QRDxNgxhq423h78oCBv97EBLu7r3SGi5Zw0ooWGM9Fy
JMrKyK81UNcUbblROluxgSUaJJFcm9E7ZQeE9iDZJqaf28CW3/71ax+/7Py7X+9QUKdSEdmBTkvN
HRuZuizOPhaXLuEfQ2ZI3R6R2WraERpp2quokYZ3Gl26A7hFb89gxQqWvGKTgV4IUzhYntR4GXv6
OsT1G9Wr4oPfX5jxJDKIMnBmB2Byj+LGz0xUSPut/qcVC1uKukZVlYrStO2gTU8ifQKfxENpOr6m
JfuPLc/ShLtoFgkeoUHZpT8ro+HfyjxunotBbpFzr23AwnqznDFm9tgAM2mRQTWqyBeDon7SKLHh
IFZWaYnr6JsJtO8pJjFEb1ar7RtaumkWe3OU7W4v04odLAEdjZLxZNpShlbZd1+MmBkHbudbRMVX
Ox9w0yy5wGIQ6WlAihThjHqQl1ldCdXJoSi+M1uL7kmnnK9DYVfVTpuLIXYJ00qovTrt8Bla8d3p
9hz/ypUu2xUvv2Jh7G1EmB5VrQi1EVjMIh6bH3pH+pMRxWWNtvnMSFH7JWkKkXWNu9IsEDPw0miN
Q6FR8wBI7RQkppM+gXrTAsp/dgJGszrx53SKHgE8t88Afk+uCZ5RP00iBRIoKLKGcqg3L+2VsHAJ
M6/4oNC5zprQUA1UL6fZidFAIWcGnoMqgYd0ppFablpINCumrVFuvd7/giGuLd/l7LzzlXmpYl5b
VREOzuADTPRN1fZZDNGZM3438NjPk+ysGXcdflYjnDvVKrdNclfT7UOf0kd7HmyXWclWLX/F8Jaq
tEjkpAxIoCKMB304d2ZtnfTM0u4z3tYbZnGVbOFyZOh/52zYU05yTRahbknW3vNkHGY3L4oSYUZj
g4MmnjLfRLNsgnL4QA5DqoEypLCQimtBgHeXlnIKdUq6X7fP8NVGHqbTZVGodDKoHGnVFFiutcdl
7qe7T4/MZW57ilyMfMg2fM5K2hp5xP9OferzqMhTjFSileVb8Zqf58hnj86u/Wn8uUg+xh56peMf
GxO7fq4hGf3f4fQGdiRiDMfunIf4XvlZ7Q9IZbqD+zO7n3y6jz1HecYuOaqNl+11p/e3nPH+QGeo
iQ6DEFMQK/MZNbDPU2d+3pjO9cNJlwQTeipyRRGeBvUOL2av3LUetFg9sJ54hqfviA/ujo1Dev12
oHxxxdmyRPlmLKcgG8eHTjqPZprnrs0kpBShgnZ7QmvzWdxyHA+3fuY5tqcmjxkBOVJqnS1z2Oq7
uz4JYwl/S6K8Hjoh81CaGnXx4k18w4pKd45osetFv5XP/+vsr3mxxUTKTmqDYfAqRCo1/w5nX50J
aYsz2MWBzJrp3Pso0DRuiy7z4wR/skf2I/bxzG9CMUzll8iq1bmaJvlnyBWIatEkB+yuGeU6c0k5
DI+mzsBwFqO6j74+e3zslE6Cggr9W5V1utdn8dx7Ce+mD71SULb7r+W0WmMOjc1UkKHJTIrv0IOC
1gmom+MtUuuVzV/qnbUmvN4E4umga07F1LolyJA0+nz7ZF1+5r8bQpfiZiMawtBjn05BD9HS1y6X
EIs2mtx4iDm3Q7g7SPxGunUCgH6Gxg7XNzzO9UkZS+CiSm2jQiiehwV/0PM8TKD05NQbMKaV4/wP
cpGhGyg1yzwcq4K4qZzEMQbdjF/hngwabZIfIKjD/bQELsY643OfiTwcms70hFPsANPaSiuuFXiW
qMWuTzgb50qEkotjlI2ekSBJPf+x6sxtjAfOkPO13UT7cvskrC3aZafeBRh9K7IaokkitDsDePXG
M6FhlnfI7z59bIDFHcN7aInMtsQA2TkhYZeGCS3capOPcOXONJa8itWYqg6c0VUoKZt/zBPovxvU
yPw2IdVRyEQ/NZmsvkIkdgplliKGZEN1FgltXuzY0AE6H7JjBdzWxg23tqKL8EU3wVZbWWYVZg07
FtP4IAX5mSsr7NNi6wn910X/a8DGkoWRyRqt5X0jwtFTfrGvD5lf7c2ds9d94TEfcgrueBoOw6G5
qw6a/39wx3+wHe/L93/h89fGXXhyVP8ilGMRznf+tLP2P8B8dai9eCe834P7NQzvDe/t5Xl0wXnr
Ni51n3/96jeCoxXfscRCNrXoDC4yEdYjEP1qMF2pxiedDvvbB/V6ZAIl+/9aQqRkBKlTNBXHIJ97
o6le7TvRmxtOYyUHu0Q9ZjWoM8BOlYcxucvjzxY0AiGKnM8/Ec/f/v0r524JcCwag+ggA87DXhsr
r7I0hd4NMGER44lBPPJDMYmxRDoqDslGHRiscBzK3ZAiPuR4trKPufAlulFpE/gSEQKHdE79Uvs1
VLHLUs2XW7qDa4tk/HeTSRtTAp153DwKuAgn9Ssj9oXzoG0paqydooX1W6g6Vyztq5CnxlNbiRNo
VPzbG7z26UXMOYLOEl4LZZUR/a2hZoFoT4u0jYBmzboWht3iKZfpdpqFJJG/56H92sXlKaLZlij7
9e/TfwCMYJEwKlJkoYr1O5XS31mkn4GT+n17bf5mNf51THSJW3Qmp4pjjoC882c/3xX7dIfzeWrv
h4fCn48/C5fs9dLv3hpXet3v6tC7vYcet13hbfW3Xt8fuoQ16m1caKXC88MExCgl1qEizUYa5eqx
JcYytFGWSFGim9QZn38CSBFc9oObOYlfTh+JzDDCAj1BSSzHChJa5wjN5+dsBkE+mzV9V4vc2nBQ
V1+bGOIyuXehxjQTahszSBkrOv3RhZX7I5iYzqTrrNIVgzX6ihZN52rtPO1uH4urpw5DXv7+bsgu
jkddUtEGZuRAwSCZX1O9Gb28qz7isDDA5Sy8G6DOp5wBYKnOdtqaj7NVOg8SaiF+lhjDDmiYdCOt
ffVsYZyF34pQGRRFbKhzlDjH0dJ2YBX64LYsPFZVFH2iK5ki1//EQLklaxfoSKPtXJ09xt3WI3Bt
BgvvNaAEUjfAWATQhwnQ6vXZ1Lb48NY+vfBds52NaWpRdQbpbmgLck5SsRG9Xn0oEWN5IUFBsM57
aNOfWwt4QC9K5bDTmrbY2cRIDly2BjpmanZOdVr90SHOsb99cNfGXex3XqY6E1zSczxPL2MHhtgK
fAa85Ug3lWMAsNAr2nUM0GOTLWK5qxEKpro4B9B8x55PLQmsakDFdoTyG8SnCBAfIwblvbNvSqd3
b89vZcuWUHxDJYORY2XPXZE8jICCVTHfwn6uTWRxHHoQ4BYJxUTSwnWSXdHv+pd4l/gmZIbd+BdL
XXkvHtV9sYsf5sfb87nuoP+53mYVlegLUk0A/PgJIpP6nWkYaofcpfRj2miH28NcX7Z/bjmKTo+2
kZYIMtMiJ5WI6kXLjWgjwl6bxOIOSKuIjGAn1s9FZr9mU9Yf05iAuzKb9oMOQcXbc7juk//JptYK
9YYebaSB7hxE/FADQah9vv3pteVZWI0xcbOdkSwLYp5/LYz02U40//an1371wjqceCwYTxwdej4x
pBpmfjRpV6BPqvjIA4H8k1EcSmjHQE5lDjQLmojT25BKl0XfQezoGra+sfZrC7QwjRydypGmg0Qt
nvOnrK1OQzpuMRSsfHuZEjPG2ekzxeeANpPblL+J2nrtrqz9MhWWU0hu1kDRBV1aqnBAOxVAprqD
ZBv9CM8lI/8kxDK9Qx+3aPi56QrDl0OPQg5SCah7V3Wxa6GVWUFx5C1usv1cG8XX24fquqeiS07a
voobsOQU+nmgtuUBV/0544S6nRT3+YDWigp8ex8b6bK07+KUxOZ9NujWHDTsRdl/IFLo1zhnVv2W
fgwbgjW8HIx3Y8wWi9LZSRncRz/sZ2WBWxE9FvsGGZGN82v9fc3+E+djkIWJV6bIHWWVJHC0ON/z
qrPPnS7q3w63ei2cRZre0wbJWeRL4zI/2CnJj60+AdvpJLZCxw34tIEomUFy4SRtfYZurPIYWovw
LafZCQWsPCmQoUqn0fGLvphND9I99QR8iBWdoprY5xQ75QnghPxhjozfZkn4qdARn7tojGP3yKGD
UI6VsU+6Pt5TYLTDNBmNPVopkn039T0gG6i+8jZjn3V9GlrXHlPruXbQ0qU4l7Zn5vV0pwEHE1II
VgHXbYPfSmYiOtiOjM8xaIF+NKMY9kUBJ9SaeeklTJE9S1mxp9GMYns3lAeV9vPBzrV6FzN83KXJ
5BylrjsvnDnxXef05CnJgQnuDNqfGz2f/IKjzjZA/BPJA96gE6mLjlrsVEeWQ+qDJEwDSaI1/0Fs
Yh+sHoC4Bryg7qx11uchx/tLIzY5IJAY/CxD0xY0VQjo2B1MHFqyodaJGLwzsXruc912m15nnygE
buHy2tk5t7FF96om5cnOG8Q7KZq8hF2PvtDNfA/7rPY5ZHMOqqibr/VsGodMjdkLSMicc4MU3t7M
edd7c5dy1xbM+NFZ9ugbwJg819bUnqdE9IHorKC1IHY58CE/KTEifTXMNvoMSeMD5g+t6pQ296hU
6U+W2To/jLhLH3pQtOGVIkbozJeFH5G4D5xsUndc6fF+ks6MTznUdZj5syFt5xeWYe/BiOda7djj
LZA7npnqINDlyaNWavQEHiFt7/DyV9w11slqKvIMjOTnvMg79FNk9GcEit/K46IeXimdBm/sHbNw
8xpn2M1jNOhEUV7+aS7q3dWkJkCYm9Zn4L/3x6l3HjM08T6XHVP3TQeuaybV/FpZunipa9Hex2hY
Dod0+jMBpexGucoeHPBkYAFUctc67Ytdy/Tcz8ivKUByA6WEvE90u95rA5euocQXx2qSe15jhfVc
IluAL54iafYHUZRW6cmhheoAs9VXpLHH84QE2AHpdMOnczx5RNjp3obYAjqMWxQZbNEcJJ2NH7Sc
yhA9yATmM5U/NfDpn/ikBoSISXMwEO3vUp1Eh8FIy4ca9mNDZ2+WYWMVFbj5DUyyrCMPJxp8Bcht
n6OGUn8s22Sf9U7/yHOduLMZc1+T+rgHdVNytJKKeRVcistTESg2U09xJb18VBXIl2zUXiLJ2Tdb
2sVTUdfqqbe6xJc5uJksZddHG/WmfldbfPSE7GZIn+NBsMdwUCjStNRrFOlTN2bF/NQwgzzmTRZ5
JRPyrJpuOgDvYAZ1mv2OjMo8MyuL/NhoSj8y7PRo65wCd8pboBwaRyKlVM/DPYciQAmyYh3oGpJa
bkIdM/f0MtISHFPOjmAjq77rxNFTN8P+PKq5NCq/7ekIjfQ41x+YEuz+Qr7+3da1L6osGwe+o8Fb
I4EL2VXQ1NqX9dSGc20Xh8rEIFo51XdSRv3eTsF4ZVdIQVT1iA74lor5cU5wCpPCnn1SxywYOZp5
OU8an0trdo2ucu71bujuVUSafY7X0l0C+peg0536C0519gUZWOMFZ2f8BFqtEf5Ua1vL5ePUcJcU
swXoBZ8OeUO1TyBDkd9sOhBPK5LBK6NehlQVhuZHI4s82Rmjc9LLyWo8yQzHjTNpw5FOSXHURyBN
lOphmyBxop9BLDJ7WhLznVbM6ns7NujMSnAbaCkHcUydpzzZpVaHW01FPfe6MqXHQvLKtZNi9Lqu
GY/cMIyHuak7XxVOeQ+GgOIIwVDQZuhcn1xGzfKopt50CehuHlChMh7LRBN+M8/9HhaMYypgC9Kp
2n1Gxu4wIhYHNCZq9QLM7rw7GcjMvRR23PoGyee7QoIiWU8zfZ/xit0DFM0/qVIND8lc93ve4+WW
SKI/5Ekcu3ZD45/tBBUV0dfJfQyPg/TzbPjoKhYe+F1QO+UkOo8GgXQlCK2mfRoLkIVyjhgI4Rf6
eqLCGh85ai2fqrwpnkmHznNRZdWuRi3srk5p+bnKFTq451h+zrMcvawjTs+pFoTs85EScHs0j6zl
qZ+aZD4Zk0m+o/nLRpXLufQYS37vVEkFuIrZu5ZS0x1LJsA/7XTMd+lskgOyKvVTpcfxWRWz+Gpx
5KALI3cOswYBpGFiCv9MWjfRJ/MkprT9LIwcV5cU0aehmKYfierTgxXnzpOBFtBDocAKoiThHiGW
eey12j4lDM1bUS/asC9kGZhw3q+Gro2fwYL1SxVUR1HUbn+1wwgRcWW27A7oWnVvcq19G0xgGasm
ButYHw97bs4TWnpmtEvkQhmTi2Abl3lOrBwOHKcIDcx1Q11I19e+qdvatyYfs+e+FtANaorcn+EW
HmjcZa9dawNKTZPKo2SmWEnSvliSdpGn2TzyHV3iYomyJgSvvvHWz3PUudOkc88UiYb68SUY6/qm
f+6IBVGF0sp8sCDRA6D6AF3FdL6PpJC/SZ9xN7eY85WBiNvP1dDuK5Kk3+I2Q+HOyvpP8NtzCNdr
+AQ6Wp/KYqrCGi7uWGga/2NMhNa+qDt6dgYEXVUGFlO97WI/Q/b3mA159m2oNGtPKgHZu1IfjpDE
pIGuy8RXxmzqx7I2II2jJWDtS9qKA0A+xrUbN3EJdy7YCR2pEeQGm/5nSvsIs8yqx4mP5kbGZ+2x
sXgitWZnTi1vnXMODaDzmBnCpzUgzgYb5fF2ML7yzl5qBzRzX9tW4/Az7PCMXp7ei3AvNVBCYZq1
pX16PdtKlzoBFptsE9ou5Ez6hoG9iYay1MI4Q/9imZw0s7OQmNhKfa/NaJE5oEXL4ETxQkONLuzy
6uTEeeumeX2CmNtGXXXlfblsHY4byFqlvSTnDqV8NwYtWSLlRvVj7duL5xF4DirI6mTkXIv6a904
cCGSTf7t7V77+OXv795FTBBasr7m58ROKn+S1nTuZV8ePvR1tkhMmHpZmCIr+sBstO/5RH8OYO+5
/ek1U1ikbO1Rz0dZ2Pq51abEbczyJGV+T7L2gzu6eMtBrQAY6hFKi7VFO29SanTrYnz90I9fihXU
wyTyokT4h1AYpfFMr44TnayvQ+MMG6dm5fm+7FMuG9s2kK2BiWngiQDl9WEeTTQtz6+CVZ9mOf++
PZU161q4JKfU0QpBB+eMxxSakZUXW9wFcMetRrL/0BDLtmJDgk7GLkBd5Iy1p/SfbanODd9JXuxu
D7BiBMu2YTsm+NEttJeJRIjU9mGbOx87psvG33Ic0lmUtR7ExVcNt1ELndZ5q8CzssfL3l+06jRz
WcYQp7HAWRrNuKYyrcn9SOaHrG1aF5zqWzXStbEWXmgqizyxOiSh4jGqgtpih94E5VMDcFZvEjCR
ZKzZSPWu3A5LXQJOWmRr+KSfK2Vy3y4vsBhqSxcvZ8sd57ja0XEUCHcdsuEFVw7xUqUA0VMFuhUr
w1UPWTpbGYM7q/rrFHWR69B8Iw9/vW5Cl03DeQTKzbaKo/Mcf+oFdceW+OX8rYxLV4HMpulf9WGj
JLe2WwvvaPSI5qReyKCWfwz1peserXI3Yq9S7dttm1nxv0vtAisqGmdstTKYSX2qzPoHj3pf9PZW
m8mKTS67iCewYmZksnQ0DRcAi9T0K/oCt9roVpZn2TlsVaJOOUWiLkOM6VJHHByjP2V6uutM9aLx
eMMJryySdRn/3e1aaXM/4jWgn+t+/g2Y9jN4N48yF1vzWFuky3l+932qVF3aI9XPdmOIU4mc7X03
IBFxe4tXrMJamHyTV7ptIkI4oyPKBZOjr2ffjDHdCW2L/H9tfS7zevf7wfKjWRAYYOeJswMv2a8o
KxPXnu2NeHltfRaXODfqzLLYKAI8O8/jUB+SXp5uL87aEVqENq2eU72fdcQHMXho6z9p/KcgsT8n
qOtsRAkrfnDJhY/HFNIIdGZ4UALBm3K9e2RGlAfVMD04sdwbRjzvtCh2/NtTWtvvxVXeqpoZPR6q
58pSfjf+6a3aJ+lbhzTG7QFWtnvZVAwxUW00BQqrU4+8AVIUUv62xNvtj6/8+mUjsUE1k6aUMrwp
6qOVly9ItxSeNtQPyKiYu9uDrByoZQ9x3piSjYOpnwVt7zU1vxQx1Gxuf3ttdRbGjCxUx1orZmdZ
ky+xRj6Nmub1zgaSYuW8LgnuwZ3bSjYUJOgz0yuqJncR1zK8VclJNGbt6tmwVWxb24mFVbPM1Ke+
jeaA10cQNu/M8kdaDC7SfxsHdW2lFmaNlndSp7WZBTUKF9z5TtV95mxh29d+/cKwq9xMkZoCgqVI
oi/gWspdHcnockDqhidyy3OvTWFxQWukVjSKFXo0ZA8SRpo+icmiSCGqD57UhTGXRMRtyaV+HiOQ
PpP2lwZGqdsHdWWFli3ESM1B76NHLU1ZZmga8tuUirAk+jPKan9uD7FyWpeM8iIdZiIUbQKzmr0W
BBN7Ka3nMnee2xj8IaqCyvPtkVYsetlNjDxzpnOn7IJ+kqgcNNY3dOlsvCH/oseuFASXlPJNRgth
FAIfz0wo613o84gwO0gU8qMjhlMzkoOjiS/JPH1Hi+6DkxivI88fu9l8stPqqcv0Z66T59tT/fsu
uPZzLofx3XVLGrBVR6hbnfOB9UfbQc8ihIrGg2Vr4z0Dz9jDVMj4EJlCBpppQtiOGvREYqN/Q1Mh
/2QMqvf62SifTcFA3aQV7cto1qjS91WPf0/CfDZrIFu6flJeTkb5YNKBhoYufxkmGc+5LSik7S1e
PkAGyUYzxIQanYyRM4ur4mnWJ+WKXmKXm5keQIcW7bGCo6v1fXQXXRSikAfR7wrDGk8ZXjkuLSWI
WOfeSD3CVe1pBgo+M+vKM9J+xWshndav6KwfE6VnOzju2Y8vTMKy0FmQaWUEfnKgyOYI/yNnJvN4
C884cxnf54onX6NRd46DrcR+jAkAuSbccjZ2w33PHXvDm62dwMvf3+2KlIpLgMdJYNPywTDkyTSj
jSBlxcsYS0dZ8EgfbcBZeHvQzDBznky18Zi5zrVFcBD++7MhG6lrhWnVQX9GJ2yYp14NUsrQOZaA
3FdH+pCfogczdZt7PNXuyoct+ry1OS08J8dLDUgHWgWSFbrclWM5QICoAXkuzdm41UW/tikL95mU
Eh4oSqqAzNMPU0zfCplstc6txHXL7m0UpmyeA3p9bmatDZPM1NxoNKddJ/i4Q/Ia+pWtw/y4mLrP
ty3/6mz0f7AcE6TjW8BfVFA7vXjONPSY9ASaRx/7+sKt5NNsVLR3VKChnK5AxSDnTUwFDtM/Hgs/
/DKhd7ahGKuBWLBVMJlPoJmFbuAZNf/bP/vqNYZvL4yjzS1QwFBdBWy+K/NfuXFvNq+bahhXbzB8
fWEe80gEqPUKHiTWr8mQbjNmbhlBqqDsQP3w5fYU1gZZ2EI84LXHUX8O5qHYlVRzGQvhXPeT2bgq
+X17kLV1WphC0aKoJVN0ejq97nL+M++7kJo/U4dszGJlgGXJAXUAa8pmnB8drRQKOGWvlm3Y5PIX
IexjvGf/lBymsW5NsNipIJI/q6EPeaL8i6zq7TW66pR0+g9R6RDbgNxZKiiGATVfyJCjPXlTQehy
Iq9YwbK6MCRDJWNpqsA8RH/44I534q71hx3/034GTeiz2Ajs/rY6Xhtoacl9ljCJdQqSU4f81G4O
nb3tVX7lK1c/OHfRg3Uuf7F9va8O5cagK75pSTxa08mAaDR23yyGYt/aAAqQynq5vS9/MejXZrQw
8iKxy4vSGzxf48571JT39omcQEMXNu4UFB7zbg+0NouFuZdJBOnHEQcAYGtfmt+An9oIUP/SF1yb
wsLIUSswmGpHFbTcyO7zVvJHvUKrJbRpotPcW3buqdTI9wk0De8KwCF8piL9pCcTeZbE6g+s6XiY
D3V65Lw2v/JcjqeSRFUoUPL0ylFvPR0S5/cSUHUffBwcnPqpA+zW7aX5y0RxbQILBwIm3biaZ6yN
5VYn9qS+RU/lvX1mB+EmXg1wmJs8OPdIuXrEz1FNdu29dm4/S28T0H1Zqiu/YFlBmElCO1BVqCB3
gYvzE09zvxUnNHa4D593n06p+6PYVw/KPYSvb5OvezgcxH17vDToX7oVM7QMpnvNZ7stMoUVf/FP
xaHsR8QqrQqIuU8GCmm7F52OWwu+Nt3LdfHu1izzXmOtjelqx3anfM21juCNdTXvd+c68BzdjqH9
MffBygQDIBvJTnNt2It/fzcsqfpJw7NBBaM37/sdiD5C62J0+G/aTd7oTf/j7EqaI+WV4C8iAgES
4gr0Stvt3Z65KGZl38TOr3/Zc/Kn1zQRjjmND6K1VKlUlZWJf8mh9UvXcW232VAfSjrYhMaFZBCI
K0qv2rfH7pfzPblnv4TjArVIvWizhiG/HrOC8Vrxb5EVytEo8QslTgE5hUGxLT3bk5sBaxKfwl21
Ae7PbfHN0Edr820DWNpsJYhpR62247HDdsCySqizggiAkdfbgy84HrV00XcWn4B1GIPO2oLqNOt/
3h53gRfh/6oViegMbU4xcP8rfLOxY5eDZPrdfbwXu++1C8TYBhQzXuePf83jZaeOwylxq7tmJT77
xzV0zWoVx8elXaSC4xdQfFvsjE26j0CcEW7avTiJk+3Vvtw4d/oWLdKbZANw1YZvzEO77bz8fc1S
zaVTrXivwa4LG9c7TvXjtBl21Vkc+9PsE3iRDKcHKsIb+mQcjEO1L9wfQDt60bG9K8/VsTkb+8Kj
D9Rf2ZKFOECtidR1PyaNhgWxa3+EAwufbFxplxbndl/tU5jVd+07NFmhVuRNruM3gfaCXOjK5/+9
7K7sh1o1kX2B1wNyw0HvW95H5w5u7AuP76LfyUO4pxB+uTcD3ICvYsvPzan/YW1zv9yCsBK7Qzb9
xnA1f21fFlrrDbW2MiZzxuPoEqvErnZuXyq0BL2zB/s1RIB0as6gwv9JHm6v/FIYoSo7a87siAac
fMF8tp+LB4i03KFHejNt6dE4YZdXynZLAZhacsENPgDTcDlsx+pUPNT3ww61qScs6DOAZKC6oR6a
njbZjh6m3e25LTgQlc7VSXjvDBK7OkTEKyX3ID2zEhQtOD5V23maARZLdaxa1Tlui6bNKfIuZHe3
f/hSXEEN5b6xgUpml0tUbovSxdjGIz3U+/A+35tB/Vr7xq+Mbq1zs3U27c/0DlIWuMqLu+iPuVKh
+Uf7dM0kFBfFCjwim8uV128nrzhUB74L990u89Mjenx3qdf46BzF4e8OHE6q2g0rUfPi8Vfckj47
s1E5BgLbzNU+qofhLn01DhOyLkCHfcuO8XO/Fk8snX61btOJXlBZmmPAdvG+f9HvkmeGGJp/8H15
Lmo3+tpRVEs43EBftykwp5BOQOibvtmsSb5eT8USQ63cDFOiTTzC2NFp3KI74CPdm/vwyE/xQd/W
h+5AvfTsrLjKhYOvcsA2sisgWoIFc8TZ5t80Hb0Z77dP/eJELt/8FGWNvOFVNM4IHR/zJzARiL/Z
N+vV+FZDcdVFvi0KAeV0OVqVD2vEBEvTubiOz5/sLW5qOT5Zy9mb4kA4uU/zlS7lBf+jKhaDEHYY
NAs5DA3YgaTYzauSFksjK/6hIeCPCdE+DLpNaMdFP/N2XCmmXc3g4TApZl+PwxBeuEaCvqfIfcdw
Pr/05LUaf1kF1l6uGbmDBb7iXlSh4qmZoioy9EtEbR2NTQYelcTXnqoAzUCn/JDs421yZx9qxD1i
c/t8LSyaWtxBsyimVsOjNfNLWryCSW/lMljI8qglHRLNjWaG2A0kd1yh915oAZ4uTHThlCs3wj/K
gSvrpRZzdBZqLbs4EOnPH/GP8N44xvtiSwLt3t5od+UhfIie5H1xFCtvnqULW63wgLZ14LaEpYvv
MkaDhkte6Hv+WL6Kb2Hn4/m4qbcT24nAOIW/ur25kthfis5VKlnbArEYCzHT1M1dKs7jtvWHjTyY
/iVATj1wK/vRffU3PQAY+cM5Fk8GGOYukcOas15wCirPbD7zomAl9rNphw/Jt0NE7xo0Vd0+hv+G
ubaVlxj4k88xo3C20woTrDf1hrropHCb3XDX4Lko/e8vEULvbEt/lrv0jvtF0ODVjme6K/9kmySA
LDRCTuchu1sDES/NVvElvO9nOZMOyWIDjXoGhWYJhw5g1dsrGcQlu1NcygwwN1ik4WOlHbv9eIrS
P7dXcil/9I8u6dNKZiVFxSHBEYUAxkY7gzo+qLbjwdkm53HPfHSy3aFzGKejuJv2+ZntJVzK7W8v
rJpa6WiaFhSpAzZxbInbVD9AhODWzsqKLQ1+cc6f5pW288TkAE819OEmvEjJzHsNPXm3f/pSgKVS
1MaDESbljN9unumHfLHe9LvsWQZi277Fv+03gI7JShS54OX/2finiYTW7EQpGokDG+0n+ph6LUpN
lXjnw6MZ/7VBQjuTfu22vcSHV+xKpYu1c0Og3QWn4cPwvhM38V++36UuHvh3P+Pj9mfpbmP3KfKR
Kcrc0XN2DMle3f0bISGWuH+Dt8fMe7u9wgsn3rj8/dO0+2FM0cuMyy3Tzb+UQfyckZWhFyjIjH+2
8GnsWKMZKHgxdrkp/5rohSnR7utOr9Wz/eR8L+7R+bNNQLpJH8djv6EeC5KvxbD/XgqfvjzpPCrq
GptJqxL84WinHeYVn7h02fyb7aexhUBHFJnhcsUrehQ33V18TM7o+4XUE/KUIP/Y6SfDL/A4zECB
9nR7m5bMTHloFKk9JzpaOINBv7OslxztP85KhmeJvPbfRD9NqAI5rpZNWKx+q537Ew3ix/yVn8Zj
/YD9OcZn269XvrVw2lSWoioMa5taWLsOGIaST25rryQH7OsWpbIT5c6gj+bFfOfktYSMBIko0HNQ
kIcu9WitRJzkctFcsdt/z4FPS5UlVS9rG18Zz+Z5OlYHx0VjKvJv+lluxK/be73giVRKIiNvNMsZ
sdc6ESf0Qho1Um862pza6FRaYKmd6D6P85WFW9oSxQE0uBpYji5lmMpLZf6ozZVxl2ahhA55r6O7
zLi8kJLWo9N9ApG9aaB+3jxnUeOxHuysxsqxWtwXJTAwAeKmvRgRGGSGGxcHWdZec+ENt5DhjpEV
JaVrWK9o8D/V9UOXrmmhLpilSrI46CRhgPPhPIsHwe6T8i3kK7AltnDUVIvnGnimbeyL7ObXSmT+
YKNTZcgfGy1b2aKFrVf5EicTQKOxbEGTkYDPpzWK5okSc+1gLb2RVbrEdM5AeaPl6LE1zTZ0c6uL
dj0IAaCgR9hBA8n71s6KbDeWWfUwaegKBw6g8ZLm0pps/6kN0XomQOKVO9F+5Jue83TlAl7wFirX
okSPbikryz6U2uAm9Tdn7n1nfgSzgmvGa9LIC4fjH0HFJ2fBUlGEfe7wg+wHE023BjubCQM8ICnX
fPfSJy5///wJh6dt2xHnAMJ3+WOAZu4ut+IQACbdWrlKlz6h+AfC5qasINEH/go2umIO70pd/g7n
NZm4f9X5Kz71Imz6eQ6CA2vQo5p/MA0QJhhW5LjZ3Cb+zMrJJUPMf8cEAlTcGoFO7xLxYpTtsM96
bu7NEC0ELnggJmQUk4YeDIg9bBpLNOdZM4nXalaE/5J0q4NeehtOBLnAqGreckMvXwjIkZ6NkUW4
uZNsH8+z82gY6ew3ll1t0EctD0YIFfAYOLit3TitFydFvAFRtPZizHZyAmkmsCRjB+JR10jj8dCb
Tjy781yjwqSHxwaNw8eLQsQhj1P9nchy/M2MtPxpp7nBvE6PIJdmgCf/UFtlcxHNNt/GrjVf8mmQ
m1yntNq2aIFzmzAxbC8bkEGRxQCy1lrGB9uAmghqTujwSmVfg5s3SQ1EHLztoRjckbsGTbxuPbZ2
tZutHCW8EG3HRVQ7fjk60FgkkEo4TXbZPmrO1J7nfEBue9Tlx+1r7PrBQQ/7f/cVNCFJQSPJD6HO
DpkE7Ww/3tUmWXl4XDdhQIGV4WcW1nXKnYODpmDujnKY7/pLSzmq7emmYOCyB0VZER1uz+a6ryRq
s2yFVvE8bes2KGh/EdTpEy8e1/TNF5ZKBa7kQ2azghp1QLUXLb8n00vGVjzd9aENlbMt74RggIGL
Q6MZNQzLOrWRbbpjE35pm/8pIH8230afqnhEYegwanHuZWUyokXTCD0w+a01hi3NQdlquw3teM5C
7WDmiTfCZob4lJDKu72zSwfpEsB88qHgyoyM2ETbeJd0Lzg2xNMEA1uD/X2quOZTVr7c/tDCEVIJ
SAuwFuC15Tigh8keKuANsmwNB7oQwwMr/d9J9BotLAKmjkNhNvmB1GbvZW0bte5QtrgOBNN2qW37
3AR+vgDgVhZZuUciPjQhmIKwHNp7A9Rhp6aNg57DG9ye8vUghjiXv39a26I0zL4ZNRtTJrsp21lM
QvAWRFb2Sq1uaU0vR+bTB8DIlXROZjuHtK0eSl3zSDmtBJVLQ1/+/mno3jZo3JCRHwRlFWgQKsON
RMZWRl9aGeXWM+yB6qGdwS6B//ESaLC6AwcoR2/OYY3q8e31X5qDEhenYVaIPnbsQ9qwp5BPex2s
jStjL8xAZXMDTROwJlopDrh3+B3TCX+jvO7vpVHpT/asr73srls/UbndzLKNgYDg9qFi81YS4Rpj
tx/bL4XZRNU5aBtT63M71w41bl5vyln90jPTPBgmODV6XVvLSCzNQrEEXRgziNGxWmQi7wXlL3Ea
H+24/3t7o5c2Q7EDU8x5zGedH/QRgJDxNJPQ5/UxHVeukaXxFWOQqZUkAM6Kg2NB/XqgmeXJUNzV
qbyf82rlI0trpNiEbYkIlCyRADELO5QZKVyLF1CoBkfQ11ZJMYckFXNqULj6NH1OQrCcgLggB2KB
rjyoFq4SroQ8lQ4+BEcCPyutiXu8r1FrKJq7th2jozBheZk9ftH6lDsx64UdD81Igoq+jXHlDqBv
IXXuJsNKrmNhM1Q8cDnPVmaAeioggm/KAlG50UZn8L28396LhYw4UfG0MXOGNqwLEtRlou17wyrf
stLJ923P0Zdj2ulzKkm2ZVy7MJDl9dkg6FNp7DlGdmdooweBE/+IbjDWeKUo+Mkcim5T9CDLq6po
eCiZM3Ve6FwCBh3knM62T0h3aKsBZNK358BxFfz/04XYitVpBKxLM6+mIBUJ9UBZ6kM6by/N6tJn
Vz9ClfJjCFeVvi6n6NrXFBvUNafIhNWQoC87G/JaonjB+y8d/M4CYwKPerAITV1bAYKVaECJZckw
uq1pd94wmGt+zL4Y47VfoRhpm8nQ4mgIC4Q9oFGosVgNoSuBF7VviRihxcTN9KdTZgg3h1ovv9Nh
6veRHBu3qStzZ8gQj5QMCQEdlH3o8C/kS2HPvQumjBS82x2/H0YW/2jSPPuekTY753XV/ujnfHJt
vYTCGo/jj9G29A2j4ItCwwtBGz+4uhDszLUMQIJePABMUz1AVgMEhYmcix3kYMkGHRfTW8/b+UF3
QDwHYqtmo+tl3/gO70xfTlr3mAzS8Y0KxEfgo7DeJwB28dli3HeyoTuk5uq9HLUGljwYoJ+jOdjN
zPZ1yvMMlFTJNJ0cCLgeoQc0b0GVC0BaWKQ73Gq1Z1ignqBOhq6ysEb7mcnMyGtyHbJQHAJshjeM
elz6edkgf2mnfXOc+2IIIlnloEMoDApWtrGXv26f3YXQQGU/6dK46eO+bwM2zpNfOwb1IeDJv+g9
FE8YomYu4rKXgczDX1BiOiYMncYpjsGK6S1cSLbi/xxw2FQhnt5BTb5JeFaS35XiR1is9bwsuHIV
rGyCt2uuGKuDIsMjAOCsLcNL2tNj+5jY6A8E+eqX9kEFITdzaDWWXvCDk6KkEOnfu1KsuNilOVz+
/imCzanZRkVbkgBkfsjvZaUf5tUhtvrz1OIR2znJ9mtzuGzSpw/FaK/stUtaPByNV/BhveZR7d8e
euEaUsHC41AMwMYhswu3gpwQycih0CGTm0m6VvRdOEqqpPcYgVYZ7OUkyGj+aMhBc+NOf+vr6lGz
+Y/b07hqbWDKUezB6Hil56lTB3lzsgtwMdaWd3vkq3cQRlYMgbWWFhHgAI5ZcZFZZoN5yAwaEDS3
avMUIjEVvRbz+HT7a1fXSrdVYIrk5TgQyeD9ex/ydo99N57yMQnGvHm8/YWrhxZfuMzz01maKmIi
7B7noCMUdPala9qtV6SzF2XRrsQz6fZnFjZEBanQjHYR1NpBdzxlGxtItzH8SqYIE1CMIR1JVOVg
MQ1KtN/abRu7+eR8+9qvVgIOMpjZpDldHXDcTXlsvxdt8fv20FcNDT/7slCf1j1rwDlRtBYJaGrN
XgvtxGNRC7phw5qa/dIXlMjBqKKCOpoNG0iiJIh6LQEDVo524bGnK6/qpV01/jsJyjWzKcWAhlEJ
RsQou0/BxnR7fZaGViwYea2RDZOtHUGu70X130KsUU4sjaxYcGKgF1o3CwcqrdWmAPNwma/4hoUV
V5EfLe1GOTepc7TyqkNCHYSxLjWL9HdYgdL29rosfUOxVz3ubIomD4CbutqleuqP43fLbFdWfcHf
qPiPJIlymRqROHIryIHtYvNHabwRtG9+7dcrxtpA343SWXeOxnTXhcwj6d+yLVaWf2FjVZRHU9tD
30pjDpKor7etIJofgbt7BZe4sPBq2X6OWnBjFkUdRCnKH1CXeeROfo9AcyWEu+Q//y/QBwmwsrER
0oQSKR5xbHG/g9e3DjJh+Nk4AEek/4YagXStoT5GVrpykv7V6q99UYlXoMqOEgk3+6D/6GZPfnPe
KQC0oHc9gRlVQJNDfxm/P1ePkGufn2/v/3UIH2apHIChqecZau0yGEtKfBFW3PKqgRc/jWEW4MWh
+ZayqPtIwFMAwJZs6fOUpum2msSw6aHfA/bfBpSmnhbX9d8a6kvn1s7iP6CcYG5HCHAO6SCHXQo1
PhR7ZCrfzTjhxjYD4W/nhvmlW36esvi3FpK8+JrZqKXXrLycjDDH27oq0Kc61VhOUNb7TmnS+1Sb
wxXzWTBPtY4aj7xtRSNJ0LaD28c/NQndCMefmpUzvmBBagm1xQN7gDA8CRwuXAKvAt3EFeNcMB9V
pm4SKLkwopMgKqJ+izI+2zSJqHeONa7pBS6EMqo0EMsyIHaszgrA5hrvSCc2xuhMqEB2dzWJd4OM
VwCwS3Mx/3vtVXmv9XPEh6CCaOubxrnh9S1iZVd3unklObewFSoqhQxSH41epgHEvY89WCxJYb7f
NsKloS9//xR6pJqRSQvMR1DvyE4IQiBrQX7fHnrhgP5rpvg0dBllrVUUBgls/a/j/AzTXzH65830
i8Mr8QYveERAMWwFdpidjXp4GAvtN3BahatX8cfXpqAEHiA3Bu4fmjtBBU/BSe4W1oz+gkeuFV+z
4n9Cs58WqZkbSuN5tAJQPW5qMJ33w3ce5vBxa4HI9fqUbqtQk6gNeypD2wqI1lkHIut4G3EZfpeE
OL9pHUbnyrKs0ySH1htTyTeZXqOSqFtWHAxNznAsQkB+xRBZW30Yx6+Uj/CzlP1jtbSKfO4hqUNO
ZjuChHDNMy6ZpLJrFUr/FD+2D2oWWBS0tVoKevuvlNXws5WIEfQ70owt5B0z/qNjYQGmdm5icfiH
Oadr3FXXZ8BUPUZCgeCawWkdSPCGbboe2Y+U9BkY7ceVy/e63TO1INqwklYdtQcIIBjEtSLdLeJ5
ray79POVYEJmJUARsaZBQnwC/rOEjJjLapY8pVE32SuXyNIMlOiBO1zqGQMHWtzEPm2mh77tnm6b
/UI0xJzLxD5ZZZwVPUMSLcFbppz3JjgU0Oda5dBKaWqy07JB9y2L08fZZqju1lybv+sgRheuw8rG
K7IiBNNAWP5IZOU8mr2TPIFMKty3DjO+5JmYo1iPJWSktZen+uDgdPMcWrKkHlD9qEW9tzqx1mP4
zxH9f2DInMvyf1qKgdZo9ekvz7oxnH3odkSuXUGrZRIAZmsfTaQ9CMSnNh2fRw4FhZUduNjqtc8q
1yoE6XXdYQM/Ri3biBh9JU0fuiFliYdMM2gms5ruddklXj7TaJ90DQcLfbdy4V6Pv5mKn4lNnTkJ
xCyQaO/eIajyO7aY7baZdg+iLOhlZI2rjfLeYpDxvT3hJZNR3Ar6vA0t6UAEGoPMCaIlAAV8SLGm
LLa0i2rBGDuIdYyojbdc6GUR9UKt2UhwIxvizZzqTVNOz2PSgk5s5UFx/fJnauUYuZFY4nlnHy2j
3hDtWwmeh0ScunTl9lgaX3ExpEsrASWOOdCr+zlD42mHh0mEmkg6PX5pR1T5L0Iy1FHMpAic6i6d
Mp/0PxzLXHFeSz9fcTAFNF/sCHyvxwvhmzPXgFmi9GH9LOc1Wr/rATBTiaMSSiB1nKRoDGpzN5Jn
w4oPZvoMLSV/SL+4RIqRTqGVWFEPM7GLMwNbhbB+81X8xNIEFA/HZWHR2LanIBpCz7FttxvvO3Dj
CHP20u7t9iYvfUQJFZrIbPQq5CSwNHOfQyUBvYusdHOQ++GplrkWqVdcytKOKwZOI0dH06RWIAP3
ztGrA9UavwrRFAQ1s9tzWXAhatUYaVVQd9rgoyvJ8Neq7dGbk2E/UHNNKmHpA/y/V0E9jSHIICZ2
zNJi9KJ+LPdw0tGDORtrEvbkOkOJzlQ8XjHroOtLIvuYTxE7mr1IoPDR6n4nphbEYTWRIK9hogz4
BG3zAR00W1GGReLbgPwetdly3Kkq6YbPYeKZel/sq9yeIRs/h6XbodZ3X9t6FZiRXZ1I2YEqgU7y
iOY21EPtUZzyGB5SNp31Ooi8O1PulDu9r9qXrrPF02Q0lZ/WDX8ywwqNYgDn+nVqQAC2sQxIqZSz
L7X4J+slgKCMh+e4resNIJ/DJmmH+GxAw7V1x1KfzmPB0V40JrmbcRlv47Gf3ia7GXzLkckhA23+
nvFhPJZUS49M2OhrN/tftLxQQo5xfET8E95P6ZS/d5kT/kQxHOowMZSd/sYinXYsactdDW7yUynm
zKujrt4VRIOodiWa+0aU1gYiet127M3aGypnfk+dudwmpiY3rM6iO95m6Ya1BsTmRFrr94SVUOCq
K264oWHIfTbI4r1jzl8GRKZXJRpDlTV2gpm0w67nxPSmXvKgT53G45Cm+8kGVkKvpszfbWiMvbdm
GPkRD1vPmfRzBG8LNHhhbuZ5aA5dk/ypeUj2WTTke1qTMrD68K2BQjwYhwc0d1LohU+osnhmbP/o
cz16yWdm33Ery0613RRPsd1RSPd1fOsYCdrJ5jXBhwUzUHk3JghlNQLvoqPZNLuSZKHbQdSgG9OV
5N+Cp1DBGb2tz2l78aqWGQkXTLDwRW3yfZTG5MdyXHsXLkxDBVD0LXI6fZ/IQKs16AyKh7CXb1n8
NYpiprKaMRKauW61U0ChZNnYD0UTuv2kr/i6heD/H0LiU1TqdF0iB8BPjjKxH0qSvsBR/LztRpeG
Vu4d1nMIVFObHuscsiEatLu+OLBy19CqjoZEc6ogGukbi6f7jlgrda+lvVQulzjvyn6ahgmvOeK2
9a5hxGdi5amxMLhajteizEK7Rj8FZg8JvyLFe9p0K2etZ31peOVWaecUNPLlDIp6q2j8KKLcA5Ej
2h3sZE0eeMGi/k+DZKKaVlQFO/YCIJmMRe+WBnm2aCx9BlDJl84Nu3z805GsmYhHyswiyKpvRvna
te9fG/eybp/GrWoe13kOB9hDPO2MFmlIFRpzHq2cyoUISCX2SWJz1KiF3R0y2Gk2eqR9yuLnUjLX
NFZypAvfYMobMmQlpE2RcAhGZoAF1OJZ4he0abftJSq1+TTdE72SvXt7xZZOlBKWaoBq2dZErWNh
YMsl25JQuvU8rMTuS7NRHASRFXQYY83C0zSWxwwiAdua4BLF47TyzDRzNkbSJM9fm4viNPRCh1x6
a07B6ADxCXYx/dGp5pWFut67pzNVwySOqq4VM0afs8w61oM9HjRh2MceFRZPJJbYjlNTBIYWvxpJ
2O0mIMO8Hmp5UDcXa3zzC49tldSrpUnb5lmEzvJGJM/jpXNUlIPYltBRckpmH+TodFuz6JN9WVVk
JR5fcPMql5eua0Nvjt0UdIzjfj038Roy8erIBAoh/zXYttTjAqFkG6AYYP9OgN98yrJ6rX1uaXTl
cEMmjoHPsx2DnOofpp1viEhWAo+rdoMfrhzsEm2PJnp2STDlztns44fQnh5YH644yKXhlaOcO0B7
F5OUQdUQL00vlWoICjzctpOrLh6/XbkBW8SgqSykGYjiPmm+Vcg46vavJP71peHVMwqY+twUc9MG
ttVqUDWUl1h6RFITakmNw37c/srC3qpnEjzGgznNQEMNwoZ4NN/G1lqr38L6qEGryVJ03M04lMKs
Db/lEFiuHXPwqJPyfWbJant7CledIyHqdSJN5OqG2QECp4x2YdrVm8GqMpc36Iyb0wrNLvVae9XS
lJSLURokhe40UDOZmZt/0mhA82KF9kSny/Sd1SeNf3tKS7ty+funC7gsHMsO4xZFIKu9Y6Laz9x4
uz30gkmo/HAltMs1acPiErMr9ymZ6aFCP8GdIwZn5bZaWiXVqGUqQjJPOFNc32rWPLrhOP5qmuQF
NbMvIbqw64ppj02Es5U7eiDkpN/TTLf2Yc2rr22Ayr7mgB2775KiCyoEWUfoqTeb2AzXOFEXtlfl
XBvaAbiDoesCqDIca4ueumiNBW3BGFTKtTKrk2yogYseDQDjbbkPCxRyOmM7WGCFJSuF+oUdVrnW
EsiH815mMuAk+aNnWnzQyvFxFI7pAj6ircQKC0dVlc8BZlkUoCPFOUL9kISscHsyjz5FBnDlpF4C
/v9L+RNiKXZmZiY6cQVycQ10erv0oRbPRmYekgrERpXtDYX2ldwxPqRcoUgFxTMknvXAbD8QTqNz
+X6m32jorLzGliaimFwEfCx6ZyiUhoSBZH6i1X7Xkj2UjU7IiIDj1+kHj89f4w8nKr41abUyY4Mj
kfdLThAVce0ifPySf1IBrt1sDVMN+H7QjiAw7e6tMQIK6duXBlfxrLQYGuAY4PzC4aRZse/ouWvb
9cppWjivKpa1QOoMurGUBLM979sSmW8D6s4J/xr5ElFBrHhu53AUQDdYreEZU/3cptGuQ///7cVZ
8EoqkrWMzGTSy64NWlF/66jx1JegHrw99oJbUqnTwqK9wBEBiK54jIf8N3SV7O3ouWgmT6u/hPEh
RMW0MotFOSQH2mDSbEiPM+KSKnlucVBXHNLSCilWTK1G75CJnYK4g2qMk+8gkPS1OExVdskTPmX5
BfrUt/nbKJKTEWVfeXZgWZSbUk8mJFgpruMs0VwdLfNMtpvb27pwD6g0Z1UfCaj9TG0Qx+VA0KiN
Z5o1Z8O+BtnIhlups3LhLJiWCm3lttE4CY5nkLOi8LoIGe2EMOSEen0tv7f0iYtr/RRzMTqPfO5F
HaQgTo8Juh69xi792wt1/dlLwG/x39HRVQeAi4n2t1yiS00rfN5kA4rL3bsYzf2UWH9NrQJ+vN+Q
dv5pw63SNnz64scv2/dpag1kyJqGa7h9qi7yCgGeErcWOpyTDWp2N5ks3YcmRLZxdFQJXQZ0iD+i
3QpljqJ/cKho3m7/kgUDUiGyYgydOJnQZShKiBWb1gl99ysJn6WhL3//NMceisUdR4AeDMzswQRU
6Q9oUFtLJy2Nrlh+WZRo7OqqNrDsD9q/GdOf2wuydOiUe7uyJnSzVxiXoTbEib4fkyrA797cHn4h
LFDJy8LUYo2YEPZN7MNAJrxGe1sRJlvdqH3ipF7X7G5/aGkeylu4StgAbP8IrTCDP3S5abkIvxLX
HMs1LZkFV6PinyH96WSRCc04WjHuaVKvtjLsEp9mA6jnGxl+zdOoOGhO+ihkA5g/Em5+H1Ep1c38
Da0Ft9dpaRaKGwB1KS7XDndsIyzdE1RozyUzQVxvx8nOIWG4ct8u7IeKcy5ZRqE7AkMzk1nqCMo7
zZ8h5nSkc6qvRGoLd7oKEdWZDibIGWc3I5EX8uzYdq9mM6EN9FfpfPEh9o8p8pNZ23PbXCh8WkSa
0+QmevrNaZ21tNnSDBSrdtLcymTXmIE1pT/0KjkC9HQw0nEbhvZ2ApPG7U1f2gzFyHsU16xIOEYA
kt+/bC4lBCmmO62Y0pW4ZIEsnKjEZHlGx3FuMjPok7r7A+CX9J0iTTdCELGra7M55LVl+06oiRcB
Akj0TWf6D1Bv2W+4GvLAcRxze3uyC55SRZey1CpjCz4HXYjytQUlCGrca5QqCwupwkqdSDJB+94M
gCGmbkzlt7kE9TaT5f5LP14F0gNKl5lNOODHzyh5RHP/Punt39tjLxw2FTxPUzuDzFxFg874VlVs
U4XUN/VDTudjlr/d/sbSAl3czidroT3TizzvjUALn1KbewZK/Z25sjiXQa48llUIvY6K+ERoi2PM
+NnO06ewcH4wR3+ZWbKyRku/X7nEtbLlekmFGZQCNCmWkcdn8K5LV0TDvOK1lmah2HzEUBXKJ2Yh
9T+5Eo3zU9V7bTV68RqD+NIkFHPnjhV1liBWYFU18Q2jMu66TIQbqsXj/zi7subGVSb6i1QFkkDi
VbKd2M4yWSbJ5IWa5RvtC0L7r/+O71Mu17Kq/DRTThUgoJumOX3OdYcUMUL6OJqYjsAOcFSRhJFH
gTd4IW+vbN04zIUDUc48KYpjXBNAe/IUBSRpPvevrOLZVS9mlJh440Sh+DkWqPOyy4dRv5L2Bxef
l63gvAsiJtB4bkbQFNNYAyGaleFEfetgQ0RlJdVy3o6Jyb2UsMRSbgdvDkd+l0T9/yqi39o0/qg1
+1PReXv5I87vUwBP/23KeIJDoY2DC+HAy1sXsWeAZz/QJnROGCl3TUNvqZfTHv7iMPzM8hJbNNMx
qtKXaEyfp6l/cHT7NOXpym5a6sKwaQTiPdMcxUlT+0wQg9bjI+FvSf+/y/O0tByGPfsu+M7SStEj
Dp5mO3mFkgE5PVi3TvHD4gl9106Xfr/c2Wla/usCiQmBBr4HNUQOjEJz0IxMdVHf6lG+qiLXKw9i
S3vXsOyIOBkEdpD+ygcGAV0PdFTtysYVC4M3zLocWNpEGWqgKcg4IUKOdySp7PuyLO+Q5f5kmMZA
gAcJkDUIKlyesIXVMUHA5dwSyXvQh+BTYlQs8vEG4jE03ne+136WMi2sDZ2z8u/l7s7fd4gJAWYA
E9itO82gBe6Tn8yuxS5KC7KjI7VkyJE8A0CRSUTeo+ZrN5OFTWFySoHzzKJ+ZPfH2N3KMtvmxZ51
awa61LjhBqwZepmWI3HtiQgFr/UIYeY4fq3baSUzvdTB6fcvHsDSvkhE08tD1+v7kZBfys93nWVd
JepLiQkKRu44AhE+Cqn1QJ6qCEwRaUS7m8vrvTR4w/g9vO5CpHEQB2r9HNuHuQFcb8VtLTVtnOJQ
wUmaqZ8tFFM/DOAl4FMSVHwlCFlq3LBy8M2cdFImeZjEt2qqw1g/QwM7vDwpCy7EN+y8AwUEckiJ
dUhJ/VIUKF8Ac9JaCYy9IL9ETMwvrvqlxKMJBB8iqJMFxdBXf3lSiOeMRyQL58ZP88BLi/YW+FAn
7Kr03enT+bdGqA6kj8PAfArIqex4u28QYBxA+c+2aTJVP7UobDzXzql99Gw6o6ylbfyN1NYgwyJH
pdrMawFO/LjTD4VW2QaPW/bP0/ESyjYdjrmSOpyyrnt0rVkiU1ByERbdKD67sgaxsHBTAeJKywKi
xJdlH4xJB+wXGG8/lBhZE5ReO75q7YFNNdOFDhPdotIHouTW/7iVMb1RoF58bKQFHEFlM51sBXfb
V5tycPj0fsZ+p9BPJ/CgMX+bU28OBw3cMhuJB6HmSb27kdV9Din30qDPSr5xkj6AzFO8B5TYCeJU
2gfUFEFJhRPwOLW6ewVI6W/uRtV9HMNv+TSOp6c8yUq5ISKqf8Vg7QrylKigLQoXXUGP+xbapS20
7KNmZ8u6fJbTOOPP7S/NRw0epAEskJ1oDxmJ4VfSnnzzfdilj1fW3y7j7KaEV3hIOGc7O6HWNgI3
2yZmmb1vwT0V1s5Yhz2H8rs32d5u1o77CFx+/5dYeJC4zxt41rIHSjooSgCVCknqwO3L7tMSdvne
WA6AydTFC0bnjGHlcnAIkLjYjEPihL5Uyb092TE4vsZhY4FoZNhmMgZmy6+73r2FNk9dhBaqp5tN
auvsk2RT/1wBAPNjcBMybl3NvHxHbUsUYVfK/A530Xk/94SrzUQr/q4SMevA43Z6O/exA+ZfGIfv
Jw4o6lnGAMCPqL8Z3Wr4KAeoem4i5lVb4FT6PMy1Q2+49p37hKf+czMmHgUXFWpzOrwb3ja9KJqg
6HkOPDcH7hJsxFYdEJZX897ph9zdepTFRwVZ1J2XpiH4pdxbQLp0MMMN4JpA+u+5NTvDxovtcpez
Sj6Jbhr3ogOBCSL9BigQnjdbUOGWO5lV/Yl1y69I2NQtWBOynP9Frt/6IcD++1alGQwnLiun3Wqn
qfeOdJ2bKmH8W19VqUINV1ndpwC4e9u4SecPX0NM3Jub4Q1vum62oU3iNuHQNGW7rRx33raDxXa4
cwyAADFrX2qSv8ls9L/7vUA5Je1d8B7wOvBVNT1FlaVvm5qnyAB0/bHzvHJb1CR5Kyo8T/ogcfuQ
nbZuu7K0tn5avCJ5QfdTLbQOQJ7af6poxHCIKDdT7ZIAq00OZC7Sb4lP5/wGtKiMr/jMBYdsAqD5
CZMIV6COAmgFrEW28T1BwmjOt5ed8lIHp9+/HLMolqkTnrTtMfK8H5HfnyCJEwtctfbK80+C8kxs
aqKfbTcCjTY0uA/zI2mC+NvwNv0EKZu6T76PT9an/eF/DK/tU3svH9znyx+1ENqbkOhY8cqNEx8l
RWouAjwxSOCTstlKg4b7CuTT81qRxsL0mfnMTCV6YpHTHauEQpfUA6qnsPM/pbWWiF8IVE3CZ+lM
GcgHbPC9CMhU8BYcgnwTxc91BzrBet5dnrCFzzArTXKS1aBOGNpjgdK4XV9K/ZqO/QglXmuN6O1s
F4SbapbteGLr00115I0DZersNyr8bkkkr8ROm9KVAAxxVxaVOsrIuyu13pVFCv66kqyE8GejF4zf
COkyXkmHWRFupL77LWbuO2KXa0JdNG2EdBVtoHbO/OLY0CbwHEDEbPAT82+X13Zp4EZM1/duX7mF
jSpta9qDdPtGeNE1rwYYuBHRFaxwAdpK5mPUfW/5X8ACA7/6wbu1StCFoZtop5qCu0Z1rneI8c56
X3HwZpbduCZadta0CDfRTpNgM0cBS3G06xTRQ+EcOyYehrS61zEBuX1NrnHi6Og0gC8+tm19CcQn
1pcmdTiWNOgByewQVVxe4LPeDs2ffv/S/Chs0GiDRP9Yk3hj6XgvOwo6yhoZ1qvEW9GFcUooV2ie
dWN/ZAkZ9pPXIdabO8QdwlM/L3/F2SsyujjtgS9fgdCdMsbi6dhztSuTOt2kJf+J4AvR9pw/44a+
68AofLmzpY1lGHMRZchHZ7Q8WlkZyG5P1mCrS2thmPJUSXD4ubQ+0sL+DWXOKGjpfNL2sO8y6DAE
1w3fMGkty7EceuEeyJC/Nv70XZXTirc4L+yMdTBseu4qNsmiABuCoM5LUbnilhciRjgpLNQXIwcE
gtNIdSO0c+IuCcXA2+emrqObSE3kZnDBbgSKU2IlN50Y+j8aTHSg/RF5kgcDBC9ChIjJrmOc3tmV
Tg4WtYYnVDXSN9pbKLoTjfgbywilZJ6dQCGuUMj8zCypHkiL+IFoNv5K8HiMqtGkeb08nwtnkwm/
yliCWDXPUGY21wc7KseN38gXVfnfr2v/tOe/7G3R2v3YpEl11HYd6oH9hFrBTVbra8Idwk38Vdzi
XlI34L10Zb6P6+g2qqtdTPSunpMVg1mwThOD5UeR3XZyrI9gM45v3dl5cWznJpao3rVa/8UWkB8F
FfvK/l6wIhOVFRPo4oCppDpmKg+RzQzi/H+Kv1XdyiZfWm/D1wwSFLiJxIuRQ8G6q3wnf4+cnB16
xeyVCVs4XBzDw+TCjsBuN+JMqSGTS8DN0L+X4/eY96Fee9BZmibD2eCtdE6iBNidkfsPYFgFl3HN
budG3UXgf1g5Xf6R4PtP/I7dZTibKJsygKaKBhS04bhLIKPqhjrMN8QKrNANGjBJbaz7fkt2Mji8
RBv5ULzz7Vr3C57aRHK58QSsQ17ax7FXxVs1xM6uUxFV1+00E7/lCSCeT9i5Y1b9qRl4E5zHESJX
7hotwMLwbcPyKUVOsbXBaRQrPxS+d+dNa9INS00bUcUwJnaKrLgNfbbmBbnjJ154N5f91cLG+oel
7ou/SlVC8zlH0zbv9gUFFIuhWjwoZEWQmh/WcKkLNmKirmo1MVr7I0o1I/Bw+202/kgKN3ofU8LD
2k6yCIpp2RoTz9JHGUaf2bJrsgKP9HzGvUA9avXp+H1QZyuJ2aX2DYt3o7REPgIUfrG1m2ecl9kH
QNyh3a44rX/25BlD/Cfx+WVVaruhJTJ87pGEbui/DfegJSy+t8G3+dBA5be5tX+A38J9IbtiA73v
H9179V78Is9jGngbb49obcUlLLhPE73l91U2R1GMJ9JG3EAPa94IXb5Ipprt5f23tLXNGER3AI5M
3AGrtpgfdFSnKJun08pCLbRuIrbyyRVV10WYR+rse5X/rLz26aqB/wekJXVNwXLtHpuhTpGQ6ssX
MBKgmvRy8wsTTw2Txxb2qe8y51iM1o1PkKxhY6KgyLhG5rk0Nae9/WWLIXZwrMHDynLwEDfNeJdJ
seJTlsZ++v1L0wWzlN/PHWAmtLppy/vZlyEqXVe25NLAT79/aR1lgNYgpAOARt79aaD0NVpyd92k
G3atnIGx3q7Yceq8INfvBfRCo0lfuaTGGZ6ArWp0C20feVLft9zbdqTztmDFn1fmfWlmjOObN3Gc
2InnHEcn3itVI2ArxNq0L3hwE1SVamozQqh3HE/c1fkYo9ZNPthZEQcQKmpCb/SueX8GhO/0ePxl
gfE04Q8QF2RHprwiTNpBb6LcXQnWFvbmf+BVI8ovQFrRHzP7lU0q6BWKpKcr7+cmwAq1pHbkEhc1
W/3w2yfzB4/dj1SKB0nz67gTuclQGgmvEbQaYF0O1EgA2o23g86QKeczDyGbo7aXjeH8PYCZHiiV
tILXBAwgttVvD6yFh3maSrCRuU0JeYKCfCct132AN0r553KX589VUMn9e+UjEEVzmqX+oXH7bQmd
rY3PpnTDBQQTU/c6qCI2mNFN3hRExkBhHa1mRNDj5tlOR+Cq0Sr2dqNruXhAUXV/mMa63rFcDTvP
SfWtVXvdbU0y+4ef4J57+ZMXbPY/jK1jNhelL5yjLieBh0fa0R8AnkEM/nL7S/vdcGlVE5dSnY4p
DxSWjvPTTdm+ndcKFhacAjFc2px7UyO8tIdGYXYjpreYR1uEv7vU/+ulvy9/wflNAVWvf2+KXlol
d/UpBFFewGqgUYpbFMEGADyszNHSGhgxSN57IB8SMWSoy0iEUSpBbl2XK4nT84LyBJjnf49/jJU3
RS18AnA1bdhJL36O27L51vS99XBSGtNBAWzh3SxIuU+cstmB/AACmr1Vvw724DRBG2UyjPJZ/bg8
o+e/l5ngNC9DVTQciHuM+vy+H6xnf56vbPq0Ub747sllyMtnjY13cC+6L1UfI8EXJ1edDMwEpFky
rVPt4LKSx/102+EVcdfJiq1EdOdNhf2H/tLNPbersZmH9udsPYLIGo/zH5enfKnt01J8mRc7maSb
s6QHn2SzK6c4oFJsy+j9cuvnTYQJw8jzskReKIeJNK0KYnKXDsUNNlFg5VfVwWITG4Y+erwtRjzI
ooDL3w9Q/A3G1P1BK7qW51w4bUzuySKuUha3AuEoFP0CUugflptvwGCOoxTiR5kTQ5I8XStKWVoO
w+Jxn7btUqK3VDAo6UZs28ReHAgrWnnnWVgRE3TmgTYs9WrM1zBkIGkbqq3t1Dqg+fgkxmwN2rbw
GSbWTGZ5CrFNAIndU7BXpf6TW/agrr8KmEWgePjvXVvbvR4gVwigMtTMk7wNOPB58bSGv13wQybX
5KhGKxqKtjyWunxHCd9r2Tpr70nnq90w9tOcfbG4dkBRDqvh5EbWbycFaT8vlW88tmJoX7mgcwH5
XAbG0cpXP4cpfSDJ+Jmn8rpgn/0Hc5YjDgeLHkwSSZUP0sfZwQJ57paW7hrX5dIeM6yeeY4CHStu
K6PgL15+OhJ1fZsAgR/iee7tsmtZWiPD8MsurypnxtkIHMcdtaO7jiUrWY6l8RsHO028qJgbVEKX
kRuUw8PoQ+3K+StRJn557As+xUShld7E0nKI2HG225dyTkPl8JsedbNVBh0hF7ys9VUlW4SZiDQy
l/Ykwc56zCjcF5LxeJ7Dq+LOyerrzj4THTB2IGIXac+PHDF44X134pWGF5bBBARAVLMcgDoioMLK
vaARZfkagc80nP0m3flZscYUtuCsTHwL9VpH5AofkKNM18nuI/wzOytR1sJSm7R+k2bE8fOBg04N
wVt/J0UeTDOAbVIFtHohqthc3lMLnMLMxLjEqc5lEuEpuRtT70Zqx4fQZla9DgMhtw5IhuMtKWQB
aLbHujBROs83fqbitTT2wgCgfPhvx8a5m2Q+a/BS3oOEJyQTNKrAlxiAOh9klI4F1pmr4mIQuv+7
J41H8yTlakAdInjGo+lbVntXJebgqv7dNNd4GmMCWoCNtn+OY/6zqdZ4KJb2s+GxChdqm4RiK1Qk
vZmaBxI9e+rZTa9iToGpG27L6vOxlwPa9wA1LcoaxIArwfOShRhRSWc7Pkmy3D7SEsLmIOvId9CI
scOqhRDM5e27YCcmqyGyyt0YTRLV8n65cZxv0q5eCf3WaOfGagDeuzIyMTUGqapo2Xs+O4KRIsxp
FJT9H2+Itpe/4p83lf/mx5lJbTiqekS4i1Op3jgv9oGHxUF/936JY73XW/ZtCt0tQPAvyZP/g7yI
e3ro7tLb/Cn/LD+5vV0jWFw4G03uw6KMuiJpQPDHSPlaeO19N9lXmR4Ar4Z9OKX0GjCVH4mtnxzV
vfmKrpyK/9T7n5s8w4F0RUfKVp0YZyCBArSuV4cyjtqXPkunECiBkYVeqqawrIb5sfQgIpPqwfmI
bd48ThzBOIhCow10E9wDOFiQxkz84tOakdgUWZ6MQebKNph46/yM237Y6YaQx6IA423fqvzGUpEX
siHyNzTJu6suQK5v2DwtRW2TEyvGVPyxeLebRb7R1q9Rrcman3cqrqmznDfUr3rI1EO06b5NxbZh
4z6HgJf1cXlHn2+fccMfQodV9T1KZY9zs7GtAFdR0Cn+iMd+ZdGXtqoxQXWLejQ+4Bmcxu4jLUEO
2Rcvl4e+1LThDwegQnokxPBsOzvetlSTf2PP5RpccWliDJ/Yxt0wxCVvjm1G3hrp3cZTjMKqdHyq
C/Z5+QvO3hU8IUyvKP0CQmOMQES3GXYWSkNK7d8yWe77wgVBQfmqhm4jnCp0ZnWLpOCmt5P95b5P
VynTGE9dnxz1l2tKZXmks5umPYzWU2IPD3Vc3KsTIsrhD3M7bK7rxbjI9SrqOo0Hy0NidfUmLXQX
At19ULL8zDKebrtuvLKn0zp++R5W23FPUJVxqIrmEyj6VyeFimYbjYDi6+mv24/x7vI3nTstTzNn
uEiv9mY1ahRvNGkmwjgjNOydyQv6fg3YsdTDacd/+RZKVFKQDrOGk3h4hEby8C3i0LhCoVW58hxx
znhOH2HY/WSPLTA9Qh2Q1f/FCmvndbigXp6gc6ZzatuwebBlWn1qYfhT1twI69WeydZSf1NSXLcC
JuthOygHmtR5exhmlN0EOYuyLdi4WDBVzZriy4J9mFhiSizPc+2oOBRDnn0ktaRhDS68Pag4AHPF
/T7wurxfcWULC24Ci/uaTmU/k/wA1NmwSVQG2orW5XuVFWuVUUtdGAuexX1Uz5DB2At6h6KhrWff
yl5fuSDGile5FgRP9gryI3VxA9FTZ++4Og/AGlOuJEnPXj+wq0zSw0GkANrnXnZQNIVsxwiAzs8Y
YkQhnr6yELV2POxLB7T2Bc1VOGoPFcMzhSDQ5U29YDAmi10z2DISSuYHlK3cT7X1EqGX65o2Zk8k
vGrTvikODArcjx1hfzsgolYO+KVxG6dkac2xdPy0P9BUg+Vby8+6T9aoVhaMxARy6t4DoClFjTni
iPxnHk2JDNTgZvcgaFZ3/YwKp9AC08ZKcnNpDxtnspvzTHpwtXvIoP/KJ/+V8+mzBuHj5XVYaN6E
gg89ysGteSgOIyt6gKfHck+8hgaxQHx6uYul1TBOXYtprxv8ikHZm7bbSPLhBpnONUbhBcdrgsDH
SnVx56TA4ZQ+ZLEeRTUGReZDSvb58vCXOjj9/uVgylG8NzaFUx/cWAyfnU4Aoe1mMe4AQ4yh+Sn9
5OZyT0sTdVqjLz1Nbkd7p6cwt4y2N1oLcVd0Sb65rvVTr19aH6D+Z+NZpDqAAafbOhJ8Z9JuqpXE
1mkxz4RWJtRXzaXrdx3ecduTXG1JLPcmlQmI/P3ixE0DZAQytL9bp3y76mtM7sWmgBSL7dnqMM/l
c5Vkr7pYo79eMHAT9kunApTLxFMHPqk45BJZh6Jn925boHQtccMibVaIgha2lon+LUY3QjVf3Rwy
q3pL+/JGJO52yqzbqtfvl+dpwb5NyC9utC2AQX1zSCfrRU76u+9Nn3oC99x17Ru7qo/rhLDulM5A
dNAkqPhLwXXezLeXm18wCRPua014Lm4Ehj85w0NVV2B684s1ze+l6TfOoBRM86knmgYSyNIJwHBj
ARLA76BW82i5/soaL32BcRZ1hezS1sUaj7E33rVWPNzkurgyajZhvGXTV3p23ZNOMyqnoyH+XY3U
C6f8yhDKBPLyQWYUquvNYWhoHzZN9lt4BUqk9dr8LGxQE8kLnnM8G6QSG3R4V/y9nR5zuRLvny2R
RPhkkjBmFrLsFqv6A8cbp7uh6cg3CosNr02s8Yfn8OYTBNndWz0O3lb6XXpMZ3e69QY67mgaOVsV
QXChbe0YVcLg0nJz8qvjSAFHQ+6svMycxSxglP/8/sUxAwMzxzqp5L7IcscH7UurnxqRMg/EL4AI
O3Ua32ay0Mg694IBnTqX24ZmeJyYoVmV+eI9hX7imyVzsr1sdQvO3MQpy3IuI4oEySGt5BF5nTsV
+5DAaZ6B9Q1bxZ6smawJRCx4WxOsnPp9nVWOZx8GvrFssYMSeWDXZEvqDy6ugXGdNoLppdwYDyzu
JPdY5z+6TadgnueHUpZ/BFtbx6WNbFw2Rgqdrbme/D0K0kBbcKNtK4yHcnN5SZZaN3xVl7qE1Ao1
2MnkDTuoBlaP9lzHn3KuvCu7MDyV6vAyTEdu7Rn2tlZ8DimPbhTRa3S6C/72Hz22LxvdAcYtmj1b
7htaqY3VFvdDCcc75vntIKB6fHmmFhyuCUMWrV+OcV3KvRTvXvfXblYinIUVMDHIFgQVQRGZWvuW
3o28Cof+JUYMdXnQ/xQ2n4mfTAAgL5lFpm6WeyIbdbQGx7mrY5ANQIQ1gruJqYIwal7/gWwX3/rR
KEIKoXoIa6n5ZphBC+BGrh9UEkViUxyJ7QRA5HVXBLMWO5FW6lCKD680yAGg3qXnb6wsVnzN0rSe
fv+yKVqfJqjxRuu6eshA7leme5v8XpnV09Y9N6uGTSqdONLuOgy9BzOeTuY+9Jw6SOHoC13v4oHr
QPu4244gQgAPOdl6c7bySrrg2P7Jf375MNfqmfA0lXu77h5lFAcj64IsKXZTetD12tvPUi+G0eo6
I4mrVHwoGgcQJCK+2TFIOiLmPs6yBwXKRFYSt0sLZVxEUwGy4FJU0QHhTHIrUUC486b6f6lj1ytb
YcFyTSwyhzBXM/ljfHDFez1AGdnLV8LIhbGbQOSGRmKmuS/3TmX/5G2T7yJE2FzqtdfbpQ5Oy/Nl
sYGO96GIQOR+GNwpTKyEPda06Z6lzOMrZ+fkVb904SHvP4sKHqJubjsahaRce+VemvfTR31puQP7
7ShAO7XPM6TeGzEmm7oYupVxi/M2aIJupUOboRsw7olMMgBtyQdx2M9uiH/Nlf0tmnwaTBYLhPJv
Llv9wjFDDKMfO7espGX5ey8d9b6n9IOn+YsWTQf53nolK7C04MZ5PJesZZHnyH2cQ06zfM7cNqyG
a8A0iFdMGG6aJIyVtSv3bZM+xE7zO8vbR7/Xrx2pQpo4bzm/MjtDDLPmVloju4sPsR1+PzIJUb9r
VCM84Ztg3AmIBqe2Nc60Kn8qy/g1i9boVc5vWQix/3vLokZZF1WikoMTIz4HgWU4g+Fo5TA+v2N9
k/HRQkF2FYML52BnonhB/jhlIRKWKCKpQOB9FLjDATU5Ds3HOHtir0U5XReDgR/P+K5hHG2rmeKD
Dd4rxpMHdzhOk/t6jWX4Jug2LyZPWS0+rJ3bMM12jOShx4uw9NfY386bBSB3xvil7iesTXJwszYL
ivFWTaBmhJbsSnC31L5h22mtChGRBCL0CdtneL8Fw/wTCO1WHgjPuw7fRN7Cw9pVc7Lq2rODGsX5
Dfn08yervXIBjNMa3EYUV03YdZYB3NnERAYp3Hnu169J7NMVj7tkHIZJN1XvToMDf04H65akbNfV
7ttVO8iE2kaJp0SkoYJMa7WZ21tfNw+4GAZNRXbX9WBYNhfaV0mDMCMr/rLs0aLsmyUfOkZXrtvn
AybI4/17hzoVhUIVRVjG8hLYn+h/UBODNavulpbqvWqdNVTJ+Uu0bwJu84r2zMkkHGsH/WXEl+C1
EU6zmXJY9vBcptfwUcLNmuDbaHLp5I2+v3fHR5k3Yalb0MWsXdoWLM5EwEFRSHBUGuA0pf1b6qGg
eMjoK9Nr672wWU3c2+BVSsipkfsyc279zN6ARezl8lZaGrpxRque9RRVVXJPUzfonQwIvgkVymsX
zaXmDWOOc9Rt21BX20MH9CfrkBoBLywoDwt4vssfsOCOTExtNzucWwQHKI7kJqmCSLyNbQ5KU2+l
g4XJN5G0yCK4tnBxI/dr9Vq0SFL23ooTWhi7CaHNaBHjWEREDInujZO+iswNR6iLOvnz5clZmH4T
SutCShQF9XmEECDudw2c0t4dGm9bD5ZcuTYsfcPp9y+BcU+zEXAH+CLff6FQb7M42PheHHllFGMC
aTOazEnmeijysNs7QcaQyGElW7Hg5kzk7OjVFZ9KuDlecPeDxRaIMqf4bx11TkAqql8KVcYr07S0
i8xDOc3o0E893hCHatgWVpFt3ZGxlT26tAj2vxdhTEHS77ZdfihJVOaBo8HvS07im/VYpfc51CFW
pmypI8OeEy7AugWUOmTv72n75CfftPwJBdTL2/WfF9X/5iJ8zziV57TxOfOb6PDx8bi3to/3ybN7
494chwBkp8EUkhDg0+Aowz8sqALA0kJ9g+en0NkggAoAP97oDT2ww/xW7b0bdTdVASTnwxdr0wVd
8GdllJjU/w7SMeNqT4GQGmqR7bHMhkffre6gn7Yyved3iWNG1aNXipGg7OioBL9NNNvxlq68kS81
bdhpXCWpsAg0XLj9KqvnTPy+PBvnXYxjxssu2JKGREGDZkinKJgcETgR/cbjlfeJ8xGCYwbLNqsq
JIJUdQCrYvzcFpaHWN/rN8OcQcpBOjwk4O08cGeuVnJSZ7G8nnDM4rWYY3mjpoyOOtd4vC7qaX7N
i97fzUi8bGa3KrqgL6k6Uu06eAKR8QMOIAYQoE66bezmydGLpXvjKNcpw1kPww+LJpGN43V2b21/
mpOQVVECiXi/5pARmAayzxvE7AHXqb5njuhwwldWmDte/90SLqme+RivVdAsrZhhZCIVbskY9qwX
af9JNTbd+rG0dqhZqlY221niHsyhiZIiHWouK5R1HivwRdchOwEnuLTeh6rKqj2PWC1CN86t42CB
ARmMwyA/zZvh0NpgPg5jStoIf6fFhluxeKOqcANf1N1HhAmawt7T6hckoqI5zOws/1a11PrhTFHf
blHPMTz4CbRVL2/v8w7PMW87WetxaA7YYk/mGXK2vEpeoeso0kAR1GuPxXBlIOOYBYcpiSjTPRX7
yi/lH3AqVwjGer+2AtGpNA2iErRllz9qwReYN5Te6ivQYfrpQcRtVAc4mXDV9Wr/x+XmFzaYWQXY
9mkT94WODkS7vzwf3BKnMv08TfyV425p/Mb9JPKoKks/Qbwt6UMj7UfW1q+Xx76w3uaNRA49HXsQ
8SMnZoUoajl26fyQAsAUDCX9ebmPpeGf5u1LyETAiY2NZnkYfvvSKH+D6oqVlV0a/qnLL00D0crr
1I/xwBbNB5K82CrdOkqEE0CQlwd/PvHj/OcuknWy8IrB29tM3Os+2rHUOaT1t4TngaoBUiztP1XC
t5d7W/oeI7CpYHlNaRFvn7Hx2ab1++SWN7nrJEEu1ip9l/owYhrXYsq1fM/dp0rOt5w2D2pqAWHx
nHkTa72yMktGYXjdXhHgqhVSvD3PXvyW3zE6PiPcWdm3C82btxTaYNwSGKK9zxPxgbc3/axyCQIH
sIAPfy4vxlIfpzP6y+YauWN1gAf4+4iWw6ERU9oFWndWYKc23NR1nRi2Dew++Bt07u+psh4p1KZi
q9onalixvaVvOG2CL98QkZiOM6As+2JkTzoh36VCoFj22+tGf+r2S/NZ0zYj08LZRz4JxqLfJhL/
9TfXtW5Yd8973Q6t7+wb/+b/nH3Hrtw41+0TEVCkqKlSpZODfY4nRLttK5KKFCk+/b/qG/nWdbmA
njTchqFSIDd3WMFBjV5CAI+u5sa9/7kc8i8pcONkVndAaDo0pOD67H7+SZnamZqkHiv+/gRX9lp0
sZ8BM53JhJ114B3/MUgiEh25bkKjrklDud5I4c7v4w8Z+iUjjrFSQhM/8A/hrN9dWB4khOmXvz/B
tbd0sY9nuKvFdej5B7ePs3UevgWL7VLZgORFIbI61OONzsyVH7rkgEABn1U+1JMO0+QNH7bblgMf
epV18VT+21ugHwVsqG7Mr6/92MXWJtuia7hVssNCbGqaPQ3iu3baC2uL2n//+5v7n/PeHz7LJUmu
qeEX4oQuPXgmar2kMZr+a3sKctYylWVOW5+nzqDdYrJqyXzlmlcAiYBEqiMS3OL4Xzm/wvMb+G2H
lrNngHJZqtMwqH2j42ITNNNudXKo3TUixuly4v5wYyVe+7WLcAOqP5dxuFUnz9KDQxiMPDhU7vs7
bNt7h8/FrFEAsPnt76/4ys9dEgA9NsP9YDaQIAsp2xMdILbBHeRQBvGS+NjdUEw9a2V0oUcPSz2o
G1nyFRC+f8l9GRfY6Y6E+AcoFpAkdLdJn6rZW7vMVbJ8jMUcJlHLWZMMDt8yqMyEX7ya3wJIXMGH
+fQiMtY+m5uQtQGsEox98yrAaE5cbX6AVrLXRjCsafW+3JQP8C183zncGFrQppzR9RK3abq8DjYF
/indPrZZxjci6jnq/2nB+//vWoPEMJ1hBBoe/Hh75qa36dJAoJw05unv3/tKoLtk1OjVl6xsSHDQ
TE4iWYgKCg+CcbeE7f8nq/inJ7jIjWQIoRg450QH9j9MS50PlX4ZgHExGFn5KN0EY8CJ9We8ZqZ5
lSBtzn0JxZr3BuKzjvMWwmclCB8bDECEL/bM4Tde7pWjhF4E4tExcFIpAfpvwb2bSJ2OdC+77VGy
r//p5YbnTfZbpNiqSa6bDiOUfuV7j1oWtOEb3+2P5qTn+vgi3lLlOLU3lewAyopErhlE4KsYqIFr
DXMdWMiI42aDGJLqJsxFBJTlQES4qzXQvdJOSxYw6v/4+3P+6UXCTvnyTJ6AiBlny9lRs/VIWPNW
Nebb1vBjU/XBf8jqzr9xsY6WwfUr1/fYsW4OTf8hu5+WyPTv9/+nXXa+9sVCcLaSwbIb3pLrag8e
rXJDeTGxW6TqK6/n8hw2I5rAEV03AM7K74MDh7hhcXx4hTcf4Lkc/v4Mf1wQeIhL2qXv23oJowEW
Dy4MnBEriqif3t2+/+oreWo780gb/eb725QQJ9QJoAJPDYwzkrq8Zcn7pxzgfAsXJ2NcmXn0p6A7
wTK83lWkRa7RRfJxCQeSVXHk7tyFdTcWxJ8i1/nHLg5GFdXjNklYoDWErffQWLfp+eHe/v46r139
vFR+27qCVlIqBHsIfn6u86scf/63655/77frKlsKMi8dP4KE5z2M1ClzE9e6+PvVryzkS+7lGvNm
JNukTixeZptw0DoTlFf83gZiu5FVXnszFwk4ocLnLCjNSW5Tf1jWYd0RS6cff3+Ca1e/2OaET/2I
Kn07URUuT/G8qsNqyuU/Xv1ioy8Eco+e9PgxWFeR1GJ9GBZ9i+hw5eVfRnvWwWULMJcW+rasyqzk
9AASqc4sFB9vJNnXfuIi6He15rohAz96VQWwTJSxesvKW3o8V7bvZWIbBiOVjqItaO8emvASRmKi
qqLEDvJ7aeEe5t90Pb72IBebV7do82+VwQnBdjamiEg2F/F6IxZeu/r573/bZAbtnc4VXXtChzfV
224AalNGw/7vS/RKOL+k1Dot2xzqNupkmm/A/yZe+x19mVT9Fz4oAtulV48dAHJfp1ifatOOGSQD
u3dOIgzl/tvtX+xff1uiYOvhktiMMm0WCNGNj55BTXFrk117+xdbePTqmDqD4uA3N58eGkrRFL0F
Vfnz7/d/JUJc2vYMeDflTGJ+9CcN7a7RgevtGN+otq7c+yVRc4D5tgcB5uAkR+cYUfJP3QVHKeb/
gjXAt7107dGUQH3cwP+yPsPmTzgsD0gLh7Xc/f3lXNnClzxNWsEIrS2r+Dh0XZ9o0zy4bpDEC8ae
Y51jIvT299+58hEuXXuUNHA4jiAUZTcg2yBY6T07i1ff2GHXvsL573/bvyOR0B6XWkGMvs26dc2a
4ScVH3+/9Svb99KqBw6krYf+YHAiACE5yw8T9/BU+2ipf2ODnYPxZcVz/sYXNdtShhSDUsQ2cJRr
qPLN8Yuk9XrmkHMCi8dyeYLN5owMXNhbZda173Gxqdc+CoZ2hN/sGG67OBienIE///19Xbv0xXZW
zOtlRWdcOgBZBUMfOOgo90bCcu3iFwdyX7XNMnBk9aRl95saPjx1SwTuyqX/P66sqmRg4cNyAvTJ
u0N5F6dT2d9ivV1ZopfM2G6AONpaanYsYVPphDC7l1Wi11sIzyv7+JIdC7vGsYWMBjt6Q//vQH8a
cV+7cBl1MQXtovlGtLj2EBenMKEwvWwVfmWcXBzDzasc9M6O9EYwvbLTLlmxjacc48TnjUBevbLO
1NksdjDpegt+c+0Hzp/+tzhRihBDdCfkx3r6ThzFiiEgp0aThxltx/zvy//aO7rYzeVYziAg4UM7
q8i1dfazA9qE+G+V5/98rH57AjiTmmAqCa4eAosy5WyMEzrduPi1HXCxc4U7wzZ0xeZCl3dMtm7+
vvrLz7+/lj/1CRHkLimxnAdNBxcvdoQlKvQIY5qyUaF5rZrD6vN8iPgd96VIIJ50AxFw5UNccmSh
bcCdiEmon5YqYwBCJXPoZ5TJGxTi/5HA/hC3LzmykR5a28Cl7dT0xO4my1Dd1PX4LhvrZnANblMS
y7lY0HDF6M127yh3RTLGldh1nhtnU6ipmwTb7O4bv9O56uAhgKYFv5U8XPmel0Rbj8EWwo08CArL
/kcEtm2b8MZlP/7+Ra+934tg0I0zYLR9Hx8rzVLXfKvXD2JvnLnXrn3++9+WeW24H4Psb04bQbvU
yPg7he5ij3f43+79IhB0qw8OxFm3MqJtsmxf2uGtXW6suyuh2LsIAOtqRNtvyDc9qxIeLoVRJ+gJ
JPM25OMto9Rrn/bi/A47rZu65EhqY/XeOs7J6dsbiLBr938RBaDQPonSBPGRzOTrGm+/PE9ETrJN
rrpzFW/ztrqpYnglIF9yT+El7Q6dHiDD3lRP3iL3U0lPJBKPTXRL9u3KT1wST13EAVM2Dk5GxS3I
hhXHIF+EiVuuAJmH2d8X1JXvcUlDhc91WOkJD+LSoOiM2MGg9capeO3S5+/0216YXBtVPloEUAgZ
aGImW+fSnb///b6vbDT3YqPFzI3meMVpNa5lhgbBMRL0xdhbOjbXXv75mX67d+KXfHLpZk98655I
RVI+oTwa4W546xeurNb/dTd/+4Xe8fxJ+pt7guDLqeHKzxodZHbqzs1/OWRmDYIbx6PL/tcr/EPI
v2SPSgvywGAHe5LV5OUYJ4VvPprZB83HYef13fQL+JTpA/unelfbzHbCryF7y+gAl0+4m3+VsP3M
OzjBy4Q5E/lmZFvvYmOql3Fu/C8rjJxPntTLHmr51dNMWXkH5hek6qaOnSZflvdjADUuH0ZumdPD
LqoV4faEAWO9w/EqM8dZXaj/Ah1d9Msmcta57s8RhKnc8zbYzwMjl5WAtX0quEYD1kZqlKxCtW8e
XfslWVGenbaGclgt+eqJk6r+Vzp1tBT450EGOQsA5qYqKCLh1b80lOO/YBDnF1LW09cYDZknDFzN
cR4X8ID8yj4TN9JxujjGHiBqRGoIZ5bOwem4fmwb25/GduY/YjKXRQyacQacj9mXIFX2iSXz9Ebj
cFHp0GrQojp/XmEy5XYn01E/cwZATYDDN8/dSvhXC4WN7wTFPnzql/olgjc1GMVlBRFZP4RBz1gr
pDR1vG2YB7Z+GhqqgXl1yybhTl36Cbbvpo54asvT0LpOnzXwJQK4Uutk4ZKchnBzXkUIVGtCGQ/v
onlxj2sEleU2CtmbCvrGzwHwLqE9Xo9TUdcsKrC9Olk4zRA9A9S/+TksiReZBd7MHlw+eyyFbX2b
hK1d36nT21dNR5JFC3exFsqxmAKhimacZTH0toHiV78e+rAujyBvrbn2pMwD0S/ZZpYpY5W3HNt1
WffeYMejI/vp4DHl5cIs4TNn4/KB6kwteAPC228R+GVWzHqPZIQmS+/PMsFqjZ+NM5uX2A8gwOl5
5CtcWfhOGuYVLPIkrIJlsNtMFaYEENWk3qz5EbJquhPDOHyBEGZ370xizHCGjI9mibYP3q8yXSeM
Dlztr0Xlx//QlUofZgNY0P0oWb6ysE+HZRQ/IzQtn0Zmwgxnjbqb8HNFYDALHPl81uvlqAn6YH1k
0aIKr+0xhZvX/tWl0EyPynGDJxxa+/fl3LOvpXH7Ipza+gkWYtNjX3luxmbM/GVrwNzfSJcKMCTz
xXeXL8G69YXkesylw7q8VDVeuqPWPMJst4CLpoYvyjjfW8d37+js6kIFMcOn22gRVLTLfUdOaTOE
/GHE8CmpAugkTn7l7WPRArQxzQyipoO8q2sZYCfO4i6cAvZsNa/v3YGbdA6q6MPZXJ06LnGetQeR
pk44XpkMK/WfzdB5e9pH7t4xWJmtu9oHsaIbYUoK2i610S7uAr4jzFvyyQ+WL66/fQ6sBioFGvO7
eZudvVm2ADor1twT5oQA7rtMFjBd7/YRN8EHW5TNe2dq3KQnk0zKxQQPA7LntNnGugRxPaSZ07a/
HOqJUzdP8Q8vbmhSlmWXBnFYxoUAc+tLVy1fuGV1EgXA64VLuw+33pHJSnT4pSl1+cO2ZZ/WsjPb
saN0PioVwmCTuH1Kpta+skhB4yWONS+08LsnL2iGl1a10Lb11sKpov5l7JUAZzLyv+qWOnXarWBR
DFXX56Aj+g9R2K3vnQ/1gNKdyk8ffzoi3YgQ6mAulGySYRpvXZJ0Y+xnZd9/amgNHWanAZbfIeKt
7Ncenl5d9dlu6+qnGCtU/8TGA6R6btb2ofQCfye3UnTJMHX96+Y23SFm2oXuH5yKA40ebK5pyHed
CTXcJbf5H1+dqUL1QvoHqrrlhE0W/wyniiRwl3VzJSWe19E0mYUwELNow9REhBa1ku4egBk/8ykk
kZk/of/dCCAf6qVxCmPDJihCHpW7WnTDlMxLG01pF1V1GsA5aNdx2jzyCL6mZp7wIl3u5t5Ah0Jw
1z1upanTRfsjlm9cPZYglr1aS4ZXrcT2DiVrgL/gcXXHmDGYA8sIRf+y7UJmoDwYEw4HLH+uv9oG
TuJUxsHOQv4o0fO8npatl+92HVjCJtx9x10vpQg60L2Pw3e/9McXsfVLXo/O8r2UBH0F3Xblvpuq
50UOcTF5vdpNA8ExWlkHRHirF8A9FIb+rJk/qParJ3dYgh3Ef3Q2R8GatoS0aekocY9J7VLoaqru
NrGuP8ahlw+MQGOi7ln3rbPlfIog4tKkGLz49yRwyWFt/H6PZYEVwkJxEKXXFbovq1yM8OkMwZpP
bIe4PeIzLVBxFqxwIVr+3sNFuk6GgYXPqqVsS5t4ID9mNDXuQaVrH0M9ujs6B/ah1qL80nke+6id
rjkO8dDeV1TTHQPQLtOGj0fl4gLajgLxe1JPkGScj5Vb6zjpcfC+RdB+ShTlwbOY5hGqsl73ukHF
pUnLVTlzHo8V/yqZcY89GtSZCdp25wvRfIU9QIfAHILbstH5qVMRhaW176c8VCtU4eywm8d6eJej
UkXMhvZLsDX/zhKGGtkaRdtd0ONbRRBqfkMmgS3P3bo+QAVMH4LNxex+dGco0bqlkjAeQGi1Lz7K
rE8gJ+iUd11N08obXmw0PHR1nEhs8bVDWGz9ITFbwNkh5JXvPoYCll25t04GFtml/BJHznT0BMHW
mqTY+xEfpyQC+U6lwtS0vJ+9tppSRfx1LWaEx70D/0UvjSecvlZBeSCBOq54dYTrZq2BQcLadO5r
33qw3TA+6gKBZoQ/SlB6ZNiRnGycPtvedXKELSeDNZr+5bB5yGEObMbHbYXalNTUJlRyTKjDePrB
bHgGSAr4urrMNX1C3coPcLI1sZNNSH4+wPIe3t04FHEytp4olFpVumK1iMRQjzcQjwnKT8pxAPiD
+2vsHPu6rTIGhoErppKpdXwv1QCIpCyC6HoyNj0roDBlUsVCfe8HRO0QCv17LO/1sPYwQ+hqGwxJ
v8bIo9yBlJ8hiduT9AInF86o15QilCYhsjSSCeojJG5RdKiiSO2C0tpHpGLxexBtzgl9ah+uyEqn
A7bCDxibt8m2jWsGnRvwaNd1dvN2pu3OmtoZU8B3bJUNNWqAZA1i4cElj5insKzXwozdBK4LuCpA
jsu8pbYttrbuj0rQ9gVuK2X7SFnVn2qAFN6CVZk4qcxEHnxSQkiyHRuEe38h3rvoRfRLkbD5x4kV
jt/IBvOxtkiWG4GBNvSLu/26RF42QIDoyUS62/HQU2/TSqdn0eAA6UzrZ94Y2AiOdxQmvF0MWapk
GR37pqUwcwaf264DgG1d6VHACDYfsd/e51E0WTk1npdLvolHRh3uZ5IK7zESAUUoop32c24F+epJ
y8EArnv/F9Qp7Mk30/gASAcGaTW1uY46NSXSbQQQRR2D9bAc+a9g3OZ0mHj4TQFBl3TG6FwGkf+6
MM88tAuH/FkJyA7J4L3Nf8xORMJ9i0s1SC8hSf4M+MsiUzZ3S0HouG+GMYANTFSiaxjU847xEkpF
VFJ425vWKWwNFbTEeJ55mqGsCNk6lLKUTTbTs+InWFVsNm20dcdU+gLJjDG1fIU4dJ2r0Y6PFipe
Klls5UkwmALzDF8jW1CwHYEBjG3zIStL8McJOC5I5cNzsnXa3J0B7Wr6Cfn9NKJL0mnjpWIcW2ha
r61I21EhwtVmkTQNKGhkHXdWmUwad9wjTzvIAJJKmNGUhzIa+amuFSqcdeGH0XfJmsQdcXLjeuIw
m8bkYyjlvY+q7IjX66Zmid1iDcUA/IvbPEym5zs10zGZQQItkbw4493kum0KJRaxr+LJvw+RkX7T
FOKNB7aRCcpodf88QrQgn0tF75oQ5wUAD9tTVM3Lk/QnRZNpUPBpcBqQ9xxlAWWbm20PnQzqYJDN
8R9aje+OHfw0ckmZQ2pdvJNuofeBP0DXdOz7cdfEbVj4tdI425GCJBIwjXTywmbHZeUcg27tdhom
fi9OSfpvFkn2vrdlfwKEuxMJMrAuA1KyC0H+asc+a3tbpeHg6M8SnJOPcRjbDKSoHqyfAGrzicbG
LXrfdU5x2UX/tlrCpK/p2jmtupCmyO2qO1ZPZU6E0mdsEvSN09ou+It2Lt8BbRV3lojyZ8+NA5sp
Pu46K1wYKHde1kYqyEKLj4S+Z/VkmsU2uR7KsKg9Mhx8cJ52weyGd/EmgHSuO6/YFlWi6uzcY+mE
Y516/tq/V3M7fjfwxfwUrA7/wf2bJoVsg/fFcDiTEJeQHIW6+Dq1pbMmHroFxQhp2sxzZLwP2nD5
oIMbHOBTZN8mx2SxtZtO1AR5zghlnWv4Ya4EpEx95EnZLJpaooXkrHHqET5kFW22Yqx8y5ETu+eb
6m2focRbE13FA5RJvVphbu7A/moaYxAWiWZFycr+bor0nC8bj3Q6QZUes1fS1J9nxaJ2N649qhig
o1F1QZqggq5wXtd+mDi0gZxkHK9pHNUOElclvnT1PP7DBDLS3NvaMHqsByGmV68GJOmzwhiryhsU
zHXqiNF+AU7AO4m+8faRjccknhDn5VTC7rwMwDScXmnPeG6UF+ZDIIY662PpHrjnLl7S4SXAYGvU
w3eMCmTiSbV8hFETZLpVwQGZ2Aw9WS3Ht2ZtoEgQkm0EBhcDl3c7umGVlSr00QzpYxBmtU8bJHSW
7ucVcrqIZBErlpj/69lWPiFXmZIS7vFedjZIi1JQyk2QlXyvUB/IJxl5ekhtwCKZDhB41nnc11Wc
8aEFqhEtrZ9cD7rQqo+R2G4CGq6N7ZIFgPOE+QuMUjj0SvsYLDsfOsvfQZhYd802temKl/jiQZ/r
bewoz6B97iMIUQBMJXo/iRK9MycjNKoO67LIh+1sHTC1si2A0iIfSqzmGCNHO0Lzq7yLdAQLQulA
hkNr1mRKLPVeMyJ20Ri29/3qotOCPrqF7UwA2rEP0tcW26NFtp2gAYQpYdnbhw61UeZrJIBJVzru
PiCbwGpEXQS+npLiXsSC5rTsph0hEMGpFloXnNbm3qhN77GAoxS8lj6PYRx6P3SAR/MoghZiMK0J
xND059i5DXK5rS084Q5PXEcLvq9tRI6Y/dqXKJW8uNWvUbsNqFlUsA+AdU55u7BCip49TjH3Dsrj
wOO6NuCQFlhMPsAQ5siwhRdky0v8zxZim4KypdjdQHi8l5NScMYGAmpc1voNKtf2H6SP3UdD1hW+
QjjCM2UhlJuEa2ce3I5IiwwcbYxaUfooWtXcETVPdz2mhjihl6oqLArTZ2gmqp+xJi5LosiJ/q2l
JmDQorLOSB87C+SDQ0TlESXSHEHgBYH4M666e+4Cpx3KxmSkE2hyjaOXQglP5NzpYD9OAWPAYAdO
shAZ97O1jFdw0RhFk9Gv30f4xGDY12gUKqYvPxwm6mfspjJptVvfRW1QZr2FHu8sNpV757IsAbis
MwlQCzxDsekdZ9fHVhwUxGJSv/XKT+RQTg7MXHScNwOLhAbmKxORUPCR0/BAWaCfI6jO78bQ805T
VA13rd+K73GJykltDtu5QK6D8tIYvkMfMToYI73Edzr96W7+toso122CuNU8qNg6p8Z15xdazeF7
1bZu1pXCr1LVOsERiaBzGMiK+4/WcbcKtFknstE79NVhP9RtYcpQAeHAdxR06CJtkqapolSWGO3h
pBgghz8Q+iM2DU5OLiHKgYA8eW/OMrpsrwVnezEYlk+wmYlzvgzWJMArN+iBRG3PzlXdsqaokOO8
UsbcYbsuOxiebfcxHMaSLdT21zwF1c5WlfvAygBfLPK89W5SNniRik2noQI9AhfiyEk50ebUoUaS
6TyiGETnL/jpSkBu0UwbVkxu/PCReJhYEj1HsN0NIyACIHxcfvO7tX6FU8ISwg5sWL0sdMuJpgPV
6lfEuuYNfbHo3pRzoDPm1fIRnF5T1J1tHqWt3AyfKXxaXS/CgdkOv0oVty9srJZsUahuMBwNhpyt
bMrboBtzB/6Z6ebEzh00/djeQN2k6DvhFUPdoxRyzYA+KHTavvK5nvbIcvonjkCaM6BF9moeyh9d
E0THHszeB8uN2XHqjwdfjvLNUyNDPoGBy4dXoV8qULfDSVv6+4XCMAPy/M6dYo7ZB0B0bFCfx6iZ
4Tj+RaBOEibdNtEhA37be+KGib2jamRsm0QFnzhBRXALwhuTsiHusZqAI559t9sFeKn3hsaxSipZ
NV3SD6x8mEhcZTyq5wIZofc5yoGvWQleG2q4ESADYPtfrC+6Bu09H7NcghW/852m5js6re2/DDnU
kXUiChKnZNvdYNEUS2dNaaFDgGYbI+w/vZlaFxg2Ou3WNfS+cG2G3CpP6WxQM0spdv3LahaUh1o6
/ziy2rLz7aTEItTwMXCSGL6pe1h/t/ccxMGMuE0M9U/yy3GmtVhhZPI+LGFXkLgfPgDm9z6nMRwe
/cFs36CHj84si+d8hkD3e48kI5eibDOn6jMcYmduSKz3bNNkZ4KQBvtV994XOlIQGmC0NWzPZeug
H7sYAR9VatCRB5E0eI/OuVlJSph2APef99BXzjSJVbFAAxxysSjtNgM9zwS1tn1T1RInLQmd785q
44MHCcZnqabpDq0LeR6UswKlWLxXHPnZUKOZ3uIc20GD4GzdKcSxQpWnU4Bvgl1YiX63Wve7jXj0
0pOO4fTD07QlunVL3dvvcaTK+wX9NNhCuvObM4Hbp0pBcexx9dAbOWUzpoBJDNkq9HGHTFOUQVay
Na0oWq4uWOKfmNc298RHuPZNaVJ/3KKT12s3H5e2/kd2LnoLGGjcD61AnG+Bp8IXrPst2TBPmVP0
i2W+8hqJStz5LwgMvLAh6ZG7+vKebTxE1os88NUjJRBqSJx2fSvtodNOmKIUQ+VhmhkpNvrg/sa9
Xa2W8LXE9D9D1oFjVW11Dj0DU4IPE8Upph/jQ6gq8Q3O1lC1rkJs4LgTqRdYJESlbnPf1G7qDef2
/Wi+xm50NjJ0Wlx5E19NX82PmxjcN9eGX9eJ8JyDrvYV5lW/jEO2pBlXEWY1g/wsbYMwwwT+l79J
/QNiBmjIGR2i0xyrvNVtteVBhMiToOEO8TobOOj0QgG1YF3MPmwv7NuwVaJMGxW2KOT8Jk4aGpu8
8mmdBCqOclEhXEYR2tAB7NAOa0vMXQm840tQbtj+y9K+tGs1Fh532EEhS8lxjMl7Z2H8sZ6m/pMb
bXdl68sd7NzGNDi7J6xn35pxHWwikJXIxCJ5LyI3okW1ofWHhLN9MEgD44zCIzXlPCJ5MPlxMbSe
h//dFBiDJs6QibI8ogooDBEwkUyb/xHW2uSd7UEoDKzIqeXqedKTPK1ND3+WjZT7YVziB0Ai5lz5
SLHbRfYZ0lW148uIA3wtoyXhnNkvyAnDBwotnV/KtDG6rdQk2obbkpAylqAbwSWuDPX3qkT9lvRL
F767lfMaGNbN+SRb9Ssmvko9ZxuLOnKHh8VDx76hzfA12KoInBu15SH8GDIYQp6XF6oTUw8wl4Nd
RgrfOJ24BGdUIOv6W0fx72BzHRRt5YCRrqdFHeKN9zufY/hE0E/6rOvA2ZcE4ksYSaNQKqehuoOt
RHW3oA+aVAxUlYgtn4hBaBRwUEqFGJa3ro3DYkWzYl8GNHwGPcfHg0SYu7QEWqGwPEaHdGcwBTiH
7cHAwKVxvH+BxnM/yMzdR45KatcTD+LIaoUzp8Wgpgbv9uQ16EdjegTDCbhMZ2bDmLOp9EdHB5sh
08FV174tJGmd49zq4eB5UZQK9LZ3zRzrLF7rJTWkFxkXTO0rF6veSLQIkg15+AsjQ7tzVAVJdOgc
ZSa28ti3KCXD5v84u5LmRnUt/IuoQkhi2NrGdkziJJ1OJ90bqqcAYkYSIH79+9yrXF4wVdncRW4X
YA1HR+d8wxDcxGxCJq1E/rV2i19owVThUBZZGCgGERBcO7fWkNmHceoxrZCV6jYMmdUZK5TsBBKR
G1M0OWg+rjnFOh1PAj26nVG4n5ax0FjFrH/okqo/IL/wPext1u7aJC5geO3GZjM0XXqMu0ydIP4H
QOd9BWi5t0laX/2SKP1v22owZKN55Z2IT+VhTPqMo2Up+QNQxFm6zWTNAdAc5J8Ghf57TkUHhWsU
WJNN5jvO/Wh6bEw7bZo9y0n1kzDDIj9X5B6uVNlJeq7vbgedo1OVCeVBL8e34HGLvo5fogjcFpAx
Ij16Z41GNTNNqnLLS1LSDYQQvDBvOHn1gx7U7HJiatPhMNpXw+TsvGJAwTBFRIRnX+PuraqRP53W
KvbA0YtdNoKI2SA9fBnkxIFyagPxM6NV3YeW3ZQ0HHHH/g02Sz2FRWr3USCcDJo6rvujUXl1Srxq
/K3Q4pIbFzIkd14HiZ8gRVKJSiW5c2TNsJ6hlYOL/l0GG+W7AKZPd2BHQx3FR+OM7yrEyG7H0O2O
0sxPDpUiRRnSpJJHKiWyHfSoxE1n5SLMZJ7ewNRu+iFTo8dtUXVtONRk+NkX3vAypu54HtqE7a3C
dQ7oTLkbRhpx1xZ9dy7pAGn5zGFPpGCWvas0RHq9EpcIbHd1aCsZ3BaiNI/jpIKQJ8YcSJ3CrzNt
SxQsZZrvJ6lwP0d0Qom2gcSlLsozKnhp6BWG4T5r02SbatX/1JYHsrTj5DYKYyP2BYR14h9MNjQU
8FI6eFRke+H66rEk8PyuUS/ZetpAPMuzq0cbTlVbHbfOPrGD4MlLkvGrl1X8YBNf3DW/fWLprwDg
wxIcTNoOFIWGNvVZy1HrjcDy27IBpdbNgFrkKzcxlo728lvPyT18ron3hDjmNhc5bm+27vjZdvvm
F9rezogrhuN+R6Kj4EfiC9rvlOOpdCuSHKUOMPSLW5TEubi1VVoDbDRpNJDZ0D+mbYuagcupG0Lh
MAdtNu4R+hUtQp/qwRx9NiavccuhINDw3N/3Q2ndjg72zYZUpPqRBo5+qwo7m4Aj4/EL7j75DpAg
csO9NgWfpytDA0gA7kMTM2g6MzVuG9+/dOZ1GnKGCxHSUIg4Bvh6CLpn7YYbMd35MAf+k6WWta3z
3gp7KMSk28oW431unOkLscf0h+9X02Hyp9HZsGEsIPaGFiaiRKbPLdh3kaHpd3+q8sMY8OKv1jI/
ocSknx1NOQR0LZRtVA2ja8WH1yarsD5MLd8G7LvnBj1+Ch+AXB2DFBmCGnLvPhgyeleyDrgXJeWb
Pdo5mG5Fs7cyfB9wKDBTQZ3+Qn0b4FW3kZDrA9GzNAXBLbWczl2R4sKX4RTc6QxgnUNh0VSCSO0h
KYtt2w4hrKQt9OHL5mugkU5vtOegTZIFbcVDntpqn0o0UILJU6HCre+kDdhfm1xYwR8vdcunQoHn
AeUq1X6Z6qqXuIKbBiZRTMPoJU3NURHb39awt30oc9iEbEuUAH57cBYnJ2W0DRBdK0ODGwQavRb4
yODyw6wbBSwPAi3AN5a7RpRoeAGeE2xRyUoeJ4abbwZrxFuFVsT3HGqdX72WFXdImtSXwjMFFHHz
cqcqtCl8OUGLR3XOQfm4Tw+Yn4eqImWIc73Y+pwmj62JhwdvGO7cpv6bwp/h3HLoSXV5j044XOgP
HW4qG9uwMhxrrNINTG3yHacZeRvQ5L9p47S7n3Aw7niuygPKwfU+SYYgMtmESzYU6UJrtCHORblE
Xcet37DbxAMpg2Hfxnx4cIYpu0FJx3tw0PzYdlqku7atUTtwOoUauR7jEB0jczQZaAoDLqXfQN8t
7gGnHKIkhn892jyQscMEhVRj2Np+GnadAQxC0kredtJhj5Qm7A136/rYlJ2SQKUM0KPSMWpT1Imd
x4E4Yn/pQffAdeQgwDq4g6Aj6qFuC0zNloxZEdoW1qZQqEDVbt7ckRrlcFiDkXoHUmB8xJoWUe12
yb6l3EVMhvcztEx1h5S+8iC0FEKiX55R9QA32vCNxr345KGhh/4STt2+Rc2cpXQ8o/2hN0OixHcb
2euw7XlR/qry6s0UcXPIs9QNa4EVdB02t4Rrm2Ekcy9vC88vCcx2AZ0pK5vvATK4Fdbo4+oYfw6l
+k/64B22jZUxLVMgNyIXZcMS7CXcEVC0L/Kv13/FAvhvruzfSYL7ZtCaKINiQ7qxSr8Gesrx39Lc
rAkSLKAX5xr/ZgL0q+6dPupz3IYeEXGvf/sSfdmewSJxpciJP8LwrxUK5gc5rqEi3V4apFkBf9es
PY0C9lFOf6AAipHUvekAqLOaFeDk0u+6rIx3cwO55QnBjQP9XD533lMDJPf1H7Y0KTNEZpnAgTwH
OSdiBTom7UZbf1yA/K8/fGHdzlX/USPLFQIp2MQGdDXSbS2eY98+DZ/xRQTMf67y31g4GIYkS6Le
5LhSHrO+QflyTYVt6fOd/w66hr2SrdA8jiZ0+ljixDvcSvccmkEb267WXF+W3jLb3CYgU2MnaRIB
6Ihc52zT5hhDTSTj00r4WFo8MxZTEnRMY1KHKHeabcL+VEm3uz7BHz4ZSdxMQQJ1V2hn9Co42aI8
1DQP7bFbiUYf0tTw6Mvf36342oGHYJ/wy22oPQN9+FcmjG+6scRV2Okg+Ob3L9aUrO2DD2cBr5vt
b9JI9PFiaJ665DtPHhzib6X4UnfWCpp3aaQu7333cxRuJVAO7liEDoe6S9o6iEjrZ58JD/j62S7W
3VADCNiCStOLU679+wIFrc9N8eUHvfvwEVC0DN2s4MQn/yJUH1qV9xlfOR+fPeMuGFxxYWEOsHzt
A2RC6HCU6PaEdl4+XP/4D6MbXjDbwQV8ktiAnnikq+ZMM1wUwAr9m9ns+/Xnf0gzwvNne7cLKj7G
ciwBODcp5GFqep/Yl5TC9Qk9eEWjHzX6CI/11Ph3Uz1U6jORFS+ebWk3IbKfXDBKfKNBE3Ws84DE
Y5sPl3sw68jK5H8oe4QZmgtpygSZGAtAlgbA9ZACjOIU7T0Adcgpx19j2USE8ae41seWTNlKUPmn
Dv5/sHe8dLb1E0oqx6JQ5g+8kZ4tEiCTBK5v2qH0j7KMnzQhDOrLfWFpDj2eINtxx0v3sHSLN4PD
rK20RnYU3TgARhOLfd9k+h5gRn5Ap5tBsg4CUts4RQVpY8EJ6g3Fe7HhoujEMVVyhMYPM9Odoxrx
QotaHZsAkonZ5I93ZBrzBwl1vQNTRN5KX41PMLrAraJTBUPhpNKhyrCIQ3xu+TXTGt59KJdCFmps
KiQGNRrTt7YnzCPrimDLgzHZx6PrHoLY92CZiqtuAOhiln2LafsM+LV1KHNCf5eorh3R7ywOTdfp
G828C9LYdyIChkbUx+60a+lgtiYXztkEugiFJemhTCCsk09MAB40ob0eWBxd1UGNdyYG3jqVlyyy
KNwH4bJ+X7ccV6XRVx7ubiavD/noib3HDb0F4NReOzQWNuVcs71Hrc5BK8Y/AZV/KQ8SqAK5akWC
YiHOerM4W9IeEAGwi08eknSQOZN0jcO8sNfnOu3ccGsSgvkn0nQPTSz1jsfW16lP5NZGJtuqOlRM
3BCAua8Hl6WfMou8PBeZLSlSM/ixmz2UeHUEuoezkhQszMLcAgPSewItISs4UTSofT8NXf4FUXgl
Pi18+1xltreT3m+HCfEJxeaboAR0q+2Ze7w+Mkvffvn7uzOp06bwO44zye/1xqDVW6MsHqDO+LnH
zwbesprGgzz+FAH3+zBNI+DMttoYx3383PNnx15PEoqmPz6fmGpbxfGuqM+Z+Ix70CVkz848W6Iu
LzR2QIxGODnKzENzyqwMDaFLMzs78uJ8skXh1PFpghMlfC6ovofu/z5APz/yqrLfTh1zgfmx6E4F
7HdWNuWvocS/t3SBS/tg6DPrUrob00ttD15mRQi8X7KvsqQAVqHJnguNtq1tFd0tmmhAfVaJcR8D
ClBt62bePbqB8sBSRQ4xUc2O2qm5geop4Imiy4BCwxn41U5if4+LGHTTbPUTMtuZBnypHx4K5hd7
v9bF98DNhhNqw7CVyWr2NAaIb7Uf0D0aW7jPA2Z/7yFQJVupxiJiEGMGeM72cMTqapPTPt3ELJ8O
2lI6iicC1L2VmFAJYp3cHsAElE0DlINH9hMlvP4nL4vqVDlj/eZmqgYQQrmvaUbcZ2mp4X601XR2
y2S6NAB4jnp5Me0DhxTPpGvUeYBVM3j1pQZJiIwvuvDoax+Q+mwZjfYE8LLiFo5L/KQzyVCOycjP
uCrkd5+xqdrFnU22bHKqA/S3+BcPLc+T5bDx3McW4qQpfpWTC0S+8R3rqIc6O7qyH7+1ruXf2gEn
6JblgJY6BPgWbLIMZTwGpHjDRZgLU4DiYgDma+xxkwGj9fXCb4uUbgkg7GgIbkZr5Js0c0C/cEeU
WTQMV0EXsJ6oIE0knYz9sLhqf5E0HvfQbOpvszgHxhl86lsmJIBCoD7dgLaCUh8BjKlLyTPsKDmQ
Cz5LbwtPIwCndbuh0GT/ajWu2KpCUnt1xSOofJCNeLPdCsZV2RFJkADzkUeQWFTPQKmlXydIWAGf
1lXsaKOVfZ9NuD6zqlU7UI9QjgPN5C6P2RiihvsZF87L3p6lfXEPE2llD8FJWre90Wc7sG5hMbS7
HpcW7kBzieW+N8goAzs4ufonaAlbkwAH7J7LYTV6XGLQR2M5y+wKF5h1FHt8mISMJxd3i01ZopnV
0TdQlfrN5IxyA1gaDGKkerKd4GUMhNpm3ppyyz+i6f9/AJvLaE6eQROzkmOUwMn1VFdjd26n3vzy
naTbIjP5Y+cd2zkJLsuUuUkYVxJ4MHcCicvJtblNdAxIpGhxXCYNWznOPg6pbC6LVlZuSyfqjyCV
DiF1plMpu5Uc4uOTEppt/z0pY6TpgAMiaeHTi5v0p0G9DhX7hOK3bzN3dhRoFwjo0WlEZCq0UVGp
3SsATWLXofvPLEg2V8BsEioZcFgmAvJnN45/3UnuBu93O6Qrm3theOaaaMCr6BqJEI0sx30wXQHv
EAtIRCtfGf7Luv5guc1VMGXBhw7ZvIlSqB0/1g5NQBJgQKwTUJHChhboT6A9AxmnAabf1wftQ4qy
zfiskmESdIVxO8wiOwHqJ5jyXVfqg5Tq1auTGEX+5vfnXjRLtQtW4+oF147ICu5GkJPAWtpYMUqI
E+idcboSlJaG8DJ173K9AVZdpFSBiJICffsN2oXxiwRIHK3lQpJbADuG29im9Du6c+xTCRqbS6gl
nm2LDqCPqKTiVOQjekxPybimYby06GYHCpDBtM8DOUXuGBwB/7qhMSDihK4IhSw9frblLYEuei99
71QlxS5vAEVWO7LmeLoQqvhsy/d5EfQwY/Igjq8fQWs9u212c305faiejXAyV04DoxocDOAXMerj
fZKnZ8BGUbSxDsTw0FfBk6o7VANaZF6txQ6dVisj9vG5x+aqasg8O0d6+RTVQ416A5jpN5P2gDfN
qAPupRHZytYklzn4IB7M9dXQF5yIMAZ3yL6kh3iy5E3XWxX8Y8tvcZ6XZxnDFHowxjkCtl1taupb
ZwVsHi72g1m73yyN9FyGzfFVDbK2b6LRNrd1CymGqsH+ivd5acev0AVjuJZABU5NOZDdjohvFB/l
9vo8L2zouTabyTvQlXsE9QYkVzF+o3YAetxw6uUvLe5VtiYkuLAP2CxwgJaiel0VE0y+hwrgYDVt
uzEmoOaXnwsTc6k2YFp7NklIZbDxR2//qVA88aw1S96lz59FCd0BsyXTxgfD/tlzwQAhfFPGa17Y
C/uYzYKETUQui0T7pz42D1QFN7zSn5zfWYiA/hAqxNoboglCdvCMUqlBSboh2yA31S+/i+0fTmX1
J9eZ2rXEcuHMY7O8mJUB3CISSElNVGyk/UOYb4F8s7rfXvb3+qpdmI65XJvXOxXgQ0CaaUCmzpUF
FpmFOjjDVWwl2VmYkrlkm8/BKHHBCIrsjn5DIg4iSf/j+sf/EwP6IO7M9dpshB2nbLFSbWhW7EBw
HAH6arutw/q/uQeYlpVJe+uPNi6Ttlsc9NiRRx+X8xMH5uEO/MGXEVDEGwngy3eNdvvGyAFkUnvS
Ich3/Us3ZEGIXp99HKDhswmg6L3mXrM08rM0wyG42U49lmrJpyfoFkZMBIDlJWt+P0vPv/z9XYJB
PSgeNkM/RZ1ODBQpZGjbAbzCQO25Pvp84Xz5V0p59wbZaA+yl6WBV1hj/ShV+scw0X8B0NGDPler
32pjyoOb+3cO881uLFtxO/ptD/KJHXyv4C4KhLJnQ9ywyB9icP9+gIMLBC+N+7vBjbufNZgZkAIw
oOeTPt12HaWgSxW/gbcU4VRUxVblGlQZY8g3Rxf51lPGvGnkHYcccLtHKAI0YQeczo3bo0Pbglq5
bQLVHSvHVJFN3F9JC5gJr+L6GAcCNRngAFUELGDaQYwAj3YcCtR44NcPLqtPKeigfKjth7KDCoyh
hfhZ943JAeuEWRaHfs62cXQwrhyrSzM4C5VB4Qy177Z1NNjfRxsQoVru2vHt+uwtbctZpOxz08al
VXcRbeBShl8LeBtUWz4l5A0xzlm0HIIqCyDU6J4GTKYLV7fAsj755bOg6Pk5EEJp4kQWpFj28QR2
m9tla8YfHzrgIV2bC9658WSjI++D8hmUO1RJNmlLdqp5ygcbugj+Bsykm4FNp4AgXORFfxT6izQm
FGBV1V1/MAZETTBMUt6GJmDnxMoP+YRaGA66Fk0YvobdWJjBuXBexhuUpMzgnayK1xvjTiBgFp9L
Aeaady30OEaAwkw0VHKjCNTd9DNvx7XI8XG66MxCn4KKoWggcX1CqpTdaZZU4Ak5+Snuyn5NtW9h
8ziz8JcCPg1Rgc475flxmB7BeC3pr+tbZ+FU/rdy3sW9LNBciMujW6m38QACiID+goScxo8qWJMi
Xfr+2eYfoMPeO6Ptnoiozp4qvnU9OQyFd7j+G5YWz2z7e44HJQ1W4SpYoyDWdOCZTurlc8+e7f0e
pcMaeZ6JCMSiUvtnU6yglZYGfrbzC2ZDB60xOqqZvSsyEIPdemMHX2wp0CZMVlptCyM/l7rz0LvX
A8QIogva2ycvvXiD8/L1oSH/+lAfpCxziTsEXcOJ3/WRY4H62dhudwTDcgCJHrQla8cFYCeofE9j
vyWaODuaFepY9JA+CtiURjS7gZC1c2iTpr7pFDhjAajy7lbTSzkJgF57M8RWgioCuEMggtNGjRsX
4ljQe6pYBjbhEIjDAArc99juXocU2D7wPEyY2HW3t6EZtAt8a9jj+PTvXbclqKygKYHKTlc0rwGP
y63HnELuwKt1xtuqF5AgADitCaEawp9y0B52DljGG0BMi1vJRRYVmSeOFNj8sG3Z8JYnnvjZp5Dv
9HgnQnACBM7t3EFXthufwNzn0O2IY5hqtxCPejQkAe7Aq0sgjzVPyqi3cvemtlN+gCxe8jRAj+lG
DCSG/lHvQcYjHXdxXlY3hYZoSZNxiJjAKXWre6WPREBGmWY5OIGAMcK5nkl9UKVmhxqUowri+8D2
4jriBAoCIbG8VXUJ6vPAwRGrqVVHCXXkVzAmweYEHguNlli4R4sb78UC1CeMB2Ugr+SYMKjAE/Qq
Vz1Bxrncs8Tzw5b2oL4Bti+g4DQ27EEo4kIBRvA71mceDLLz8pj7PX2OnQnEbM9IwE4tUoy/inKc
IBk/QTbGLsVdCq5j2A2yvCeVqPaS2fZ933HvVPYx2zSIThDKlE6FDk43Qt+sAZab+Q4Nk1aLM0hm
+R2Uz+q/UE1DW6TuphyiYrA0b0PPc+tjMXrByYHEwEPrt9CwKgKJKjZLZRISz9AkLA0w93AEklsL
1/mXdugsfCez9aaS4GnfWU4ApHlRlyIFvQQE7LSHN11lrHQPfPO/KwCw1RrUUQqe3oE0bR8SlzdP
ReXw37wxdljE8QAZb9evLwSLIHvuUjB0Nu3g08cmkLiPosIAmloxTcPTFBgJpoEBywFiXxqrdNd4
TxbDWUsDi/3uW91+KRTJ9nZRN99EnH1FC8McnNZU/MZNe5Bd/BRd9WlSW5mU8pjXw8vkuJMLOTgJ
ordlDyX4iwDObdsuphwSPoYBmsEI4Px5oj+lTGwzconX784WhhoavNaAeBLU0tt68g8FdZ75xTnm
egRaim6zcwXKSehKQnMvciA6rUdcDZKuC2MH4PLrL1i4FfyrEb37BeDCOJplFj81wNZAvq3vTtAn
g2CG54GVGafxSl1t4QT7VwR6955yNG6bTIOAjqFOfoHOBk/CNvWclRxl6fGzsyYDmQPUEAJtRZY7
MIsR1Q00u53dpwZpjhm2uG8McOf8BC0PyHRsE6RADjmPvb3y+QvTPAcMp4bCKjrn7AQZCAeFvja4
E2vX7qVnX47ndyOPBnkxOH4O1VygxR8MgLB/Ryu2d32Q8pUcf6GY9k8s+t0rnGQcRSMAAZIGUlNi
9F/BwEZMI+kxJ9Y9QNyHwpWfSyvILB0NBBhHigERn/FX0AS2HRp1LENO14KyUcmVo39pQV1G891P
Av2Tp5NpUberoE1RXySAVT2qn9cX1MKA2bPfAElTFJ/ARI4cPg2RJin4pylAcxWw6SHD5tg0kzIb
Lyi7FYHmhX1uz34P9WrP46WLamqrbysCKmNA5O/Blzey+IyLMO5ic6A1aFEqtiD0EKWQN/7GncE8
yaa2wDkSPKRpaq2kfAt4QDYHXOOcRakaVvAR93zQR0HlDDvPo9suIxBYE8WQPQfCC6I6BhMJqI8k
7LtuzZl0YWXYs1y8IhCrG3yAER3oBjXDhRQaoN90fWF8DO9i9iwZd5KCld1Y4DyPIQcbd5PaDXb3
xw7ibe/jlcg2xeDcQQHg7/UXXub/gwTXngXOOgUSYqSAcFI4iB+JOxytAPko/Hvb8PobPl55gTcb
r9Jv/M5vkKIM4zOB6lsNY8yg+aLV2/Xnf7yX4I/2353quiLNY10BLwDhC5QANA0LaKWBSSecDegz
xS+ro93N5Pj9tDJLHw9aMLfCKwSQzqLz4Wvhn5lzx5TcApO/chYsjNfcCK82cmTWiPhG7O7F75qb
JIWvaSueSzasbKCF75+74HGY3/lDAVxcHvfbgbFI8OabLNNP4oLnFnfGKbmD7Ms7BRJ1XSjvuuaF
p1n3FTx5Y28VVIM/OViXQXwXpsGSbgJws6BXgpJ7jetO6XUbzqqdN3y9vrw+vsUGc8tVYaXNyEts
kJGhZlAOm9LuoS/32khrg/+5sqKW3nIJNu9+B+dQ5CsrAsF2Uv8COuxOBmW7D+zhVecaDF+q99d/
ztLU09mLRt5okyY08nGl2nRWCXW4ttz6lr1ytC29YLbdmckB6rTQxkSR9WsO5cEWtEO+cvYv7Y3Z
XmdmcL3GxnRTsFSK3tkM/s+E3/bWWjq89PWzcKhJoEZRSNDtEn5jJ1A8MA18IrP45frwL/yAOdRj
stIc9isY/qnM2DZo+/YOGvpQr6preSht+RnXVkC05pAPeACDSo2Qd/LpK0TWtrKGPazMDtT6e/2H
LAzUHN8xtHJIZSamaEiBfoVi4u8g4a9CrJVelgbq8vd3GyLGFbBPEic44T+bGkZ+Vv9WdmlYTys/
4F+F+P9PvoBfftm7N4CWyyc7NyJygSr/grp0+wCCD0QnUoceUbhqTu4ANaYJACzwNtssByuNZ2GG
hsUO2pbWobN8fujagh9SL3dvixhdBYvIbOtTYspND3ziZhIJyMdVQo4oEgCc0sLIYOosuctYO57N
CEWPUifBC04oB8JnMv0c/iKYN9eNMBIQ0gn2AGk+AVTZfc8z2oWQ/w6vL4CFCZo30BsKwbfuksLq
tHiJ+/G+QIo8qQQ6lxVbKwsvhMV599yykjyf0gogleAsnAFKn2aT22ei7032udpqMO+fl8IPXKld
J2pyKEurDrKnY+J8uz5KHzo7YyPOfc5AZgBTgsMwhgKnduyozHc508jtpOLmWJq8/xKbrHsuoGEF
vWbgSSfZNg+g0TR/Tdske7D+oBSIOzrElQlqkZuBNB7kq1LIBhCdHIeEeM2+ZbDASpUHVdzrH760
v2cHEktyBb7zAAMOGrzVXp/ucIWA5S9fqQcsPX92DlFZJ8HUx4BAMtoeStSpQhuCR0dKrXjlTF16
xewkgmrHNHLCgS7wrX2qLsLuWfIKizO9uz5GC6tzDkPKTTbklYsXQO1YHw0ak+ekY899IfSmTRAc
Kgj1fu5YncOSULkt+mTCwTRMdyn7hbwdOk9rIJWFHzKHHuE6CsmrWImo6SCN5ph0E1ComwVREf9I
k7XNfFk6HwTcOeyox0j5vcThjSn3t7GfR0rwNbrWwmTPoSSxPQi/h/px1IN5RXp4wUFEpfh6faIX
rhhslnZMHLcOSCmJSPmK/bDrov9R+YP1TFHFbfdQCC0qKBlX7W+bGoDGr790IcDOLZXKoUMQYEii
m6HdFhNNdggjB1Cgzlmefbn+joUpcWZbZOIOArYNZGjneAS0yr6G6sWas9rClPwLie8OWISlTsaO
y0/wk3C2qd+EUAnIQkFQ9L7++UtvmGVrxNWENl3jnlTQ77Rpbtzc7CCMs4LIW3j8vLXE0Ve2Ksmq
KFEU1glQ/p6qkOvPPX2OFioaZRwHV2OQJyco5/4pCLQcuqdPjcwcKJRT5LG9AqeVeuMpib3XItc3
droGh11Ym3OUkE3rsfQKdDAc70lXL7B3DHvoNpUoV1z//oWFOYcKgTpZ5lVPTEQHjSYMNKNpDx7A
9YcvzCu9/Kp3C3Pwg9TjcCY6pS4UkLj/bfDsDBu4WCG1LY3O5b3vnt838QS4C0bHEj0qKY+ejqHP
91bUK7t26fmXQXv3fFdAqQlGBFMEhdUYSua0eJrc+8qqVgZ/4Tigs7M5k25ZWWDMnbyqh2bo6N1a
0gegxy7O0P56istypSi5NBGz8NOZFBwuqwaoSpT2lufegZKhghPRGspzaRnNAjc0UVpBIdga6TLZ
lPkDOByfXEOz0OM44OlKimtu4nBnK4PppiGIEPD7/dzYzIEtkCbNBDom0NpAoPhajiTdNo1rjmOh
mv2n9sEcksIFRBOEuQw/l2ffUT8bUfyEDvvK4xeW0RyVUg3p1KHoayKl/OA4DbTeaatwNmkqxxOQ
V1Cw492v6z9lYUvMMSrw1SgpnGqmKKjuSWIDd3brQ+qpK9ZKWgtLdQ5QgXORhNPXJeKxelOm9Vb5
Pixv1nKjpcfPtnScVq0rCKCRjvK2ElxSxYGEnNbKSwuPn8MYYtX3Xix7UHdRm4OqL69wwwC8LvWg
bnR9Bha22rwHlLU6SCZGqghOrejU7wVId5978mXO34U7A7PxCeAOYMP7Nt74isK5xlqL1UuffRmx
dw8vQJL0oBFaRdBGhEThs6V/X//qhZxx3hrOM17AiyFDbmKri4T4eYRRHOwReohlmR2NS2eLHv7x
+suW5ncWseFxlGRNXrRRko0ExSSgIGC1Ze1syVYqbwvg3WDeKCao8xBeAyY0QCp475ZeuskyGW8q
cCqfukDxI4QPRVQl6PgnY0pP9eB2e93AhzZxE8By46rfD77twsgoafwbFwXhXcEdMGbjNG2gfJ5W
r4gMDvygoH2KzCjZyb4Ivl4foYV5nndYdQy3ccr69uJbCz+EhqYhWi1q+7mnX0Lgu1UEhcQM65K3
EajgW79pfwiLvV5/9MLUzluFQ+D3qS0oP8HQb88cmBJOwx8GbfrPPX62/gHGbRiTaG3TulcIaMAC
wdJvN8m1I3ghMs8b/7zoDLCJYHmkwGdDRxZp+gYuAlDZTVcGf2GE5ophChgYBXMaEABt+ttqgC2S
Drd2HdrE4fVBWmg4gnz63/mFz1sLnjjDUYa651ZUAhr46NPsASksoKQeQBTSGoowGMrslBBDILIM
W9HrL18YwHlXNVZW1bejNhFIvEUMeW/2Iutma+Lvn3v+LHaABwONo0a1UT+i0EmgXbzjXVNBKqT1
916T7z/3mlmu59pt36UKQJMc0r9esYnzZGfnt1ndrBxAC8tg3jpVU5/Bm1DhLhvLTVedkXGLbO34
Xwofs3SPB5aSRQ4QRYZiugELScRyZQd+fFD4c/Uqf+Aj/MXyGvPruJDJBAdeE7cRG8typyMYDtDy
DuLxS6/yaYUy+/Gv8eeqVi3gH5nfBcFJEC9+sN04DUk+BCs/6OO8z5+LWFEda8uRIj4FI3D5Dt3F
/AmqTdAXhd/ZtMaIX/oNs6wghkaqPVFAZqYWjl+AIULuSDord/Olh8+iIu3gegPrL4ZI8sis4O9k
+X+ub4Olwbm88d1JERCIYhTwcItKTi3wFt0j7rX2FvJTEFKO5WPpfo5cBc2I2ZuyMsN5PTWonfd3
guqbwfJX9vLS8Mz2cmEPlAWiqYFvhWSs7JwY/hj57voIfbyP/bmalW5b2B5WgJvDp84FpCfg5s6t
K2k2pVW8XX/HZZH8fykSagL/HRsZ4GoFUY/4RHCtonm7g9HIBsYIm2RNZnLhDXPJKjf/H2dn0hwp
zm7hX0SEEEKCLeTkTDs9u4YNUa6BSWIQk+DX35O1quYzSVz3piPcHSQISUivzjlPUZRtZdmnhMM3
kzlhm9KjB4GoyFa2PB9LRZDN+99nSFBsmVxjkDque2ghG6YwKQ0kLEaEFbjSBlGJ/ARh4D1qP2cT
Qbb3f3/SGlsO0nKkTtYUJX5oUt0gSHFQ5lOvnnizLlt6fR8XJNbHrryoX7C6FAjEA8hvLUns47dC
5qk0o2wb3bqsPg7FtGX+m63L0InvJ//ter/6uO8Sb1ZvSKayMw7wZ8c+vVUEG8XsJ8ThK+ucj0cd
mcduKCPsGlJ3fQScpzi3FjhsGarzK23/8WeIzGM3EOM15XIY+qMB7yqmX1PbCmPPDlqxY9EOW7uV
jcTCU/yNW/t3AvQQ+KyM6o8lCBIhAr+aU4Y1+e76C1i6+qyHJhyusy7zARNVfXMP5gY7IiN8bbG8
0H3msV6kB5iOGiCpPQI/uKVBQahrsJynGrED3pqNdKETzSO+4E7qEzmN1TGLnUPpTjIEaERC0m9+
Xm+kj2cOIi6N988r4IJx7mAXdywpQuzGtEaMQeEIuS0aJ32H14eHXl296wFxdk6V9GsmmaUuNhve
TsGRvaxiqLdLkBQz2f302wqYs6mEz4qjOI04bUxnlve5bRmZS8+GyLPBiAOW3SdwRsSl126rgZYr
FbqlvjYb7AxBSVL2Y3bsHQXmYlKXN1WVeIfrL2np6rNPVN8jVadBPvexFGm8rZE4cO/6TK0owBZ2
NIiH/m8fYF7bi7jPxI2jzS/Qy0zgFe4DaHdPNoKiwM6qb6J2uAMs5xf2smty9o9XP2QuPENFQFo+
CJrHyD1JQG14gyRe555O5gCK4Eq9aGH8/I/6jCct6GtuhgAhJ7k3GdJBQDACfDrxmrUIn6XfuMwQ
/wyhuKrtgXDTgLLwaqIdYvcCv1affIDLj/5zcZhUgedxrOpkaDztK4rojDhlxZ3mOV35iYXeNU8g
youy690GlAjEv941Mb/xhbOyuaB/dy7/u7oi8yQhRzMFi4ryjwXEDxZUrMq5dyKYlYJeye4BATA6
rLKJh7BslPuYIXYG5YBWI14ibjeMy2QINCDPe5W29JtHaqe7G6cKhYOOaF0fKOHqacByloQjzdQv
BEiWOuAAhp4dCiUOCMaAvEdK65MNcQ/yYuOhCxAgSe4aF3S2qUai+BiRODQRkBAcbCkDMwJl943i
466YsuaBRF126hVJ76Rbi6Nj5xX0F85e1tp9VHmUhqqjBmAF19+Ng4PvcerYL63G0T+Z4CmNmIt8
fzYMyUuWpOyuMZohV4OCImAr/jwARRrafvHDT+Po3W3AvmwIYAXEIWQ/ccv+BWao9cX0lfODI+Ns
l1o5G3aWayVbACa8J5tqtzwXbm5ALqhMd4Gy2WdileWugKfZDtvWwto8T7ORIgfHk7duTIQXxqXb
AcQXDfw1jS0bsWYWCIuTH9O7Gp+EDWbmBt4uKA+DnMvcOeEMt7rUNJxtqcvy7CaZBsraZ0cXGaD3
0Uj7uwhssm00wjg0VKN71xvPfwQTgd8ATK5ObQ6OVdTF7kuN5LotAkbyEwLpnP2IVLfvCJBTCidY
CB6qctT9MreWN6ksm12URcVP1Q9k2/lgFQhEE9zYUOPtewQE7MVEk4MDvd67xyzg1hI33kob6aNb
ILURD9xDaewgzOCLG7XlV+yqoIIiuofb2yD7/9S0A/y9VgsXGcUJIP7XyEa9PX3wOORfQPUCD57x
CyjGrQqegoowAt1YFuh88BvumGysPeJ+BjjlYJspeRTtaTNhTQlo443dAjSf18N4q+GrP1U8Ts4g
WmcHZJoAZs4qtiGlAxMnNjrDmwcUKXhG1DzGevJ2Q8RhkzTUETudujUcTXBZbZAAm5xyxfKwBJI8
SOMCPgFO+LbHznGH8mAcCrcGNkn3gNmBi03B9+iiDVxaIrS63L636jjelpYGNIYk5lsDtBJAJIm+
NQBxHSsnsm+ytBx0qG2Y15PJ4T1gx6Ldcd6bnYsK9rcGfKJNVTvNqWqERvhu6f/287w6o2Y0JCjZ
Im8JX9mhAUPRAPQWmgqYu6AAVwxW+CmWVeAaJncUkHk4Hvn0ZXJAko4QDfbcI1j7DFYBcFx8VKcc
25vh6ENTY+EjodptkSbkpimpArMHuu4KBpM9rZLymY8SXCLQCEIsKvPdYPXZMzICJbJsOfCYSfwU
YxDCL+sJcMNyGzRo1wJBJ/7DORfYePeW2ADpNm4k2BEgmEUCsf0TEDIG1CfVZsXGaBvaPDWAEc1H
L76xnc77nTosJqeqMtwD48hz9glBPKfvj/EGzBuPgTlD7QhsbkNgpnLrnzZkXhsPSBDAQ9Jim+ZA
oUBX1e0uQwt0W+1DpY5cLFaBy1a+jxlkuaY3KZjOTMPwyWvU5crkdwQkxbeM+NNLMmXlQbFq+G14
Q+64J+m7QvAm/JZlAa4fkk6TTk33ErqhcHTqCllCtn+XZkm2j32v2U3RVGNHmoBQC0S9ae+g5bSD
wW3oIXI9BB7nMhI7u66IDBwDlAdgaFX9ToFD5DcW/gWwrG9wOB9nPbgD6UDzuxbmPmDFpgGqNaDN
WnZyBA6HVlZFC9/d/9EQdaNdWqKrT3xoh4AUntkAOguajpLJ/vrCa+knZlsIrQXLkrasT3kZ76DS
OFViPCHg63M7lLluUjix8HtIRRFOGTmQhrp71sP5c/3eFzYoc72k6+QuJvGoOnnkJUW/AuVv05oU
OLPicwuHuVrSQdyZFjKuTwLA7db376A9Xim6LTT8PCUw9hUCz7IxOroNWDBwQLTQenK8hlVT10Lz
zKMCUbGPWlMUEUomZs/q6L2HyTcEr+5nJPVa8tDS0mq2cAfiADyqqGtOoDU/eAyQn9GstNDC8nmu
HmdIkLVKpuqT7sPxToP6kW2wdBb99nr3Wbj1uWq8VZllTRX4HqZSPyn9w3L+fP3KC+92LhdnPSlI
07P6VLhpUHZZmBCY1K21jd7Ci/2befPPijkminr4sqBXSucxb6aDm6pd1Iw/nCpeWdYutc3lyf75
CZ2ApjywqD5Z7Vc3fRHF+/WWWbru5e//XLccfdUgQbY+VfX0aHzzZrfx0/VLL7XKbL/dD6ij2kjV
OGnYu6l3KxN148tzNYwr/WXprdL/3ntb5ojPAuX+hGVy5r0osTfuw/V7X2qW2eZad1XigkRfn3z6
p6if6ZoPealNZqOzxDeqia1MnwbxjILADhlkm7KN9i7kwZ+687mYFh94y8oHuz512LQHyPqnQZfl
K72Q/632fbC5mgtddVcPcQcW100b9dYOhsH4zcjSO3TOkO0GO863TUUNiGVJaYeTmyWPWQl0MASe
OThVyLwHTcsvzMmro/bBgtdlh6wk+77nsfiG2Fn5wwFY4S6HU+tlqhIFOiIKy1VvkjuFUu85NV25
heV/2juNno491c5dKpopDhzow2gwFUWFFIGut3+PpYWcicz6o9JhfK9gBNy0OZj2G2K8oYSvkTGw
8LgHQC7vEGydwYl0WWd5ncB+VxY3U1oMN23tUBlWk23OSUIzLzS+rvDaOIlCRDRO22ISeu8bJ9l5
EwPJmLY1xPVI3cO1C+hymdMj7gDK3A14DGYbw8jRSGIBio4dZsctpEdmk3ifHGlux8gANcCR4273
U18HdmyguwVlGSHTfMjvcOgxfdMCOzuc91c8qHqlDkmPFLI9jjad7wgNRxoz6v5mJ9MaWxA/zUgQ
VbJBjEMcnZMx9ffZaGdPEyKcN7bX5lbgiyy5azBWL2g6Bewjzsy/I7EVuK9WikOWgOgYuzV4w17S
/3TBLt4BUmqjbmbky4gV58aeYh8w59E5Ylvt/LQdKzv5/oBkCvCSN7WOOdzLWcF2Mqkl9rHtgJBw
W0zIB7eiOJSiGsNkLH+n2AP/GJGddoQkhj0pTqqDm/gsJBZNv2UcshKqLfEGv/oA2muTthuJJ9q4
KsW6WvQQ4OKvQYFITpBpO3efi1g8uyBzYKGTVgevMHDOD7blAcBas+RHh5Czy/fX+1rTJvGCpOJI
XrT6oj+zKCv2ALTiLFcPSD1HhPs5SsvoAIyauKlGZCJvTOSiMCoj7ZxwmxmYYaDSki1gvaoMq1IM
xVbEOeIptJcXJ3w49ZG7rnk0Ju62k51PuzzTNTATtNVtUPqs+UZthnjavNX+F4Eh1QcUg/fNNwW/
F77G59Z25fdsIv6fFmkiP0dULO9RBsxUQAWtXnldmBdbERDa4Nmd5M51PI5oesGw4el0FUAL2pxR
HWmOnXvpAZNbINvB8R+6khOEmIMJ0sNLv5O5sLeuBko4ENoZQY0frF1TjNWB9FG9KVgmj45ikByW
3FjYvzr5UXuQtjBbp7tCa+gpsUsDEyxyUZuo9UGItr3tL6RibpsauyrX7N1oyrbKr5G0ofllk4Gs
lWJssSFHLMptQRG64ggy7LXR8qDrnG1GV4OkDQDjVxB5QbWIy8Le9GOJPFTSmP4xQ5INorKn9vGy
rXjATDXhxN8eN3WbgaiMYBRkMNY+kOmebAvEEUTZExeD2yMvjY97z05JGSaxVyMRhg47E03NXWE3
8gY7Qu8lwd5/Bxe7+RUzTDnYyXRBM3AL1zUt+MpNVb0mnnC/y6Jnm77M+jtFuNhSoaAGtNoY6g1T
R3jlyjj1o/JGpAXnDtCoiFtG0pxlcyTfdTBJ4aRrhN2IeQFg4+oI9N0UQl1gPdadJ8H1s7S3B+F+
+kHJIA/Ab9Jd5Ej2VatBvYNEnG0lJrx97pPpOU+i6I1MIrvpbUTVFYnvVig2MHmbgjf7SIERPaeA
Nj8kZdpvcuLzg+lzc4wIXm+d8fhekaQ/QOaCNHs6WgcCyRpo2jF/9yzTBlM/tT9knkxBlDokDqa6
5mEcgZ8nyirbjg0pX3FiB9Zh5+gsLEovPirM1ruKoSSW0wK9nAzYvTJrVNvKFNEuy5zkVY3RBP+R
a+D9MY4MRlIPWBr+JRYiMa1DxbZGsg/StKr4gEh4HSIi+cWzO5i8ARXHhE4Q58Oa6KYUzH/wSjAT
AhjttBsUnqx3GrkaQPdk5kHD+hNgcz2efcnzu8wnRm2YEWw3MEej0sITeKcIXssQs1sC2PtLFBH5
0klo6WxQ0Dbcp+krI63cuzwGrATK/Tu7JfGjGtJ0pwrtN/uGluqL1YAVFroYfEhiY6hLMKn3Ec4w
fwI82qFuxxqw1jU9QPIDYnqJIUBVkYdSRfxQNBCtkdTq93i7dZBaKYTpNvB7ssdaVqYyooHjgRfe
NcC7BkLVELkOqkOlcxBvWY/5JM0u5fyCIZ8yY3Z9Cx9U/2WouMEKKkLqUAk1w2h4HJYw0H6pGBm2
dgf+gBdbfD/wJv6qojG/tUWX7Nuo7J+qVDmbGASrw2B4uyGI5g9A8kZKSUGbIxKr5MliFFIMQb1x
y1nOdpHypzC/RDtdKqr2DkzeNuzTQR6HxDghSPPRfvApDA8l5hbLn97thsff4dQy25Ja7hb/MQKK
GQoSiJ80+pX2Nq7owB7HWuoeAVOo1TbE0r8SWQyHNtbuG74/9BQVlYPs8R6zyA4nHC+2ZeptHJGK
bgqTgZQk8kQ+5O1gdiUc9reossPKHfVUolhXtz8wPtjXjIJuIUeFYc366qkeGnoTpQqoCkKhQrT1
uPEjZ3zC8ckBhB+5x2qpR8+p2S3GLntAPhH/2aLOtymx4dyKvKwOKDj297506kMWRU5YOEm1N2Pj
gYlKx51WrnVOKgsM9ry1zliY2geEQ03Al5vmvvaq6CHNMusZNN/6tU0BzOhMW8CVUj0kUqKSCsbN
Bp+GdE9Y0Vw+691tBpzuzqBLHhgCoVAVjvqNHeGzrlna3Eq/9r4hakqnG54YdSvtwr9re95h45R1
OzNa7S/EawNFF/P0Ibepez+BJ7yjqJ2/1WWpfoC5awdgRuXbEVFlO5XkziMnrv0oshz5mAPNfo9I
YAYWXXqntuFPbl5n2ypm6b70dHkbj9R+duzK+hU5pXzujQIyGQQOs9OYac5+Wor7VtrIEWF29wO8
W/pHdB494oHNluioukmyiD2hWODv/WkcX1kDzyw3lP3q3WL8Bs25vfVaHe1wFFUgK6aidyDf8Z9F
1OZ3bl9MrzGKsTEO1or+OeuRT1/1RfsHn3kEYEJrLH9kaVM99imHdQlvlz7xnECVOqi+d4Imj1E6
9EHKIuCrVtLZMsDlhyDuowKFo7ICyErQBnUvmxXnBHv1c6tz/1woq7sdc0a3sG5ar7VBfs0AwUsd
TJC8ohQ4cLVRjuiOSHvqkFMrEwHhEfeGTQfGyCssmCX6elnd5LVqNknj9g84tEiCAkzIbJ9aBEVP
Sd9sAkhNYZBy6zmltwdmWYVjI+3HojfyDklkzr6RDrp4Vjq3cFyAsF548TmlI05IoGPYi9ZzH3Ia
5a+xkQxyPa77bcwGd+trq9/g4+z86Jkj8AURSMYzKBQftCn9h6ElzianFkO53pTjFu3n/4qSTDyj
bm0uxzHt1uXUvs06WPkD5GvA49v75KuXtnAoSYTfAXFHb7yG2ze9bBOKl4dETVrE8X2eEqUDqT2D
s5XI3lSpKTaW7bInd0DGwZainH6fdoKffU3IBVc/bNO26bZlxOL7MnHTs8WtdDdlnfhlpU4ZoJQN
NDcmB3ZPtLVhCFgLIK7MHgQWnOce2/LfDRmlDxUxKOLgYrc37ohaMSAf8DFGlTZ3MZZ6jxKIvE1R
W/ljY/mUbRKsqjDHt2AB9+PeEQ7f06jw9g4b60eUK9gLzcBdlLk7bTNWdftR41DJ1IrCre9aWLbb
SfW7qwx7SAFzD+uu408j8v8AvI6d1N2w0s9WJKAL++y5/5ACTeLGEQXTXaqwGb/ibDBAZ7q+X126
+GxH7Aw2aRLgPk88QiBEeSz0rz5bOWZe2G3PbWgNCsCjZXDtFv0QU3/oiMCLN127xm5cKBPMjWhl
SQmyoPz6BC7a0UuSe2HW3L1Ll57VgWtdERZpC3Vg/4zPPnYgK7WwpQtfGuufis80Ncw3FsRnnFjH
bnJfK5WuFJMWCoTO5R3/c+m0rnG0gOzAY26xI7Kyv+SRvMVZgQz80Xmpo2zlERb6zDxL2kNwNLxb
iT6hSLOBkiB0+Bk47+sdcqnTzMpWqM/62BsiMCjFSnOgUDlZ38rSCycSb6//wtLtz+pWY9kjZSe5
hEsU2D868AK0ub4fSL/mDltALJB5oHJnATqve5xTtFGgtthA5WGyUa/8mwgRaYnl6rhWEMKb/aAc
5MxGb0QaX5imqE+yARC6CnJskFwL05H8nNcTuKNZn7IkyJEi1ifPxTStO6R708CmU5CvyUkXeu3c
h9Y23lB4NSpmkUCce+nExyLVh6wk3YYMwgQiRTHnU29+7klTKndENUD3kIHRPPb3ElD1XK0E3C90
q7kJTXUtyUaC8nwdPRcMp8Rug7jGz+nbsZT973sgjWeNtsUvJfR2Y6VfOEM4jbXGlVyYlOYpyWWi
M0sCpXNsvG5rYZHeQKN/vc3/usw+6KNzl3lBIqzRUW+8yXSDEgqK3dMmMXk/BIndu989Lfnb5EfI
UJVSq/PUFil2jHK8QYI8T7cRgzpCUtpgTTtYv4zCIX4C/RrCf6C2SJphLTBiYeKZG9apnRGTy84B
cQQRI3mYYnIYoa/g9HOnl3Q2WGtKKxz0e/YxQtrTbZwD6lVZwHbUqWVWGnvhGeaedRVTpvKudI9T
ScJyuCmQgd4IB1uQlbXI0g9cxH3/fGIi4lIQTR0KknocePkv6T/EYx1Ia6WNFjri3EcoM+EhSNiw
oxYoZWSOPKS1Wvk8LgzQeXSkSOGMm4AqPmbJU1N24eDfj02xMrUs3fhsfPZN4whr4BMmr/4RBupH
hkrX9RG0dOnL3/9pc6VAGI87VNLiwfsCazloUGrzuUvPPrZO54jBVC09Yt+MUGhAOFJt/7h+7aXm
nn1mmxp5H4JQ7Am7IUDyB0KO0Ws+F/1G5say3mlj7PLRUVDBBxByU6FUkfbPRbT2QpdufzZakYWb
Ngah3keUCgLF0cftbw1faZuFb97cUQYqKBQ1UceOWNaDuMwQGDWp/sXn7Fi6xR+dryJ8FjrP3PkY
ozoxMs8GAiH6AY1HGKm1xffCVEBmK+RJpKgXItD8CHVtu8ORkTr42B7d2z12oSqNVLYyqS28ibkH
cprG3LfGxD5Sz/NDeLH60LGTr8Lyd5/qqfN01HRwC1XRmh5xXhoa74VPZ1Ouff+Wmmk2eru4El3F
NT02Vaj5BV3/Nat5UJf8c1PyPA4V7kThoWQ3Qipc+BvwQLdF5O6wtn3VOAP55DuYDeayUAp1Kgzm
2FNh60+I+frlT9HKDLc0HGbHvajlTlmN7OwjKd7GGgWtQ5HtXGDLcYK08gBLr2E2nFtpGWSg+xSp
6w7OSONNqZOd7n5ig/qJhxA+/vnvNM1Qrqg9Hz6fqMX6KX7xs/g+kX8A/QprsYrp/GgwXH5l9gFu
nKLrNSy7N5WVY23Meufo+2l9TBxRv+aFoo+JQgRzMApg06AFGrZWluC8rShQzUEdHtKwPEcS9JSR
4RYGGPumzJGmaEEdHerLUVaAwcAgfevlBG2YqFGWbOsNgXIp7KquupWIQpBBN1TNLTJHynPW23no
la77hDI234qhH0NJ2+QNC5wO9Uw4jIegzpP2hpk834BI3LqBPdDuCI1sjxYqi2MnEq874PgR9dhO
sYNbJu0bB2p+ZZv0Uf+6NNpsqrITD+HxdkZxkJNDOJnvuqKFGXH4WkKUqHu9Uu9YejeXvvfPh9p2
kA8FrlB10vpQozqbwdkAGelKD/5oJr88xOVX/7k6an20RyR1dXIr3LRT7EzJP7EMuFx6Nkc5kzEe
Stiwx8fgr7vBtBaDsNQis/VFm6Z5xGEpOCX5dyRDbBhOSlv25f8/bV/uejYn1WpI4g65xaeIIfIj
TbeVeOHuWobm0q3P5qR+mnycqcvp2PYny/gbq3tLEN94/db/5kDMN0WXe59NR4hnHNPUm7yb1MmB
xspgXt5x0CK2SiCE0s3b6uQrH4Xj3MPKJvQiXW8VgI0hBUT13Pmtv6uSEc5F11pFhKEffXBLc89i
7UBzX2cDOU7x9F3mGTwhNdlbOCNe6cALLTq3LFIovJ2SYQoG6HbbpM9w/myq5vf1Fl0YHXNzou2S
KC4vyzUlikPtOD/cpvrzuUvPhjVyPLSgaUOPCGwNo+TB7tZaZOmmLy31z5D24qJlVo8WiYgZA+Qs
AhFi/JXv0UdfPHQxbzaou95rQKK5LJtE+Qax/ytAxvvMQyhVBlP59aZZeqWz8d1pwgsGOdCxoyxo
sju4IAKTr1nhFqbtuV8zkhxqXOCDjmP9Lie2rejPSF/oWXxrpSsvd6mVZsM8gzI88aAkOnriWXvf
88ZHQqsO3bS7ud5ESw8xG+mRoy6OGIrkgzqvf7iEs0NaEBJtgNVCrSXLOxtnPcK8X/+5hTcyN3K2
U9V4bZuRI9DhJ5K7gOeYA8+/Xb/6Qoed2zdtC4p9T0lsilgfFO53m61ceOm2Z19oBjE5cqIa+zga
V+xw4nJyG/OQaGstoGjpB+aD2AKmIlUlOaZef5jS7gJd8u5T295db5mF1zy3bbrZBLJ2OSFury/v
eqymgtp2nssGmzknexecfm4pM3dvFi3P/STBmGiRQ7FNKnknMrGfRu0EiW8dOYJQrj/QUoPNhvbY
ZX2Ru9Z0BIoCECHiRjvf8sXWlYrtP/cTsw94kpU0n6I2PpVyOFqCfZF99D3ln3ECYgKcowGUP9jK
TeIB9NrqiMLbBs6zVwiRV+Y+53KbH3wwxWxk4xS5JFkdYfJjMM7EjdXvUugVt1nbwuExQBxYBpM0
2Q/RGPuEXXH1amN1jBgXHe/hv0tVgIpRt6mQb1WFSV+izgBx/cGUhe8jJxgRcCFQoPadpeIR+ksr
wWmFstr73GHkS+HR5G2a3Ol3nHblzun64RHOYXp0beiUMlr1wNRTCO6mfhx+XX9hC518rqDXg4Su
NHLqo6dHsBZVe5dn3oPrt7ts6P8IJ1n5nctm5oOW5bOWbakjEohM6qMprW+RgrSn1zeJkQ9K+SGv
zNeBiZW3uDCjzUX1EENCeFNFGiY3uoEhKg5suRYyvnTt2V7NHkyNScHVR3/qQJ70SNDa4NJffxcL
43OuqR8VU0hjQNgA7H1bJ2q+GznsSIp8uv//9T3iebMJM4EJnUK/WZxyqMKK+ii6eJuIh+sX/6hl
Lhe/PNQ/Cx/L7tO44VKfeprfZjQD08r++blLX37yn0t3PtJzEEgP+oQDJKx4G4tPGb69eTxFigxe
lQHDCFcpDzxzruPX63f80RLk0hizadAMPcmRvciPtOdvSscycDvYxAoI88ig12JPl5p8ttCBJUKk
JTxuJyuSIU9h2Bou8pDrj7B08dmAxYl2IawWJ8INMH9BYtl/uqzYXr/2pX4ynwzQPPMVTQkNrews
5J0ihCuccvfMcmsPx99t0TlnRHBtOtrsqph/4qN0+bnZoO2rnGVWDdVLVd15QLXHzp8cStfrz/LR
oL1c/DKx/tM5/QjKRGIjSQwsOxyaiFBA42INn0xFmidUWJWrB1J66uQ6aJICshiYkfqVe1/opvMV
DoMpfUREhHu0oWBU0LnYf9wGfpW1Drp0/dnAzQgpqCK6BDrkXIo6MPCBek+k+9yUI+brmZHBZgCE
4gkGhzQgo/jlwv11/bUu3fpsBCvXdSbCMiQiZRVOrVwomqApywIPxoZdCjDE9Z/5e7jx0VCYjWGV
piYrCM6vceSPxDaFbz5sl2m8Z6lX7Ie2QEa/Pw4nq6QUxg47v3dtlaGOZ5Fsc/0eFkb6fNHTdWXp
tBiSx9ZST9lFHVm2L5+69DyUQiawk+QcOfQ2MQUEN0NoQV++0ns/WlJg5M2zJ1jXGz8dICsZ0xj6
ZDip2fSQmm98fHZTJK2C17HySwtjfB5AIdPWtK7HkB7GtEGtHN5kUsOMDJj55455PX7ph/9MI3KC
JpGMlB19F6HDRAUGijvevDjF0/VXsfQMl7//8wOQ3iRNUeKTBBcxNkpfJihR7WFtFlx6F7ORzgsy
2TVrkYKW0XIXj3azS3BSfZCS1chSBJx2AxFyeiOxL/71uQeajf6hS4gsWjxQxbYDLB7TRcZuhs31
qy890Gz8uzqPRhPh8M6Sxd1I2CmHL2s0OTTJgOZakLF2TWev/NjSu5lNAmkdWzIiCNZn0vgY/vE5
E+mtncWfKQRehsrsY46ky076Ak8TRXKPVdotaTQiAj45g8xX3KYdbFPRC5GyBDnW93aQmh+uv4eF
ppk7WHH8PtiDBzlUjch+JsawG59993NnYN58xe1BwY1F/IRRN8ktBSwhK/rNlK8kYy18Q+YmVtFO
baUkQgdrtZf0qfN/44ikydZufunysxE9elEtXB83T7MbHOU9csRFjBc2s3r5XNuz/04Zxm41Z9Br
nTTp9pzztxG15KAkzUod7XKdD7597mwEl8mIpMSS2Pi4IXhgEAhK8JK1NeZSx5kNYLgNomgklTiJ
RN6ryYkCsItDdfGHX2+dDwv+GFRzWsxoeU3jy6Q4cYP8GwG21BnHRROowfhINMzxg8bj/gnpXAZh
GTR+VYn27qXszK0QSt3ztsm22gbIYeUztdAh5oyFEbsYA8E4O5Vj6QZgav40FXnIenEmOapj1x97
6Ucuf//nO6KVxMGj3binWoFNHt+b8SlVHvLZv16//tJ7m01VMU8QfY0P4IlYl9L8ryFvNgKEvutX
X7j7uZdXXMqP2NAw5GrzQCFPx4OAApLvwKLuSgMt9Op5ooWHyjCPY5+dWncKU3szVGufiaWbn201
3Iknua5x85xvFPtW50h0ey/XTuyXrj57scis7VWOGJtTwd+Zfi0prF31U+6uaBqWmmU2WwFM7sV1
FPETorBwWqz6KoAKauUrsXTvs5nKLXCEltBLywwq6KJbC4nXnfejdvuVqWqhV7LZVIXBDA+Kk2EZ
wFWYMye0y3Os1rrMR0U4zCRzCziaGmmv9UhPdgn3EaveEXcG17EPmw/CuLIw6tqVT9LCsmZuPCBw
u1gafr2TD6MP0jNg8n5x4QvrkcPD0h8NWTsHW2qw2TCudVqTARPSyYWVvR6QaQQc1YZ1k9peH8kL
/WnuRPBymZk6wZOQIgHk7TlJVyaghZcxdyBUo4wTFPf5qQd6/sYva9iDRjVuJ1lDdY/0Rpgy3Xzl
KRbex1zfnzcRquVuCS02Dqd3Ec+RBFRA/zpWOJiUIqNp0MdefkimxF/ZNX/8fGJ+KExsMdijVPap
kQe7K/YFiw+Vfleqe86rlfH48csR83Ph2J1Su60gANdtSmDSie70VKydgi50rblXoaMdJ9hPilNl
tUFT8kOEuHbmrq2VF5IUvTktx8sdnQ84uzgJDIxWloEm+wqqpeH/ODuzJklVLQr/IiNUHF81p0pr
Hk/dF6O7q1tBxQlE/fV3ZT/V4aRpRL5WVEgqsIHNXt/KAO60jShzHkLWQcC9Vg26tJP4ex3xbU1l
xHNSB2Z/iU2hhPN/0vlnAy/Usb0z2Tvpf5nBI6cfZvswYv/Vu88Ch93Ls+hvpeyZPZiuayj5CMkZ
h6dLY4s476p3z7KiAgIWOC1nB9x0Rp4hbsYu36PA5vcYzGqTD96rmWc31HJ3suu2VutfB0oMdPGD
I6QB3VhrJSmFqfTk8KeC1jc+apIuv+75cRno0ofBHIG7KLib5JaZpIIcUOn8dt2jTzP8Wx9WoSnc
PPVxQ9t0MRtZ5Ddr4pOF1U3XOCgwyfK2ElZSwtKEBTQ2ult3KCLwfVf2LH+dss4MA13pICA5blyE
uoQ5ZLzLu77YA0YNGqZIAQeAqD+ems44dLg/qKO2s+qDARvVB5DknIOlvHGTdWBeQWXZ5XHJoNNF
MW+AEuFJ/QlneALOfkjhz5GbLzywzPcZF00/PcsAVUHVIvuna8M5sUeafxLYLz1RKM7HSLS2ugW+
zduhStq4zyzfAEAhpXdN5bHXlHlAfI88APHvuh7U1viwonMNm1WRGGELFBtNwsz5ffnRC/KhQFdM
CMdHukBWTVLW7fCVcsfYZYBfHEbT739B2e/ej1Pp8niidf4I3t44RMg3pY8obld71UvI1S7/koXg
qYtOrMHpGapHMPr7GuVApHivhPcSWGQtYb3UgLYVK00ZOLwL3ATykzhrxpjzORbG8+Wff37xCnRF
h3D7EIW3EzCn3CB3fdE4gPEAufRYD+7wVjpdiXttCSTodc1puxijmkpmobwxSUshd8iP3vQcsMLR
Gx9RfHnvqHZld7xwI6KrPOBLHaoQnJ+kkAScvQxUoHu3LOxNx5seRPveRcGmA1G/Xw8gipjukK8t
Aeeji6/j+dOOefXspmbiwMso7hr7YNdwz7Om+tfYr9VRLjWifciS1a2his5KivRDosqVlU8O7tJ7
+9fljloYdbof1lz4oG8AbJJg3X6nhj1h/QpnswGSzPWvmzq6kAVgDl72rGiSKZ/eaQay+jzkLCZ5
Zq20sLA86XIW1OuRthgdOzGIe1+6zRc8H9dY3ed7ILBOX+7b+pS6YWsWtFJJ29e/KnAnoxp+jIBS
2P8os3m63A1LL6BN/iLvcNfm5wMgX9kDnerdDCnp5UcvzRAtOltyNlRKYFcFN6mdpNDfe/5tPo2x
pMiiKBrj5jwi3trnWhpQ9r8/11wPaZ0TBlwur28Jnx4Fd35mabm201nqDi3liyofk4usIUmaTSFq
SkzI08aqDrfBaZ0t584Rm8sf7vwRw9fLKHnJc4CTZy/hFczJBzu9E8DXhuGwpW4G4tWY/89Tzc/L
jZ1/LV+/avUDh9pmB/c137sh/StQvlsT/s/leB0Q09evW9XYNyhMx0m/Qcm03Vd7PryFw03ltysn
/fNvgM3Ivzu+8ryydyuQB+f5ntd3zlQ/59I7WClZ6Y+FOaILhUwwuIBfRQG1l354/mOt1vLB5zsa
eYR///LJrIEYc2o7mWq1KyfjJ6AGIAip4FYAiEnm5n+eUaz089JLnNbnb9EE11VO78ncSSSd7xy4
u0TW2B8uj6G/MuEzm1FdHQSOChDpYGwn2Wy3L609Bo+EFMEjE8H4BhNKdxPKufuTNY27oV7II3Ei
+4qiNCguTzwgQ0zDsTa+8LOtgsv2riZVs7MLO4SPYYWcny/5wVAEetTGCZ5sV01HIKvUZhRtsAfa
F2CurJd3Ve0DSTZ4a4z285sXPzwNuW8fjaPS3yxKVyUBRToY069oH+HrKz8Dj6v7sUlxuyR4tb/8
Gc9HMLjq/Ls1y3C6ygKQOmnC7FAqsbFRPYNj23VPPw2Mb+8yVcCxEAoCkKGqJ7eFj1YW3hVV93nd
47Vo3xRtUHqWwLUPEnpNU22y4Z9KrBlQLn0aLbjD97NS8DCckqztiwg4uwcyOr/g1lStLFbnggj6
Wc8BG35a+J4yyJG2Pz1ZRNz3gTMpN5m9Vkh97hVOLWgTcB4G3FBilYDT7gyJmNN08Eej5o6X/lqu
/NxwPTWhDdehNwcT5ZvkyEWRUP8+8G5slGzDziPq0pW5vtSGNkjTzMP4MV1yBDe7hoCnKNTG52Xx
PHkg/tUDZEvDYKxV2i59NG3QirmrXRFYddI19VFKuQ0H785Qa4Frqde1QVvawP8U4C2gltJu47QM
s9sZjjtb9NW0n+q6XJnZS+1ow7fwUA8HB3P7KFskDWHP9joFxmOfG/TWRNXA5Rm41DPaBsWrkAIF
9J0cVeZOwLPnN7AN+TKFv5eq/fBZt7vczlKfaOutV8ppkDM0b1kjf9umHVcF+6GG/sdVj9fTxJPR
OJCi4bzbAHYe5BMyq3fU+rr88HOrIGaInirmeVtALzHyxByHY1HnByNLN5cfvfBZ9Lu8VoVF7Zr4
/GYuPo3MnGK/mD/TXq1dJi01oM1umJC2aV/0ZkIGZHiaZ9GLiPkrebalh5/+/m118EJSe8wlY2Jl
9zYwq8Dj7crVpOXC0NQTwPClyNk013UCnK08IBtgPoNCWd9aRe9sCA3LXVBTZ60QcmG26elghjqT
YrTd4DiH6qu37VubFRQVYeTTT+cmutzdS41oU5rYkvatP3ZIfPJdM5lhlHtlAneLXy7SwpfbWBqt
2oyGiKQV/YByOUAT7q1ieOXUWuGYL/W3NonLoHfdGrjAI829CHzWqKjMaHZfLv/wsxl5zDM9bQtw
HU5L1mAmBtx5Ws8ujo4j91lgfgFrG3eldfRnuU3D6edUrtUPLPSIzrAJacEyWAfMCXN/KtvegEIa
daw82O7byludlgV9m3t6q9Pw/jZJbNzxlc6EMG7MINiHxpAd4CLTvgI4L+8h6upe+GxYR6Bnyb4N
PfN15LMNGbttvpsGLx/laK4VQp87Opx+ihYMwCvt+hnJh0TkY+zCnYJ6KlKdigAnvrPS3zJcCWtL
X1ULDH5Jmc1rZR3JMHNoiL2tR8RbOqmP1G/WvF2XGjlNgG8fFvXKbj46UB4JSScXhwEvfGCqc/dQ
bVQbgQuNduV1Fsa9ra34gC/bAUWRRWKltoIUYNhMJPu0XXHFLvvUL1pY6Hu/t1uQMo7QpYD3iavz
L86BEs14V/26PAwXosJ/Mqpw05mk5OTY1e1XF9CkMcPny48OFwa4FhWMDqr0vKlg39yMZeSo0/WZ
GeMG5sEX6ZNVB/BlGX6ToXi83N7CuqAnUb2KTHWfTvPJmdqH06gtxzgIHnrSgI39cV0b2iHb5aUB
DXwRHpU/bVLpwkOKRrb3h6owAjdzd7mVhXGlpxqV79Ymh/P7kTnzjZHxMsLu7gP86SC+3MDfEXQm
+OipxhHe5mOlXBhqjaNpbfIGGTTW2/wtT/MZZtTccCJBpGw2HDlJHK55/iBzizyOME0sIr/uwCF1
W/dYgxuXhCl3X0LPczto8Av+P9+XxUMWpiWLvQmoX47rnwRG4RBCXP79C6NWZ8UomxuVOwgThsfs
rszFhhTdypxeerQ2aiHfslzPHKANnjz5QAuL7fqc0ZWC74Wn69mfgAlLwTAPVnDAsN8I6at7kAzS
lRmwEPn0JK9TNU3Xm6NIaiBmg6lSQEVld1luvRKY/qyMnYVX+HuL/S28pkNYqV5ApA8Rh7ifcsdD
oTJbWyGWhr4WUotptPpgBGFS2uFNFqSvuHA5ZrN8uzxw/k6hcwNfC6kd7AMNG9Rx1HLX5qEtq3xD
wSXZWdz/Y3UZ3RlFY+2KTsIFjJXkJueNc3DG1IAlQftVODTdZGHBAMYZuic3bMhrDRrxSsQ8vw67
+l2MWdQF5HjdeKybAYWDGQULv32tRucJupUNA9x+wxV2n5e/xcKn1hOG4cl4qfenOql7ciuY96Wq
5lD7zcohYGEw6jShdqID5Cu2ecSh+DYDBiZ8R3kWzP7WrkuWfv+p4W8D0crqFqjgmRwDoE1+gKbO
jz0YmUeiThfll7/R0kuc2v7WBizoS0gyVJ9Uxq3H6ifTugVRZQ8A0MpsWli0zNMs+9ZA1tOS2qUH
lfE0HaT3ggR+TM0A10rVxh+G/XWvoc0q2c+8gF7aPlKouHDcs454K6CYy+Hod9PK2rjUH9rUcikk
MyqFh+bcD4896fdmyHe8KnaX32Eh7pja+cUOpELiVE7HYXCxDS+Svu62lx+91AlazOfBnOeh1cO5
AfbLfeH+8nr4VQO7/LuavDKWTvB2uaGFddfVkUITYMgVlJJ1Yv9P/DPuvONuvJF7FLxg+/jTe3Ve
vIfs0bxNE/vwUt7lb2sg2fN94/4HMjRLY5g42jWq1zZs4yKAd92aeer5nnF1GA+1/bHw614mmWSf
hXI/LWON2bb0aG2Oy9DPeEaQYumA0pg9+hx4V1HIkB/XM+QoLTKZlaOYoGey2uaW9aecG/DTfbky
rM4HD7j5/ntus87MA2ZU6uhCp3LPUjI/m0Uxbfg0k49s8qaVGLLUjja7h2Hya4N2LcxfiyQsQfqG
2TRY4TueGyvJg6Xxo81tsyKVbU4M/dD1sVNV7x1pXhmz1yRWC+uyq+NzwjGE1Zfk2FU4wz+pw0AP
+OPCAYmm830LQ3rDhp2sJ48KxjqxB/nmGLixbwyRMBtoLmEwS4sYTKurgg28Ef/ddRkq0EeYdzVJ
Vqhj55F9Oo8ro2LhU+rFkVbZC1KH2OHAoumBu9WjmRlbm5KrMp6uft+bORnu5uQsEy44i32LvE3V
XEPavzYUzgdLV5eRFzyE+0RaYbZPKAC7RVL1EJIUFkY5/EayzeVAufSRTn//vix2sFQsaxRMTVx+
QSCZtGR+mES5Jn1diCs6SmeAGa1lOwb24azdkbKLXHZVASniii4rr5E1n9u5kwlKa34hLiZVaLxl
hHSxkMW2FdMTycRrx61dXa26lC19MG2CAic/OE0F3UQw11ugXG+nvjp4ztpmbul7aYsvYxm8YnGg
SxoYXIrQl7ERymsgzqcPpi2/w0jIrCYhk4l9cJTueP4ve1iZyOeTEK6uNc+KAnYEHha+olG4gZvK
hv7EUm/GXjhbv3pH5A+m8tQbaQcQwXJ7XGn3bMkfXkovhRgsAGTyuWuStuhhoPBAxT1MJZA9Bo/C
tHbEme9pUx5rJA1E/WCl1+XyXL1CYjIsAY+WBr6GY8+iPI2aNp7LYQvDkKiZ4eyqVpJTC3FAl6ZT
PyBlPvM66UfffMvgAr4ZXIP84lUPWjHLjNji7RqaZWF461L1OUUejEi/SWaVOJzGXiaioJ9XOmvp
6dpC3drIqk2np4vxgzl1nCHbFq5u8T3ErP8eOV1dpy5xfw0vDSxtWJ7dHwYQuic7S+8PHI7Yxp6r
fKVDlt5CCwElbNTtsULcUXYIYigHdIIC7pOunOcWQoAO36FDAy+UlvJkNvobU4y7gtgr9wdLj9YC
AMmAUa1LUiUh0kwDrz8Hn15RWYlpqEvQC2qNXl4iLkqUhuzUHGxM24twVLFusxnuX4Nv7Mc5dLfg
Rlwjfjm1qScJU1zOK0ACEqs0COzj5Z+eMhA2B7JWSrIwpHRFelpNgtuoeklqgfqItt6V/p0Yg2Pq
keiqBVgXpBOW475zshSEAc9tmEVpePDcNY7TQp7DO43gb6u7O4NoUZC+Sgz+v7EH9NSVseMYMeve
fNvdB/bKjFgYV542r2UJYl5XhmjHteKpK28Cj6wk8v5ePp2Z1Z626YaXzWgK+PcloSPFRlomi8Oc
EPg0WlCH12CFRSnrxzu/9ckBQKV0N5aZ8wF7LQFmn/IieJ/DMqzPqohblf2nZGkPCCtU7Io600tK
M/IZ2hZ5mngpbmHrJcGbq/gWJCW4QdAC3g3wUtupYWQn/73yDUnYfiWPuNQ/WiTpa9dnSEbJJC3K
CUVD+a51+zh11KffQ9JVWHCsH6+hip9mi7a1GGZCq3GawQaBRKhLQZoWh4rVm8vjeGGV0qXvQYt4
XqW5TMwTNrFLICqIYKiyycq7prZXDmAL40wXwE+wB5EGRyOi/xT5rqFrZT4Lv16Xv/uikwyUMQmT
4piYv91QohSjjGzk6dZW1qXffmr621yEUhV0Y0VVwkJ4gbSB+S76eXvVx9cV8HSurGa0JuyEJSwv
1chYZMFAChaP8xDBme+u4PT1clPWad7p8xHFjzryW9WmylWTuYlUrNjTjqP4MYT15QckFNNtg+3w
68wruskENTbE5+lmMkgej4Nt7JqmzGPVyOL98o/5awDx3x/j62ekSo4SPOVmTKQRDI/DVNFDbmQk
Rd4lz/YsDPO3xveH6ZlYHu12XeYId4N0ut0h61SHG5v65S4rA2bGORMZ2c4ZGW4MsGi+RNhPc9TA
l/YzdPJQQKAFd5WVDjs3GALT1/d0oT1KkkLUk7hcwjrNS2xmrqzx53Ynp0drMT8Nwx5zX3mJ4hOK
tymw7ABOXud0Huhp1GEAr1p1qDyHvWsYsVnxWObZyk9fEujpQHZKhRhIPiC4o8wE4pY5EvkcB1P5
o0iL5qaW/c+5L1+5LGDZnHbb3psPsoZT8DhX2O6H7cvlcXUuHJzGuBaX25IGOA/nJKma+pdLBWy4
qo0tlBe3dfuzdb1ril5ODWkxOUQhvdV3okuMwB2jitPE5/mrMUElD8zL0+W3OT/YAlPb9dkgZaG6
CV5fKQw5Yzs1HixW/u+aZ4MVqUW1kRVZSQorERUpcApSjwJWMCt7o/M/HG57/364bdNBnA4kSRoM
u85LwIHdX/7Z5zvY/08mtUTdUhkIAvszOO72dTY+GWXb3oDSSjZdUw33jVd4K1FqYUbqyL4gU7jY
KCqQCoCgcE5YoOF+VCtvcvrQ5yLg6dt9W1bqwewH61Qh7tE0kvLZh482L5woAE2u6aYI1duRycOV
Hll6FW0zZtI6zDHpnQRhHog9gvJu62jZK9Pu3G4boUvH+ZUMjg+hUZ4+VA2TouYAcFokITzk0t9e
1fGBNuEEHwzFjBR6E2giAykOoQyOhgEDVThCWXKtRHVhfOmZFng0+R1oaW0yAvHfTCqeCL+RMiFT
hzLrH5ffZeFz6SkX7qcyUEYOyIBAuTCU0zio7NwZB5XaWOlv629gPzO+dGqu7YSW7xtY7uGQXsXj
zIMnUbPqULTwg45LmaaPBQOCJ3KkWf/gTWC9ZGHm3TGzR/8Nbh2P9mzHQuFfo7A1wv3sqCGPZ2FX
B0dYFtgI0i43KI+ATn5S4RGQXnULR+58i/y3f2hSV942Pvc33LP7Ay3mAOQulwWvlglYrFFLP2KV
gN0VE/9ga2LfKSFBF5ocf8/p7G0aB+JpHqY4qweoBZC58J5gE1vHqFflD/Wo/HvBALNQcDpAX0G0
H3mdYx2YEWagHqTOvvPESRGswhlepQ34SM08vcL8J9v7Ng6CxFXqBjsvcpNCvYSSQmQ974HDDmKP
hGEsZ2rDA9skzq8UAKekm+BV783j9M6J9eQI+jMdRAIz3mBvjmW/IV0mHwsPHqiZ3GUGLsKHgdLj
ZDIKr+AWczoM0vCGjG4Dp/GM9RsJhhbgXzOB+zYyQY5P0s08Nux5wkXe0cRcZSgvMfDKuemLn7kB
Sb2V8eC1slHrsqmGzDqYbelt0aW2g88ewDU199lmEI4ZOTAdfxQZxJhbo6+HAg6g2E6uDLCFgKLn
bIoaptImCyQ2cO50sAcjTdwx7Xae7bKrlj9fd2izrGpqzZSjaJKpuKhBfbD46gRZ+v32v8Ov0TM4
yjd+nYwEKj8Fo3TU9dE+BtXzmpvr04ZOC1lk4MDsNSmq6Z1i746djIVp/IABdApc6HALI9e12b70
MtpGofGDFkwgIhNHtuNNDuegp37KCeBJwfxxVczS00Q4w/sqrJGCbm1jQhGxV6Heg/afc8WmO9v0
i5XYuAB89PXckBhkXzY9hH+eT5pbVrbdvu6a/CusxtrZkgDkBQtWZmoLGYTzBEPr4g/rHfbBrNC3
Vxabhf2Lnj1inIcuYL243FKwj6/baVdhlY6v+5KnVeHbwh94Rjgh64ZMLesg2aq+eomNvu2QjT/m
a9qUhRGhF17Cz4aCTe0FxzH4GmxQmKt3sDNX5v7S5zk1+u0NPNSWe8aMCzp3pEfpsUOQs5Uvv7A0
6gkpPo5+389lk3ApnzyWjpE3qClqT36fMIO8sgu03ZA/wmVRTiDujw2PWdH/Y/f1rvbTe1K7u8u9
vNABnhZfqLKERVzUsXm2BMmhpBGsdc073pfjSrr5bx30mRVezwt1NsTPYTXbyWiyDoiiAg5E5WiV
OFDlfnMjVMYfcaVebEeZDoehU/4BzWcvcJFTcV6T5j6wAm8fFuH84toTHCDCznrIervfhIMM9rDz
y14DeKm1EekN2CtAXBEZ88RvMhGwNAqAvOARROuglvpErB0eFrZg/0npmBmswiE3THL7awi8aFB5
BOBZRI0fvVw7Di+MMx1saGP9zUD5V4nlCrYd+QjjqtBiX6Y5un8s7oZXJFixBujZNZgMdegW2Scu
G96mdnjK+Hy4PML+JlLP9L+eVOMyHIzKnHtcZLX3FhG5dcLo5fB2tw24MBXzdOjMggybvKLiA9b1
8n8NttC3JTGqPcrMrduml90bsXv3ZhR5dQeDNmMb1BBWuFXbmjE8b7tDE+RWXHTC+eHObb4Lmsz6
1UohEjiYdfuU8RZETk/ILXQ+wA2loXXoB2PeQZ8Y7Gk9TgenLRgECXnzGJg5ezdLYX8YrUN3aS6C
wxxmzZYX3vBuznN9k+WjH8nKcjd+l6vDOBX8xhGtuiuycT5kQevEPSnpkZ3IuSBNkSYeDRVkhyDI
h63rd8gZo9JmKmP4HTf3VRk486aoK8luQi/nX3kQAkEoIPFAps18t0acfi/3x7mcMLpar0XvGj7B
ySsPjt1EkryHk5u3cTq1sbJw37RZ1POVMbUQWv5TkU7HMXWKxodNxdwdUXBpbQJPzps6sNeqcJea
0DYU9jSfsjNqShiEF80Nn++oueLmsbB46ClPkaZON8MfN8kyBp6lK623wZ+qlW3KQie4pxf619Kk
JtIUvpl0qPSZlPlkFyXMQ9Wz8ulelMGfyZxWumEphGgH+LZqWS4Qb7FJqGDKC/0fErdl8FHm0/7y
iFpqQVumunwOxpEBtGUoeQ8JHYzEqmGbKbeOXNSnrYzbhb52tZUKDlsl9TN7gHM3gyTgs6DbLM+u
W2l1BqhZNyhQq5r0OHevDfyb4XUNcNadEf65/ImWRpM2UIVh2IrnXXjMW1Zt6mGOrT5vtpcf/jeS
nomwOg1zJDWzq46estQzUvO1CXzyYGcuchvU39iukz2OStCYN0V4q/J6jmRT5w28zYi7bSxa7FCe
DNx9+u4im489HrzE7YBHdtGSOC28MG5zA24oU8txGR3QfGsDDRS7QUqP5dC5W9vwm6d8YOrOcYNm
O6bbIR2H+zJX7q6pPcpxgh4rAPunYeMBVvdi2TUub6cWDoyToulbWA/+Z28Q69G2OnlbqHK8CWGX
8jGyNLtlRg2nwpoVf1DKaWzsoO6jcZQ9RUDu27tGuSOwh04+Y/NljDecmJO7EU1TbL1isveCBcbD
XKeNufLBz9aEIIbqunAovuyc255xRF5gVzXFBte325RO+5LuTcN989MPw6O3jnztkULACWFlDizs
OXS1OPbKqCWvu/SozPaPP7cbBmGH5/BnBuMCx19jMi5MaF0xPvUF80YbUw122NuuJJvCAmHGe/Nr
vrk8ZJda0OJfz2c4spfADTimjOZgjszgRx/SOPdXwvfSl9KinpFZOGh2pnEMUhPwIFg5WPxAg6PF
Xw26pq1eegst8KHsTBBV4y3a8EUhhZjmEyj/t0KYK2FpIWzoQFGZu5UbZhOSr0ENcqVwH9M8XKvW
OveJcF+rr0EzLb0SmkSZQG4L5QePBlwHF1WISkzc4nfqinc4NaP1hOJeE1ZFw5F07T4Nv9q5pli5
zzn3eU6P1r5/KsuCGy1HvVmHjWOf7phV7y4P0HOrzenR2moD3VTZuSFugl0+wxnYzsy9RyzFo1rW
6UrpwVIbWuJl8DzTT40TItlx4xyZy4B3j1m1hqNc+jramtPY/pRTkoqkn8h+Du2N9NbUNwuP1hcc
OE21YVhlIKB0cGvPxcDfgrBlKyfGc9MK316Pro3b4vKvL1Tidlns1PVWhlNESyxKw5pF09ILnObE
t/1XD5su161yFJQovvUFsuZDscrMXXr46b2+PTxD/lUaeVElYnohYR2F9TUZjdOX0cKmpFUo2pyi
nsOXv0EfxJ0e/LjGNfOKhQHpnF7o2w+flG/1vRmIhIAheadwqHkFWyBNBlxWrZwGl5rQpmwvhT8Q
eSLxiezDRLJXYapFUhRrYqKlj69N3NBNCzZZKHBFIeptnorXoB6+LseEpUdr8xU3ASo1YH+WKA+W
mkUVd2vRZunJ2lQtMjEarMWTs8qOjGyMau+6GKNzM7rR8GHeCKPcAvc4ILklZhe++ShEuPxJFrpT
J2fQDgUYcDzBiBEoZTHTt/IksZ+KNQn4whql4zMsh/dePTDsRIZqW3q/i9Hcz3UGCxoWlX67sq1a
egttwno1AAFAN6E6Z5D3wnAOoiafRbdGNV96/Onv36aVaVaVPbXOkDDAugW1D4U4gv943YzSKRqS
jsWclygtSpt62JQW7CZlYd0auA9bWcGXfr82Z+uh7znp5gywTvojZyDQmezn1NQvl8fQQrjXqcmd
mFJf1HiBPqUPRgefc8DN74gTHH12jYERAqeOR86KtIKRayOSnNw6Bt/bo7e7/OuXRqg2dam0emrb
eDL0ri9wd921wfDcZ/M+xWI+8HFe6YRz9/B4A52d4ROnSRXc+ZLBJn/yid60Yycim9CHrvdhMFWh
Giv0xqgLVomiC/2uozPGxu1JmEKF3GDhiRVFe6kQVqTybq3C9m+iXz+6nl5LW4gL2GwWau56nF5U
/cSgODxmAmfFTSi69JnQHouDfBpNikNWgGJGHjXGaZfUCvgrmTi1W3GKa9oxSj0XnjXgsWGr30rq
gU9Q8ofJ7dqfmWnKKWZkxkVWIKyTk3cOI+Ggcq+M37oCtwbHDr7B44mXqV6tKnwop+z58vha6ARd
fQsuRRi0gRqS3LAfnTS4aYX/BDLG5vLjzyWi8P11Rt/ss7AvZxM6RlO85wT6nDS9rzpf4tb5VKvo
sC97gKzmcmsLL6PzSfrJC70JOdTEIsMUBbX1Bkw4i8xxrVBxYSHVscizaU122KEB6jz5HFC1z+t+
+Km9byEcCCRqVLChSGb7lrIvyW776evyoxfCn34FZvlmF3DRdQlcAmqAbvvCaKLeBBcBIAqX36WV
MFc6e+nraHujjJjEnfxpgOIriNrxfjbW1P5LT9a2RgFUMllr4ckN/5/b/SJrS+fSc7Xo6rVGbqoG
o3+2m20+0DsyeNedMnTKiBGeaqIDOiTlPOYoiy/ewWjeuxQQCtqKlai9MOB1nnHuDn4zMDhqdSB/
2Zb5EGbZzs7WlCILn0fni1gcSn+HZgw7UkkPvprq2xaSwZUff7b6FcFBh4tQEnJv6CSmayX9gwHz
CnjtmE7cdQV2GlPVR3ROpREZgZHvurGwYPg5VHHpFX4Ey8MCSO9ZfSrIPzdtAL5KkBII/wwThaM+
SNUbR5L6IXTKamUrtPQ5Tr3wbZbmtGmdcO6GxOzr+p0VIbuD4Xr3z1UT9W9R6ben85x2RUszcQyB
dAYSPctuDDWLTe7D48Atmn57XTvk329hTYxWXY7FRE2otXN8yMdp+D4VDdkYkLJe2YoeC1qwfLEn
HRJkboX/u0I6mLY3trNy7ljqCi0gKG5I0RoYOn3zm7KfYbV27br0YC0iOJapwgyW2gnQ9NgExPD+
XRnuC3NVR7qMM37x3MwICEH1xkyrj5mXPbPUfb/crwu/XC9sn1HI/ve4lDjmgzVkkcfXzrxLv/zU
4reRmcNrnLW9gMan37Y4GTGUT3XVNVU7py2CNh6x7RtlY9YKRjrBthtpREx7g7TSdV9FG4eB5Wco
OMBvL0r4Hht347AmDV5YWP9T+1xbhjHNCqgEWFiYxhTPqt1K9jxWa+vp0nfXxqKoLWyR+14lXk+i
Ib+1TkSlaWXLcX64OHrlcwtWZNoB9AfBi4zy6cEUH5e/+PkTi6NXPXdkahuvxEmiNYZjn9ex1dnR
wF/sMt/MKPq63MrSz9c29mGH1APxkHjwmf/Ssz62u+rp8qP/ntr+e2hwdABzQIRq2ISiRtjDMweG
gJYJU27qbMau9zaTtKBg5cLfKI8jVxBwQAZNx/Y2RdayDa7brUOYQc5twwVqYwxhum1wlkqMrulf
oITtIgm1WQzKuhvDvDe4d92pLiIYxlvRQJtql5Z5gEhpqXufNeHe/j9nV7YcJ89tn4gqBBKCW6Bn
j0lsJ7mh4gxMAiSExPD0Z/V35Z/jdlf5LlWuQEtIW1t7r8FX5YY3OU1FEyGTKMnrx+N8fwHTaLU1
3Ar88yLAccYYb5K2KLbDEH5j6DwlPq73n/xQq0jNO6rEOageu+wriKaYzWuaO+9SeXhE11oQvPad
aIEu6XHs4+JPncOvNqn/6h+lF4u7+offJVkTX1NGubDg1koPqKR3MHnCy3oYUjTka7ZcaSVd+Axr
nYcKoCttOoHVVh3R+4x71sSZI+JmsunHH/r9uz1dSz2EXeVUxvPFiev8j7aQjTH5F+j8VEmp3U2e
1wetnNtOZFc20KWpOo/0zXnRi5HarsTepPMPqg5nl5qPB/J+QKRrJkI3+70ZGWKWDGW0AWLHxtLX
06GBR+2VV1z6GucxvfntahS9okVYnxqxHC1rltOgJv2PQcTsFhV9eeWTXJqi1aGX2WKB/+7UgXcC
3JWNDhXVXz6epAsjWMvVtNHZpLvSw4mFrR+LSH/VUn8bFghMT/Lw8Tsu/Py1Yk0vQqCywwyYK1Y9
MJ39glbale3wX3/wvei7mppZ41i1gbKnKYzmBKBhugEl10kYHy2NISMnAByusi4BstBshqXj27ms
QhDcsnraNMVY7CqtzVNAdXvDq5LAQFKFcVeULgxAbP7YQNTwyWUeg1o8GAeYFbU18xymaFZChqHz
8m0Zlf1TLow++gDtA+7Xh1WRFBNp/1HTel8X1dstFMq4jS162fdtNncbayZvE+HwSBgueV7z4nIn
a3ZWBDyFtIp7Zw3pDxK+Q1va+vUj0bn7r8nz4WWsB3vv4Rk7LaEVbCIv3CNvAeGg8tl9oRXaF/Az
uIotfL8qQ9dEFQmmWeUBuX4qWTDsgDUbnmCSOKeU4mYKiQkR9+MQdLEXaXjZf7xkLizLNXPFOHng
ZRGu2lM/1mdXPPSF+xtvmX7l5pr95oVluaatWG3r3nZIyWZSvZak+A065LXT5kJas2ar4HSeg04u
4qTmySSN031rl/pUtPzbaIZbX9tPHphrQRC3iJyGa5Bh6ZSnI2pCXeh+Ludba34MsoCUXwnghRhV
OpAfbvb68ce9cMKs+aBnrd4FnofDqQnm8K/wdbm1JYMy9SL4gzR+mfTV7MCULihSA++27cevvXAe
rLmilpZeUAtcqRzpbUAT2ebci/NRX1mylxKMNXnIQnorKF20n7LBdnkiIY620U0Q3k40qvZD1nap
dEm5zUPT3sE7mt+3Aclg4l02j3Mh8zuIs2dPH4/1XXIpsp21GEIlekhfMY5+u2/UxjakvoUggEwo
2LL7uaVB6iAabyT0STZS+GIzlg7ZsxHYJZ+Y/mfeAcDTjFl95Zy5EETY6nYi+oEs4AUOp742OqYD
qhRB4O19mAMnpNB1YkL1Yjv958r4/1NSf+dgWHNtGuXlBMKa505UX5xAgmM3S+gbEYdKLd9dEAkP
CvCVF1fa8mnyePArFBz0I3+GPnY6ggsAz+0Gspi+8PnGLwd5cjOjDmByZfcmqt3UdX2+FaNQv7yC
29tQFnxTLpSNceDS4j4jEBpzvKh5FbYJZDLSmR1qBvRPPizVfTXMzg1VBdk6Dp8eXNPxh7mFT+cE
zaIdpFZnjS6OE6YMWso/AL3tHwZZso1W3ficBWX5VPCx/EOmprhtexsmuVburpyXXMWCiOoGMqLL
Vypb4M6Mkk/BgD5xjlXxN+w8sAyLntRf0OaYkrFZJoj4wLmECO7fD0vpxxVqZTEJSHXHTB4khcnh
WCsNSmltCyI8qs9lYjp5p2wwPZftSDajG/Aflrboe9Bu2HZQxE7NYIOdbQqVckWG70vJWCxESBKm
XJbMlnfHygVLF7fAIdElBMEJCAuxAx3v27Hgzl+eMW9XBEGWOl0w3Iwuy+JmxNw3rWL7ogjdBOpU
fOcMufPqalYkQM/kqVdRMSC/L7zn0GhnOzaVfOKQDY1n5hZJHgD4g4Xv7XOX5MlQQygEghfFk6kX
sQnGZn5ARZACG0Tah9qHuXsV2W7nd36X9qObbXqZoyoOZbki9p2MJWK2y6n1o3+9tOMuy2qVBoHs
b9ouGnfcciit9p34vuQm/yMaT8VNNULZozD1NemWC2fZGiA8+r7fKxmhTFe45Y3HlH/Lss/44CGW
rLFZBKwMrze4+kVed49bbRTLttz67afQtOcXnEf1Jo2GxZ5WtpnAhmxhZX9fdH/D+UqCeCGRWKOy
3Dbwu2Fuh1O1dClEJoFzP6v8tel4TRrv0tR7//vj1RxQSDsjssFWE8igsooO2FHsSty8cGitscC2
xNqSyL5OhrlpSBmMgkFVmdiVMuN7RzHULdZ0iFnM0GCBXcqJhCyI/SmyaApUy2YBgzMtJd0V0vQb
aLxG6dBPzx8H5/dm7PzS8xnx5nMrH24LYwgmEVzsf+om/0NQLfn40e9N1/nRq0IPHts1dHE9KDZ0
r64HpjvEFZqHwCBb/vgNl378eaG9+fGgIXMpysI7FVE7xsbh97O/fPv42e9ljedffx7Vm2e3ZCFo
zYTkNDo2CWiVjrXOwTyH0d0Y9Pf4y8PHL7o0TefBvXlRTpSfN3gZThhSIlZFdSyCZgRPVn/mznoe
y+piNgAQHBIYMZ0GVj7xOdv22fTJaVrtuGguh4yRZYJm259lUnE9/QidLjH6NgcD+3MztCpEyQGy
G/ABISfuswEwcakTqxsc/yUM2z9+xXuh6TxDq5SIO1BkipARopke8H2I1lyX+pno9qRr52PUafE5
azK2RkhqV3WuE0KToZky/jxyk+8yqrMjyLb5y8eDeddOBaNZ4ySZ18hBzLiolaObH1wCMH1TUPtS
5/UMpxEZJe7Ue4e6p/lhqosmgeBbc+WmcmEm10h0eB6XBsBe2KqAI1HjErRoJpAFFV/Kjlzp0F7Y
m2sYOhwZvNnrS3KKOAt2fZfNG2iZFCmYlqiVAMPxQtB4/HtlNs9LeZ29nmdzFQlyFzVhKCpDHCIc
2Vfcu+VxIYBxoHGpj9CAnJ9IH/yYox6G0nYGEEUYDnccUUf8URQdGPIf/5ALgWINwgxFnTvVEqoT
c2zqRk6Kgm8CZvnHT780p6sYUQ9D0yti4UHu/3McJGFoMXqDik3wy8+usWMvHHFr2LqoBhf+xxls
o9rqIVK1c4ADZOJBEY6B/t/0YkdL+2NqsvaKOOClOVuFjirQs4LXMjmFiEqbqg2z2GaqQU5tzCdf
sQodzdiETcSQdIbzvmofLTy986+f+iZrjObSGsYX6Uwna4INr8ctEj6oAXW/dNBuADq5Bnq+sGfX
YE3CppAKU7on3R7LrolnPe3cuU37+UqH/MJnWKM1A9ebsXZzF/ZDzlc3K9LGET+0CK6s3Xev+9ii
/7nevz1D64E64bLAUwLFixReUfCnb3iQ9EM2x40rZOLmTQ0nNM+/QSEFjQwRMNyn4LSnY9hydztw
4ejnFoS/ihfjPFJ0Z0h94vXQxzpQG7/q4Cneyc+duf8P2Dl7TeAgzT1VwiYQ9Np0VG+1Fzybpr0b
HX2tinLOQN4JfGtjtMFvRd6yDAHHtuCz+yIdqqlIP17bl9bcKnEYrelC5mQLfH7zRAPqTaXeQ08E
qomfkTQ+r4rV5o/qHCjAzl1OWtSpCXE+VNdSkgvR0l9tegVlaR6WtXsaYTLJKhIP9gmn7mbSYVxW
V5b1hV2zRnZS5aBNiRoIhFtUMvrbDHpj/rVVeoGqxtYgztKHbDFVMIAnS94fTQiBpaRQvZMngS2j
k2PmcouaON84qAfuWhRT0iiEhec4cAfSMuyT14Q10BMlMZbbtnBPnXyOfJH0ZOcEnwFAYAmscYUu
daqi6pCNaFzvKyJiQr+xayyjC4tgjSmE3NgCIYEWv3yslw2TASSHTBPGomV9YqB3fyyC6Zqd4/v7
ha4r5ONsO8h/F/Mp5FTEo0ZhqD172AwFlK6rub2SZLy/5+m6WB6VZa26IQtghmjdODO0QFODXsnb
Li3o80vfhOm+qsRQjgxHJamRp/0YAtSg+k9m1mu8pA7Byachkgu0TDdwjd4Z4x2a6ZrNOj/v7XfC
4ZofP+S1nNkQQNeBM+fv2JtMgA2HXDSB7uO8UXScf7IJSpNbvaC0XIRNSFOP5gXqvhM8gn3TB2HM
hoJtR5KZoxyCakMcv/QTnkE/nDbLHE+V05okHCUFpsuaPKkAJLmFLmCRDoXoDiiOmv1c1sG24ZTc
FMrMv4y3ZN/hHLp85a0EkjmCG6oVyHJyZ4z2RRWGMQm9KR24hs4vod380kJ7Jp4xYfsFyljJ0khV
JnXJzTe7RAp1N+O9dm1YoQMp5XF2OvkFkglLoqalOKDbNoWx9W1/yFHX3th2CW8tr5bUCyJnT7jD
eBw0AsgByXli3HKMBXAJ23Fild6wovYhkAWwve4KBJQ+K+RR1pP/a6kNz1MhxtpAQtNea0y+v3XY
Wm8gnNpcdvOwnBYDAVSQ64EBryGbsNRVlVilP9E8P8ea1ZnQz6QnTLLppIOySJSFF61o7BW5wwtj
WINSm8Korhrw8NoiLDc/5+IPzyEiB2z7x+fx+xufrQGpuKBVkDRGpoxe6FOYT/IBNfRrUi+XHn4e
1ZuNX/iMk3EB0WioLYrSypOJdCCq8bmfvkq4qg7QaIriw4llPYsBuP8O5tvh42e/y0PAV12DOwPX
z6XQsF7JSo7STNmb5QHKXsszoRlCF5OLk7SqCR/RmmCbwNXT3g2rdt8DcArMTM8hqGkHpH9l5d9q
b/Ljbuzb+8GB1Z8lItxDqc67DUGRP0CD0EtLsPsAn81a50rQvXBK/Zczv5n7GaLeQS8CcxIa7Qjb
BS85GW4WAcAt5/Koc7RKPp6rC+H9v0zjzZs4imjuBKfbkxthwFU03NVROCeomaWfe8EqoStMNDpq
mueTyC1EUQhkgPo+C35UqIpfqwS9Pwi6buKGaEjmuOJD8MEo5DrPwo12kZqvLNVLTz9/pDdT1Mmw
rCZEz2OPgxV97r1yYSEefHJ+VhHIiZgenREauY78Rn2d9tMvYcIrmcGFCLRGwead13W9HbNj4Q3J
xPI4Z3cW5WnPuZZ7vD85bE2Wibys9ZcQXvSG2hiKvOmYfRndaxjwS09fTT2HdZmw8xgeKU5G1oMH
d+eOvz+1MNdkmW70SdOFqIIyabeC+TO0F7oh8Sjff/yCS5N/HtSbdVOTwG8hL01OkD6NobR6zEWW
uE2FLvHu4zdcmp5z6H7zhrzpM72UM+L/+JPI7w49YhdcWTqXnu3/77PJUBZQlsKvF7zbSyghxlwM
GzW6126ql6ZndZkcZmBgQkHoifPQ7MqB6C3uxi1ktyWgOBA7uaIrcGkgqwA0zlOFjGckJ9v+4O5v
5h5nUB8+/gAX4vRaLFkhq0I1E1lKUxY/GfdOHfUOSqGGiMJM0V2T8Hh/CP8PPRzgSqxKuSwn4kHy
R0UkfzHguO6aph2uIYbeAxiA9rEGEi8j6QKpcTHC2bIHfP6EIpYXL+YsvwYl1VA5Px0zXfkmF6rd
dC2prD1SlUFI1Ml1CP854xiOIJluqmJDIq3uC+gGJsQWQwLhoQ0VUb1hZrp2ur6/8uj/w8+4sEmo
kWIfXepmX4IwX46KZ3DbBAJgH1ZjdiW0n7fh/7980OD8/jfb0woulXtubTsoA8fKJ6/1zK/kOBeW
xBqfggUNiXoXIjm0I7uhLct4LupzvnPN++3CJK1h2WpumxzN+enULbf18MexOnbnuzrrr0zOpeef
B/ZmcnxIq2Z+RclJWfszsE1zJxvhbBjU636XMrp2Al6YpzV2krhEjeWEepjoRb0R7ayPVip2ogDk
bj4OApdesYqUnVbwMnAwkq77A2hkCuRMXJTlladfmqdVmGzLoc3drkH2ocpjZvlLN+bbvPXLDexm
3Ctx7NIQ1jGyNm1L+5Afe57FI7k3wPp2/Fp6dmEfrJHji2BFgPt3dKyA4yS0eIzm9vXjuX+/OUHX
OHFTalrAMjs8dgVV4D4U3r5r4FiS8+gR0DT+UxRFcyDAr2zrDpLtH7/1wnStQeSOM5GhG4foKMbq
zqvUd/gh3rtaPX38+AuffI0gN7nOW5zqy8kEaSiKR6eRP8aqquNrPOFLv//84jd7r+21aLuAeCdU
1Od0GiAW6MFXIGHD4nxue6/Bgi08qSKRqxA28/YQON0/o8Jk5tHObSGt+fE8XRjGGjDouQ64xtCv
PrUNI7smg39cKSad5k1+bW9f+BRrFFzEp6VyvSI7dvBbz+YGskqwb0PlcJi7K6N4P4eg3Pvfj9Ep
CY4LUAvHltCNswAXF9xky1dhOzQlv31uplb7exZalsbDO6Jl2DSte2hz8dCO4ZXj/NIQVneYEIoM
XReq+eRW0v3iCnh6wYq+/KIbUycRXdQeINv65eOxXEhU1qLQtRvaXrWguBTQLPdCPykDwI4zuXwP
rImSyrB/Q3fNDePCyNbC0MtUCdA0HXGKyjY7QfJ6ibVx5o1bTFUf57CpeRLQU/vcZZkG55/xZmM2
QyVq1lXIJ1u/SUri3cEJ54n6/peP5+7dvAsWGevJk6Hju1ZC6U8WNTTOUWGHm/mU800h0Rh3SvzL
q6A7nVYwvvoTMI7Egi9VcCVwvredzq8/f9M345NFw6RT9PkRJzCowugfActAYsPEJ9ov5xesJjAE
EG40UZAfwfbYjb2uUlnyJzrba52P9xbE+QWr0BmNNQCqnlMd0dplWzUx8zwsrDwwW0gdV7MPcXcq
quVKcHjv6Dy/7hz63kwYRELKLFQ2P6KwfA+95H0V5p+oMZ0ffX7l20cHxLKqgqWfoOV4n0OoO8u4
uz2jdqB4PiUA/H0OOQ47t/99FSzWfM/CDPk4gJgs9Q9PsMOSXTsG3u2KnUeyiqBmiEavWLCoF3Ba
h2V5GlonPAoe3Eq3+ueib1FWCN11Mf4Ed7FHDwYBo8muUcn/6x2t8/zz+1fRNSuKjBY94JeaQldT
fvVRXemp2Tv0jwOCSU3amHa/whHuRGwoj9ZtdwLXqqUld24DcIDvPxhmcbeeb2BxvPV5d1v18q5Y
mq/E7G20fOel9ykqd7jWhha108JKnZTHoO7/gYoOW3v1+nFwubC511hIUsDbIITo+DELYfNSRjeN
q9NmCF7AUN18/IoLu2+NfAS3DkBohS/NHbGt62cZmgOAzG724PJPbrk1BFI74B3mwNcfyQLDd5h1
lPKakde7mAeslDXMWFpAK0kfYop6LwkDoGhDhKnGSyX5kfn1z2b4Bl5H3E4yGWazcag5BaK+Ehsv
fZ9VLJldEYbDXNXHusCJ3LcLHP0A1t7KfOqOWdmqKx/pQsxao5HVnIFs5+n8CIm1B6jpHG0BSZ+P
F8D5t76z1dbomsgpBtpHfn3kS6FjINshBYQXxpoPnzO5DtfAmhzt9aJllTjqxpPQDp5ecwsRlFDv
Ph4CQZvv/VGssZ2c9F2t2eIf25kUW9fo+X4Ic7mHpbZeYqUr0CxcVje/ZahVv0fctweTLe4z5HBs
f4wcX/F4gGP5M+NOu0eT2YGiel98FYPD48kLvXvmkBIO7FX2DPF3ganyK3ajc68+9G2QnUzrFs+M
CTRCTN+FN3AVhSkxVPXrl6lQi584heC7HtVL8FjdVm5oJAu4ldQeTyQ1Mkp1W0ag/Baem4jaJSnU
1IG3hNmteGwl11vVe34yOAxdFZaJGDC1fJ+56LRHyJy2ABmXkCiGbDXYFjPLt7b1h30bOO7BIUbs
sRhomrNWxyMstBFO595POj2LYysp++rBQ2GnnVlv2zkLj/MIu5wp8PhJNsZ58Wa37ncDGeTvYabO
HlKI6neEvngKfysNGq7SmxwwgykZGO67Hq0gj2xZ7aQoPmVwfQ74mKi2430iqrL4047g0sUB3FTK
uCld+rVTjoLR8ZTHJh/6dM7hfxxRsIm1x2BzhPmC6z0NzZ+RluSXyc3QJAxd52+wDZMwF57/QiUr
wjeGCv4XM+oRUEgpaSwDv9iCM1ZtagFHBRZF86vuSxTW5QgOhyfd4Xc25fYlqqb5J0iS5GsLZtIX
yrp2m5Gcf59AjxMpdyuoGM9LuJPQXv4dlLMHv6p2gP1QN4/qPlJqrpNcuOMGwPsphRlkDcUxM0b3
S62iRKDTm7jGA7llmVznDr5qxE8sFg0EvM4ES9GBTFnmInhivgapw5/FgczT+EsQGd5EwpufYYWo
NmSO7F+nLKJNFwQ2pUASpoIjpfWznoP4zsYwhgju+DzwKDjhu9AvYIVEMs6maIYsY8+WBI7ZLQcW
tvKPpK/zA+ae7UjrRV+UnoJ/oPuAakNFcQYIBu3vZfKdBx25zqtwTfTgREODoSon/0mp1+x0RsGf
Cp2GEMjj6j5tzVj+krpAFzKXIX0FfX4Yt9Ggye2MJnkdN6KKeApBsBYcoRAU0V0JIaDEqf3ZxL1X
2sPI2vDLkI0M/5mFiWkH+S3KoD44DwzLA2ICckfpXCakgRRXwWsV524AXNMQEoivKZHhmRnPNugV
lzd14/VfmyjkN3ktYNYClS2NPRfUZBPhwitiqx390tSD+cd69Onh5SSrFGr2IcTwPMh3EyVE3MLY
YFtUdD5yjk1X5qMF0pH8qHSLRqZt7N5j7fg993INSBo1DzCsUtu6ks2DpjiU3BZnxEQUlNPDJduq
iE1HiNYEt56N/CNXFCQk6wdbCHebOwiKTAfIUIAGdTZXPojBkg3xhHztkHDFwuvsF8tbVFidpolJ
Xdlb/NLwB3K2blvOVN8VuYJ0dBt2CTUF5OJsGvoIdIZ2R9INjoVhWDTsalnWOzr4ZkgKPcEa3rdj
dCt7kaX4yezFuuSrkjmgy1kFGfTIj7ZOD+KV8ZfqNqqLvE306Ju7fpDOxq1Gs7GdO2MfTn22JxX4
ylB0tBCRbStTb1xVBoewrr29kUX3D8KP9EXnctnD1VKMsbYgIMPRYoDccsWhiVBJ9qTDoNkHEMtg
MchwZufVajmY2TQ3XmS9HWeq2iBdVSkTvDjgLjSmARvoywSOaELGgidlkTk05hGQGSO8RrdqcNpj
yEdz49PZ/TazytmDwRX8EHJsVQyX0zZG5K13YQX4DOiJNd/KWrsg0YVlPEoHDm+9nLa+cbznxZH8
wUYF/UV73lRbsGxr1DUiq39MFQkeW0aqB0fpdgcf0OwFFNb5JXNmnvRjBb3AQCN6+q64WcYICjJU
1PvQzPl2yF25yYgG+5R34Fu7c/k9wLa/hSMjT3XA5c0StS4aYNCNagPq3Re8ETg8zsxtBYv6oQnc
m145/M6TFvq9UVSTx8Gl+X6A4uldWPIJAvNLf3BgoJUuI/8+gDn3C+BuPca2x70pjgqnfgzN6E2w
RJ76NLBOG6QYGk1rPXaHytL5EfR1iq/pm23PKejsbVamMNO0z7mlzReVN+Wjoye4zkU+lLEkITAL
HWp8D9u03p3SZfZF1k3/G1ZzysJ0s9R7wWf12kJS/9aOfX7wGtyYA38cAdCHrv5eoEAVwBrYzaFi
x7s73nXsJ/UqdiKYvtcmr8ujY0esJH9yEKcYOYQTazZu7jbbACxUrH8OGcShyuCIAsQ8uH9Vt0UO
nP2ZFtvTPZIr86izMLrJkGj/Qs+32YvaeLjD65L89fq++WYFy+9A0Vf3wPT6P2cojL44wEJ+01nH
gIA0IGElJDBkw4azygokU91nXkKTNaCosChniV4EDNSXtHSLcUxLxSugEHyYjIi6vs1YAZzzmIOf
aUtv44IaezDw8QVCXA0/J+HQLWLktPGgShOzHLa+Vdc2iVK9TFsXxToc3erV4IhM9TAPsB6Hg1zc
A2q0m7wavKpMZbeKLlCDrIj6E0aLsx0mv9wtQwQRVo79ZFVX/ODELVINluVT0UKmbLKZhLWfW97N
KOSAAknd01yNL3kwmdfBh9mM5cL+IXZRw7bQrIZzUeN+H3ulb6lBHCKuXZxY+LDoS9q6rPIkA5Hl
Z+e1/n4qvAZwpI4sN9OcQw0lAhGzgU/wzbB40T0Q5i42Qq+6GEYLXpKZiODiiUpc3EBf8pGGMNtF
kWfY1EVd/fMDw06NFfau56W6g/OBD9PDs9+h40JK+FDLmtVpNIXhfNeUetk1rKSwdQv6h5D59dYt
KdughMsPEJgX3yjgmfuaZjOyr8AWDxU0cbpYOyjvQGDOS10CieKY5CBWxxr5VhRrn2OyGJRhj24W
gUBbZtVjGSzgitquEl0yKh7dKkC+vo4B2Gy+D69K3g/OHhcU3L3qpWlSTQGnSqDW7y3pwEb53dK6
deNa8w773qrovh08xD7oeJqEyaKI4ror3Z+micxTRiaS2Kjv7lFco+B6a+bkcVQWtdyEGYF70KAh
BmOaysXt3VvMmYNaBwcWNs5e0iJxTJngLPXShfhVMkKHKunkqHYQ84xEAltE1qZDK7ppi4SIvTr9
pH52C7QlJbzs6hgkxzqMNXQbH8oQ7RvrBuwxV0H0a1KR+DtlRZsWOPcKWAyTZQv5r/m70dEM59Sh
lC8RdylCLZypDCR7Gx++KdSw+zb0IjdhgNN9b6sx/Gpclx5Dwvwvudawj80D7W1sbosUmyy4FyEP
b/s5H9t0rrS9x0FFkDyN3L2jQPgOm1FVFtPRR1tQMexDKBb5lxq3RXmDSPIXZpbB3ZzZDqRaFCpv
fC+g5+/i1xUAimP+bKnv7uRC5NFfhvolcov2BGBOldZFCLRhUxfHUMmhiSMgjs6pMZoEyJrZXlNw
22MO08ou7XJC7h0fbYo4EmjVdU6YRxvq4CLrUbSoIW8EqB3OEN/ZdT1kdEdI2g5xjW7DpuxD+jRg
mUDq/wgEgLvHCRd9DwcsDxzENd2aqjE/hQqmBJIf/q63ooUtqOp/wyHGbTdDWEPWQGZLAifM5bVc
tMwh5D92OPalE32LbM3nmNZj+6N0nCCL59l6t33NxO3A5upJtMG8KRjxvkCvQhxrNENMulQ2gD+p
T4BFq4rpLxD01Z0P/+qN7Ke9z4odiNEjyAeLuMfhpGEM0s1VMkdBvakGACC72SGPwjMT9AjAa4gN
vEs26Cqbo2e5PkUzHzYGhJkdX5B2lCpyAdrTWUqnGYwya+YHEdbuQ0mpPYhozNPegBXRNn14fw6d
t2bWqCw6skwnuIbcdILBvUWQvDmRocbnarkf7GYkTjW2m+EnF6JAQG0C6bnQyfyD0pV3mpu22fFc
zr+h+ZgfOdbDHkg5b1uKqAXtSY57EsGIa9BhtOW6AlHBIXNaLUvwq8xd/qhxu4OTbw0jyTzKZAJj
HbOZpgEbEmafygNklQ0mqWYXTvJ+DXbGlHfdA6dd87fvLC4VbZ3PIGRatRWBr5KsL+c8ddpCv9Ix
l/HC5VimVPhtCm1N/dRWAuLXMnRVktc9NinNl+mZzs2yrZsy+t2a8HxPpLL+UjG3vWNdk6mbcrHh
3osW+TgB0rPvh2HYqYUiJxLh1KhdNroCoBwHYjWQgTcbqfSyp67N59Sd8gHQQHjc9NC7eUVEGHYh
UBfPudM7GFhd/HUkm5PAuGdBiBLpu8nawtlMzJ3/djKnj7RpRbUb54Agd56QUySq7pubbM7DPF7K
prnBIAkMdwKGrSlExbH1YW3WWxiohfAVOgzY/gmhrv4/zs5sOVKc28JPRISQGMRtkiPpqWyX7aob
RVe5WohRjAKe/qysKze/SeL4qqPdHQlo1t5rf+vYJ5kb0q4FF8ZkyRiNWA1PDKihdoMCQXmnBMX9
Al1fwrIwqTa2Tqp0mwRZ9UwSAgfYalSPqW/7//jwNIPDLIGlHV740XMVfa8Dd3xsMyKPZcfic1/H
/n7g1L4LQF7Dpmu1e3hyqG7bUIVQiMafX0DWwcnYz7oHa5LWD3gvyHdZ2smzb1m9gDrREfgfS9OH
9Qgr2x0WZ8a2ja/KaqvYheMAvbD1q6Wkxil3LATs23xAD0oYxmDABmyyQ4vlF1ejYJh+phDNg2eX
aLWzPZedgejpcblpCcOGolqv3fSV1+5tqrsToplkoxVIHSIoYU9ri/zU46KlNigeGumG1DiJTYZ4
qInI5W3lZ+wXG2DCs9EmL875yKBvUrjAS0jDtgiG22eGqb6PwYd5a0rHORTGNzCH7GL/3HZ82kqE
OxlCGyyvwhQYpHuYNzcP+M/pAyv9RgNhnaTxJnU8/Y+aGIxZMg9TpXbyyKWp3Hltg1u/O2RgxIzj
eCxAO9vFtHN/IzzAIl3CdW6fsLre1lBh3eS0FTsByMtWDIjOiDzwEG0YvH6PEwr3Q2NT54+Nyo8w
62mxZ8NYPBR+R/eTydO33NjyxnCc2YgnsxevwJVfd538VYLwv2t7VI30xoyRxh1z2AAyoLYNt623
ycRuKBAV2goJs7FOOVm1qYhj/jjU0nt4RPXuxgrKVxBOSdSjKnfYuDSR56oD5t+pQSfuc3985Q2C
dGGMivkfSVm3b8A8wHUPFxv3VnttsSWMFNjREa8BLMKNCBSXN5bJPMSUHBHC7Z7suyAofxW5ZUoE
ZvJh2vi0TV481o47avJ648ReG0JFP2xxnS63EHrgLCkbg1SqJ63uMEFEdFcMKVZ1ifPWYKYCrViW
UWf75RNQQ+mPzuZ2uemnTmL1RjIWbs4od2LaPRd+iphtNqpXrUexHcqmfnUmPp7lgIwtrvb6wcPP
/LSksV8n1/eObZDSG9uKEelBzRoLNpbx2b6RXO1QqAGp6kT85OES3jjDPfcykuAzjzNpr1U4wLHm
MMJQ98mFuPUJtSVkK009nYpqzI8Sl79D1eZ5iJmSbtlA1b0wWoQGPJF71F5jx9GG7Ougyu5QrQNP
psELyqOZkuYnG012fznkbW1PwChsQpn2e+NqfgsXVLJxRwe3RShwdpQNehu3OGjZoCLiMpdRNBy2
frtJ6oOVlGQ7pRghGqUQe58hgrYpKlLuqCrjJz/GFqM1Ej4evjDELabYgflub0erCKawKIR7nhAl
2fee8HYcO9C+Nh3wYR3Ksdpam1uWUTfepV5OvovWw4lrkIDW1xdKI9hebDeKwTtZE3rF7zrrkeC8
U24b08Z3GBolCSudF0+oYAQCIDCu9UgH09zDeHQMAefuvncqtQ5p2hY3Ncm7vaZKg8uCa9aGBI4b
ybGTZFOm8fCzwDE4BLqxSJBDwlF46oW8G7HPv9mN3b+XQKc9FUOuEenh6Lm6K06xh5m/SQSgn5j+
DWziYuylKXj3TvsthevXHWbwdPaDqtnbnqpuod5iJyeVZl/0rjg2ibFOlyvhHcqjERnqB+5iiSlx
4gKQZWogUh/LkHredHB0LHekaSxE0rLgoWW1729cVZlt69nOb8jSAGyciBc8G5V4Owg/cM5r2uIB
JqTebUYswJWC2gfJumktBKNxYsLUq29lLMpsC3V9vY15ok99xsQ3t08VyA1omz3jGl/FaUGOozU5
FMwfrHhdD8q5l/T+DiiX+KDLRGPWuP24TcnlxMC1/smCjO0cJ2g6cOJ0c+OJ3j6NVVbtEpzd3hLP
0rfAgOI2IJh4rLNGPdum6261T8mxn3pUs0wAXeKWWlWISoxedgB5g588V+pToEeyR1mRu8mxCN40
QWtgF5/WvxCwbkPe+PFGD6SMwBXzpnDIixKhkmJwNMg6/qgPo7ZhT1rr6tAGNIk64fXVhfpU/sA6
X93nU++cAD/qzsiRArSvMueOVFN+jziReE1Jq2897sitrFO6tUE03QIw1mPrg90XbEC7QyoK99Uz
Me7jhZ108OdypgN3mPUvHX2yMxbDv+d+n/7BpqYgZydZhqzvhWE6VcO31s3aF2rcduMYDPcxM+Xt
mEp5UIjO7Sv8z1uhHbYfHQSrXRfVICKo/wlwGXhSfuNvsU75AN0JtedcWrccxIEbhnKibeVI9WrF
nn5GMMe50TVsrDCtcoBQhzIZ9iZAGamfpgXbuljTb50kQITQIxM5IOyQcVixWvQ3RGQdBe5HO/du
D4X/A+QYXRcSSBkeK87Es6hkfz/A7uIZJjCZPGUA2Hp7hjKZt6TFth0y2C/gtmlE9btL2+YBroY1
CRks5tLNgKD5M5GGPneITpNNUIPiSRkiNLCIjdlLEKh+wK2avIgJxpWphi0hvFafPCKAN9cNAnLO
ZHkI0Sq7OVgDFTtNcMzZ5k5tImuiVYySsIGALJRzswGrF97sFdRXsGxonoYsG/Qmr9Lin2SQDdQL
nse+cVheHFsJH2dTW0MksBj+GeIy/elmesAxuWi+D8XU+DssyN0PhSTpMUhkD2mtN62lrJbSorME
eKtpD+PGAqKEUT/lNrBsAbYyZGHIJi40Tuyu/XY9efWZ3u6SwJyluuGPQtqhsKxTHgfNLTgKMY7n
Q/YQWKp7pMJk30oL5rkA06U3npsHx+uPXcyYzRRGY+/WSJjJPEpAcNh2U8pCxtJhS8ax3aZd73Do
vyaEctNa4e40uhYgP5QeugLMSUj6swMF1P2E6GKcbEaAQw4St8LnrrCru9Eumh+lB/3boGrrQJv0
344GFOcy+MuUHvfPVdGegBNvRIjdBmGFAnjrxypIEI2TXZK9Z36LOESqxLCpEjVhPDTlsBMyRuQ9
ZZVJQpz57FtErFDzqXCxVohuKOtfK83lvymOOw8yafjeqkTtwCdHmvTQ9NWEPQdBo96QeOflSCGV
De50OJ/wm14x5zbr6B9asv7R7Q3HFANRttdNuqlrWr6AZ+XsrUFn32li59/LckB6ycG9xgr6/MA6
RCwqZSXfWuWaG9pY5hCXNSoEgRCATRtqGcOhQAjUSfsfuPqJTcWpC/NtumZDtDBk50iVLpYwMlUx
8nlOaZ16bsdbVWKbHAjpdzQo7C0yLcX++vCxL8Pzk7TxHK4yWg1ocgo5XcYa6oS4ODTv9QCnxFbE
4LuZ6t20iO5uJtirnkVQ4RzSI/7y1MHP42nlHS5D9bN3uLTEB71NMqUCyyTNoi5FVzsebDLL+lSm
9RG5LdznfJRSd2aXAQ/HGm9F+LeQi59TVxqe5VK4QxJBbF2/kgnJmbRkzkq7LuSx55QV49rIgTgk
jjIgTs9T37p7TgJz7yBljIwZsLEraf+/JhWfNN4cRjF5jhQa8Z8IRhS4t8j6omAIODDgwGD0j2WK
8WNhIwgn7OfgeA7uLTzSfqMra7KZpM2PJcBzr0madA9x3DsIQ/lfbeOZkCpuUP4LoVYZ0Ua8Ieac
v0Lzb77YgTPpFEgo7ugqD1eUCf7Itqm8R0LzbkUDtjQ8ZhsH9Iwl+OuljBIgsCnlYSXXDBiWusyZ
bRW17aOmuW/LiFut98aHnj8STIJfsHswQMhZHtaoocIZVtlHA+fvjd8jsxTgfrhVCR1xDs7ah5Ja
6uANCT/5VqxXXAqW1p7ZZtLhGAniZFdGGqH/MK7Vq2qTAK4fYKYPDgll3yeH67N+oYHnkJMWjBmJ
SlM0cCA2qsLp/WtQQT4nlvSAvWa1QQCz4SnoL3CP+WfiMMSdsmKtBGTp5S9//7BicSS9Rm/ovRN2
oIcC1WUynVYUw0s/PRvWNMkCD8CrMhpaF6pJlAy+Xm/whb6d+891uHbGMgMTp5l685t6sYN6rMyB
GZmNCHTMgBBKIUD5cf1pS3Kk2RgHhMcXVEHqNOG+YfV3Dv4xBSvoxSVd4xxY0laK4rhc6wgGLAA7
AVR9Nmnc8/1YEO+AtItiJ0T5JMyIcJhPjjheiLNCIoaeGHJB3SZhiVlZgT9TXePgN+dmSK3zpoCi
PyII6oc+YtPtgELbvDv0vncqebwfsOivPGyhE+cQFd9TvXa9pIgkqY6dZT8KrgFcyKZ3l0MKi4z4
1yRxc55KM2pqAzMvo1GMESnlgSQF7AZ+0XhlnC/skHNQiqVhRJnVQkZ5nkD6ULSDeNV04Ac1gddi
g6FiVlR3C0NxTk2ZytivkOiXES0eJFDffRNmub/STp/9OCdsbl9CWxMQA4FBZKizRREShGtyJ0Sy
MtI/a6XLz89k4X5djYHRYE8MpHlrLW/vq+Kma+QT42vEr88uLpdHXIbah7XMS9xScqi9oh4GOIee
pYeKqpOnc3CMnGJrW34NucyADPCa4dZSm10+9sMT41pnCTNMRMBk39rJgExYvEtq8oWt+/JBl8d+
+HlppUp5NXw1a2SWmsn6gcvCF1a1y0/P1n0nrae+6ewg4vx1rHEN4T0Y14f//5J5+fHZyg85GWy3
fMKjXGV7ZEl+sEruea/WgO6famwvD5idaTgcBFyU3/II1y0KOZGf3DewEts6wu7hGFSSe4EEys4R
ZQflhYYCrMmtg1cSHMQvHjKTN5Dt1751tj2AYp/4CKag7KaKt0WhITGLx7siz8cvPmB2kskbyJ5t
zfyor8YE0fxRhI6bPzdEr4yyhWkzr68z0CKCx6dQX+fEcICDRCRsDb0rS7FHqfO3EZTzcCzGp6II
3q+32aclKui/eXFdB/iyjar2S//ZYq/aZqdLto8r73fiIPA5seSlg2FVqdTzUH7J8/Dy1Nn6IGwC
ozY79iKoISwIi81w6lWd7a5/1Gcb2uXX52sBsD9c5sjgtgLBPCt+gQbqzU7IAcIHiLSGcc2zZWEl
nXu2NMwu4cqXYZlzxb+CiJ/BmN+DrXRG4c8aGWDpY2bLQ9oan5dFoM/MSwGfT/zxN+V2HlrOaP8E
BKW/Tcu8fr3ecsjsY0GbX/0ubTdbMJKK+HAsNPIcQ5r/yzeyVkeNyJsbGpnG3SmB2A9weKatCJYl
znfm5c2rpSFBAhFH3bjKzh+hZE0ScONN9uQEOfy9zNCrI7KK5leQ8OQV6Q2uEZkBzpX3MDKx49yB
nsGu6LZFpvdbwYMmtGCHfetcCpg2HRJnZgcyeZpthvRFZb9dWt40ZELlaWpPb4j7ol9dv/7JKyh+
mBr0b3sCfm4jwH2qEWVJ6hdZpsExIS6Y9GPc33RV05TYjUjzW41IO/eIkYS1R+y9XxE4UQ1Qp3gM
YSIySvuVOg0kIwHqdD2q4su50D4M1mAG5F0r6zV2vXIr6Ki3vj+0p9hyH0XumouTRnZEfLowJze2
4FlH8r6FliV7L5IJiDJpWbcK4ohwkhwuVcj7bmFx0+2SYfjRGMGg7DCwPuihK0iQKt6LrtfPU+7l
/Q6cbfaIJp3+yCJxfrDYr7+Z8djzBrla6M+gOGbad97rMvkTexSZjAkB/a2rc+RZJs+1sTqiaBAG
sp77UvRNuXeLqY6csTB7CN0I3hWU2O8EBCy9obmFXocFpYSkuUElmUh7f6Ocdggz43aQr2Sus3Oh
QbuHhhdK85Q0/g3w8rCQGVu58eNLRVCNLIkPri4MNDQ3BcX3ywGFOoDv7FXKxTEFHT/ySE+PjhEk
weIjADwMkvy7M+X+q9v11bHKPAFoEJX8hFJA58hGDguDOEX9POrb0AjA8QcgZE3N+FvCxjjSPIgP
mQu9Gksz+d2SndhnCId1YTyOgQipkQNYVMIyG7dzLegTUuRQS5vkz44fa7KBZU95W/tpgvIhLndp
qrKQNFm/bYPK/TUGDkyOOEQ9G4gc+SlB2PSY4oSehaVR0wMP8vFQl7S5c4xb3pc0oY+4KFjQSSAR
BV9W5Fuhp5Zxv82zsrUhepFZC8dlQp+uz+nLQvHZjJ7t0EHO9OjkQXP2R3Yeq0eYA33huH1ZK2Yb
bgXVzhTHsH8LqPVKdP6HcufE4+mY53Z4/eX/wrU+e/vZnitApxtLRJTPMkGjVYBa/yrK3sHNnsYR
7briIUvicmtquxWhD7hMsEfi1vyibjnGSP4HkGwzq6L/xo6UzyCeJPAgShpaQhmPBPKG5yWYT9df
dqGl52TAKahHagrenD3aj2GZln0YwIPi+o9/diVEY8+pSzE3AebPAOs9AnRUUYmzUfl9PHXPmQsJ
rehN2ANodP1hCxvb3EynMGOHEuapOU+gGEGjCxuSo4rvWrlGB104rs+hICSHPQWBTUPESX+shEQy
sm52iUQE/mtfMDuwo8ZEeSOizOex9nkEZLmuoIFLvO8guZT/YplOD9cftPQls/15sHxp+QrRsoFC
bQIB7z/CT+7KYA1rstQVsw25tJE+D/KqPfdBsx+mLBy991rClGbtirA0amfrQ0vh/5L3JfRuNHU3
YmrfoOlduWouNc5shfDryS/izqnO8dg+OUJEgXRC0vffrrf9UtvMFod6DAJrJIEdNenYhSm2p9Ad
Cxw69G2PxNLXhtK8ilvxJs/g4VqCzeKdfEK/SSUf8r75k9JxZSVd6IN5pTYkGyPzHA0ckG/qm5FL
dT8NslqZzQvXinmZ9hB7MLVB9BnVjZf40ab337og2zmdsykLyJmyeC/JV1vr0lcfbsrpBFfQC+kL
3uBA8tr3vhvBLCAsspVw8qf1v1gI50Xa+QRx64DarLNzEAd1HJ7KqL03t/YRmvPQD/twCul+vPH2
2bGOqntyBOb06O3WimKXuury9w/fx6bCD8SEId27aoOsohN8iV/J5mXbPQ4rLXLmgDSp7hkF4mpr
D+KxAg3S8+EEc33GLL39bLKDTdoVTZVBDssNFOziW+WsMZIWNqh5XfbQKch3uBNEOSOhgPq7Q4I2
RmVB6/wYQGRK63rlIxZWlXlVNekgc9S85yDwBlHHOARfRfMsJvnP9UZaWFbmpdWVsXRqOARDZRzq
0YMv4/3Y6E0Nf/brD1j4gHlhdcoaDR8oF8hwOK8FQjRgoVbfS198oewcU2ReVG1VdmrinEHxpLtb
KtMdw3H8+qsvXEfnNdVOkreSKVPAi+WFVjdaeWdBqjCYnid3rWb3L3b2k0Pf3FlmhMgSOeqURwIC
GWTfBQZP7N6i5lf8sYMifgbTMvtmCxGEYwcYb5dYZNckhb8bEy+9r5ykhtqtqm7KApQaZOP5uGFx
IQ9TB30RrLJTBNSt4hV4DndlTH6a9Eab/4/3BIX6VEhwhbPCLlCtp3ocPwtYEW1qyygw9hjKGGH3
le5qwscnJ2apguueosOm0XG9MrIWumeOoLyE+7yimFA9mL/m1U0OGSRsePQUDVa88oiF2TFnUDqW
pzqUWuqzX721uKUR1ex6FkGRub8+xJZmx2yFtQgwmhb0s5HtIGAwDTvrkp8kXwx/z8vBx4QpUREc
qMpJnrze+xdUm23QyO/UqlYWkKUvmK2yaeJ4BBLr6VwJo0JPZ6diYrtc1vn2ehMtrLVzYRCiE2ok
A2TsU0OfrKprt4DlvqH33W1vyccxm7YxSl9W5vzS02bHLO5mji0qz4/KxP2nkSaaSHD2jYbmkeWI
3oh/tU1WOn9hg5orVUSQdNotm/acZcWLx9vbaujfrzfaQq/MZSmpjQJwoZLuXNRQIVZD8U5R5acH
AA2uP2Bh8s2NfQh3EPLyaxql4rXKH+BwcULZEEqx0j1k5CsPWWqgy7T8cP5AyXvdKieFma9Sd/ZE
ozGpVhpo6f0vDffhpy/lyBUDNeOcXJg+FsiYR2TpxCtC0uV+GPwu7FoS/77eWEuLvMP++7QWpoWx
2zU0Gvr8W5sTcxPTFBIwByVXKFAE8YtxmhxrZk0R9Ev9XlX1H8c41Y47BG6NMK0JUK2RdEddELgU
eh0gTjAbZscE9j+3LsJ1P4OG1rfUxiX2+ksvrH1zd54exBUpC8y7qtdbeKTC7t4JS/lCh8frD1ga
o7MLk5WMGtFLD0ePAeB5SaH2bn+hJH1cWbwXprIzm8ruIDLLrxoSKSRotpmL8tkBhe+7xNaoY40F
JHaCp2FuoEX/0hfNGSJ2W8Qyzw3KkT33toU0sLXEM5dr9/y/lPFPzgpzgEjBSd1CIGxHRd4/tmXx
TNthN4HTgLo/40Wth+geT9wE/qlee5RUZ6+lB40gfruDd6epd7BWUSvjY6H75sIpK21LRBalHSGA
+U4zdd9BvB6CarfSmAszdC5waaAmsxDH8iOdj2FRP3uVtWFBH3bZjcBh/ms9NlsGyiTJIdeOydmP
UZhlHno9bmh9+NqPX5a1j2uMhAkRXF+xufOa7oAKE0AeUAT+AyAirj9iYZKy+cKS1QOrU/R9mgeh
k7339DQV6bbWK3P08qqfjTj6309goLD0fdxMUd7afdSCa7HJ2jZYaaClLp6tALxtUfo4BV7EODLN
QQBOGN0gY7LhKF0zyRf7eLYOZABF2Cy1WCQSy3rhbo2iT6glTl3ssuP1bliYC3NZiaQuDCqkO0CR
dsPzGAriQ03X0v2f6t1w3J5rSQQ1WdFV9niOJ6VUCOF58ZhYYKqmXjwV+6bg1a8SKnrUPzqZAyYJ
7z26KWsBj+SyNuVLmfr0j2hQnzaRuP7XL1KcZXXmjCtxiqXMKrl08IeRrr2uywgq9iKk3FHsyuMN
6p67DfbRfU0m8GZgwZVX2bBFae5N77unLzX7HLRuksZ36gQMzRxFRVtCdRBhQMHpJBnSlcGz+Gmz
FaIXaVylXetAZ0f7p8Gth1un9PnBG10Nnb4cwtTrBDxYazAN4gIheMRx/rn+fQuzb67xQRarQhVJ
Dnlc4ScbWuHHp65dOX0ujdnZ4apQWZGa6uJn2RePrKkL3G6KW+bbL9dffmFpmuu6hkl1FiTXybnQ
90VCDyMMnStY1nIhd197wmx9LWqn4b7yYLSYpW+Tz0WoymA/oJJgM4qpXmkne2GV+usF8mFwT20n
hKbUjpK2jvrM2hbABOFoirzkEZyFe9GdaPeTeSRESeJuhD1vm/4cvfg1MShnZD9xyVu5nCx12Ww1
TlARSSHKGCKoktMfUBKwXd+LOky5E3/JkoLN3XEmSiAiAIUgCnQGFl6JaES5D/jKByw15WwprvJk
pC1zGKyA2o3l/REp2yh+33geFCDjyp640Epzc5wMJ3udmSA7gywzFGGbIpngwAGq2pqyWkNDfv4Q
OhdJ0XGoLWdwYF5lXfhhXJS7XmuxFaTOvzbw6Fwt5XqQSuWFV50LmjXxpo/z8VeZeM73UpbOt24Y
sOJboFlNoc3s4B3IDXBDsgnm7dukLRGG5JNEZsASyNug9LnzgLC93CYIqoLTyq9W3nOhKebbEwON
Iog57BztIZ1+mqqOy00MHDBKhXrr7fpU/3zg0PlKOJLKKzhnNMoS6n9Hnmu6hz9VHtlUxqEoa++A
mphs5dCz9EGXFe3DhI9B7EcOAU6BA/uTaiTPXRQa86/lG+Fm+t9frwFDbyAGZZE3AeURe41zyBS/
gLvGN4Oj6PZ6i11e9n9PbpTOFkdII2yQhHBX8Aw7BfARd1xSbi70KV3LNUnc5xsUnS+NKqBOURbA
lcftELVKPQR5v7IQLb3/bK3zy6QTCuWf50YVT9Iaj4FtInfSzzGs1L60UmAJ/29XwApJ+RJlv+cW
mMGxAZxQmPgXFezleh8sDaTZchc7WQ2HEC+Iiq4EElMNIwgNcLiHqZt5uP6IhR6YL3ZIpaGyEhqz
KJFuCsGc+V05fEWit/D6cxOwHuA4UOcCGnlBk+2g4ci+lxUjKBwt65XXX3rE7OBYSdAIIU8iUTuU
cdR3FQvxHXvRjms3pIWV4++h+sNkNsKy0iAnJAqY/CEuJAzc/N+LOEe98vSqBmcl2rD0JZe/f3hO
g2nWFKxuzlXgPNRD7YDupCPw6tZqJhai7vRvVODDE0ialtSXowfAbr+F6tdLkXPyLECDgl2BHbRG
wrwWfTSZ7JYStZJfWTgA079q2A+PnbxUuWOV0gidcl8xY38fBmXBr5Dl3yXyMZvWIsEfPx3Ma+PZ
UQWD8ZUmXRrbsyWg9gNbpZRV58bqtrH/YwAm6GuzZjbxqYXwj9UjsdkxAJuVSp6BRlv57c/DTvRv
O35oL4JCH8pVW5/rqQbAK9mZ9OzpLmpItiPjEyu/X/+GhYE9T3+MoIoC6qZoJJtc7ZOuf45zNW2k
X/+rk/weHNSVblhYiedJkKkU0wATw4spvQyRa+myFiCWBIf5Nd3nwtyZXx8djvL1sbMR4k9RZT3i
anLqUKa9BWmyWVEdLD3i8nEfegU/jHPaBCfTxEraOzuH2UI6jM620Or39f5YesLl7x+eEMtRoaym
A4MLBdwgwQK054agia70wtLPz/ZzBhR4q4NKn3UC8AXcEjVkiZB8fSmCQQn779v7yLvnQ+Z6qMLp
AGmHRGKQ4wusqtXK+y9MCzKbzFVvJseo1MUJzv+mRXGCMegQQhq5y2JU7RWOuhkoWentpSE7m99Z
k/LCLwZA+UzjIDAAInxGUfYM8edOcra/3uML69Pco2uyXJrn3CvPMki/w/vgJg3kykXp896252Ux
2sKNgtesPHsoIgxLZ4AUDiS2OHXXLjCfv7w9r4zJZWk5YP9O59HqTi4z4NfaK+2y9PKzTV1MMXC7
I9ZtVNZvAmvrGmDqp/frjf75sgdq2H8Hag8Ac0k0gQNnb3fbIhNvyC4/shS4mbKnQCLxfCW6tNRC
swlNQKdQ2MghVMrykwOeTOq3T9c/YqmFLo/8sFb0aZ5WNVCqZwiAQxRZtArKC3K4/uNLLTSbymVT
SlTwITtvwEa05U/eV4eYP3FI9kDHWzmeLz1kNp3hFUqpaV0W8dh5QM3/nWmgWId3HHwKsNGBx7rm
IPX5XLaD2VyuTcbtKatElPj9ziBfHuYuJ+GkvWTjJMOXFEn23EmqmypS2xMmnAMnDDvYmAtuGbm0
PPma4Y89L3hxcIssXNqxyALk+U5a4Ku5DReHOEmaQzDGyZdWcvt/qlwCMJoQ5A6iNuA/3RxaGyjv
fWWvLK0Ls2JezgJsAYDinQuZIxLLWqO42l25biz98mxmwzvD93Rr1Weg04COdHob+DpZr/z6QvIM
vMD/zjnYzNX94IOsU2r9oOE/s3d4xsO4z4cT7LERYMEWXj2kDJB0hEgE2EIyQJUQMAebtmgS1Lw2
4wG80931abowrvlsDcgzJ2DcQeVOno4SFQMdyEiG5y0MLjp2zmmylqpfetBsPQDAgAK0MSISAPIv
iOxu/7v07XaHy3sMoJJTrKw7n+/wNp8tCXaZT7kLSsIZorhtbrebBNE3Cqtz3zoHRXYHUPvKEXtp
pMyWBGfChtknOZR95qcFirbJ1sqpltpqdmMP2kwaDAYcHEBFg8vPJgBXvRdPSn2tsA6ogv8OQxyB
MgawRYVRnsLoqSYSzLjAZkfExYeVJWChJ+aSGV4UoE73IHhq970pQC8F8r+C9L9lYp8Ch83X7N7+
XgL/N8pku7P2chIkfBgkUudCTOpgSZUdJIrO/nDFd1Jpdu6R4QeYW+tvjDnxg0DF5yGnfDgKqJyO
6US77fXptDAm5jUDU2crE2eiPms/OSNBfMbjV2bqQnPOKwRsOhmrGy5HDuK+yYH+6Ig/bIayeusU
37Iuzzb5SL528ptXC2QM5ekcYyRKQdg3VlGGVitupaW/XW+npY+ZLYND3DDhoSAxag2qo5qk0qGv
29+NG7eHrOcPxXhI1fP1Zy3MprmNnoPiuKY3GY0aFEQ7+Q5kcT8Byaj2Vi4Vl5f+ZPj5s6VNgbRH
IKchkU79b0Ffv8S9Odtl537x92dLGkcYGxbCJawOyuJQAywe9y+WEV/s6tkyZg9uU5tUIH+lKcxJ
wLMGT/LCR876/fUOWJoUs+mppEiSWoG87fHpzknSY4G6yus/vdC380qBqrW7zk3hx5Sn7jk1KdIT
+qTjN7jdfu0BlwH84Ywc8xZhRrdt4HpWH0sBWDuV9Uma+EeXI1l5/SELx9h5uUAcUAnZF4p/hA+u
tf1qwxDi4pMk4l8TX2NBLPTC3NkNaOc8zyqM0iQhLyPtnnB1XznVfF7uAFDtfxvJZ20e4w5NUHeg
X1VpPTpEuCH2lDvMgjDW9rluUcNIpmxNkP4pO4QT+3/c3aAlCgiTNLLG6jSmBgZPqJvqKpicPykL
pYApuQfCck/gYzBItZ3k+/W+WmrG2WQ3OcSfJGNoxpY+TO34yATbXv/pvwmLTxaSudGbQJ5Mc8io
z47Q6sBp30Zlkw2w1KiG/CYDaC3fTHmAgjrknDO497CkfrKHaTzZQ+33cDIs4VmUO7a9Z64zyXDk
JcyFqqH6baoeFO2Ux+64ScC8fEB6soUwO+1lctAAzoVFm60pMRYWxHlhgmpBzmoLn8DboXgcRAvz
5gzU+CxZc9xdesBsRSmIGxT/x9mZNcfJa134F1EFAiS4BXqi7faQxEl8Q2UEIeZJQr/+W/1eORzT
1Oc6F6fKlZcGDVvS1trrURLLh1lX6jxolGO7sHq8ywwje7zdGSuRZVmSAGcdo+wZ+jlD23jdhQBg
opwnnW/Mmf/uRt7p7GVJwqQQTZRkKpY1bmzhfG7vee4Nj8jec9DLrDoyq2R8KQwDqgstmjxsTL/b
uwnJjip3/WgEE+fZgvFeZJpDDkV4oXFgBLgkq/PqSJtNU8S1priGrTcxENfOTTsJFELCof+CIfVs
wt09nf1Yk/pjS8SyyME0fVVSmlsx7oqPlctgsY+wu7FIrEzZZXGDZyAH56nGAQWd3COndTFsfrw9
StYeff37m6bxfVWVcBcE0DQDbYFMtLkw1tItEcFayy+CTc5xqyFmVYJRkMSiqA+2ZZ2huDhqf6ui
b2XtcRebC6Ly8moAL8+pvi/Z3gZDqhpgKODDbVpurG8r03UpMe81YFm44hzOKnU6+Oo4/SMUHmRX
Tu6WMcRKRyyl5r3Ttih6y4YzIcl47EsFV/W+9TeScGsfsJgBdmbCJtOg0xmQJuBqQhv22Tbfktat
Pf3a+28GkcqKTNvw7zxP3gy4k5iTPuKjIBc+lc1GZmmlm5dWhp2wncKFeTT2pUzsUWA/v7i21Yww
vvTzXSIK+Li3bJyajTm38ntLfQFIAQWc9EvUfAyol2bktc59mMhr/xUcpUeaTr9uT8D/zMLeCaNL
hYEeiJ3N1CAxcM/PTUHbIM+bInTtRAJpl6ho7JM0svP2kiLzFVDmHoQ1H7BAgcw3uhExlHkAd0AD
mQRPKfgm7huTBGMHF43GmaawJNW4LzoB33ZcD4cwvBsjqBjgJDASZJXdVoW9yO2vRlubO/eKwbn9
ZSstuCxvclntGXLOk9hxAeJwCSz7i+7enNkf3PEQGMZ7X27/0NpealkXUCP5Ai5BP507pVUAwzCo
dWr9AqTBczpSsqOO/t5I/6ks7TjV5B4kGwBxMuvH7d9fG/6LCJQ0PpAlmefHHThvgwcgkdPvpNq6
OFyLDIvzTUUqBYqdPZyTtHi2effKh0391dqzF/sQl/oOxGuIOoC+HOy5uYeB5dYeZyX2L2X8knYm
4JcF6nJw6qvg1erjwnOeA06H6HbDr2zbl0L+nijfdGeE5R5m7Tud65fStB+6rNlnFjtxPz2ndflY
GtVG0nbtixZR1M1aj6PYZDiDimNFk6XZZ8/yCVyyjO+W2Q+725+1Mp6Wkv0JMmBtGUZ/HotIkjzM
IUon9ZY/xkqXL30pa2BM+EhTFKR43zjoHnrr5nbtwde/v1kFWhAeBotxrGCt/R1gupe2aQ63W2Ql
lCz1+Q0wJCjn6a7LV76HG8kFgNMHK5MkKE0/j5JRbmyH1np4MZXTpuZsJg1GVHddIKuIpr+5+6zb
4oM/sJjMRm94DWiF45nMINXnOAIljynqGMbu0+2m+m/deGc9WZpSEljWKPtqwGUcp/0cJgdzl4Xl
DkC0JpL3+gz1engn75rLcCmO1RP5Kh7S/RbefUXmYi0l/FOaAU3nX38d7IAiSEE7kjuQluo99QK3
Cdjv25+5MkeWakljBlLQo/gdx7+0I7oJ2p3o9qNXxvFSJAmreAoWkXHd7BVR7RjgR4kPPnqxUTJc
ZrdTjrfWBizw8ykAwnYjNq1dzCxFhD5s/EtCi+Q0WzA5knnWgJgAO8g68Ckpz6Vnj/c1B5FDAj0Q
5kan9wTB4Bv4vcm0g15h+srNUX+BTIVsfO7KtCWL2SSrxvKMtJniehJzMIBKBxOrS2uLl77GDXxe
uslGgFg7jC41iKIdEwjUuuSUA+axg42S8ww4CqBInuvB6R1mT0+p3TrfKrf4i1TPvtc0HGf9aOP8
cLSSfgjQANNX2GXDoXccABbhzASyrkwSYDWt5MvtsbWyYv0nSnsTI62WT55t8iH2Bi0vQ5Vnj53M
nBA+ZdkdoBLpyXYE2E5Tq/LHxHG21FQrPbFUU8mxFbyfzTEeSu8kYCq989sZ/JICVwk2/C82bTxX
fogsNhRoTc1Ygh8qXEiDNET1zoVxEtAWhmMfK1m3/ketWWQM3GvwZyWrIWCANXU6w9LBUdVO2a4J
+4hsoyRn5XOW2s028ctMgyQUT8B97bhXfs/K/nnwh+eOCC/i2h02zhtrubP/6ibeDg1QX2sUiqXn
JAGNJUx122c76ebzX4DbGg0Tn7z7rZ05GXZgwonHcnSsH7PK2MMA5iZWKzBLsoCa+QSZiHSdow+a
30OTltNJT/kEtFkKM0bPa51fI2X6lweXhyrKBVZUe1L2hs5xJXgu5XRNY9LRaawuBry0vvRAh++7
3Jg2dkZry8tSRDfC9A5OFayNhzkHK8Hz9HgRIMAWgeGBQRoCpGg85mKCuV+jfbbv7YFfoUdV9/f2
BF7ZICx1sD146bPZu2Osi8T8VJfcjgTrjIvXSfNYjuOwcXhaWd+s69/fjAaeN1Y24TgbE9cwPlOQ
skKczJwAd3PGRixa6aqlENbOUgrQKeli6B+zH24pUPIGRsW32w219nT73w9QcHnEUGgRCLRL9wOp
/Iudts6GbmatGxYrSwlOqy+SpI3Bw8nADrTJJ2lKFs9EAQhuq+n7h75iKaksO2j5sGVrYxt8wdD0
fRn2KdnI0K400bLujrmQ7BXTkJ49mByWiYiY8ef2a1v/HbLf2QWai/GTNhmRuYtnn1+N4JsbgLYU
/GaRF8rQDe7vo1ce7Nvg/tv5HN3v8b+H02l/2t9H0f3954fnMkyD03Pw63D4c3j+c/ozBX+G3d3j
4XQKDqfPp+D0584Lwt2hCHaXON7tdl+OR/zf9/hTeIwPlzjEc6LofAzxb3ZhHB7P99F+/y16uv6z
MIy+RdEx+naET+fGdFkNDNc2fjNfGAMTUEnEHVz8Dq/c9Z2nBDyfqPJsjoW+og8Wb7ydwQpQfnPg
ADvTbj/fbu21flwMdXtOk4zDBfXUSXagaR+KmW8MkbVd3VLvOUvtZn1O2WlO/QME48FQGEdz+iko
qizA2HCMZ8mnxxbHRPw4YfyL6dKdRbfKx6/j5b1xtDiv2JV2JjmjYs+cTeekjNn61lhG+cvIEvHr
Y8232DKYOG/BspExULtQaEteXLEVRNn1Lf/37TE9/x0VBrz3W9I5MCmlZnP0GvEqQMkqQpbZsGM2
c8v6MyonS4+GI+pITI35eXTm4nOdcPpXMTYdWFXDm4fnV2A7wT1wWM6tFSlX73gnIuwW5VEqx34C
R03ctabR/egmjYLhWYNcHBhul5HAYZMjYXRN8Il+Djthv5cHDcOBsGauDgreAxWbKckfwDKsA1db
1REQNdQlYEAlh7o0/D9+rYGSzB2JJb6yBFhB6QAkCLw0QRcERfDs+ZV/mG3Hn+EwAYIo6OYORZm5
hIlRyByJC31oJXeQVuNf5JSMDyQB3taYbQ14UUovuO2cPuN6zY5gF5LgRFV2oV27xbduktUD7ekU
OsrLdmAQ9mC6G2b6pUxyZCjswQbADeV7eT90d9RgW5LF9+cVvFD+7T3Ughfg95kdQOa4jAt8s3B2
KMuHze5HBp651O5yDkR41uRdnEMd/JjkqQh5Bazw7ae/v0SZ/2NoP/UgsaMDoQp+Vt6z1jr0jNjJ
t3w5VrKe5lLC66IeP/fAYTgpv72M0gA5uDj1tQ8NBFyOce1u1GDP1jZoA7YXEIHarDLZSGOsdM2y
bjOFEMKhBZJsyMwESffQpy+3W+39DTdAjv/2+Wxa0ilJ08WiMfpDbvvzEbWa7QNjA7lMwOfFQ+L6
u9s/ttZFi8Bd2rgaRYVnGTek6M5znQ/3dQo0p5lSXMa3U/cxtZq5TFBnnW27fTbBqK8x/zRlDao0
EQEqGzZG8sqHLM/+TKkszZHMRWUf3dUlgL60gNVPxy50aLdMtlZ+ZOnbb5sZUzg4sFMDRen0E8i8
oB8v9c/bfbFSlwULzn97XnEx1QNtRez6o+nAThu3PUerhdE3iN9YgUJgouG6oqg9WEEzja4d5DyF
iw8ZRpB/udiUK62NwcWClA5ysqueFnE+efXeSCv+U42TbYU2Vd0uBbnwrK1BHm5/+PsrrLkUNLva
awafIU6YlRfTobkzM/vJYO7GgWzF9sJcCpmnWZi6agZ2UjWbsSCQRkJXkanuK/ZM6s5NOWg0lAzP
VqmApPSUIue0dOaTnzPwuiTQWVFZKSMCB85+UQ5Ki1JYZ2+83sqg+h8d9HWlzSqnif2kZUedJFYM
/Je+bzRAcIHu/WQjHK906tLhH8beaQFn0CJWnJQACCc4RBpKlCdKmYisDNvEBrSL8HanrsTHpUpa
mVPp8oJ24LAIiDStuj+MrGYb0fe9IXNl/fxPkAS4u5QOaHlumgVln39JlPw1F8Wf///bX5+/iIt8
tgpnyOoC4YQciMceAXjeSFO+1zDXR5N/ZzkoC4UxZgq8HeWJe+xh9MEHVHEjoK81zCKGdB5PuQOQ
TGxm6d7Rn7Gb2V9r1D7WLIu40A1MTLms0liJVxNOuInZf+zJy4SWY2SeQRWe3IkpKGGx724mEt6b
YGjwZQaryWla9X6bxgwXsD4A37Cc3AND+liJjTPKSqMvE1fpVHOdKyDUvFmFLvkyjTowxJY58Hvz
9vr+1+96c7AjFjDt6TgB9NsgTRW20hQySN2c3Ek+iOcBEPs88DJz2sj4rQzQZeKlSlAXZSVTFs9M
Tfc6nSC0FdbWGrrWVouZ2/QNOKY5GFmtYeEyhPJHmNWVIav9jdCw9vqLqUtE5RW8tXlcpfzOaasD
0hcbStK1nlhMXWVxqAzAPIslRC9u5eyRXkBBmhv1zNqRDxIPlxlyxnCGRTKXx53WBMj3wgVJmWvz
dHsOr02HxRz2ODUKl2gOHYD1l2rrUCSiA5cCVV2p231EzINBu8yCatErAAxnDi85jmqxrx77e/v1
37s/uD7Y+3c2pFZel5Xh8riUqHgT5nevh+FQXp/drgj1oP+U2J/xLdemlR5fZr9AiITpaScRrHP7
BTYGfaTmFBpFed95yH5rX5ONALjSLctUGAgcJJsmNBhTX7NexMz+TGQSTMPWWe/aQMtMwLXhrhPy
TRhJTTKNdk54bDbjb3gc30FRF7iT615dfklQqOFo+GzrGnRlmpuLaZ6zXFg5bTAL8/HeHSqJIh56
L1uo9m+Pg7UfWEzzzEIu1QL1EdumPZ9n6Hme52nrKmLt4YuJPmr/6pDWGSdVfZ+7EeXRjz4IJrff
fCVAmYslGgjYRpARby64eRnFeCrGfiMpvNbHi7ndzCkKcGVrnKwcogCQzbLYEfByvEJZ9nM2uPcs
q/kTvB+2yr3fH7ZsmV+qXEGn2uPGCbUtPGoHWUYeg8SFAMcTdT1cu2432vs9gvH77+hFDfk80NwH
pTTL5is4m18qRfW+LkW18RPv9wvs4f/9CSjQxmqkfhYn3dX6rRhgM07Jh6IuW6YqJkcIZrCaI/3R
fp6LaorS3jsOuYN8pl093W6ktS+4Nt6bKY5qaTbk+ZzFNamCfnJDd1MS8P7IYsushK78RGUO5bHR
tJGuEH5LeXWLAtV+vhee+aU0tgwK1r5iMbM730+cxMYCbmduKMbqN83mjcVj7dGLeZ130qqT0eFx
JozHzm8iisuf222/NhEWsxpC83GCmRePe9qdaPZHVXSfwkKdzlvGMO+vRex/Kott+CI2BLsP25Yw
I3uwLILS3E+c/IR3QHT7K1YaaHkUh+NXWTUm2r514dPb/Mg/OoCWh3BPJT3PkwQBidC7otMVaLHq
O5BXPxyPP2pqnIVbPt/+ipVg8T9Hag96cV8gwjrJbtYubpYe4OC2Eb7/O6j970LKlufo2oPZstbK
jmUxm8BaJQ7QV67Zn6vMMn7nNQCERsbVXTLDnGIwSxdZcVtetabza+81IJy5ljhfOeuB7D3zMpTa
ikYOYFqajPushmOR6MAWI2ZrXGY5iN3tVlkZocsTOYeJm+sympzQy+ZZ6aZ68mmW/pEjhU6mneyN
UPf+Do0tk9azDx39CDpX3FnFd156RTgR+8mcu0eT5D9EqR9rJG6vAfYDGRSE7SV+TxbY0da1m5xc
ivwJw7h9zY0LL7KNSbE2nBZRw+FAdJgAs56Ynb+Whf27b9VZTv2n2/2y9vhF5Cj6aZ6hc0lOPup2
wQmQoc6qmHnVy+3nr4Rub7EpENLi1IL04cTy6gBUO4oPzeEns5yY140bzM0EEtZWW60EkGVVctnA
+1xa0jhxA0TA0Tc+dQoesbe/ZKWllqW5joCr3WDNyUmTF6XSoLBQGWVuBI21N18s/z7A734L1Sl8
jzv4o3rDlD/Ys8X3H3v366x8szZ3xCpgO6XBX6ORXaq91VhhTulGbm9lbrNri715+uCkPW6dsPI3
7WmC4r0v652scEjFNLz9/u9mpzHLljW41uh0NLXwAYXI672jWvKc5ll7aWekVGyRWnswMIuoMBmH
nKzhn+AJM+PerbE/2PuLfQHVTerPfW2c+orAPO4qJYSCzi9YZMHT+Hj7M9eG2GKu14Vj9hNxMBlB
mMxh8l4WeVj180Yrrg2yxVxnoyiGtibJqencEwUhC0WiHzxzM7aY6Hwi3M9GA/rH+ZT4c2jDDPJ2
q6y89rJGVw9201jXpWOglXlO/AQJp5oah9tP/y9P9s6KuiR54cIUx7lG2HHrjP1jUgn7WPWdue8m
23gYRAU0nHKMcKjbIfI95HlhS/8HlyRuFiHaeKEiMA4wy5qcPJazs1AN5FC5n9GNBWZlUCxL2wyv
kqUmVXKq0me3+EysO2tr4q49ejFxC2fSpWM2yYkoXMiH1EDVVuoWqBzOGfd/3G7gle5zr39/Ex1a
X1YlS5EUlo6E3trX2S9PZ9aX209fiT1LNszQDzapCPFOc9kLOK2UD00xQW+TjH98Z8uLaOUTlvXV
KA7LipRgBIIleydSuWt4szEnV7pgWVU9NM7QIrYlqMC9VG6zM9sZQ22rMmyldZaF1R4wvwmIwEgl
KC9kYMw46ooX0rtyfLnd/mvvv+jdwTSx+emv71/X+6TmeYQr8M+G6LYAHisbiCVkLTeRIIIXFI8L
1og+MqmVPxlel8Nm02i/pfMIHcfo4Hs0t7fuMVaabVnTOHie2RLqGCfHMc5Nx58q2R3gN/uTmNaf
D7Xb0twEUFlQHCE1PpWtEbep+dsg5hPIux/xhsSCubQ08UANVixjTWz0nRc1lXUys2rL0nJlk72s
x/THcqyzyq3iMmEo+URC6ZWWo7/rSTpEnDiQtLQjDFsqE74cWV5tDee1sbBYH0ueqEI4OEGX8N8v
9xSwFUsg//1LmBAGFlsLztqYXqyTdYvEiEqRpGatDHRmRy6YQNhCbZzh3hWVoW+WNDwFBHkzKvt6
RumCRqrxBNoC3APTghWRm5tpNBP46yYzS57tDuQNQt0x8q3OjxwpwEgrqffgDdhL3x6La8P92s1v
IrQQUA+NMDmI6Tj1B8f2vS+Do3MWVO6M2xEl7HHjdLaSRVjWrAMbX42lidQmq5pAiD8cNdoU+Gt3
usu9LXjmSvctWXqQJhjANtTY5tR51HngaINdXlffbjfWylqwLBRue1uTIUvK2IYa434AESnq3L7Y
33762sxanAN4DVkRN0gVO1lT1QETVv1sUJTX2NqQkfa6X1LDAp4kpPlK+jnduBZe6RfnOjLejICh
g+QjL3oag0QBiozFhwMqZbrnofTpgTYSiSWo3D423JalxNYk4WBPLRpjzxS3cCMQYxuYrbjL6MY+
eq2PFotS3iTGICDdP3eGru5HyWXAB51tXMStTJelmggWnEQwAOnOojyYbD7I5A/K1UI32arcXXv9
RZiDbYeo6eTCFKBr9mPC9jKhn26Pr7VHL0Jbj9x7VxVwBuul+YRS98cchUob+/S1dlmcAJC8VoCJ
Wnht+YUj5pvsIEeksbecU1bm9bKg1eJpreqCAWSJqg8IIxNmhJPx+0MNs6xl9Wwxdl5nsLjj9lPi
yQfqjRtzeqXNl4gpNLAUpCTAphllHvit38JliG1MpneV11hMltWqTSN8WGugfl0Vo7wXBW/CNCOv
aYP9ElSHYJtDgzvejZkBqgJglgc4dm75tKz0+LKWVdSzmRINu2w1UxW4tv/dz7Md1WrvmcOW5e7a
j1yb9U1sgoQ3GcahNqG2KX+SrPrakzby4aZkD8PXj3W+/e9PUIt0XJepHcNnYgxSSxzcXH5sxtmL
yeyLTk6SNu0Z4bU7AOcrI69gW6zxtTmxmM/ALSoXt8NmPAp2MTMPKmMjNid2uN0wa49fTGkUsnZu
6Q/8XIICjso5KJzFXZ5PH4vTy2pV6doweSgsFfu18b1usa412d/bb76ykC4LVIVLS8EyV+LuPKMh
o+lfjQqvoJjbZw+IK1TzwGq3lEZkZMbGFd7K7nRZuJoA4uohagMhYdGQonZw6B/Tkx5ZqPXBK7bK
0/87+byTsCDXifJmQsyNyZwZ1YQ4NrCO7pK60dDT+SJsEi0fkFVHnUmNS/V+sgfYyfktji44v6QK
wEBtKe+ukKP6rEHjCthkl+eJaoaO9YrjlFTqR6NNDZ23YZ36caLwIzaV2FlGksY+F7wM7LJLX1Lm
ZiE06uZRTVl3wKjz4ZxFjd1gWzQaFbT2TpUNR55w99Awvhvc6tec+WrvFl76aA+F+cuaimfUWTZG
aDna39uGbL6N2ciPELI3odn6AErqznDnyOpyFPtZVX+kjmPva1noQwPG2BlkkPnOdlpcaDakj/LS
6PZNVo5PqRr0YzV2DkXVkGXs7EEO94bZ2PcJrkx2t8fYyuxYuo2TrPMaxriM2/5PV3xj5gPKCzbi
+tqzF2EjSUYvpQ6ozWCTQMzVc44NHxy8MkCtW74xYtcmyfXH34ykumTZ3HqYf+Zo71FUwYPEV1+J
Mt2g4smPwoWXRqnnHZ30Fv9hJZovtZMcmR+7VWQ810YyBZKAtutZcHiui8qFZ36yddBY+51FSOdG
VviED9m5REHmubUc30WVryZ3VKbp3tWSgi4E4sA4Op5A6apId3XaA0NvkykcvEZ9mYuMYkGA83fr
a/koJ4N+tSDCrUPZetmrnXjjo+6VCfaTk5Af2JHzTzO0tGaUukYTzRxUqLryhqjJMivqiqp6rOrB
2onaR92Q7eMWirdD+rXNQLvwB7vf98AfBPBXpieT+lYkdFvjND0aey4a50VQKn5Pdl3tPCoRVhxo
HYwI5XDlBTBD7zGrdB/ZSS53hZXL41S3ep8Lp4kKmCeiCN3y96UuSFQwsFbzKXOQRi/afaXU9x6a
EHAXiX/PmKdiD+i7A9g+zgnG4VVUIoEHJ9xaPYzwvAwYyipC8IrzMFH29AmuRoDFgdYRoWN/yTSp
96PPPya0YUu5Sl0XWlCvUjHcJKM8vfP7MfTzrQvnlUGytL4fqk75lpe3Z8JKcWkz2wNYQYC91vCz
l1XTxoHh/Q0gXcpUuC1U0Thpfbb8X362x0n3QztuutSlFHU+kbwE+UeN8OWoMZ+UF9gK3qfyY2Ik
utSl9G3iDY0k1dnMVFD0Q5x1ZSDlloXMSphb6pELD+MX5WeIQL77zefz0+TaX6e023IOW+nhpS9B
C0mSMGuVnWnVRSjSCO1eYVGBm7O0drdXgbUgutgjefVop0XKxnODrR2H5dK9bzt/HeG9tHN1X3cd
CXIrayOr4GTjJ98fUGypV+6vuKQEsNozcfuL9sTTXNTR7a9Ze/R1c/NmSVBKJFUqBnmmVAa++zRi
N/GxJy9SG7ObCOStSn6WvnyiysdNMJUfU3CzpUw5M3JLNT1c6Nz5jO0BSq22bJNXRuhSkAx8NoGD
IsnOKIN6Epwf3S69M/r66XarrD3+2g9v2hvId5A5WwxQFLa/SruIxhY216x2Ppg/X4KPBiMjtDL8
6Qy7lmd7KkFS88ZgNvw7jmpCxcHLUIO/1Q9rn7PYtpjzQPo+h/8DcZuvOk2xzJNjm5GPHRiW6mRi
mL2ZTl12NqQ17suxg4iqafuP3WP/d8R+0xeGhWvxtHTRF+V3hxuhPaOYXftRJl4+1NlLXTJvICjr
wDc6190vK3N2hnnvKrkRFABFxJh552CwVCdnoh5cMEuS2HSMEjsAVO8chTt2uMDMaHdRnt3+LWAC
bp6kRr43gKG+Gyeq7TrYBZrGky1n9c2tzZKdhtRpPsERnX+bR0++ytoxzx5s5b9UTk6/5W1aRtWA
ItkQZlMVJJEQ5R2o3ZG7VA/qsYIO6VG1fhNnwMi+NFgA972wse+HVnrfI2caTlNPf6ZW7333UhjU
jxX3ixAHBfasTBP+VeWYgPMHU0MeOGVdX1Q25BGx8vzIOxTw+Vlm7B2XiDO3eP4dmnJUXadZt6O2
Atgpn/vpDoXFxTGp6wSJumQ+SguLJY58bXaXK+k/wzAMVQ0+aw5zL8nO7x3jr5hgAhNI2Gj8AuOz
fci8wkiDDpX8B8Xc/jDTsjp12ux3hWzZT6X95KFoPHffuKPHgwwkjPME61o4U0gQIGqJ8mPGSzik
wF2yfGKe0e4TkaRfimEsUUcBzfuDTri9o2br/i39GvcMsnKelPLx+bTK/IDhyBrRTgx7yxV1PE81
7CPhY/MLUq/+kzWNCdRdIGW8OjOxd20v6XxXjJZX3ZlJ2z16Db+4TtLh5gAWZp6i9R0pHIBKYZuB
K24nj8qhtfeMGuU9/lZF0hdOSAGB2nmDZYR5mhZh25Ih9HDhcwelGCq3gfStQso6Fqqu1zsxWv0L
yLHulyEf3aPusjmqJoBNeDfCJdFOTI5MILiEELnKsHMt9GSWegGElvQ0G7YL+gbU5hkQgLBhzvVd
3TbJZ0fOybFpWh17mIzHrlczquEoP6AU2o68vEGV7dRYP11Xqfsy9Zyw8w3/k25nfw+zavVQZzb5
CR2K98vXXL6wGsPDSE3+CyBRM5yRRZxDHAS8sNFk/o3q9TAx+iH0iVvpXcsd/25y8C/UcCKZhq2m
9D+VcxVI7b2yJuUhrI+rXScg1eioe3aL9pmkTrVvarve9bSZYCct7b098n7Hytz6MeD4tsvKYvoi
WevdT2aKRi2q7qhGULDz1sp3bTmxHeMtlBluLY8ZGzvQYUbwyj14OB0KoYt7EBbsfYIqgH2apM3n
3Mc78yKvoNyyezPsDCgEZtwxXbiBKia/dcRDZTU4JtPGfrA9mE3hcCyDkvrGtEdJrxk5pcF+j8jI
wxi+hwFmmcE/vHVmGZNm1i/phG4yIU15dIH6OFoTT845LpNDw0nYRVuMPTsaFXa9XZvHjooE+U0O
nTSXvR8llj8eXe6P+1nbZlh1aMHGbIpIN1MRUdb3GAYm3YumhO7Jp5AjhE0Pubvn1d1Ol3BejCEe
dOxDY6ck8gURAM7gP816mA8ZHgY1F1USogC12JvcJgemBvjGQfkKIKk9/eAsr0VU2bp47dO8PFNR
1c+Ab/aH1qyzr3T2m5+Y1nXod2kb+k4Pl5c5ZS0SCaiBpns4KYNqNAtwmU3DqR+KtuCo5LJUkga1
RLY7b9A2YT9yU4fUqlgZlq2onibo3ooddQU4aj6hVgS9lXop3Km8n+A87gadbc7PXt/TQ55Xxif4
BRDo4YhpupBmWUDSuK7Tfy+yLnk1VKHipIEnUSjsVj/ILvNQF2XN/iOmBvg+DlwREWmcIj/hPtE7
unrEnYdq5g7G5qC+4JCNYouLlIhPKBfT7Fiwko8PjanHoEp6Ye16o+I/sqvuvNWejb2+NiYLxTNT
U0eAi5YVjkUWacKxZfPTXE0Q2FWKFVeYAK/+fmx9XGwR7RF3u31bK9g92Q9JyrFPqfh3RYtmYw96
fdB7K+T1mPBmhS+9JuG9X7RnPXZ3fgerEH98NZLyk4WdF+btVtXcyi56We4Cm5OxHxwkVtTEn5yB
7VPRbV2zrKQZl8UtyD2Ybe4hzZhT7u3b3L6bDDh3dJRmSN/0J0O7D04iP6RPocvSAWtArqZWAPa1
4hME1DtiPBTu1kXX+6czurQxgNrYvvrk1WcTnmh/PWzv4sEh7SenHlCHORpbFq7v70phqvpvt6f5
CGODssABPIVmEy5io3gdy+nzR0Yt9RepJupZZZqmugLtyN21spd7q+tYoAn8wG7/wopigC5r/wc2
Tc0gQH3iakrijHQlEsxZ8yJ9bQYc8edO9tV5HpCTgeXKXVXY6bHR07Arxf9R9129kSPZmn9l0O/s
G2QYBhe3B1iatPJSlVT1QqgcPYMmaH/9flT37EjsSuVOYV8u0Ci0lCnaExEnzvnMEF1nUES5Krvk
3B7x1GtbNR3wmkA3iIbiGNfGdW1jtTNnGEtJ/cHgxs37t2y9qKv/fayKNePAaNoakgQmHEixAN5P
3WBfDrqGT7weUKybi37o0TVGQS3Ou2byAAJzPtVjaN3TzHa4S3jfPWuhROlmYiqvmhJ7uEi2xR2L
sevyzWyiz4UjZYGBj8K521QNg4HVZCtPVukMoHwLQ8fQwoaVMvkhF1MXeswp+T4irH2sYA6ofeDo
KwakcVGF7jhogmSCO22AmkwHyScaljedYY633HQSLwYv1HCt3Iz8tB3HJ/hgShIYTSEfoZ00BVUv
woDQ0XBNdCKfIdwlP5szoK9bo86bj5JKNXmmraf7SnHtT9D6Q1kRQtJln9q7tkrYZd/n5TEro+q6
ywGtMMai5p5ldenop52GcAfaT7VbNpaDS1dkMaTtGuMxJrORulVp6G3LVe4lLIIejxJ5nEHopgxv
icFDPHKhP5jFZD4YtRxcYlXYQsj0RtsV21mkc7xcSesbhV5OtKnLZNjYYNnej4xABy8lzQ5K2Mic
kvkwQMPhsshl7Jpo7R1QIHX2UIZELQO8N1diI+YSXfWbpJYjat+zbflzlxY3DaSsfSWBTAmNxNgW
sDJwZcaNS82b2m/IoD5l/Rxv5ilpridaxJvONstN1hrPWR2rTSxoyN24h2cVfIZrqP7YVus5QAxC
pdOJUhckcHpjzBjLXUKrp8xsJAC4ZmLfmHAGBMWsGeV111gwI6liI7qa4sGyPWVWeHBI4uAgo+sr
C1k9kIhjedHGdQmdI4YJ2utblcfQhYHz8GwU1p6HEea3bHLs6JtKWn5oLSDMwWqqUQ1P7Y55tVOG
T9OQGi781JjHJKs9A6QPeD04JnYpTkSuyMgcnH+YdlAY1w9W6wy7LLbswIIQ56FxlHm05oltdJG1
xzhR+T2BkOEGannJHlHFPMNR7S6mde7FIUuv7WGMPDH2EPIqp86FSFcFifLKvmTMsraVMrQ3JQa7
HoUMy82Ebx+1Fc2eBRfRy6GiyGPKke3EQBqvd7L0CXhw00PyVAV6LGMXwvf0tsT7BYHWuq4HhKmr
pxYMzZxUAnZ5SXsRj2EWNKJhX4uqZ5cF6QhUP1BLy9pGfKKcp7upUekiWWFOrmxGfWW1sXHlTFBK
2thhkXxJY4APMuSeHw17+MHUkG0rOFp7oultz2KDuSnDsbpMdDd+nKSTXysTWxAvGmZ1b8CZAg0v
2A9CxxFl+x0PZQ9CB8B5bkWV5EErZbVT0tSbfKLaJ1ONmTjPww9dGvYQzcmtAc03w8RE4pjVN9OB
+qdXOSzbQRKypn6HndqDKhXaLCmUb2qXOal6QOY5N/An78FYGEzdX+Rknp4ih+BnhzHTgxljcmUU
HD/n0NOCoaqVIk3sw2GCqFXrlJgaoxztC/h6mV/en4ZPTPVrRoXkGcQwU7S4jOUy0bGhISzBB/jj
qDMJxqkzrAqOyYx4DGFYdKhnzbHJrIlnFf2hd8YPMhrP9RF+npCJNbUMXZymbWokfnkx3HE9w8ZA
373/iF5aVz9ZqNbksjjvHa47lPfFbXOR7FpXeJvW3UMX+xO4TbVPb+eDfTC2ZXAfH3aLLuvjeAa3
deq2VglzWQPOo3pRHoWGazp4kOxcBnsiZVrzzKa0acEXQeNl0uQ+1uFtH9PLvBA/3n9oP09ixZoO
hnFtLUWZ6ggT863oci80zbu00kGTU7dohk8OOadNeOoZLb9/lfNjCXKQwuIZgUrf+lMzR76RM7l5
/0Z+vqMQa/rXFFrEdkJSgX+XH0yT+sSht9qatrP6Uhfnev6nHteqrJpDnM6E6dkAaB7bV6woXdTZ
HhsLVvbpcJfR8ibK23OeaKde/Sq9y7DZw9I+x0eJRfMTTH2tx6hRuV+3WFrff2qn7mfVMykHETtA
updHzF130iGX2nAeS0tviyYDw7S+F9E57fpT88tqiED1q6iSKJ8ODnZgk40ErYqCsfuaNOfE2E6d
Yfn9qwAzWz4TNoTjAUjrwxgVu3jMd62R3pl56b//vE5E2ZphZZLcof3A02OVQRvUyn1rOMToaM+0
gpzmx/dP8tLS+MlEtiZZpWZh0LpIyLF5ok/11fyQHYYU/Wq3exqf2+uD8wkJMvn8/tl+XqwWa9PD
xoEcRAPXhmM7L6qKTqNKw4VbrtxMWVQezCyqgyEFUtTN096Afr2RNGdgDydmBHs1mqo0tbDW1jYy
iPKQCLrjWfr1/bs6MXZelDBfx0JEYUfrDOKQxE/UWYbpI/Iv99cOvho1KEjToe5mcbDK6SGZyu9T
Z2ZuVP+aOJRYE62avg8bq8/sQ8tsvTUlFbuhpupMF/xEDK95VgOFnasRA0uW2aLagsGR3cTcQFFK
zdWxA+X+e5HY5wo9J6JrzdgpkRh16AiKgyhCOKp/nVSLbdIEt43Yo0nrjkbt9fCUe//FnAioNYkn
EmMs1YDGUQIovYtKdfzJglLf8/tHPzG/rEk8yil0GqdsPMTs22TOUNbWS+XRddQ5Vvmp619+/ypq
s0QOTlWO2PXI7EfB6DMbz9mDnXoRq+IINKlQqyQ12qd16rHZOqIefts5M5o32QMQLb7dh+4gz0mn
nXpWq6GtbVlj50XGQwfEkp1DtRvtEgdOGCAib95/Hace1mp5HCboaiN5nw6CCGT4SeKj2XTOHeZE
D0+suSGTLGjHIziH94x1QThP3Gv7pvXreGRXMLdr/baG61Q4puVnCNGSzJfYpVCXt0Z8VUKCdFeU
Pc+xf4qaRz2GbB+Gqjy2aZs+dXwovxm5/DWOkVj74gljkMRuzfw4OyQB4GgMjNzRZx7zieliTRsk
qHPGvWWUx4WYHqGTAR1et4ljb1TmXlXnCBcnMpE1f7CPwzCFpHwHAz5zI3i5RWnVG7voSsbpgZH+
I+HQIv2lyFnTyniZaYKqTnps+VNNjxMIHu8f+MSqsyaTVT0UZid7KdL26b5U9YfRcna9jL+9f/gT
Eb/mks3EFGM6JugVJwwQOPlgkfbH+4c+AV8XayqZ5HYri0nIg7X0rSLgQT0IReRBaSTtDrWdZAcy
R+eOBeqbrJzCoMpGvnv/5Ccmi7VFJ6GF7JsRBy4g5eSWMXwygP++Sc2JuEU6n0l0TkXY8vtXk2tj
qr5JeFEdFWoP5aggT9TvoSIW5MDHlrI4JOMZ/MKpMFiluuhshGYyYyM69xyOdXc1mzd5fP/+wzp1
8OUhvroN2dG5oKnEeMyyzgtrKKuBlH83zedocT8/AVtnZemcM+g71v0xllvMJ+BIoFyWPbx/9T8P
YbbOy5wOnfyM6/6YtKlLy6usOHPgn8cQW9PeYSZTFXGt8mX/h3W50VF00zYh+aFmM76FHma+/aU7
WCdnCbwpWaVhiFiRm0xFfhFT79eOvApQtNjaUfdaHyXZlVS7AKiemZd+PoezdRYGWe+JDQ4s6KLs
nlVkb1T3UQ/YQwa3WbRP37/8E3GzTr44gAZ8DOGtqdHVNl78Lxu3N8+poP98+LK1UbTms60Ugf1f
3DmuZV2a6YORggxRdEgmU1el58Ccpx7WKlMaTMqAp2/1sdPQ9gv3dcR8GKl4M2DwKTvTVjl1N9bb
UayryArRZ4PGtozMfVFNyW7oI2dDjF4d6pzqR3TFpVfEThy8/3pOnXGVLqV9Dzn7ArZ0Q5NeNKZ8
6GhyEXEQdrMIxV9hQt5QnOtMnRjm6+xJsal3qgRziFFXAJcLN2NnKm0n3s56rQB2ZKKhgeHHS9Jd
ErNrvFCrHnKu6Ej1Mck2yMOMX1oy2JomC1eYpO/sWh+hehF5M2T+3Sbsk4O0UXk1SwFEAdfpkzmW
54LvxDS25sxmNpy2WGpCyALuXFdWPhU3UdXOm76MLLeGA9uvRcN6uTfqpraNMe6PQvq12w3BDK5J
kFxn9ZkTnIiANT0XJgtD1cOw4IjYdjuzds302/uBfCIC2PL7VwsgPEyA6eoRW3Io9mnE90lS7xKr
BlS+Mmu/DrszJzoxoa3JuBGTqWGFJbz14LTL9Q3gL77Ft+/fxYlWMqSd3t5GQwq8TsW7I9BDI/Au
5rij0M65yCBKvE9no3S5xuvOZAET29ERN3WGzplBUXSqW3MIVI8+r03VOS2BE9I+bO1Ta3N4JTAA
F46hbCY3C5NtV49BHuH9QbzpU2XUD0ZRbEw0XlAzdDCsYWv2/sM49aRXU65lWRNLKAY1rLs8Qm/A
+pDl/v1jnwrE1UxL43iEMBgivVVfZPJMk19K8tD3efv+AA8cUkbD7kjh5yfUB0geeeYQnnkip656
VWICNBMqqRRg9r5JA2KMuwa91/cfyE+V8KHhuObvWqKaWsuW3XFWIOCh8A/uPwR1j7SGny7a9dVm
Tqo2cJQ1PevMYFgcQH4KADVI9xNLB89KCsclTtUFmS6sbQJrgC/vX9uJ6Y+uAsGEbVkZTYvBaQFd
ApvseJ55Zr5jxPy1cFjTQFvguuZmNDCo80Mz+CI788JOCAIyuooHpifTSTUO3HltUO2zu+jYP5h+
6eebeNO7wh82au8c2gd2IY/NtvTOldh+6pi3vM9VrBRWk4cAqiIzuqDXcqv3gMFuhss8dqF/d1kd
202xj26Gi/RYBtYRyqaB86DOlHDNF47o34vVbM0dzaSY87iP82MUQ+HQG0N0zWvefRjtNIJVhIlM
IwZz6MYa67CFl7tTjqDG8PJy6lvzkxEZXHqih2627Et2URInARYDiSSce5JicdMRLLvqDauA0mJV
JK6AS4871EzCwCosHbe358RrSVphbzrT2zEvej9n8ewbpAsBaO3RtA4BiKQmg/ZKzcfrqLD6jwrd
qB+OGUaXFbxBnpyF48Wh5bERQ9L4NnNslztRf2WoKN+kgF66vTTtB6Kj3oPnRuIWy4Y112gBjXzM
NwUhY5DMg9rB9XH8oHooKabA9QYJAE5feWfJyJ3gRHSZTpXY2E02XVaqsALJmuhrA+ABvBgGiMVA
hwS+T1ldlVcVeqP32OsZxM04NZ5Do7EvrBpowIgX0CbR0mpde+7ib5AJdVyAB4wPFMYtV5kAMsMY
eOR1VfiFF7b5SGMLTi5hPN9AykKCVgqgzUzt2h3NPoXEST4NQN2aBXBfuvdnVekLg81AC5giN7aS
9O3dRF52/UxfF2IYHiM+l/F2inv6hCQP7jfEQkwbWXFs6hjlRIUK6dhP5WNTNuFGqURfSZaLow3w
rIc52dnnY0QBTigBX2mh6RdMWWej6Zgkk2cBFhm6k6CdP5VWIdyqifA1bdd9AONYeiENat5XFewv
XXCVnQNt68dowPSBeSmaiiMHNA/a5gPQue/PTCcm5LUuQUwaZkLGxzmM6Ycxb4I0js5kSicWv7Us
AfQ+QeI1aucAbbvUZSiQq8yGrcyviXCwtTBBq0kylsAxHKdkKNE65k+ZbpMzqIETqm1sLT2QZlE7
WRrbChioMh9k0uh5TnQYhDUsbMICGodRCL2jyRxiX5HS3mBPDlfPHKqAqmDGDXjHjZ+WWIhIOxZH
zbV1jd7dOSW/UwvK8jpfJYt119eqddL+CIZriFw03ZaplHCn17Ufh+mZV3giONYkd2agHjw38DOW
Dpx2k6uw+PB+1J2IjTWVnUejgqOmgiZeikEADuaXNkHIJ619Zjk8lYauSewK5t7h0Db0AERdfpRU
zTuB/Yw/GxIo8RL8YDONwTotUSMD6EsOqDcBw3mt827cUmC7tkb0i2mgtTyFVy8LwJ48NCeFtXne
J+XHvErcSJzZN54IhDXfuUASOIHykx7H6po61dGR437IzS343WeC4KUM+7OVcJW8xIY9JmqJggHj
6wFgoOSiCgtzX4WVsZOQFY3cUNvsq6Pb+QNWjwIbRzPd5DwnLgwFbPzTtLcKRSAfc2TiFxMHVVhl
9S43TROerkOyAx2l3ya8VoCh10ACxZHCvkTOu6mduw30Oq3bmkyDi9S92xh2Rfyub6JHhxvToW6m
epsBmXgpod14lVvouCaVFXu2TMugorERVBzqRmqWzjE1e+nbTWwCRmeagdOHOfBo+L/eSK0dCmDN
bQxYWADmNfMcILXOVJFOlCnWPi2NREZpdEijej8rAwDO7UvsusEkOLvROTFYX2ayV1GmwTNWkYEy
W2K2MM0Vh6q1z4TAy1X+JATW9Mc67oA5dBBl6N/22h06k5f7BNYz9xL2WY0LExcwU6KImU8FdQ66
qRt31slj0aU7CjrMl4RkJrIko50PCZfNxpwSe5ubFQXqTJ8DYf28F0jXPOhhtoZes1EfaTNVfpW3
RZCMRRoAT8l2GYDmj0Q5DjSV4g+WztszO95Tc9lqI5YqQjR0gxwsy+HzqJIH1pMPk8PPbB1OvNY1
wzhvgF/XI8p2SQR+12OYPrw/BZ867iq7zjM4csRphmZRW26KaAp4lJ5ZPE/MSWv6MBwSLJiNYcJA
+9GtQMkitQpgXL0V9TnA0omHvmbNxkUrdGcM+lhOVz1AaQwmlWVHfi0pellUXg0lRyHZysqlVAqM
akp3uv72/kM/9WRWU+kUxgWUbTFGgUs+0Ip/1V0XwKnbx0zzSzAI9mIn+erauzrWaC9iJQAKwSkv
jSrzSHFtNKPXFOcas6duY7UnDJMMqqs5TY56FvdiSr5XbNxnYXdF01/M7tZcWbCMRDy0ND3iPFOQ
5TMNWNLzMxPaiRtYE2VHwOWV0ZT1IXFYFBStNj1I77IPStr842yb9ZmRcCJM14zZ1GhHZwJN7siK
OZDRLrdUYJ0T3T51E6uCoRhY2UeQ0juaYUldKocHR0yPWeL41ojJ9v2IPXUHy8lfhVMfFpjcBCLW
aja6lK6oIi90bt8/+Ik5aE1jAtIeHiEm0Udt69BlVeO4WIHp7v2jn7r05ayvLt2qIQNcyUYfHTH7
LXT04GXVsTMJ5qmHvxrJlgFzqUKihF5NG3vewEp0iEHL2Lx/6acezGpNwTwRRdh+49UKSKOIwavP
QYlOPZTV0I2QL+rYQiG+TR9J/D2Eh7A+J7e1BN5PsoS13MnUtdY4jxnm/Y50yPXMJOjiCn56qIL6
jlbJLhr6yX95RP/1dfxf0Xd18+dx23/+N37+qkAoTKJYr37854Mq8N9/L3/zf7/z9i/+uf2urp6L
7+36S2/+Bsf967z+s35+80NQYrM33Xbfm+nue9vl+uX4uMLlm/+vH/7j+8tRHqbq+x+/fVVdqZej
RYkqf/vro/23P36zltXsv14f/68Plxv447f7pIyeK9V8/9vffH9u9R+/mYT9ThwUOiXYdBbArQjZ
4fufn9DfuWNyqPtwSYgt8fJL1egYf/Q7syW+DJkeCYSFXFh/rer+/MgUAiIAzvKvsCxUAP91bW/e
zr/f1j8gsnqjklK3f/yGQtib6MBl2RScAls60haC/22BKjKk+UljlFtZ3EyZ/bFvQI5p42lb9Uag
7Cz3qJEaYIKnecAmYByLNvpgkWLxQ4+/RY3YCZX/KIHCckewj9BQgrbQKDZw5aq8XuQXymbQIcuD
KhmIG6nSKyUATg54r7QrvJaDBRARJN4gl4Jsbe8NIw8G3jJ/TBYWlcF3cVHewBrlajJkAqH5CP1l
0nsZBHEBMpw9ENNxDMpu09zeWHbnL2cV4A/loRHMXF/2rPRayb2aF4EDVV3DFDACbKuNyNV96YDs
HUadzyDgFHbVTTzaGwPutnabfxYgQGfQRwDoG+DOsL8U0xddFwFN1Y0h2Taid6jF+kla3SwaaEQU
nor5bmR3UJfqXSsOHwjg2tsa9iSu0bMcEkti7zhQqa0MCEQl3SJRAK95ThTbpLFyQCz6osiXDLdi
mPkFyXo/pncE8imiEB7OR7Li0rSNHTMYyAUKSHByVc/NVrDKXb6tdb7NFTToImTWJjDq0/2cK1fa
EFxwwvZpUCAQx8l8n0Hrl9f6MgYuyUih3Fzggc4kDGRqudqQYGobjwQvA1fEB/MjB2E8IXd5dwdG
NcELjeXwsTZvQwIDUJzYgfSbaPgiBXKXa+Xb87c67j/ncYHVMLRc2vAd2kwexsMGCiRPTVl4w9Tc
Q/7WgzZcAHYxOj7cg5zeFVgIuSu0AUIj3xVQCgDsub+su/JzloKMpVCmTaHArxBr06LT30MDAG6y
WR1BLQ7vwB4/1jILujb9Yk/OQ6zJx5e4yRmOhu9AHMCdFJS4E35bcrHpTGxhxyTvdhCS3XLwLZe7
TUvyUTfOQ65GsItUUFsUJHOxrVsjmKz+srSHo1SPVlItrqqHfgx6jIBe2vsiicHiC49tDcImEptt
OvFtBqqdbOZgcJQbyvK+TyMXFdZgaKrLWOSB7JJvrIwcVzEjGNDIrCwQ5bs7OnUolcbHMm0tr2nk
PmWQlZgSdkyEDd7ehAVpAjXU77Ia4ZTan4uYTXcMTY29cIqLAhxu8LRq+6LEZ+C9o08+KftYwArY
n0nC/Vx18abty3jTgCKHfbYqfRhTUL/t6nBTi/gTBBC4X5m5cF8+bFjG/QSepjH0bLbEaeJNbVet
dmcyxngVU+kVVfcUjc533VMIBNjspsTAcVtzbIMUDmt3GpSTYLkgACzDvRJLFBSi9Ia+/CFK1LsL
aIkcDQdjl8qi9G1zKL2U89KDNRhKSFqXW1Y4yR61cbUToYo3EIAwtklpQGFY24VrjKEvy17taJrw
G2yG7fsEhKOAcuHL0dlUNfMzOW9JVXl5k2xIpj4LNCYLmnkzuHhVHgVwET7kowNFh9yL0DAyrPlM
JvfzCdiS3GQCqleY0d/mRUbCkfRCrmMbGhjz8q53LDcWX+COBT7ZiMeQ3eVQUSDG/NFwzlGxzVVF
7s/5n3LmUMu0GOHLIvQ6LaOF6EFfz9TWdNi2gIZLFQ7oPVRyE8eIUxXmbrxNWhoss+vY2pt4NpNd
M+vWM6B94U5jfaCEQhtEd5YXkewHAGOpj17BQ98FqDg/2GKx2Z3tqwTc1uUoqZViE/RghLA8jhZx
qOSpInCFFOhGowAUzFMeLMsQKWFbRary3iZqg4bdYZmWdS73OuldGEz7jIk9x7pk9OK5yNsLu7dc
hsG7DJxZ2/vSjI5VHx3DfgqIE/tJInZt3Xuyi78O9gfZewBsuTJX+yyCDMN4hxhzwa+C6mL3JaJs
C6EbV2F1FanwcoFhCKcyG53yBJRGJvi2a8eP1aDuHQCpecquLMqvolFc0ci+cBadvwYii87cE79O
hGcUhnQHEswO9rAaDSxr/IBpa9/XEoWtGTLjPyoh9yOmayMpgggkXMjSuUP+ZSqq++WGOBZWmx1A
Sx3dtigudFt+shU4i06gZg5eZHOo6O2rdOavlOF1ivA2pf4zQCAGQoQwMTIQKW8DpEUpH+4nk9qm
XTO6PWZtJ5aNpwRgROoc8fBlP/zvZPXPs0H3z8GJpMn/ZmRAWkBholmqrVD2FbRUMOtlphcP8S2k
oDAGq25b12JjMBKU4K7WbDOG5+745Zb+fhFSUhQyHYut2XBOC2EXeNcqyNgULqjNOzo1IJ+HyCq2
+ADTkHp5octyVo8f+zz37JQGuQHkuRbDl2oQkAjCYmFYPgw5sJBCHMcGVQC/o6HYDuh7w+TbNSfM
V8LYxwa5CuV8E7fDbkkQag3aoD2oZ4s+9WMI2MYipiN9qwdzNqEPoQWCJvfM8ZJptUvjb4x9QUPz
hvBha0PzMTXOGca/dHfXj8Thlo18FXJrCIW3UVCaFgpUMP/YguDuKpPsKUR1RtFhZZtBrYB2C402
UX5s48fWbKA1WXgWuoAUG7ERq2VyHMF2X4bPmLKdXRcXrRkThHa5VREmuuGbNoY7egMU5ZGN5Apq
BncTWoTvh/JLm+Hvd7GkzqDgU/D4397FwqHOWIe5thtL9I/VBfZCW4sVn4xYBG3eAxDZfzEHecz5
w8CnKyKMHWmQw2rrGbpXmAXSMd8qCJyhmntvNfpq7JFzmv3equ3LJfcsh85v4+hc3/ttnfrPYeEI
ClUizNSmva4m08pIyoGPagv5wS+TAc0yw/aAXXctc4AwTT/k7oSZU09sB6qdbw76uq6rAFD32R1K
c+mEvUxuVdu5EknGmUXspS/5tweL/QNWEmETsiZ40rymoolatUVvAsmj9k2GydxJq8/xiH6tnV1Q
s8QcbF+VjO1Tw9xGWEBMpN5dgvl8plfOQD+IlmwqILJZ6ZrtXZcVAbM6pGH1rTGj9dvEH82CbTOS
B1jM9iLq0btttrHdQ/Cn85WitwyVFjMNfdD3v/Y03vFzoPifTlDQXWdQXcaKLf9WABZzmFGIi2x5
Sm+XbMwi/c4KL/qcoDsPKULU3PoE0uxYUVB53c1Rc/9+FK8QNX8Fg429B6USecOagcyrChtZE5dQ
jcKriNxjNvWa8cuSZZtJfDTbPMBW5FtrABfeQbVhVE885Rv45vxYsmwR5cGZS/r7LpIR7CJtYZuc
Er4WbkWpv+zDGfHJycVs13chIKx2IzasUjdwov0GHhtIOfrKzu3gLEjzJ+8EZ8fboI6Ji4By0mpY
11ZoTA1H9CHxtKEt3n7gJTJI20Cdm91inyqtZjfjWkQdQUxQnAFnvcB53ob/2wtYzY61FUF6w8SC
kQGsNhct1Bugg429C94Ks4yXbKYU1mJktsnSdp/1Ldogn6CwcRnP067jo1+K6xnjGUNm2zRfl1k/
ooW7xLXMoGJTQcBKx97U2ldhUwQK+ZJMsdUd4DjqJH95dfz/ruJcJsCMtOqH/h9QxjFhFWXai5TO
6VrO//7S/eOya59fl3L+/Xd/1nM4/51wkCXhNcoB1XUkSjN/1nOWT6AuLjAGbI68YRHP/aueY/Hf
5WLW4EAxzRZI8lFS+ques3yEwwBaZjGOK0R75j+o57wsBK8ikdrchpqYYzOb4rBsTeo1ulkNBqTw
YI8dHWAp6QQTpsM4pLNPZssMOJpMKK/E985SkZgFdCMhTOdTnoGiFwOAOsPecIzEvpyJRnVG/kUz
/49C62TcvKkYXlffy3vdfP+uL5+r/wERZi24idPB9RA/J/lz+e11cL38yb/qhPx3QaEeRSixsL4s
S+yfceXYv1OGmIHagEmwvi7z/b/iivyOWc98KeDZFKsvwvuvuMLRMBkSB8uxhTwaq8V/FFfLFPoq
rlC8RJ/eYdZyfdS2lqh/vU0kVVc5MwCNuyxNphtu9d2lwTMZe0U3EuoDI2VEWw0qYwftOTJyaNT1
vNgCb2sAXqEnSf2h0bI5k9G97S2j6IcsjiDUgarDvC/sVdOFZ1XclwuzKoOCaHi0EuxOfQH3k9G3
piK+qHRZXUI9GaKMTU2zm9IiwznsOcbum0eDTQpUHzB4MeoJBvjq0dgK4P0eqmnbyCioQE0waoHq
E3k2we+W4PZfRc1P9mMr7pyNnhenliQSuzGTWCgPv30VmeNMVlnH9pbB57oLeps+ZWgxxT6UCsnn
ISmG6zx0Egg8DT10DnmGXTGUb5p8d+ZCllXtdUzgQpiNfRoCUwoLD+HthVSA+HEoGPJtHsHD0E/t
0bphZIq+hTo0r5xcMlRo0yiroVk2j5+Jga18TuEOHHQaLWmIEfVR6Iu0tpMzYWEhKt9cnEQxRSxR
j2QARZVlun57cQA2h3hZgLGA8LRgOPWTCaHxA+0VuYw1f6iGGp0iVfk0wXZ8hMbtQQKqlfjRxMdj
A3VI1xS09K10RFrZ1O0+0qazq50xf8jizLxuJqvatkP2tQAENaAlTXbxXA6BJTSK42ESurzJtW8A
T38dTVPYQFay4AdDhRUATnqudzESedQbCJTBIMKZGM+zA5nNHrKhUT3XPyyYt0IaaD6WI7X3rYkC
iO30LfhUUbIroNx9bCU2hUoD4hNXY7zYev6oZ2Ve2BQCbXE2SVenqbzPiJg3oubxdT7ixkkU30SU
X3fEFvtERs4hafsC5RajLj+bmfOkx4LBaUBYF1kFlSHIdyweZC0kWgTtj6ruNABCHbqPdmFE2LsR
Ce/dDCwSlzrpfT+mAHxaCel9CLEMT+OcNAFBBPg575LNaCN4N8bcl8l9CYJS7UlocIL3ZPe8KoA5
FdxpoPyqazveQOoqzSbPKRVwmj2EnJxjryXcQyb5f6g7ryXJjTRLPxHGoMUtgFCpK3XxBlbSAXc4
lEM//X4xvWPd5KyxZy6XF2XGJCszIwJw/OKc76C5a9I6VvWSpA7oTk4Z6Y0aDI9sqk5mVbOq3T9M
g/GTp9gatg2LkIxL3FZ1MLINCKN+59cJ3CFI16Lvviq+Y3dn+4ur4IyNMrbuCU9AYXgVezYkiSOi
GA7A2Gb1AUM49M91ojR6Q39bn4yenRBiVsmfS9RJOJABk+wTaaVifaudJL5CIvxWHatw5Yxyp3iW
EMg8bKIo323kOdcfuvF+93Ejvfwfh8nqTJogbQBe/u9ROHxbqkx/fkZEyzfZk7X7KjYvdCBtRf5k
p44OYH4i9SKQvBbGnlNZSNvJ6ynhtxawXsrcuA1/DraEgFbCqmKQxzWk8kLH/HpJs9j8YtDI+rVO
jWBM/7Cz2e6yeEaWD12vknFWhGvU3KxOP/tfvVAHKi1cz2x5NbctrCw5Tnf+NhDx05HoEj/47cS3
Xizg/Md+sIfh1giUzTeNPXMt23qIoRgPpvvaTypGP+17/ZJ53G+8UZx0ba7K5q7BinUMGymWLLpq
2HJ2G8N2gS9cPyNwAemZJAQ132krnIrjEtRoPB0sxtaLSIq6+lL5kz8et0Hp5kdlOb/w820iG5Pd
/wnkdk3uVxV0j10Y0HMu/lUZTK83JhCT6yhKjdG8U7PXibz3Tfl7JFKNzw9LnciD1u9YfU3DHjzX
cmceDVUsZqOi4jlKwdQWn9ptnTENZXM7+AjDEbnV1qHfdmDYXR9cz6IytM23SVSdDa1qiEC8ofVm
eFoyD15DlHHHwQ6g8PZj7DCdb2X0RPxXkBN9JMTj2s6E9dTksVXnSE6cYyYgGDuLZsvKJlFPPVE8
VwRqB0uU2WqvwmU9ySLhQhmTtlyyMKga6GxdAO2s0LP/5NlN3x2VNwGFcxN7+2NvwV6e2TJYIldq
4VHfedPOJVYFbtb5iw1QNSg3NzwFo50sQMqq5NRovRTHSZFpfyui3Qsg7xaFyLkv3cPAXL0/IfMw
Qe6sAGCbnT0+K0Z134xRQ21ajc2dpso5OlZcPKvEto5J0DaPjmOFbFzqRWZj4OjfTW1KEHqJenRR
MN6BKADoxl1b/pxjOoO3tisSYIIygh0sKgtq2kzsR1aNozm3qCjgz9ZUzbBzkyIjECU5oNBn3bHV
iC1TKyqSMGsNgOe+9IPv29Jc76Me3XGy6+3gTAWQPMZLtwCe/VQH1SXq3OHBll5yWrsdIb+LB+GM
MAeqpFqL6KD90nubPBduduDuX5LIxQDvLwwY57E/zltf1BdblQGuTTT9jb3LcxI21k3NpjcjZbQ9
zvWyXIzqt+/gl72j3yTVLY5tcY8m/sN2FOuWZBqmrPIARUCM2KFU6W55mbVy0wLVe5KVTWGPp3ge
p3TEVcDKUa5lapZarxzLvUM2jjU3F849VJKKXLOVM8r2f03UWallwuib8twPG0T3g9/t/aUM9jgP
dpFc1h7F647cqc/N4I/wLa2C48kQNWEIlykP8ZYI/1gLLykeKt+KXxqrD56U2DnOfdUd4rnw4eNV
UYj3SZCcWtaqftoAB4lMS5l8woU35c3e1oLtLlQ5FsswHe9Im/TG+zU2yY/NBNOvbpuGAxBt9Fca
Xsihs4xzLPpGXfBUYks0sut5btXbRbeOCdl2z0uVVnEAXre1ui/LJPszzwco2153UyQ2VHkQJ/IB
NutIAlSNULml619mGTzxHspcaAI8J1PzkJZV80I8iD7s9hTebGFnf/eC6/4vKXn1KeWClSdR7Tx5
zdj+Wjp3O2wzvobU9Qa/Pqiq0S4Z2ou8KKn0S1Uu9XGpuvIe7Cuccl8qcJ8Kd4o91mACW3OXKBvK
KMdU/CtUvncxuPg4rs2Ip3StzaMaJmaFyQTrvWMYApyg3fysQhjypmrPOosx4d6QoXqCGrpXh8L4
5bu92OE5aNbhgOFBnAJDjeDvXl6W5ueydySVcnc+2qNcH+fY/RKELbTCollOq16x8RWMpG1d0IHS
QzSHUKrmodocYmH9Bij4ou0fmALN3UrBk082J15WTBFLmG32HoGj3pSRARF1BewWbr+nYzyhfxdR
TG7VyMed9d2s3v0tME3aJGX7ELlKPS7tQipaOwgUsiIA09sQSKYOm1/3zE40EpiycC4QQK103/TM
yVdRTDfTfBzZ71q1LtN5VrCVlfPhO4FzsPr1Ff7rW10vr2MMaFbPLbIAucsgNWUBznRz9xt77b2b
wC7e6Tp+yzk5DI74SSg36a6lez9NkToDpqsOVbzdr3P5LRB7y3pRajom8VYtVpDOOyaUIN7fiFV+
jGWhc7u3uSGH7kE2vntv1hBhxLCe5yCp791wevW7qjwKFDMZKGU2wugLnFXMRxfi5u9JjVtKVXYA
uYgoyipNVkSyTKPBbQ4+S8etDMdLUnY2X2/CzJfD/lCZcDnKBDxjOe/y3dfx75HMg8tQ11+tILBu
xoZhd6gptCJ0YvNcftR28w3+PNsxgOcZ6FmTs35e3lHjfucIvudUf9Jeb+cynhQQ3cnKqmS78jGa
4Lh79a9ymz+qeibbqFk20H3mfpdlf1Dkr7IRBeekqSuOZeAfG+ZsdJXiNAxg3jiHqvNerT86PNpZ
SHeUTpx/qDhHeYgjCau397JiK5hzQJfNRwC0p5ACCL2JEQ9roadzazsbS8viRU8dm7oqOS+tgyGM
+XnTUZ76FnF6xWQgkPZS/Uoqq08pKWNW2yQLNra/fyoD4TOeTXTPKnQ90zx9Wbeiu+XwRFlSByaF
Ymy/cia+yc0vDqXEiR+rrc7tZI5ZAAogmCgySIIw9YhPKrxufmqZ6bCw8s3RLFzG6FufDEG+S0Le
VWdDhnLXdGijH65ynwLA8sGGvqONSYhylx4dpSzeWdw4ZIOqIV3bIHwC+nr2OvtodxHTn46jtWqM
d9ot4mcBOIl0FZ118ULvZqMoOTthpy4W6+vUjOEbQYTnWfDQd7FxnrdyB0QPEDHJW8S5OfnFyQU/
10O02IC4zEY1u9vaZ5+JMS/FpD2nTVNuZ2+PMMiZlxmb/YO7z/tN1wO9nShE7+Q+S5B9XnckaOEd
NP72c/aW4WINtveMr6t+XvCL3igJwoeBm2JpvopX2LvNSyMxmANFZW3WyeFHxcIKi5od+mkg5v0j
cMm0NBptgPab79uqhp5HRyC+6SZ81zxZHlcbkJSDFYwFdTzfasxj99KEccbwzD1Cl1K5mNpek9Hb
j2k/iM8tiNAERtgTumGJiSKxWuIIdHTdWdpn5aCiEu7w6SKcfWi00z3jlCL2u+xPftObXLdafkSz
Te6IIf0Au7OvH2I1N6Q4TMext7wH1Tcic8FExLld2uFlhZO3ZfXEaE4O1Py2U9lcWihxpjb362R6
TGI55COr+IEGliisw1IqSgAvimqCbt2E5aJr94ZAOqfPeuGFB7WWkFJ6T5RAZVVZpN4mGoORpAJr
O5nJfS0rc+8vuj+aDhjWSIJLNg4gnWMnGW7HUoQPq534xA1I8yIWw+OIHZ4RqRVu+oasGvHdrxBc
jFPC0pSWf50yq2kMzKshwl/P9CZrg31z0nhrwwzvCgc0rIrwWlF2eJKqSmS+klCc1xalQj3Tf83r
qv+oe72brOZ5UuRJ75C1OsClmhg3Ee9xEzBOIfWut917ux6LG4uAVi7EyqvIHlsiyl6fnC5VTu3r
bGvZnIrNm/u0KGPKuLWMaH9jswQnt1uDJ4tQijzySnWmehzKrGzbxUfqGzePxbR2T8pekatsZZDQ
O3BVH2ii/DVfCqvPJ8Rzw3GbQ9jBihpTdsLc2EPYf26z3wOhmkV/TKjVWBszpAiywusiOx1Jzb7U
jomXE/sVt2ML1i38tHg7DkE/12mUqOhuK23xLXbm4VsyrdPNquPkQL5danVuv6WcXzsaiDC+K4yl
LpR1vAWK7VpFmf573KRP+HxiUpCj1YUmkH5tw0mXh3WwW5ehGhxJlIyQkldiL8fOmuNfga+qG3et
9DXQ5yfbUPONl4U2KYxXBBZCJ5mDNvB6qXKRx8Y+k0wVZFyI9uPoOMGTtsbormLW+BnXEkf49dHz
SPFSXmjL/ftFBS6/qWWdIsZ/X4aA15mCxOecVM1OWLPe6rFLCcXhgTloC6q15eA6WOuifq+EXI+t
u8qv6NlW9CTueuzFTkYrwx73Sbrxfs+ukXMSdQiMcw+M37TVwWcrjXOnCzIwZpDuz9bKYlptU/eN
DvLRd5zpS28atsTh6OYzW2/eYadD49b7r6pt5QszfvJrJi94U1W0vdpr3ByWSdXpMpIg49TuineV
4Bdju/oFoJ99A+pPEoek91Ta5BKhdQogU/dMjtQhcDHop3s7EH86u9UFmX9wA3wkzsvBDocccvmQ
hUVJg0K/H3i4dJuOxMdVlHm3YC12Zx0Qfxf8WOb4uXK7mDGNg9DG2jr6luSpA/yBP7e9bX0/Qbow
hFWZU3jLVFTRy7qsBUec3X/vioEmt69kSKbhvHwJLAhemjMkXYT8Vo3DTkzsHGcxjWsKDmnTJ7Sg
NOtJV04soffwsdypEqJmLvHajY2fVq5rv/YBYHu9o8hJpggafeKZ4mdUGvNYdMhc8GZ8HwcCZ3IX
5OLR09o7JNLejrhBq/MsQ70iJt/Ko0MUFW/ENh9Ylr53pjuPUzBntdOcnCSoz83ooj8sx+QjcNRB
SOI9OXAf1tU72f5EoAZQ97V+Gih+FjH5iHPGP7Z2nzJvbdzbbt8WUOy4qvFg82lJrExZu8QC8RyM
siyW+NDL2DnL3i6+m3jjOF6k80rm5kHqas2w1XVL1sYIWE59tVYLZcgWmYdB2ID1fZuB19lpZvSv
dWjGkVbUwK33a2XZ2TIgxsjUzpWAY64q4IMYSu7UbcckudlErwuiBu0RAaTw0OK19oIaAQGuqR/L
1jYqNwQk6Fu095O6VCC9fouxnJebdmLFuMcBY07oXmmiTL4PA31gE92yjzTpUqkPwqmqnMiZs05I
bl19c+t33nfl7OWYrlWPCjefPH1XMq/aVjLJVyvvqvVYBdG7JdVF7cun2ecQp6XvZ2oKzF1OUIAB
6ic0QneCqSpMnobHaIyDJe2qLbqTIxAczx7LHErIOY4l6rty+7WNyb3nFrdc+u/At07zUt4NLXlh
ltUUx8K0bVYGmgJ6fS4IKcsi9vGFO7x42gxpF7vflJY9jUr4pFs+NH/1X8yeXJwSU6LXJRZFUM2U
ZyxCCDxhQAeIm5dkoodSh9/bLj7JVRJDlPjyRCDLM9zJ1zGYOLHU/RLrO5dQVaZiyU7A63aJlCgy
41Q3cOx+olFAPFWU010bJ0caJLYD0nEp1YnTgUXYkBzNE63X7a3hwDnYA4vffhoEPQKFvC1Y68tt
+7Tia4hWH3ZHETObOzZNaJabpFt+VA78I8wb0j5UYFB5KMfFXVQP4Y0MmP35aM2SikFPYfOGuiNx
mBF1dOd8GJm84Hh3T24h3HdhiB1gKHw/o5p+nlpL3s6eTYWvOVuQyapv3RWunO5lbIU5ejfIcDUx
8Oy3QYfveBgq+cFgu91+g6rsk7etkMUPvL+jyClWTfmwGHqNlAAxf74dmNASOdAmvOMbD8Pt6ERa
/JQWkRGI3Np2evKbKhq/1d4EO4CUrtq63TqfaUWKOnAdT9YgeQNE4JRWNpKxEaa9ttHp2lTcoDHm
9W0wy3NTWk9OPL0zws/aQTpnn+wEFDJlmfOU43cPQEd0c4j0MIqO9iS7T4qf+Cjs5Z0SUR3NwJRx
bqPnyLKY2fn2cF9b5BbMIngKl632TtC5ZxtIU2+lheYxl45i0l8GQRG+rj472Mld7A/Gt9xxbrL4
mVOUoTwLXQx3MkAV3nsRCQqVJ+SziJrr6yvdPwRvZZe2KmGLE9bR+BwQKlFwQvnJjWsby6OmF9PF
LiUMjoUMhLOpmUkApIVU5OvwY3S3cLudVFG6JA5r/82uil8MnOeHIlojrL2oebJ6tt3+6AgxYc6l
oadPigRzXHv5jO1OpSuH4XPkTdNReGN36dYh4DOqxZHxjHzY62h+jpphepZLHxxN4HKfu8OPTcvp
AtOh/Fpw3n/svWVBWpnUMKamsxlL2yqIT7ZOBIF6IyiyYWO02zPSl6NRiC3rVj+A0/NSMNgBN8Ks
z9Nk1Fc2YvspmpwxL/elyZG6tDl5Hl85H9cbyBL2WfPESq1NCMndPoo7t5jdEAAEy4XJD+zHRogk
G1Bw3iSlw0ihHlAX63mrbvZk6o6z9oJLEfApp6UAtKO3KHyDJey/Iz+Xxy4u+sNQUvg6taboiE2T
9Q5DTITjPADJtc6k21b5XLm7yklrgw8RlMuNxxMud73GP5Lyxtyii1gIWZqY6FS4YmwOslohbngd
ULtqDu+CYtZf12qfXvp+/dav7UiYXRF8mbwEalKziVcg8RATJ/lcN2t95xHE8SxrgufSpCNZYWA5
fAJ14P1c1rW+8dB1c1Vx6RITxKi6YrK7rMl8U9tVc5wqIX6bEAZ817TdN4tnX1q280rw6fRjZgD6
pdDWPXGBt+guqcCSUVEMtmAWn68opyO8cpXXIxvGWNMrqXC0EQa3btSlDjWyk2NAfxdOvy8MTRFK
yjHYTjXPUlzfe/Q+4l1J517hwt5KOHtNjIw9ZgrPq64+14bZx0bZw+gicQ5OrX7pUjuHKgjLi2+W
121f7XMXDuGXykq2kzvuyc+laPsPN+msWytoilNbBwk6mdBjIsHQtOsiFJkWZeFtNHjhdysU65dI
LXYmSJp5Y6sQHEvCiLCrtIT2lTXJaJUbQgCchuekINCZB6D/e8DThkK33zJpAj9Hfb5cKI/iXFOq
vAf73D1M4EvSuKvXrExa/1TOc5WPXXhdMIzqrQ9nlTrNMH/CN9lPhGC0uaf9JYtJtb+PsE/cKWdQ
z1vdv7hzWJ6mMZRZEMnwEHpySy0KvD8aT8tHPu3lOQ5773UxuIj5L/H8NrPE8TO7da3oYYiD6tAP
FQMwtlBp18406JpYlJrH+k7n4bntjxA0SsoYoEZwNAfVmIdVPdD/0SjnvixpNlowVKne/IGEIW82
P2yWRnZmDUX4sHT9ypyms7rvq2fV8P3JL+ER1TCXL/WPrXfdgXVm4j53M3m3eaI7h1hRuSJvmoJO
XqaZkSmrPHEItmUkOLOHBm/PRG4yHz4ULrVS4BjrkqiwnaAJVNXX2e0SD/qfWCxc8KLS+QJW9Fiv
ffgFcuzGDRX1TCEj977idevL0ovwNhTWhFKrjciKauLp1GyOeOMxZeWgS2pynNi7bkHfv7PR2J4d
4ze5bSU8qzQsNEm6DEafyboPPF8eZTgFIPOqKT567lUFr03E03T7vrkbHXI0Su71ZL/rsNCmJK56
p6Ae9qMXG8KdOhAK7uLvKQ0aGZCEl15UTR0V7wHtRsG2tOkm58XwpmeK1MZHZsn+IZIzUTRLUp19
RJMpsh2W1jZeJ+7gKJ8G/bHGsvqBrSGqsq1lQFYunc8pGal8Cfb9ootaPLltAmV/Jke1l/OZBR0D
xqbwKBHFBOduDfOVgiijq2YqOifVsQIlnUlHzp/d0Ez3YeXbN/Wu1xMDBStzaZ/yxFLqXCX0cHuj
6OFExIBrLuIvCDj2zI/mCh9ZWd4jMo/yGlX+hyltVHtxaK4j1Lj9jOYw4b2fflBXwaJAg/0pA2Mc
Nr3jY9ztzgPtZfBblttIBmQY5DGO2zMSGC7CcIq/TQ6hWXqb3uUSRYcmLsM2XbgSTnXhjdx08Wsd
24xiCYXzABYdt23Vp2oLf7LIIgyVNi8FgtddLTAE32waNYtVvvoBbBnCduPTQP7352QE/SRL4Vui
f9hcjzxw2O7J19JbE7apNVMzXXv6tyPR6bc1TaypgvpipE3RQQRwS2tCUJUVdh5hSa2bUe4M02Xd
d/lWMybZ856QOdrMsD87Y7E9bRMqoHQrx7nnRUhz8DsG1AenDFh+7B1krmxWTXOZCt39sY5GM8bB
71cdotG+n6thl5SveiG/l1EbhqAdRcS6LNxpTvmp/clcRmMiqsRJFI+V7ulDh2n7EjD4udj4et6J
MuZFuvsy7gcasmpMWQCEqe6Fa+ehoMn/LaXAUp1McSBOS9w5PGTbYvavEy0/G2fSTKD+l7cjMT8/
a/KLGDz1yrvEXEdttoS7Jnts2ngqrfFv2xbbG0467H5TgImtcK676hHpcGXxoaS9Je3PES1PcRgJ
0P7WKs0QvRXuYwOz90vp6eIwjIlqb7dQiXwU3f6chAvEXgQt65I6XUlWD42mm+qkjjhgDVt4r8KK
lXpQos4rl+hnOBTlD+Uv3cFlM56y+P9WRuWPLXKYRW+ilE9RIO3UeBBLUldMFmcicttKWuvNMsQj
TRrmypO7LS6WRZVc05SLFoGqF3wlozV+KkdNhnlXdv7N3O7+bVFbdERACb57umFIqwVeQktutPPz
NN4vnDAqrUt/unX7wT3bglUrKc0sKby+JGtub8OPqCcVlmJiEcjyTfHi9NH46nnKerIV2vXBJe6d
nE094qsao/2CWH3Md967MlVWM+G1uI6CVgNnwWmJjLXiK8Roj/j/Ww7BCxTXRjPGq5PbIXbKbKgX
ZwD174wflSzijmVKpB8bIwyT+K1UWai2QZxXp20q7uxkuXW6ZscWEefYe5h6Mrk8xRWTk5Pve9pN
O7a63mFXluenvWvUO4muVFXiuu2jr4nOw5W83IfujC1DELVmI+5lErSFMGbEPLX4KsI9hrPAovPk
T/LRLqvtUDfxnBcixsVagMhhRtK9xICUVGrFDRAx0+v4y56IKwu+ja1bEznDzMA18F6mRVQnV+uB
8r6yp2zSk341hWRMGvk+2L11XfPW0LFx1oguSnkiJ8S2kn6d1dUYbqkfE4Hg8Czqj11l44KwtnF9
m6vIm2ls8Muxpuirm8j16u3ksURkM94QizIWbBlTrTc3M6ZOXuaZzVrZuwypBxBGfk5Urr50HDYm
t03rsWfvWYoIt720jR8OR69sYud5ntzpu9UM1Re5htGW0xlimWW3HhFBu3jVY1tRDxnV7geLrQHK
JWtmUT4UjYu1sB/3knqgKw9yHyHluSwL1tXsz5Y265lc4XVMg1rw7sNhWxDe2O6pl/iaXBqn5Vh7
4ZLK1utzdELcZbW0RsXYgOhZjGfVg5mRCth9VZyMGnldyPsxuI4falmCrzoBPEGOz0IbZpXiTKmy
35aJxnzi1+UeknO4gmWukmbkTmBqIrzd/dydTR5217uPLQZrXPZNppageiCAsaMT5VnC0GOO+gOr
lIkJG+V9ZkLvOdTa5CQTiveoCOujYjVwRDaA3qR1ti/avmYNLt5PXYUjs9+xZK/UmrxbDcmDXJ1e
Gb/I2CnO6zYzv/FQYnX7eOzH4Ue0Et2A+uYlgM/x1lHsfpEeKznb8aZn14/Z1ZcqjKgGdW9Vp13U
y3ZDw8uqwmqncL3Rgi3SgT6ACV8610Q9sCaafTQYQ0NRcE7WAHES8cHIVup4JrO46qNieV6ciq8E
cR/5l6lpreVtXYZNffzjK7rcGHc5RtnNG9Fz/fwEx9PHxbRSbjI/7Gu0Q66t+NbWbJoitQhZnjKl
1uSa1jyHvxy/6DgzCnjFvJGasTmBVeihnKqXxJcH3I/pqlBNn+yNUzmdjN+vf3Bve/13q1xRBYWR
1X2NXWUNh9LS5fpmcbOYB4v10JqRc9oFt91sOOlIPwqL23/oSepERv7ZTFQEebT2qDFmuyZaIHMC
2cxVykIr5GFB1Mn87EjVU3k2RTxm3n8Kkew1nJuTFl2JcO0qzTs0ToyCDMPAwEeQrNt0sVgs94+a
Z5L7iDOzZJc2Sbf7OlkhD61+5G1AmkRuJbvklcsWCwSTcdEgkDWhnRLGLu6WMQh+tBTkzDycNTkL
uKNZK5Ix4t+jBw8SI2uSbpwOw47PDrih5z4U02A/lyFPSNRh5XKhSWictIt68cOpx+WVbpL8LI67
yzopuRyGIXSRyIFpOHmmsT+7yk2ezTJWDxXYvLygbHltq1Zd/IAKd4bC8eCYtcqskvKavPj6V7f6
SlHDQu9Ll5ZyXAsMXtUMSwM1gP9tmQL1vaWyfZt0RYsO1vXaejasR9iL7f73BUfnU4F18xFBuqDk
2+Stku7yEM56Y10/rlATiUovYmfC3cztkbL8bM79ZD2XrXrarZB1f+TI/kK/szO5FWP37jrO56gZ
Dlf+2t/NIxNh7Fre41hYnI+bw2RIDp9IpotTNOv4dfFmP7eiWb1uyxK+s+x2DzSdPoqUqDtXVJV/
TAiyD3VI5TJ2DiY+Tk5z544xGiY3rG6qymrv9UrjXrXJsyojvJoExObxOg5fmdB+q6dJE41cq7ua
O/trqcsvMZXdHRCIT1OIXRx8arzM7OCTfWUjgVqRxoVVG+X7TpFGtiXTa2hAYS1JFXdZZQdz7d5J
Vw9ZaSfGzq3WWv8Ne+gqQP6TTjd0PRahru0Eie3grvyzFFb0fuCyOJlPPIbQYvn46f3zIAfu579X
BP9VjR1hbOB3xmYRALsI/6qEdpKGu67rpxObjjZGxWr7znFk+MoAaAl+u2wZ04kdvoDg6HMYFGPD
vff3v8Nf7arRFYuBCSi5OvwSppV/frFunzAkX5v5BF8OASxsbYm8Yt3cfOkHT9zZS/XvEMd/Bqwg
yL5K8EMHpq+fgED9q4V6CcrBhSw6YZOuu68S9RRUvWhVxAW1fsByJWD2GpfesP4bYPx/f60onEM+
UVAhGAb+qn7fKr2znJiGE8JXZmpWZ18PZ9oKdNc1QUCscQpW9X//Bv/3V8uHi5E5sH0XX8JfsTJN
G5Hg5tnDqY+X8mySAcGenNXysyFy76cbtqyUFfy/7O9/7FWv/eeLOIiiBIJKxD8Jcrg/f64iTFi/
jXI8iQ26WIZmY/gdaa6o0yaJjj/BvIuSbJtQEh2TaOR58Z8//3/lW/kfgG3+Z9aW/5/wN1dS7N+4
Wr5Vy7c/83Kuf+H/elpcF0tUZGMZhmWDX5KT5x+eFja8/5G4IV+8TkU82+fv/JenJfwPL+a8omcP
XQK5r5jT//JK2f8RxEESItyPyaMDjPC/8rT82bRIwBBPoyuU5y+OdihdsWWvNtXZnfO43sVP+uw+
oYkMb4k0P/7Lu/H/cGvwOv7lsv3nz/iL/cAXAyQMJZy78Mv0UL6naCu//v13/osP5J/f+voj/wWk
xSK8sqydb+3dRc8YTz/au/Zofxe//X9ja/yrieKfP+IvhyiVdzTuKP7vhnJWJH6DZI6EBEc8DWgy
owC8i06G9aZerPPmGnOZtqo4L8ZejzVHIfuqHpjExDzQYhOaqRqNZR+YiNgEYrVpIGLGfzo4b/0Q
ZmhhHLbOZHyhuY8Pi++yiiTr+DBdO0vBxpeAoHLJo9CPDiFFRIqoH0FFWZYnZwjjj9ipgyNPcQok
e2x/LwwIs6gL/HPTTzq3KjgBaDs0erBQpRt2YhZkdQcyJ9L3TdnYmSOeISmcKXa6A/ssXN41M4Am
VnGqZqu/hKxoD1g86ye7tn9gHoB7IctJvrgVS48YScuLGMBF/B/OvmM5UiXa9ouIwJspHgrKq2Qm
hKTTwnvP199FRbx71NyieHEmPVBHVJKQuXPn3sv4PYVyU+6Xf8i8BbQlYlMDWFVfgUBU/gataGaH
ZlJhoHmbaWBPxXuvTghIH6U5Lj9oUQ49YTSNiPZBU1NuF/DZFcVoFqX/sN8Bvl04MW6AMuSPGcUf
awlDQK6zSVPxW4iB/kEviVRSMEgAtCB8KyaFzAgZrtxBiQiC+rBflSUG7dUUoulyzlSFBilcKIgz
5XtKhZ0b0YSIXDgtjedr9e/g/e86mqlTv5Zqy+ZC245YqqwbmryKhIgxaDXeMuu5M43+PRz+/f0l
9QqtKmDo8fuAOQPKwLtRqw1HJO0y0dpSp0bnAD5icih7c0Vb9tUZRxzasB6duvPzKS5IyP8+w4L7
GxEtfDQH4IMFCmLmbijsqskMwBoZahHp6I7nT31oiZLlt1tUsLXXujgL4WPKBTmRME7K9LAxh3Ge
0oxxpFQtZs7TJQ294aHTiICqN7Krh+r/c8xc5JASL5acRKCQLZahJvn1tReAaq4lNSgjuMWHWpZK
+yxnAEeLYjUWhHfkiZEWVFNuVxMLUjT0hAXU/18DakaV+EpCRIGCwtN7TxQ7RJSNNOXvXPTfz7Eg
pQlNwydsVk9OMqPruhPu/TKrCkDzQkyE+6elzeff/T7zB2tvKavKiz7DQ+5+cqCkWlXXrgfGEyW4
Vn6D4kfN6wzq+rGoQbhJgKeAEqJGDtrFi0Acm9as0ksRH58/ycpqWGoZ102dE9NIjA4LJoXa9hBD
cPjiS6JyTeqt52Pc/UYezXZx6FDUnH+B0ugwcqPGuwMKgw76Xiq3j90OVhAAEyqpBREGBQAGzZdZ
mdQHZV+qkiGdSv0CKrs1apdKEfc25Bvkdrd10t5FZh892uKwEoGgaKMaj0aho0xqEggEvJu2kJKq
1fwH6NyJB4fNBj4eaBO5/Hr+Rhb6Tf+70O6P8yu2DRDJAk4imhw/REVQBpyyhlBUDrUzrt7nL5k8
TrA9ijaExdfCzFIEt27hRjXXOxzR8M1AoeRBjhUJ0ZSxfX3rXa4F1KXMCyANSYCi6OTwhme0t8yq
HKAmFDCCLihfm50t6oUC6LLraYS16Qn0933m31e5jGcciM8k30wOuAvyxH2G0QFd4krUQXdogBoB
yUfgrqAFMBC3blFJQwcdd3aW3ljd0t9U3n8fYBHdgB/PMw8leCcT0Dlpkxs4Q3vox+gihHhA9lAi
wepQ8M4/ah9Q5zIBVhLkFU4wyoBHERKCGiG+C9dbZISyRMWAecmB4xPv4uxdYipVlEadHNAGBIsK
AkJIfUGpgpZW1elM12hgl4ooOUVOnZ/F7EoLnVwmu3JigIi2ieJWk+cWDIGMOYXcawQVZH9CcxKw
P/FE4wlBkwRXhESP1D9T44Hp0QCG1+4YfgtjotSe5U1vrWhAZHoH2ZBjlPs2oPG7gABNTmg0BugF
8HZEJgBIDkJpjTXUPeTdBJ0KLb92m4xHQ6STh/6MdKcf3B4N7MIjLS4P8aHYUeGgOzxQr43Ufgwd
jjlA1DSm4VDhCr4DqnXLYtpk+D5OrJcitZIYJk07IeyKRrhD65V0kx1lxjtY52VHymy06VP8Jp3h
BfgXt7/QTr0R8NfizKzJ+TuZCduxa6EeiA1PHOlJgf0g0HFyZUF3h7/ltK/UPmqi9vymxtIlmY+B
Pj2PNXcnuAchjlzkGCiHSyK08CdnSFp3AnELyENNmikqbdCjKdkdQUKxpD6X2e6WgZAjEZASEWkF
IBu2vfp1+VZL52nYZVX9AWIwKHsTBBevHAe398jTSarUUSyEfN8o11DYIrVk9oiBhV/deerAdkZR
xgoKk3LTd1BOBjO3j1zEXDsqY7kiCmBb0WyMYVnsUJ7tV5Xsxe/V4JA8sMpawVzAXJLT3BzZUuOB
hGtpJKzo9aDu+PwVrX2dpUI1KQKs2zWIIW2dA5HTGQOlBiCB9Bk6dJDMTN8bMG8QNSTeBpMGlj09
9g00MNKNattKDFmKWHt9GlYAYE1ODTWeFIIuPTSPiI3pLRSs/jdCLaWrY5y/RS2VtBNWJfkxRMFk
ws7H15oOVbyokjodztocCNNkqFQRMARCwFB2Ajo3ZguUQMiGc8BMobU1xaFOebxg1l7bARwOunXh
92iqFlAErTuU5CeJb7W+oeozzYgDlhAaDt8xEJf9xnRWAj65yCYmUHTFxse7QsIydkANMXIwoSg+
fG+shrUBFjnBICZtxlbYMKPd7yU9VziNUAilQnygtB/in1AP7GyjQrWQUvz32yyOrzEsKBaMh9EJ
fKOlvA+IE2hkesLdC2aRDRCIEjhdjdpJMlvt8ugA2Pjzaa7NcnFsgQ5IAcKNzKfMjAwkCQLVdeJQ
DVu5NDPP4FHcWSTTIGDM9EqQs1Ot/CA18f27tnrVomT+pqe2sIOtiAxHLE00M/kIpVOFVr8ppTEA
Q/mKv3Bq//N8ovfSzP99EG7pJcF3RSORnjACDwUWyveY61RulrIQfqS3+tSFOm8IO5YGe0SuDMJO
Oz28Ri5BGhXqECiqA4j2k753vomOf2C3G/Js9Bz6Hz3WnJL/ygE7v/Kh6huNTkT5kG76iMVbE+np
1BkTZDBBCp09F8tvZl/2BlfYU6tCGJYG582TcIm36kHlansKtFFw4UadclvJ4vx9Hj3XYn+VPsmA
A47vNumIB8Rnq3daqtKvPLK2jS+yNvXFDqOh4j43ALHonVprnP5cu6WBxCPbRWpmSi7/Vh4jE5hS
pZVpA3A4lZF9ndq489ytiR7NcFFZQAGRzJIREWRMXqXAaMCCy0FwA6A1HHAFNqaMwJmkMoAbA2kQ
FN+JCSbcNIAgIrOW6KHff2LDd0ng1IqX6y+xBFzBaTdyBWbt7cx//7UwOGAp0wHqKI7nkRpHuM2h
4RoQRHdg4HfdSyKi+qIxFVhioJt2tg86IlBvQM8ZZLhnQNQLdBDbhuwGLQGOsWteJWAqkGSklXRu
zdl9GoO7fqyzfQC+OWQlNmLZyo7npEWmkQmZRICDMjqVPqiiBrShDIiCLKiCPKmIYWotgx4pe2oj
p4pvQaXZ4lUDzAJlUqAdq3hyo2x5YK9+5EVg7aiaG0HiQNoDVbuKHwxBfE8nixBOIWmOgGu2zL6C
fTU8MrUCVJexcsoauqrgJAIcAJBHo/vRx9TidBkhkgpsX+AVkObBjQLuc8ypB/GD7IhqIxwvRLj+
30EAbfe/v3pMQC4YwB9sO+QewJDpFK7JoIl8lftIRSMcQkkoKWZ7UngBnqmUoHmw4WyxEGL8d+hF
pE6LpCTbiaCcPFVbk4akiDLZdKrmUGFE8wlwEAPwLsW71a/xnjUjgE1lyC2kqNccoF4zmumkw2J4
5zfacBk1/pKe0h9vzxPHInplakoTN1bYSqIG6bO/X1LKdJToiXhS0WDUSfVNQQ9xlWVsPPMhVjM7
0Dh1I0jNq/ZBlFgqJbKozEYZFEudcN9YrA2l62vhgLqEVIBQ0msmhwYrC7Z/jC3/WijETlKFjbHn
6TwaehGCO6JIgCvB0LzNOagEqIMWmZMrbGSbK+UHbqlRG8JlsetK/L4EcPJ1uAhm90r8AXqScmMC
VZbnb3D1ay3iLNyhOAEaXtRc5eDBmxXAq7zVMuEOZjtptAVyVrNDLgqKLa89H/Nuw/ro1S2CJ2w6
QYxPfdrhoB8D1Z63ESzEVB+N9ocu4PWp4SqqQWKsvIhgjr1/4rYhHqoXbHpwpYGOuUXytC8gHY3E
NpQHhxUg/6/48fX589399h493yJGpvDCFDgK72RojQAQ0lZJta6G4wGABkiJClYBEYS/TOJLbOC9
cMMrqjWF0v/xgRkxeytnEKZOOX8gWoXfZ1tVjJU8lBMX4ZLq86EOaTxX0BlgZLPDiUbUu3AMVFY5
1CMPISQWdgA11ODSxl/P38ZDM7LZyWIR9KC7RgLO41FOb4/Qn89pvQYuy/ff+lZjKPyB+W67YwiH
spzfgbUMlvGxtcDG6FN9yx92bjU+3G2L8BcwcUYMPKaeA5FWGrASAlOGgkK1IcF6rJFz3Ha1kfih
j6TOxQrRqZDtgRQuZ7CUVrlRp0vdD0kf+1jlYaYqnQDcLVO7KMA6xDURPEe5CSCOAbCPPL1vvLmV
LE1YRMIGAug9PUcn5uC9FGr7SZnjO7Dn2X7LMXIlCC1F0MA6atH+xAjiiVKvg8wegA7bDOUr1UL0
5/8O5UJFDBDFx89HFlwZBiffJcagdxZ0dNwQ+Gm9kVG0Q3y1xiOlgQSRbiy6u+/ngy24RHl4ldDT
UoyRx0T29+ENujznQoWglDGahVpZk55+JkdqB6DPjXD5Y26EL4PS3STbk4M9Vj98kn0X5Tsrv2ye
bHN8evRQi1jZZLANA2YPIflCAGOO0soenhTQO5L5N1LN4Y4cH7YyzJUuMLcU+gQYJSfzOf7XqGFU
Kq9I5+LGpCqlRe6mnN7j1gInLCIdZBcJkGwxCGwStdSWdFrLjQS+z5kqGpPKq7wcnEcLhlpq6QAT
6TYGueOOo/EBv5eX/7hNFmGN9iu+q3o8BKODeK/9EQwQ6w3C2soS1tI2YRHBeppsk3qO58BqyvO8
agMOEddQgaOKCnAjsl9C/yfYON7WAqawiFV+AiyoNH+5wPuCzcJUuyjhwFxapRsFuT4D5Ta7IS6B
kWALhXLgEpMhbWQlCw3p/80T+UXMCYg464s5T/Rv+Wd/nqz+Z3AEk7+Q3/kVPAV9urWX5M/zT7dS
tQJY6e8A4Xv1KFYsRqMV0eDt63lSoN8gn1n8M6mUfgA8/AAJQZlWU7XWboArKltGqStHAr8ITpEE
lr9UYWzYEWqwz5EbbSsrYh4XXqAv+fe8mrGORH5eko0OLTXWmHQRpQ9SBjXQSrX0nKi14usQ+Vc4
k9EpGcgJbJkjL1eftJrrHpJuzh12aJHh2qqSGx+XWQn3/CIAsUw4QYMJjwXgupbpg9PeOrmzKRmN
BwtyVHKksUYLIW6tvlEysqif3PEO0FJwBq0xTFQgLFoFfUkfcUr0ZmD5+pYDMD3v1gfBkZ+D5q8b
8ZTEVczOm6zSfbNzWq01JrPQYoNEvxDKHW61D4/sW6UkbmDwhqhs+fJxax9rEcSKJAygh4J0kpT2
s/BQpHiiWkYwH5IHQs5CXB1hkg6JVJ3G6X+QKpfIjz3IxCjT3Oge6oEaYAPQT8lu4IfSp4GCsDtU
+zShhKQhodbQdEx1NnovAbgDDj+SGe44oUMlmUNtgm1S8rI/98X/tB6oPrAl6m8co6bt0W8ACjn4
57zUREaBisLzbXdvQT9614uICZx1xnUc3nWrcHpyKA1KR4NIa1987RVVOmMwWJ3UKbvebe30tboB
v4ihM9RAiEkMCW6rlcMy5kbhO4M6ptJKgEMw0AEXkP9Q6AYDMa+JcmGUWqO+DFphgOhlBfJlY/Ir
Zxa/CK8FZCrycb6xUIfJ6TXegDLPoVRAQpVpq1Z9pbeEU3ks3MjdGHFlgXGLmBoTA5F684iFP8mk
cIgIe5KPjGcEUHonVb/+pLDyUgWeZZrIAqWzsd/XEv57u+jXniKZwuuG+TsDdaSl+9jOFYs7aZAA
0S5bG3etlMUt4mjQhhNPQbXEoQ0CDSR3qmXuO2mh+aNN+MLQhumPxL6zhghONyrEVCezO3cKtH+h
g0HfKFAa3xloIsUqeYQEYA3dAqTTe7E/tsjLm601v/LZ77v/17sQOh/yx4NIOdM38TZd0dhCFaj6
B9exzw5whEORgjEujxZz6S32q3zd+PZrwy5CLqS5i6aav32lpufxZ1ILBLVgDvWUAowajrUIBVDI
XW4ttvmHH+xtbhFHo7RBxU8A1mjCqf3HYy5teYJeLaL6iYP1iFqg3QAlF5UNVOm6Mcm1MRcRlAaR
LErA4XTGk3TApTyt9eCfrlEGuYU2aSMzH5DXlWPw6Hg3DDeK2GuDLoJYTzCVN9QcsGPDB8XdpLDE
/X7cWi5zXHr0GhfxqoE8iVB1eI0cJcPznnb9M7ROXfZCvkEUjLo9f3Nrq2MRiwZwbXI+4bFBx0TA
hZwAzSIARaMhazjc+gZUSXGSDNHGcGv51tKryRM4VPQijFfehFYO9+3eu5VudIiR16rttTJrB47f
FhTffmoTJjY2raNlpTYvAfL251NeyzCX8uRMCA02osVi6X841XNxMWTeomOUyZMBmaXih7GLc7UP
Tvz5Pw64CFBgPiU8SMdIaffSt+Rd217GQDykIySZ+0O/0pewVYNI4f/xvUKl3p8Pu4KIgy7/3wlN
kAkQJROxgg7dJT838zuuX5JDr6bW9AP78UtmQFSE3uVaPMk8bqbloXjJzeejr2wOdv77r2gHfXW2
9RIWoEPQTfruHJS3Fhzq5z++dq9f8jjKXipnm2HULg3abqxQyxWgm+aSMor+wefnJ2lO2qTNOWKx
cZaxK8UQdhFjkoz3xw5iKQ7eJQSFHBYgSigU4G7v7+hj+lGyMoq0Sn8gX71XwW5EJStuocWd+94E
JwmIGzAdUO6DSaU7/DC3BMLKtvhVcGr/yoOKuwtO6cYSX3v5i8iUR5M/jAIeFQAULb6GG2fJSvZ+
h979+qZE20oS6HF469ybV+iJACb32X8n4WIYK9RobHzctWEWMQn6MinR3yPfd3im95TF6DQnR1YE
lKyWXRla5q+cKx5Y2X/hVUiAz/WzYA/4LC4Jbq4T6K9uWdOvXb3vN5lfc54kImDLGitt1AAQxvoK
FFJJdM6AgJ76h1HqQ6CFermxa1Ywm9y9e/JrOGIMa3EoMJwgQ4EVF49JD3Qe4HxePYL5rXQakhgV
wtIqXoXrb6zttRTqXrX8NWwy1iwhjPiyrT1fNGiZJs0wVOJ90MnhTjp3O1CmdvQ7fSXc8Eio7Kn6
rnfBR3HChQwVAF7nOB2Edzt1q8OgeTt2y8BrjpEPjsH7BffXk7F1BzW2sMEx2LwlIu7IgP3QgNtF
JInOWLARUO537kfDLMJVC56tH5EU5SQ8IHJB3EF5jHBrItRi4dvjJ1mIRJccLA7I9YYotQh4bbFB
bSR/r7pLAwclGhBLcc4iW5MMsVgBIG7iLyEFix8iiCL0UqlmD8WSJnqB8LYcivWJAJiJiUUo0X6x
8ObifCXD9c8bIFxbQuCF4nozEnWJfe/giJOJlkfSnwmasEkHEoAZ+Tco6PEA8QJ6OIwfVXStKNvj
oT7WUwbIuvLUdoUs0XZMebC1fI3LQxzMymW438/ifGyHMjMUDJ5v2zsC89ErXOR9BR+QVNtDnpD6
ZlmQRlXiCxpq1aWx6dZIIcSiTL2Wb4Si1X25iMZpm4DSSExIa4mvoVITYoCHXyGP6JUmtTZkR34w
axf66ARq1qXVEpCXxn8BZxHR+vMZz+foowkvoizZwNY59/AILcT9hhhngi7QgtmU2cYAa9dkZpED
QocD9M8Rr7TSO3XUYjNCBtiY3RehsdZ3dJ5vpYlB76D0tgV8Wuun3X0Wf284iHBUmd8iqzVGrd4P
O2oXXXw7UCkbtsgGuCLjLtsK9StJ7pLolAQJpAIFUBN6erxyo2cx/gC5pFDvR4i1RHMBItpD0N6g
YFYwjYw2eKFMMf+MMCJjGsYseqjH4+LWVB8swKEhj3I56CvPv+9Kz4Zdtj94uuGSIkNUjEQLSnwc
/QMP4BCS1LEG+VOIqgPvwM10GhkKuHLJ2vRkkrEFebu8l6vEhlZGlapx5YSosHPQWCYoO4fGCTPJ
XiRAhkwtAYhqyxG8cgdYj6h5Z5lPqPXXaFOVxdvzadAr2cC9S/jri6YZW7LtyKDOiBzJZd4Fk7l0
hwg9QGg5ffC5I6A5qHiBg6f2OK29AFlM6SmhTC8eUPMAJPZyurFv52DwYM/Qwt9pYZk1Udx6WF3i
+FmJ1xYG6s9nuZI03C8cvyYZilA3HcD0dyB25VF2hc4lld06zqqlFy7MtXSLxrtyY7q/5V8DpRHq
hM2AGdQhqDqzRShDaJGwa0bYmgeQPv95PqG1eHqHdP0aaAKFHmIs2Bto1hzyz9LuX/wTyOGf4tt0
6z7ijS+yVve8Xx9+jQMgOZRFOLw51oDip5NYgZKoojopErINHnAa3Iw6mZfJHZTlTRRJXrfSjrVY
c3+kX0N36IimVIChqyPDKnCBmovC/odwzszBpr+ZT+hgeHDj3Fgja42NJUeIqsIh4uap9gpxwE1X
m9TBDPQElbdRL4xQfRcUXxm0rfbU2lpZZLJSG469N2I8qFNaknyFKoyzRS1b66/dD41fL48VYTad
kPhxqOOo494HeyQyBzBXtlox8558sFeXtJ0g7yjQtbAAk+SD6f/hTqXVk2rQbZRP1nLd+9H+awIh
mzc9VB3RDNBzezCrQ2qXdqRGOop1u27XaLnaH0QTHC2bRTN+F5Ub2d79LHs0s/lE/zUyZCr7JmIQ
EfFV3hId0pjA6U+eEXMyxcGG0yQoaDrIiUkQMod6VaLVhey/+73st9q4YxCgYV+ITu4sjS8oghoe
mOPGtl/JKu575dezCX1UwuAcb70EZl3nFaR9/4TQADqDvbaTTpB1djsjVatmI/dfy6SWvJ2yKiqx
pEjca2+TE38wKsRYE11wJ8O7AKMiWWjx8fvGCN/Trbxm5Sp9D3m/5jjivhFT85Cl5p1ic/7aENKy
wdv4j0HtTlL6NUIZ07Afg94EwhkKj/2psVKbeQUkSI0dEITNwhzVSuFs+CGiRkAawnWrHL26LxdJ
mxAKPRSKkBZyEIPOr7nhQ+2Fk4vdENnBLtjA060cpPfRf02QjEePkEoUd+KBhjotoyT9xh10rdCx
5AlEE0E3UYi0J0/U6N2flPjMUEp18Jj3dDSgwBzlattBF1/hoLJWXXz2LFEn3FSEl66/0iYkcJJ9
ewDLsoUY04lqDNicQb7zD2QAYXEUejqwRjakp2qTG4CBumzsnJVVtWQgsL4HF7s52pYaKl2yb8Bh
wgLe1xDP/3GERfaSRkxRQLJyLmp9w/SEZQo5hVJ9BjV2qMjULcAkt01q8trGJBdRKimhwy/mPb4D
eKxa9yYccJU7N1amx9Z0Cm7epdkDTFp85hv7cuW4IheXYGghxSNPRnOto7SpTOY0DqCZP5t10JVs
f8lPYokOulc4VSA5gCX1GqDNXLikiqAm/7PxhVbOrCUPKfJCNmMJRPaOUgtsdSjZd7NquQENM7lA
pVBy6AvkUWnoUkO9kj1CagptUrPa2JZr4y/vhF3MkiXloxeFi8FPculsL1G6rdbKytlALkIL5ZNj
UJQEHKwPw8H77KxZqPHIv/Rn3+4hGmgMMGbKYfij8F/PX+hKWr3UUvGgOws9XYzYtQpcoRqkgnZu
NXBPOm5xFB5fTyBQ8/dhDD2yJCAKvDJc27+SXcBunPKPXxYrzav8V4QURw5SYxV+1+vhyNTVckfs
gxI68lsH59oAi2hQkFIhFYMIDQoIc+2zq3jyUb1xpFOneA5lE0ampQfi6m0hXR+HfFaan+PXhOrW
p8MRBnNOAmGoejiVTKn2vNbwe4hd0Z46oZ1PgfO5z68Bd83a0/Ml8HhJs3dK6q9hKShyhtz8HoFu
esGGccvN+/8KRpiFXMpfUyJEjoZnJV6hvx9v0TG/MWhPMqMyfcaHrWv8Shxll4yBpJKoCNB6wJks
VgO/fSe8DVZs05BkLFE+hmVksCsPOD9FX0bB7PlbexxLWWkRCCBGMrUQCUV2DlcMOX+hjMRsv6A3
/fzn1z7KIhKMXhcNMD3DSSShxEbCjAXcra9W2Pj5eyb2fzNkVlrcXGqI6Q3QxZwbqmMlU63S9coE
XY+dJE/T2dPLRG8ptW02GhYrQAHIfP29EGCsU5YxlFgcgXCpL87tQcCHyYcVQNgbHXlUQR1AEzdG
W4k4S9D9CAeJjqxxDs3XP0DKNhKnlW8iLuKBSA51BTViRGe+lpvxRhRwTrxx8JOUNjD198Lfg8+y
xNTnaVdJfSzgeLEL4FU4cNxCu7lmR2EHDI3NnTK1ONTAkkFAWyHBduH1UA0AMAOy/ybuaq2VBWsL
v3avrTx6mkW+gC6T2EvR3DUAjizTSZs2YhQmvWuxax20ZBQUtvTGDvaw2TFbE+rVKkDfQE5x7893
wUoEXnp+hx4nNlSPG2Q1HnmQbUJ0GkeNwJ54/vsrm1hcFJmLPoJTAQGVTElmHGIPkRSZOHrn5z++
IpjALtHwbd41OEDw61PyETpBsxugE/jRlTePVgNU+QHVgfbnVlttpdjCLmHwI8ETFaRQcSUCz2fS
xFMUFRBptaZAQQ8yRHoZw78LHColuQVbndq1QCIuAgnR8GRcz13Tsv/6ZCq9p/WO10srgmUr+L5m
W716H7jeP3+nK3xHdoknb+CDyuQCJhk5E7CPgyTnZ0GHDJFa7Xp9kIsrmqKobPHH4cd/Hz7DQw1V
mlt9fD7+SsUeMJe/49jgD/DahiyUM+jkrb21e99m9mhVqpyWO5GNius3D0BZdibV5L9lhewSas7X
ksQLcx1lBrRBzc8W9PhU7EK0KBuFeCd3zakxPO35DFdQBVCj/nuGtFBKYtEheFL6rdORy7vNtTSi
c+hyX4PjWbkTmLkFuCF6P4avRPv/D2bW4xsexNH+HluCve3EhjjJwdAyqQ61c+i4W0ICCyqoQmsp
5JPK8T9l8uwSWU5BWliiEmRbAaMModZdvOR9kG706/P3uHJYLNUCoUHpCXWNheL18GOVRwmqHmdw
7satxuladF6CxqExBYW0isOHUtmXyaJfyFhODe/IvM7ZKSpIQKiPQI+Da4d9YUfzxzI+Mlwd2o3d
uJKwLnHkBMeXXdTkrAMfWPgxzsa/dbdxFK5UKSCT9/daSD3Y+3AcpifmARyvrOxK0jruRKzFSDCM
ho3Ri1ceeXgkZOoENl2hlWfYwGfla17eRIi5w5RejCzYzLReidYkp6DTkU12h3oHblOcA4XkkLUG
o5dknzBp9BDhUlVUegDCYtltrLKVE2aJP8/5LMT9B3nWdGj8F6Y5j9AmCXUG+ijRxldYS7KXOHO+
IHqGCkPKIW/BlTEbFMEGXIvlxEVesFVaX1nPS8B5XvOtULcNkuxWgAcM+00FLzTa9bMzlzKMP6wU
Q+I60NDQeK/D9AzfEci5H2FRrfBcfiikrWP1Dvt8kJUsMeZtBmdkKO9juvGOG0GlIvUuv5btuRwP
vEfLEHVWhFf2QIPhFUaQWjOqcdLzPV9ApdROYdVETxDZhmX7eGiwMwEhJc3okLJ/iijRIdUXRfhN
AKYHXRK1NCch0+9MxGsryRFrhBSgjg18HuGIpPisxtN/SHBYKWiAs4kbCaib9aHMsHYWulU5qJCa
BdtBo0FyFRuHZD+eh5d5Fzx6CYtImcA5jCsKdI5Jpbrw9p/OzuzOiIznv76ysflFXjSyI8S2vApx
mPsmGzgobWzqlXyOp//e01AShF2cj083pQcU4vPAlHJYpGxKVK2cH0sM+MRHNJexuG7Cr5rz1PSl
sxmb0pCxD0jsnr+btYxnCe9uB+jHC1DERlsDmidyLBcWZaZWpHs6qnXScUt3duUWswR18znbUhUb
42UxIKkk70IFP+jWej6Lla4gu0RuS7lfQ68cVWyIOFEHarZfB0sF78ysLKCSdiifa1jxlZndgFu2
m1tlxNdN1NVKWFxCummxamACFKD0KcOCDlkce8t2ohOCxz83JiQFCvRaAFdUWXoXNi4TK7hQdgnQ
zuHXi9iBVZ1YnQ6xf6Nzomu4SzXocxuiDike8Xt0hP+4TrhFIjWOJKoqGbZobw8H0Y5dQIrYI3FO
ZEohX6XjeH7+KVc26xKPHVR5F6UiFj0LMwsGkKmIuz7/5bXKCreIA/BxaRjRR9Cn2taNmRqV1AD4
F+8gMFAT4waNqWFc6b0MJA9vb7SQPUblCDBLUnhv5I1TsIzGdj8bTzOP+iDmcYvo4UFzlZsi3Kca
tdfqc+um7h/4KID3JJqdG2yk22tLc1F5iYOyyGsan62iYoekO6Uecq2D6UM6xGoFs4usHjY24doN
kZvj2K/SW89CVxvt+VmJgLVBUrGB+5EdwshB0eI2BlmBh8BH9e9B6JymJPjlzM1QWquNeRBfi136
nVWBODTAFqp2oNEb/iUxohfhSFgBHJBwpZA2nmClY8YuAdlAAAHoME8TmA3w0kolBOAAbFRlKybP
U3mwMtg5afn1Hkcx6kh4BKNZVukwsvBhRAjbUZ0Czaex22DjVFwrYi0B19UExVxhwJskTDhT3z8Z
ODU26GzQHhnV+LCFm1qbzyJ0TMSUwA4NwbmpNeA2YGmD2kR4rE5bMJ2VbG6Jr+Y8L/VjAQPwdi0j
Oz4N7hYwfO2nFzGj6eCyGuX4aUZ4Ydhb5+lMDEb5oQg26tUrG5RdhAE4VbYCMWCAkTLaswdNFQmI
rBIMNjjwKhuxZu0LLKLAMGURgfsVXn6qQVivzT+DRBFRI7UZeLaNewoXjBpyQ77sZ9CdKH9oSYUa
cihBFkp//gxrtY77zejXqqY5BkY8FJ4hRicWDlbpQUgcwB4F6N3Fck/eRDUnbjncfCPw6eq3dDR5
KAqkrqh3aLfj7lO4hAPxqX+eP9BauFpipUcv9NOixwNNl04ldvme1sKTQRkcDLD3m+zklVe/hEhX
AU+EZI8rUzO+crlVjTsyh8Q09AQn/qMUR5mFPVyQ436nRuhfwlo0F82R2AnDlfzMejmMt7CSKzQE
dgmbJjJB8Gk4LjhcTx9bv9LD9xDWvZLAmx2nh0zvRowbMqcxknkkFdEN6n4pZZENrhJuSoKBufPg
Pvj89a9srCVSui3yQPJKPAwxZkrbgO5EQ+ZcAK8TUpzBBmhnJUNnFpEHt9W0EwKEuEIwpwntLu5c
Bqj1WM/nsJLT3vHpv5Z0O8WQ+y4whwxmpCwFm1So4wbcVgdtJUO467n8+vms7IhGmg8aEJ+Nwpnk
bsfsOwUsZw0wF5Q/ns9ibYUuIhABdeoGjvLzDaD9hLK0PNMTSGerobWWmy9hwcCOdiw1X+5oCHId
/cuoJIfY5lXhLf3sXuk3AXIzkHfyXUpJZpd7OVZ9KKxsNYfW1sAiKwkp2G+23Tw9wELiAT48rhSk
ahFttGdWAvj/AQVHDNEH4Tw9MPLLPdIB2JSglPn846wlrUs4bD35BN8QSPPhExvQcn/LdPEC6XdN
7OVWnexGEa4jSpjcKTE3hlyb0bxlf627dgqmPJ/vy3SviggMJmXmhJz8D2HnsRs52kTZJyJAb7a0
yXRKebMhVDL03vPp56hmFv1rWi2ggQYKVUol+ZmIGxH3MH2a2Qs1GhnYDZBCBNP8Inwdlusvn/xD
j536Vxz8xyfL1SCmtcwnL2/M2xWdK9HMRbXYiwP1qvAFJ3vAFYNvap3yO1jl/Dd5v4UpP5giqt97
Za00ttYc5wrKVfFLzdvcfBV8swPTexe563MerKfxRHOpy/BOdSNcb52NC/YpO+h+vRsdOv6Sj1/e
wdfN/C8x4Pd22hgweiIrnFyzU7mVPx22695XnCbo97+ZvvzQXwp95n/fcyepuZlo9O6VZ+upmnia
znRkKz5Ebutgl3yMfM1TfYaMNbqfftkuP5yZ35to5WrrxWzZlKOZyp/CQNOeCdi1aqq3/35yP2z3
v0vrH0toRfFPap0HZ10lDGP2x99aHX8KYP5eq//4yfmMD2ymkrBVR/kVEZyd8Ti8KT56WXOcLu0p
vWeJemlQX+qj3O2K1Cn22rN8XH95dD9FLN97aI0Wl+C/DcEdHgevuAWDrWD6oBdsqDLO8mGC2P5N
kP9JX/jeT7v2W5t0GpWTiSZaiEROQ9f9u3gxenvbb+hcbzhl94/zft4DUf7vl/dTTvL3FPzHM14M
QYzWryU5PJUPLWMchKNvuqu4UTh44iH3fx2r/Tr+/2WD/f3a//ikqVGkrV3oeBhvBExSbCNYuFmr
U8sx90vu/YOU8b03djTXSdrSgVqsWY47U543pwed98u1/VMe+r0T1mx13Pgk1mP8ikeU4E0OHm6x
cy/91rXx03H8VzP8xzOC9gI/fGzFo3Eb31B+ze7mT/WBVh4wBWnK6DWzhNJl3Ven2S0Ke3Wr06/M
nK/o49/ez7eoJFez/9cPtZEE7Dt/M67KwPIqjAhy3wBY57a/bKsfToy/hYh/fMteWrJiU0calRDD
N7G3V/1sjpItQFH/72X9Q4T1vfvVyIwuXuWv0nnkY9rdCe6a4G8LrDABYNhhC5n9kk3+tCi+d8Ou
wIQ2KNl0psy3S+pG3etoqI6BAf4YPwtPwvKU/uZt+kOY8P81sEaWVqgxDaxV6ipMmjbhUL6Plr8Y
/tIX7n8/uh9ezndna7WUTE2MWuUYSYn0qoP8dIolwwuom0HbN6X1G47tp/Pue//qlMhRLDXjdkyc
bKYfF+p72j8VkTvSS1i6WH+7CkaeQB7rKlQ3d5qeqy5xld9220/X8fd+VsM0+wIW+Xacov1cH8ZV
tCt8XSpPZFAQ09+oY0QyaPfpAnE8XN849sf4oyyOTSn+snz+zkb/y6773vMaDUZp4cuPXW13x5wg
YOfMnbdn0fAS5Zgt3hbhwGZu57E558PLCto2T1VHqp/K1I/aGkRyez8vlaOKTG62ldOsxk1W7BSc
ma0l9rqx9Uqldcpoh9KBeWtBShbomA1L5UFuGq/MXmcqUZWMRaDoyeldb7yvo//fa+nHV/wt4ElF
JW2XnCcsHKK9/Fnd0V2xN5zVL87dTrqu76rcvs3uf/m0H3a9+O0ES625gnEJ+2N04h089cPsUff1
4y/zLNzrkle0Xiy+cbW2f9ksP7gGqd87bmsJIigAKmySmf6W7/oeJamqruQYm8LivgfELsUXGIR2
u91VmRYkOtPpVe4VaXXUje2qbe+wJQFUwBbAkFjXvVihWyGxy2xxMNgcV7dRa3uSKogIi20knjqe
10H/5Zz8Wwz6t+X3LVczjXzYDGWGARQN2E1QTtlUf9NgwBooEXcmoy99z75EohnlNZCT91w4N3X3
jjm4HRdvW/461lKwxh9m8VhJCFrhrAp2p+6G7FHIrkbcwfGMtm6jPMhR9VOcLLRsPpTsch1vbxix
SlRAi3/UKeQAlr5S66BpBFsQr5XkA5cTp0kwlksEu6yelq44TUJQWF4PKGPlx+GIYynVybBMx+g8
nRHeuf6lRPpDoU753ngspEabDxpmyCJagOQKN9KuchFsH9owoWFN+KWo+e+nuvK9DzkDhDu2mroe
TTrRVYyo7RgMRlwzmr3eWdPzf2+OH4ZVFetbjpmyoIpZwxd7cucT3BTLzz+7gOZNbScH3L29TX1w
k0xnDLKj8TRJHkQrDYSyU8+NLR9zxEv/RvhCH/W7KXHGHjETH43pPOAYYv6yIH84MUDV/W+KNEqS
ChuCDcWBnFd/sGI/qFebJ35ZEeVPhjMMDMIzZOJImftbovHDvJfyvYVZi/RBjJdMRBJuaJTvr9WN
4gKzfvpV+tiYbtxcbdLd3LyNvS9et5EDl3Uxn1RpsfuhfpSZTWT0622MNlehaiWm/jSf1tVJCrdE
9NNOWaL/krH/kJIAs/7fB5TJzEMLCiGi1O/bePOtjGeCOyE2C5LXx88WU/t0SnfPYvubJPLTCv12
im/N0Cy5yEfix3dT+HGo7/rLb+npD1me8r0TOlurPq+++vsnJhMCsm/5rDU84XD6o94hk2OCj4Pk
YT1od9Z19TnddIWzXSSsx4P68FuV64fGPOW78/mqK1YNf5vNfq3vs2dYQ0F2kkLJzffTobgqTygf
At5v5bvKr/Lfe1KDh/6vQTee///7NntTpa1jkIEQlNmdKlrX4vrUCPmfahqva0UfDLpCEsmWcrqK
NjwKpPFJkW5SLd53ae92fXWq29iVOQWr6zW6mKlfd9dTfZtpcPSq3GkpO4BOtBWoT/GyXCK8ndNy
fU+icT/E67nTyp1ZU53PGug/GcbLMgbceU8A1JFsWpFTtmAo0+6wRQMqzOzFRezNOHwWiadEzMiK
w40gWavdWTr2I7VvyZLbLqoLP8A25bAqj8XYnmbrtmVKUhFDetq8oTITZt6upMgbFtMR5FeuPHeI
Zn8069cxDUVtciS+rmY+Z5lKSw7MCZDk45+y3nKnKJ5Xq3Eq4zPurZ259E6+ya3LdZMPfrM8iqUv
DGjqtdllkLixRcghqsvrJVFhlCtSc47LBDPNdabPKZ0bfxtybxiXPcGS2YXgsvZU/1+iuDjA7Xyc
ssK18upeS5agUdXnxCqcpS//JMt8NSxJKFnB2OB7OlTibhgsm0kBuc+OTdphpKSyC1c5q3BQUtNq
tPta4+BSdK/a4DlgcSU/53lQyvssfq/70VVxABJNFby4yelb2cbEjKs6McoxNuJw3c76S28qZ6uz
sqAzRr2EDa1nb1Mpt3/Gui2xZWkhRFTWwhPETQuok7BUbgxdMRRiiB5l2xs2T3G1p87gb06y7q3q
ZGsKhxcT8l5lYXEtdE+J3sVPWl09ZuXLUAzTUcu1QFo0t55yc1eo64vUr8WuVrT+KUnwpLbU6nOr
22Cbe/wlvWy4jZKrebzv9Ksk6R0BlEbjrzhRtNMOlgARvVEll6Rz8sjylDjIJSeL9mtVgoiArd2a
1kiFJuwSgK3Xebsyo/UeqbacXhTmcJNDFodlthua/dJd9YTCSR45yti4EXZPi41nXjLb4uDiTcvS
TTiHdbcUggWf6iE9quNRXJ1RvcZYvFB3JKIYwJnCzbQck56WFj3QOgcB2/Ag+UJrzh/E7QRjo5zp
kuxEt5PsSFgPhdieIkxDSuooWKFdgNPfWAAbVyY56uY857cN69Z4WkUQYy0Uz1vNHI9191G2Hwt7
Tu2AisivzcIiUaabfkgCM1cfKdcxWmWQkgiLm6oZ7X5igs3n6JClOwl7XGruKvWyRXf1LNehUYlX
mI1cFZ106uTOa6F8hesQP46S6cc6euJ2k0vnkomwZX7Z8vrA11hnapMCxj39Q9RuzmQNh1WM8Zqw
9rMSWeFQybfKqt7AtFXuzGjudyUoXCFxBWUpDlqGKMHmbcoKYFOFkRVLQ6WA1eH1lNlNLTpq8ai0
ibus2R0mpfPKO09A07aGX7fnadtaxzTE0FC8ciq9JQe00vnA6x+nlsluUG+TJRCL2kt8Hp+LVeeh
llfTDENXwE8qmZDKU6w0QMMIMYWswRNYKlqR+qRnTFsC0pnvFinzO2Nza01xaqPnJYltKLVuJXvi
15AUri/1sRKqGP/Sk2C4E6qKiGW0BzXK/fo5KlTI5VhpUAJkK8hSzfJbsa93SoJ7h6U3z22jXhp5
jY5lfDvPV2P7MWSdDXl4WIO8vTN563qKWjS4NOyzO0q9doxRdHrloAu71KwitxrPGxauZtoehaQI
S8T+WMxLp0utuwi4sDtxGyqCfisPPbwAId/zgOegLU4oT1bsYUPZHQ1OtisR6dq4TAMepoz8JMW1
CFS9eGG82LRuIa6I0x/dijRboF3jpbACcd1BHmFMN9OdoXCkP/zLdguzwWkAkpi2NDsSrYwUBBR7
wpFfT88z/KL6KG52XN7U0iXF86ryBhKYuPVN6TBE18L2mZTMtlVvUonvBcwQA7PafIzvpy7ZCVkR
6klxP2QthrR5LQd9uU8odLR9GZhTYvgK42uaBQF40YOe+2pUZMzuc6cfu8XJceDFolTjStM4Bb+s
HA+xcsdJnq7glFYsi140SgmxdrDIr9RqxrvBaBxN2yXiNjhV3fAJ8TCc2spI/0i3XeovmhcVDMnp
jvxVnqXfsgwUwwiYosJAezEcSU9tFo8X96oj1HSgpAzwxJdZk93NGGzBBKVonHoARWbMIbqF5Wex
YYrCvMRNA8sih54QDnruDDWMuqyan9V+vFoG0BAQKZA+Vq8qjqDkchm7Mkh2kzdK+0bxhMRrFWrG
uNoMfK5pOcmcDtjJ8NRe0/zcY0ebkxbNDC+eqi1UcnJJ9UMRGdFX3bU+Z+J9uQl2jRIw7A3dk3pK
LN091lGB1h9j1Y0TBura8Vqrz83k9Vh2qQgBgFFLsFjD7XY90eCTDTfMMFZRBzmv8oCymIY3ptAF
1Pt15TyqFl9nZruXR2dYF4DV7ii+mNm7AdljII3x04/R5JBgBLXmnKLhhaZZaBhSWFuKI8u+JHlW
d9fF91q9V76OClufTnV1oBoVl2d99TrMtlGoVbs2nKbhnHsWlttyu6tJWtTRnaJQZhhsDKphZ0H+
RON72uID9UeVzbElr9C3fFO2jpbenojy4PbOKPmGNHhjW3IOZetNs2phzBttYvFKJQstmnQ4ZuCO
qq6jHEV5zlHbzbO2ZZ/h2uHFYs8Vs+ZXuoluJCVepuuv5kvSeWm1sWgzR9HlXdwXB6yo9tPXw0fR
NefcHyGEthsojdqfOOgb3gXKzbAsewwvHKkd3Wo9F1Tpp9a4dINjDfsiGVx5aYN1nCqn7dqjhg6g
Q9JWlfaqHY6ycBspxaGXXwFIV2vEWPswXZRUuDBy4rQYhOIyeTcaaErCXhfAn7ZYTC6zZKuLk5nZ
aV5aheOp0mF01t1hlI3asbaVyErayfHTaCAZjapBUCX2BHsEZYls+Gu5lH+2iQs/MxQ3K32alzFD
tupAjXV/VUdcmHp33BR7RP1HtBRPRsP+zUMuAUNl+rre9upq+nJFWinrQdLOV8v8RL3YbtXeEfEO
7MrZlWEwrrXqJNrRKjT6sqv1YG0teGK8OLjYUv22mXufiUT4kdBk0QIsoQSfLCZPVWQEQvQqIhmg
ttmbtbeMayingRXLgE+/FjODQFGl2uZ11wVaGe0by/xclVhxp0y4lFUYNeKrlMGvSnnV2tQGcjPz
xFDm7wfKTltg3tJIrmmmbRkHGr5bopCte1nXJbA6/JGmh9J6kcWHYXtQV8I6rymuN3gr0uCvgDvw
d4/CBM9KQgFH1rObWVY+JgajHBEQCr5vI11p5VWbNqd6smRbqYRQb1ixQrczJl+uA7HM3lSj9RJr
wEL3q6xYb8DjgbN2le7NhZ7ZjJ0vcKbiQ1uV83HWe2CC1ZCEybrsJwy3baZgb6ZaOunDmuwUcXqu
ucN3DC1aQd29SlvmVZn1sSwwVuvMmfSHTCd8p2UfnT29gHYHyimVf/KMxGQqgQbOWKVMrdsXtG+t
455oNmwj4VBJ2S5pogDM6AP2fQdVFYJ1JsSZqvRTsbBUjmH0aUDtDfNFXA2CNJadDoWd05Iuibo6
czkfFLqL++64ZS+p9SxqHBVnI7cSO2fDVxNQTxAFudcgMvVa7wktR8m04E9DufvQbwt4Z0ax7NQa
k+MymLsuUq4aoztqFN3ipjxsi4VdF8lAF/lFnLm1VPH4GnGnDjWF8m09LnHpp1vqaOujqOovzUKa
JlWHUmJDobhm2kfWPydESEPZgFNnEsBrNc3bxv5KTgdHVPxE/tNT6zWV6laQbhpcR7r5HibqsVSL
yzLETBqY/CRASeeRT5D7Fbf3YiVoUx77rn5eFWtX9/lDlcwPMvrMIl/a8bhUyQfcC5ihEONgi01r
xL1I/aYU8KWxo+YuhigqsQJvB1gi7IXcy5szJ2xde3J/yClCS/5qBWVxa5EOEGt87V212Q+WvJMq
mG/c/u3MKoEgfmeMbdimHLut5q4CnaHS6yze6as7ZkwOqdKHXIxP2vzOInTJxzg/nKgsvS7J3Chf
3Kh90w1w48pHPXmb0R5XArl+To+SItrC8KGbgi1Bpa7uFfO6TN3SwJEcqbvGv2FBS1WqZ0XLLlYk
wXQS8nBlnKTVV844Sqhz7cr605YU+9Ws79uU7oG+3MmiU4oYWjNEU2iuYe0N4kTlLYtdztYhf1EN
HpKTMoaR8eTGXZN6anoXMZZaPSWKa+J8IQpHU9yVfygwdpoTYxlePc/Kk2aGRAnbEuQ9Soa0T2fg
SX2yNyxfa7mpSVMO2jJettk8xThNMG8k9pUrUO4dBkJaDFMn3ZmwgRpyPFOJiYb3ZYOJBd1MeYrW
IAPW0DFnnZaxJ2dntX3VGV8ypwygJKnd5Iv6KUe5xQQTTtuQ+62x1+szp2fHDTNlRwVfOvFaxlhy
Yf80g2uKkJ5gPKqma5kvMV40HWRsOdSoQUav631CY0L75T9cyr6xPSyM9PWFMyA6QRmRwoYN1Z4j
xdeik2kBKHLIdBoivkFwR+M8KCVn0aEYcLvdrLNJFKzmrSdhpIQgPHa5K+Uj5CKObKLsvozDmIxL
sXIvJluQc7a1SE3tZq0QfQe3WeMTDnFBP5BRLMNeGBLfkvDMTL+EhBRIVOvFw0cEjTUtVr+das64
2k67YIqDTitwgrzvVMxpglLyjCLiS3SHrIjdOlOIjVNXF5eruTZCLaberirvYoyLU9ntuNovwqz6
QuFHOCwuTxHzG11VhKvoKfq+Lj8Njp6lIu3wJOTSKAtlOittk3lnKjnh2L4YajjRXF+vr31zUZn6
qGzqSwOkH06Awib6zievWO3qA9KD3db6Q9mHcnIehCfo3oEww3szma7HhY2nbw4u/FvTOkkFkVF0
sLhqp5ohtayp0clqLX3/soYkWzaM8Tqp5/lZa8XlWY3aHqnSHNW9INS+Mi9BVg0e+kTrJEnu69Ch
o4HMV2ZWOqs/TfZaXHUYss/qvuiW/RyngWyBjtC3yybJTEzl/rBOYSV175uupydC4DtLjKsdrSYO
Vkd3g9LctOX8Gcckbio+BFGUGMGQVDeNyfxUZFo34mrp9qInZC9rBP1XuK7l1enBUfO9XHEd/5jF
lARxJH0KpuTVY/S+zjd5e956p3lR2jdqhCOjH+Q8o6sUTvGm48yVTZ23jl8BnDEc6kdBhoODjRve
bmbwVWwxycjUU5My4OcZArQsV5rttfKkxR/q1zrlt7dV6U7t7aJxEvVrPCFkx6q1lxZ7U/K1Pnai
zgcqh8Swlk/4UxIIVrT8uoN4kFDsmhYYfAhvwLIuZY015Kf+R7pSH5RnYfWBe0uBNLqS7ja9X6S3
Y3Yatd6hcqxdBi5rLXYRK5hk7TWMBIO8Pnf8acHXW1Db7L44jVlYYb05OVUWtDheWldKFujAs2kq
rgyvheNGFhzvBQKd+l7HjSm6mVrZG0t7yt9S3Y/oOpdC9aTQiVhv2BT+MbLcLiJKng8tU2v9LlMO
ZdmEmR4AgWfUdR7+JKMrp2GUfQjJa7TdxcPblG9hI/kdNk6NS+pXIRPGHSbBNiTfvvWs5qo2No5T
2tliNLB8TyC3NbWfma/WlJ0LDU9hnb/G9tAAHTRwhtXKWTKWRh7mt0oTk4HetJnHXbJmrlzhHZUl
J7qJg7ZPjqp51K+05ohjpokDDW0zjWu9CVNLlu3FxkOJMlFd9VMobRDhc0r1+G21Onn4ocv2hAkC
8+4inAOGKq370gob7SmRGEAs5htdfTMw6M0QmIDUzxxm1ZPawcQUdE9tj2XlJuJ7L2P3W/2x6J8r
P5vpolH9V5gtrz0cMiUNgeMkl8/oTENyFTVhq91W+anTjjVOobSAlziF0twkCh6X3tqFkhwSEGz1
exV5BdzyonQNRLvBww7VltGqsmX4GkPEET6ZdDf55EqKQDQu6n3Vqxyz/iggtMBuHk+EIw1TZm/E
eG7b7CS8zB7L2jb/cKn0D/WH1vpxe1fooYr/KJx7sDoDkx1YGg+KNV1FZX0N+dVWGh4moHrxxooC
wJ+Jec93Merr6lZNHuLlCq9hYbvvFCKbJHWytDo3A3k8SbWelLQyjYEu8uW2U/RYCRsj0xCTtFDF
ZC1vUG4OhVUERpWx4/HWs1wpuQh7FQ/pCufwY9nWDzq3ZEEQJicks8WDVl/i1a7L62hgyZ900plK
5Q3QEiiq2D/DK12d2Lys+a21bYR9JyrrU3dFu5ptGMe1vlTKfRudNQLamipY4SuRO8m7sjikzFmP
CuJh7qNbZVXY39Scg5gz9zJLlrzmtql8Q38Zt30poPEG7Uuf72YGf41XBUSOyKXJ2ODywvcykmAW
YTpKb5W6Q9y0i3qvpT7uJSBILMMfP9hlguUN6o4K6EwEsl1S476pPsbiVW/7a/R2uhCU/tgMjprz
7p74XavseVE6u+0oGRo3NItavL7eEncJWkRTXy/l85qeN6w14qe+iu1Suc6ioCIfj23DulcXF9nN
OmcdOpgSKFVId5ZjcFJNJGKIQAX8E+NRag86bUd5cpgIZTlHdKfrWe/HjHt/1EnnJc6UTXCRhggp
uiokAiJZTtmPwIdYC9HCRLWNMzuql8Ugm+VH3HXxq1q/zcVT3zkqM0W4t1hXVV05WPTqaCXSoa/R
UfQrmhimCqhRYGQXcqdK5trUC9tQHkzCisipN0ekI7a/bjFhLLk8PnPtotSXsnD0OIiVd80qXE2/
y2OnyMKkC0Z1R5GDa3gynBmcQ3OPb3BW4PclnNbqtodB3pzH7JL0j1qFgHvohdmbmBnIipfFChXx
k4iuFWJHJ0qRiWOSQ74xwpa7wkIPjtO2UDHsijVP9CISj9hJZ4ZzpN4OdUz9hO+Hwwk4W83u3+d6
x05pEjfrAjPbdR3By10PebOPPyL9oEf7jSbYxDWKYHpvM0I1rI8Y09e85GGBX7y4cn/F3DCxYE+C
J99ZKO5HBXy0SYqCuCSyl1OuwEBHJRGysI0Lt+gech2KfEnB45CNBI1GKPSvm2k4erovMQrsa0c0
dhUtzpA2ZK7TwDjni6fKD9uHkj7KoOgFkt/HiDF5zmW9csSStw8/yo0r1+DEKk+0kgjae4/cereq
Jtq2XX7BbDhHC4DCgy8wMAnFiYrA8r6o3nDAjXyVaAFCXrzjBjIirN/knay/5ctTd6m5WJJdiuEJ
YVr0oRePM53ASFkFR63qKEPk0qMz6YTnyI7oH/bchyvdkprxHCunXsVqJvfnhIe03MvzgZVQtGiE
jsI4Xuta/VkcaO1E7HVl9TFFfDAu0+Jim6SQR0oPAvVuFSVZaHV3WpDEaMYwbKP9qKPzjK20FarP
OnpOQti8W82rGq7WaOsmvgMPs1C79D3a2/r+pQc+0/ZriEdxuV5oKSL1b+pg7b0m88XZqQU36r1+
CLGtFtMXcwrzrHKXmUqYOF4rU2RvhhnEMT7z/XW1sMNIPzXIBnTpXWXNTTx5XbNr53133wIBxWH+
k9wzohVSfYzpVjS96HakofzZ+BxzN5GcWsShfidbNlM+5ryb9gP1g9GTuaM/lGwvfZQqzv248MWR
6o3xizk8LdK1eqdgQyBP1/2TsgY1v5HibeuGVHlTxdKOGARimUMWH6UvmyI6Ci1bmCdolRFyJaPL
kC3wHIL8S7Lj6L2KtVcp5aT0hvKAWG/JH0nsFv2ftAhQWiGLm8u9JBz6zs2XXSQGJHz6p5obTvec
qe/N+IrIC2rbzl5kQurbvDJZZM1XT4NSByXKe3GOljbs9BN1bLtYjyq3rjCiwvqNgj64gJh9HXEA
MK/Fz7q+IZUo9J0a13a7HLSaa3ohbw2N/K2V3hXt5kv/x0GJk00uL3+Fpa8lp9rZMU12WMdYjlbv
qA/QxSUiDCXbHz0LRQjW4n3BK5/5xxsD0vkterNNrdWIbsVb6iY9TGt9CdrlXituM9ZU0uDCjcfr
fKOGQ3NulMBY3WjxUUtoCAMGgHt1SXcjuQy7C2OgoBPDVvJZb8byMnItxMdB84zIGeMgaioXJGw9
324JlgcHq71FKp7fxrh16idVveW1i71bYPGtB1PnI1XPjDz82fRDFoE1AM2My19LUCO0vLX1QaM8
kz70wsfWOTILx1ipexy+QATqVx+bY8WlozSeJdXuWL7j9mDEXnbZukdFRV+RuAmx3n/CZE3Id0TR
zepN9EsJXP9Bp9ICAPO6+wO+1tIOhRZk+a6QHIvYFUSOiS3XEJgmZ7RfkPpyCoGbF8pdPgZsTb30
UbgF+HzISYUvWg/J6zqQqZfUpmRnSnaacZZo85NPQ7uz5LeZP9zCyQib3K6Ex6i5b14rOdpH2T2V
k6+kxxpp0u/wx+qf+pOKpN8tiqMU151+kCYuc4mx5XsrelwSmkJqh5dArCYRaG+am1ES4yTuiZx1
KuSTLU5fZu+pm9f0dvN/ayOiau7UpTwsOkmb6s+srZwxVFu40xl2KD9URXquJWZvC7S8hUIG01Wd
rHBzHNbKHfTmZPzf6x1iQw0Bap1nJ4HSVNevKvwDJlf0a6OVnwQECFvQxq8adl06fUfVnmvIRHnW
yhyVCFpN3N91Srvv1ySUq9rRx2bXNdGnmDUv1mT+EeQ0aCkt27meOmq/0/PcL2fVM0xP1icuFruK
fZVs9kIjEw2ktim5dfIuJ39kuhHkQ2QGpODABjsllJrDlwyXuKL+Scm+fLcEZZcquFUzs1dftbdj
G3vj+jlOiksHSs/Fhea8U/nJouJJmzIGy9AmDr5n/qR5neRvpl9RatHG9HPR9zKlk8UcnyvVIxlv
e0c151PeYl48TId1YBOXaGIy4zWI1HJ6rm+s/jnWRD+b8UNrcz828mskAD8fv/Bd8s00fSX2CLUL
iNym+4qTRXzxuYKWbvHiluO12U5oatE2PUvmbapk13UUZvxtTRNuVOEWU84u55rAIf6SJCfuzXn1
N4sY66h9xvPHTKd1jAJgE+BjQWG4knqYaV1UIAPE0AMcjtqvoJfK8PClPqwI38NljnfVtF9RYilW
UUpQ4muron5BnSfUpMOmI7nLXpNzCm77ekUmCreNatyJWzgdHVP31eW2wqi6syPdqxnQjKCYBJPY
h/V6rt8Neq5yY7ogLqNSTNNFGPfCzTYcwVkwQzkZz5oZ83TdQg5KY2c1Mb0NHzpWKfWVfLsoYZlj
ehcCubNzsI2cetPok3Cr3Z1q3dDtgg8z7QSCfCuz9ImT/w9h57HcOrKt6SdCBDwSUwIEnWgkSqKk
CUIW3iPhnr4/3p70rT5mVCfq7F0SDTLX+i2f0Wj6U3RImTJUBgTyWgQZZBBGEUFSdPAN/EHA6+4r
d97luHX03UxSEXVd08+AJrCAwDsPnOWmZFor1hk0cTgR1G3E2244F+mrax/n8ZTBsgL0WnuzR28H
uNvcSwCnJshlAtr/RjQO7MmVIY8RRSPY8GWYz4127f/cnzyxVzJZ2+F3PQFgJcl1suW7xs0w85dl
fKvqzxwlmDsehv8pVh+TAFLU6H0Fe1c/eOKhGTRGifeM6ZExMg/A74xp5W5dmqrCc55t8vLqDg/t
sFbyswq3LLMDzfXCELf5rQH1/FXZtcE9N/VPFf5awstcln60ypnq8b6r1mmZfIv3e/KInLW92WRw
9crXZKQtSSvWcfJeN0f1S/BnZLaeip+wepVEoZrZhRUQEhL2yDSPS5X6vcn9iWOw0/ZR1R3MFg6Q
RCIoxkLdLQObBMgxUF/As9wzOx3t/DVboNORs0jEAXkXmLy9+Y3om8mcDw1znG77bv+waOe88aaR
tOQNQRuBeQide8WpuZ6b90mF5/dM43e+yylQ1Lhrtg8D2UrDsHHfbzKdwQIVSe5VIH6MDCh9XIy+
6Xv3rLGa1F5vbKdlbTy5l6F9bW6p6/F9AAQFrNAiyC3lLy8/SCWri8B9Lxk0tbcWmCVKt2rp+nO5
ilDIFr7hrOpY9fVLUkKH+/fZ7X2egzDc4gRSxVdD3+oZ9ByLNUzR2eU6qDTe9HFj9vtastG4lGbo
h0Z+Ycl9cAjLNpdAgcZcvsIBtUT5PL4r9ySY/kFBpdHWtNj2QcKhoe4mVqVqISHvGBmoYu/3DKyC
Xq9DeVyiUza/N8lbFK9d9UOFokvMm525G+thUteTDfd4yEHgXegfGi/UxH5xNfVLFsoharhpQhIS
XwXYvlK/2SnHrB/T6E56+PBJ1nyc+ewaJSpD8TBbRFzZfDgI9c3fKdwXqbJR4a/jcKeOvEHpVQ5N
4BbZpnHgcCDulnONli6CAEWIPTzUIedE5Ns82nX1ncanBGQ6irwWEUnUbkVbeDPtbCwMcftlKc9G
MSIOGtHkY/fkCYkchnekj2UcpEvJDAGubXNLNfbaycb1bKHHySOAByM79/m4qjXnKGH0CUZWPEN/
lNGVikm47shFILVi3h6clvU+e4prEgGG3GrRQIGY6PU2sym3EWzhRR7E7IowzyAm/U3Un0Lb8L1k
GQdSVMZjW33mLt+JBMCF6VTE1UkTuleKR6Xz72/18Gj254IfGOWf/NecFBmjeMzNn7AmZvqWqsjz
NRZw/VmhZje2gmnpiTli2WVODlGFc1QUW+1PB7R34wBkpJkX5JChbvqlfVNq3pRDzVG4fFbuVxdF
979y4PufooqxI9aEo+kwdyeebj6NU4zyq3jnyhYacKJjrwYk2oWTfXQ2EGo+kWlzAwfBpoOADGLg
Te0eyvivg4ef2XaHv8Xs/P8RqpwX6ySh1iN2tIYzURXirWIkStq3Ic/2hkCTFad7nV88Es6BWsxD
MWlXSSbBuC/N5zC7mGgZo/BV7cbOX1ztLPshXLf6fdqs3uM83RQHZXp3NfBrhG6e5KXI18R90vUh
mPJ9t8BThY9lBKJkPPbRvtJhDp80ZWuJ9eKGvj38ttU6hl2xnR3lrky7VrlLlJdEH5i0v+3qywRi
SvqdZUK3rNKWxskS5D0jSrV46sf+lBb6U07w8or6srjYW8QoFt9mi1yin1VY5wKmc/kcOy7S2L2S
/8wzN7Vf9pS8KC5ce71YQakN8E8oH4222jWSJ7yXFuea8y17kBJuYG1UxFZm4jOM5z09fc+R3E/6
i4OsuMJCkDQ3S4keO0DtlgUjcZThmMDuA6cJ1SsTiN2MoSWwDDUOat16cuwouRomAqEmYqYvl2pn
utG1cmi9MRGOVt96lK11y9gpDWrGYrkt6h0C4siJVBfd/ymPYXIRQpnhXRnI3mi67a1wqdJTxLA3
xwEvALlqK7PUt9KNQ69JncyTajNs4t78ilonCmBCUS3M8VGECEhMY6A7VGO6L8+hEvT51tRc/G0+
voPRGF8V7vfQuszDM+tnmx5cgXeiSfwSRVL5Zdmm79AgsKyslnUqI4Ve4ITx2ugvUZ4M2n1YQrHK
uMb4SLcRJJyGsCHT8JhNvUFNYFM95UI5NJoyekIx1ha5HDoPquuL/iqtxNfK7Wx8WgL+S9/kPd8G
/bOdWPEL1BR1CVcCZynuBB3xvZXhOQQZLXVzauP6ZtsaldsDTJS+Rsxu7lPNOg8EbwITzEyxAgiL
0mPG4G1iwxUY72ZMRmUcD7u2Kx6GUZqwWiFsF8m8sdg0jcqHiWHOc0QReqHSmau2MbV1HPF+Oy40
idTT2YfgOXZleyl01xOcIspUn4zuw03FviBopBlkRfWR5U8uOlTLqH8s5cGpil0SSbxxMgHfLzZq
eLaGIKU+xMWWZdADPytnQ5AES1JAeUoNBmePKdLRtrQ3GNwWU3TEp5Qwdc7Fy2zvlTbQ3X1lbaLp
OoiDSZsp9gCetr7uH/laR0FP0wV0lrmA1acKeKSBBkxDmqWt08kA99ecF6JTueZLQpqS5aOb2j34
Ctto1XtF+1xTNxGx3ZyhtxXnYMZPtrXuiJrofDcBZ4LoTbhZJJtFvmzZAFwMUlhahVhLHA3GGvlD
UFHWJWfHNyJebr2LGrGTcxxIFAhSZ7FsXuNx3Ui5bXJj15i9CffGyJSiOUT0zPn72jxVwKlSfDuc
2wy//fCZ9y6BNcZ73f4AnIVteeqj5KRV21wfHxb31xSA3QUbSqvvZ6sLZpv3oVZ2Iv4yTNpOFB/7
GWlR+1zras8t1U/V3VD56Lc18he3DT/bsqF5Jg0RkaDGmzTTVyr7M3G0hcmHYsBO3npN3eppfJ3D
zAsbQdud6VlhghKiUtDhDt286VqHuM+pku7P0NbqWqqz8BUtStaaFf5qFXpUHmpDdhRK1j2y4VSl
qKCwjIr/A/ogrrnJl0JF0tlRpeVE7gEJtuHDAPJ0dLIIsjTdysY9xNMEk0drDCqmEUK+miKwsdqa
vLirAqC2qjKRnA3AN2Io00M6NeBS8aXB1NYAj8isPCqQccagbReUiJOs3kfNDRKRnZHnnrIkfQzv
BkUD3Eky3i/4VgpUN7Ztq2tVljKw67tC7DRZB9VMxdOCtLMabTco76JddO7eGJMvH8Y7e1gtoti6
SP0tBiqT7STFm1ShUjCuPY98A70UFi0jW6+u7eFzWD7MZquzdxrIyVqUNjHjCR49xY/sp04/TY7L
rFP7NFuHurXSe37Fv64m+i+0HzIUCC2DcukwpdufmdKwwSi2PxW3ss5eNDHb5xmaGywhZzW/q7e1
zPDz4ezUFzt+VVpQ6r1aVvcHrkzInSzsr9rmi2a8oWkJZIYdTUVBHBvNX42UP/MG8ZZE0cZIICsa
ULhMNV1v7sWOvh0qi/46HR3WxIzjXpFwtMN5KH+y8CsegDt5hMX8i8hgZMIuUvz4PSjFrGrr1g4W
GXS4I9TLYG6c8DHUTkbYx5cM56aBCvFqTctPUg/jPu1eRb7pc/vXKhL6SYaNhVyMLr8ApXxlnO2R
wP0hh1jx+9rL+ufE1j2bfFhn9HLUuJnRb/u78o6gaLQhk4vmV6yTPgdiuFTNcY4RPKFeFXoBy1/4
dtxu7Rgl9pp4O2emAoFv12okXOo+1JbwEyrMnrJ1cwXz5BuXL7ITJFwtKhCVrbv+SEj2KzSOV3Pd
luNpGXdJeNDFubNSL+KIyYbXoX2CdIJaHguI1MAtQd4QnbrYcj1Fs4JB5VqDoYmH7GNQ4nPGNG62
h0n5kKMbcGg/JmYTKOOLaZhEr454Ewy/zBTr0WLWK3LkDEPHSZs/Rrawtn27kAHC+L+uQglvqj3y
3x/02EPExIDMQ1tl/UPCJlYUyzHSaCUEpzAAgfohhVadzyK37yombVOo27z6XGYSPybTaxfd07T3
Pqz27pTzOnDBZp+Og3aKv9jd4UB4SO2vkAhg9W7lgMn3eDUqI098wPBltrGcgnTky96lv1pf/KKO
IUgoLSxENKIrYO1Nld9C2ChIUTcitE/STRwFNfkwFQB2lmyHehbsd7tGDJdJnXG3DF1SE6oKoV3m
ENdmz/rZEIhidzOYgxEMw1/cOOIJZUCzGuJSXmQMos+xP8FrRbE2+6qKz8MFqEofVJk23lCbrw4y
FAwelW1d6tLYJPhc9i2uZIwrSrkVBT2ICoO3nAUP7IKIctLD2L8nOr3VNbm/83LLlkFBvLHVerXk
AgQdaZN+o0fHiQqk2jHFqtHTc6mscwQisiJgzjBYFx0FZkEVuB7zdqsPCpLWCQyQQexRKtE1GnJ/
ngzx0E/z56SAGxqW2vpCRz1cOe5To9E55k5PIK5Ze2vvm3KnR3+VSzx7ol0MBlGzHjOvcp2L3sEq
52c9fEalnq+z9KOhqWO6yZZLs26uoXg0CLBGTyhVIvjF65R9hyxfbXOLx3eNwy0Wz719myxQXe1F
BTRM74qgW2pCFhv8HJ+vzckd8Q6EcdM8ODMkU2jl2tZJYv0zxK1aQJxGC5xcFYa+y3ClDoFxX+4k
xHm4NC5IqrMb28z87JdmPeoNhubweUqGrRE6fpFN2rMqfkKpeFwLVpMkr0ikKDSwEWS0Ru2gCB6V
r1aNcKCkn11X/EZLDEp2q5du16ThqwK8oMrnZAKSjW0EN52VZ9vYmXQeH1S9leoXfP1WnEPCcjSM
ANGDaW9z9XuOaecTBrpi47tIxBHwQi5ChU5mNsGWg/SNc9yqODCdTVn+GaUNwdgTSTRp8qBOsUZY
8Hc13myJTwhMnohF7rts083F1gbFi+RnRUq6jJ9xYiF3R4U48HZzPIwvckQaaqol20rqWyAq+gI7
5JjJtmeMBkEHmxrvryZtg7J5hJbN2eRd8d456lNUuh9FXTBAg1/ac6GgLbiHOyB63BRF+9rbjHcA
bqk9HAkkTpUA3XjUTxsHQxQKZhNCRPhty7bTpneZOt0Sq1iB3oDQLgxUL5aN/LtOrfAN4JcDrPm1
9fpr4JNFx6HFSEcJ28suBBkDkyhPijwJ+ly8jv3Cn5sbuY6oWYzIK0ZQTtKSJbYuTXJOsswVlfVY
8E8tW9b90O+kighkEQfqQVfYiicNUUsrvLxPNkk402MMPKPc5ohPrNGOtfMABHlsB4BvYV+0qNoi
ny6isX2b6JEtZYV/CLUaCc9Oz/8uYT9YludlQ2nArmt5sCyiDeu/MQTIqyb3TWYt1HPM1q3gcC5s
E1zGrAPMCRMZpydk7c2uy12xXdwG+DU2H8oUtI9ZSPWjym2OhkRpJrQWsbG6D3WG4bTz09Riq4v4
FnbqwFyKE6Wz0KbHLmyhGT7aow2A5FgnxRFXJ2s8LTxVc/tgM9EbIg46AVgsPI6xQ+Yyr0CARd2t
yRCnjNO2Mo0zbXpQdy/wkDMei804/uqNcyhSd20KPmH4L37eM+huW4zbaGh2Cb+W1qHhH14qbQys
9IODfztXxSFxnW3YbViOY3m0XkI0O3VNtzeqla7SvBBsd3EGDxn2Pg7fw5bTkS8K4po4WR7qyAp6
2G1zmoBixUtNRFw1UudiX2yk3titoZ5Vr1l+TZRafSh3TfnhUmJE/MN9chrRxpU/rrwp5lU6P+jA
4uQzUiFS0LFJP1E+R3K6TdvlpYJotNTkZrM/1gMmshT1OJwbEH9mXoz0PRwvjKdVD4ZV8xQjulCc
QO2Vq161Wzc2gpb4eG++czHGFO3Y0jeGQAE/V9tBuY1NtrFJsnWTgz691piR9IFCNFP1RNLdaQ5b
y1svHxTAyPtDP3KwpwS2yG/XGuOtqYe7zHI+YophhybfTI5JrTiGtxLjTYEgT89sVGYIE2ztkDAH
mZg3wy46dsN1HJNNPWP9s+u9gYUAU+CaQMW7D16avFPKANmJ7MoxV+zIA/b5CrSMNSmypn2G2sMC
pSvia2t/KclVtX38RcjX3mf9S6+/HXh5rSHVVb5X5YIHNB2/56nCW1+X71qVXuqEENvO6C/a5LzE
i0p+QbF4tTsflPxQu0TMddTCiZ0GKpayVd7fhyjm13SwILZ8Thha1Cj+QZTEfXwAO+bZ4vSsnGwT
VcjPM6jMo6wvcXhlmYkrSOFDEd1tk0Ej03Vvpd8WwOl4nZUX5v2kCS+DBXU1EQCgRiNi67Bn3wCS
Z//f9xk6cGscH1UkqQtKW3cetj3LiRBJvtJFedKb2V+sYj/Hlv5E0RSaWKPHM5n001pIFLiaFnF2
59qmtuZvXThfpf7p5JdFSC9vFQQueockq3Cjk7CmTxTsVeauhxAZn4ZxR6bOzjCc/CCr+5RUhcWL
1oLqswr7UdpLvh/lnRG/pzww4Uz1zM5L/IZRQmnN7MZ15GxVEWgtLYUJKtPyROFM0Out5/BUk5Fv
CuOQFZDMvQj3U2ZczTQOMsvwI3fCkLGp042moDBF4i5NX283ZXpSRPiEKaJPvsfReYzmNyv6wfIL
pc82aluKr8dPmvWYKsalA29vnfqkTKpnmyKobNV+cqYMRVTsGAHLHEFOxRhgSfxIRtxXI0lthUjN
TyfMSJ0dGto08/H/ju1KjrhUy1hTRKNAoDVYgqXk87KmYInRHmGcnMqbEJ8oABfju4Y0MJA+DP6k
MMtwsNSvwl6e2Z12NrdPqcGRuJF6GjBDKf3XtGQn3uu5gfGIKj8pcywWDuKheZtN8yYW0UlBc9BM
6dFK670eWXhlJiuQta77+IDWudWAPqn7JgQ9SOr4tc3UtYmyDact9fEoh6su6IvxFHWhF0GzVMuM
Pn9JfUM4fl6NaOm6RvusF9eOgViIelVundN60uVk3dLkAIC90xG5jbQC2LjW/DwCrD0b4zsHsNRu
Yt6ZIR+ah92Sof9piYlxQb3+xKBdR1e+H6b7iK5bdDuX1TkUz3Vpw8pcFzuYqoeeiUJrAA/MfjOK
8MpzVqrE6im/FWJ5Y8q81pQ8LXmNQNGtkUylteJrhui9JOp4g7Wy2OfdSCYdYG+a+i0bfJT4DbxN
M457p7afaK+q/c6qHrvuOscbw/DNxDjUIMWa8dI3FaN0xEKwrvLQWDUN1rQqUGFfDTF5+T2Fia3F
KM/pJDGQ37C27Vy13ERapm8Wbfme7KeRGa1eLq7yU0w3aHFW9bszlHIcAnotsXhhlQbQtvlsod8U
+wYFhOi2aqx9DV2N2LjYTwAyerkXw09kLMjQk29Hz8HEFe5Al3yw175KjhNh4DS6ia94YWkLjeVg
wuQvzBRyOuN7AU2Z1zMX+nxWeMAH1cKSoK0SOb1hHerdn8T40+zt0nWXwjrDaEIXz/iOleYUt6Vv
4MxPrfaYL5fWzDeUpq5bOCSjeGzLdyd9nVvuQzzn4pCPaNpbZOPGqSWjKmsFYOWdtwgqBwtV4ud3
NSI8rcXwihqtW5xjq/wZROfm+IftFjvMXawkkxqPvljjJIrJp+v6LX1DXpHEa6jemcpBHedtgAha
t4UXDYNfLSfTLvnDMHMhxEjCHas0QIwIUrEmlvl2rh8K/UFnzlE3/bInOxaAf7WQh+RMGFuX1zsB
Fq2reodTNwGdtHYAR6a56YdzI70CuCu6mtG6KRm2UWmbv829XAqARGQvCioP9BIoluIHROWrzPgS
7NGwCuislAECtsWpq5xkjCSF/tgMUZ7Lcq4bfEawBMkZZlOxuGZRWDRh4SVdGYzz+FB3kBzHRB66
+X02/dS2PD079OljNx1thKN6cq5Vha9mnL3XhblzhODd+3brS6uUe9uB7W1d1JlYJJUvxo8d6zmw
H4Zt8KR1l8f+0ot95br06mHgYtWtevjtyXpVzT+rKNF32fskWl7S5tPVZIF/BctDM2o+LlV/1ntk
ENlGSRHKikN0f0Xyi3WdTx7dFCg1FkBphuuyr1/UQT4k0DLSIUC6PShDhF1MWcdt9Byl929F8mi5
yb7hndZDLYB98YxW7nrjKNTZIhmVUTaNOurysq3adydMxwx5zyKq3jBsIASAGAjoMVun+i7MCEwe
LMQl81L68/BlWQawkQQmiOoN+Vjgqi0IwChJLHc83Z13mjrPfjOaRHOWD1Wak9ASM42VQw/KYg/R
FISip6ysYf1tJrlZKoCIrMXlCQIlp+4laSue9i5SqYizyFoxe12/RIpmv9zz+1TfZs/3o8GSO1cD
QIhcMAXTRb8pJuSiWKGwpijzrVnOSDwz7S1rK2/pSCxAF9/AQb87XPFTdG0ggywMFG4bhGn7afaX
1sY0MeMLG6fit+wwPc9dyKwqUfhrzatDZ29bSMawsf+ODf2hbbS9uGdC1MWlJsPIrkSyrYbHFgAZ
bm3RslUEGCYgkB2NaxHrzGRZQWP/UHJE3lE67cLxN8Kq7MYscnH46A6MS6WY63PZIlbDZz+wgVLg
auHxG7VzeN8iaygRQ33PNeuNCCSlkrsiT9+NCF9uWcxPDp0CV9DTLSNob4J9DZcxRwCl4W5Ydzxr
rXwSxPYg30/i77nf6YmyVvW1cOQOlmVTE/hU58U1JjeL+WlBskbGIKM6DQ2o/GbzI8rOReFHyLRR
hyYzKof5kpBuvmLeJkcACXCsOJdiWTxjDL20W8dd96339YZnyR+6+CDZoIxM8SxYSCeHwm7CjQ5C
FE9Xc2ZAs68C9NXvwnnxnCJn1CYlSymGv+L+hUsC6ss2hv2AcKcJr6NJq6FoNvV9vAB9a+oPrL9y
DESCq42eKhusnNeKBaHRA8REooKtJteocs4qWr6UPUPLCHW28SGH7TQxSmB9w8cYJ7m/lCX3+NKd
nFG5eyMfQXmq9LlpAgy4ePIvCaTozBb3gm6UHAGVVz1FOv4xwIYgKp6FXIfzk0Y2i7LjscTaWrtB
q3yMPQKbNJCWN7Uf6L8jCnLVpy7cx+PzrO2GcJtFij8llzB9yNGguv6kX/MmmMefsli75WcCO29/
JBYk1WsPm5q8x5wV46uarx3KqMajDtCplMTUlOy1S8eeX1ymAuRcaHexZ/IQOQw254xDwx0ebcsv
p5M+vJbmVQz2WYmsj5q7MxcnZmFfHU5QlJ0qX5p4L92bwdBcg4fnQ1itO9cOz0KOnt7xoSV4PaSO
GYylpaGiZJTO2W0IPexQ21e5Yx6Mu7m2aQTRn9DjXkvWeaF1TKLdybWQ+CwpR9RSgDUWxrlvUWUZ
1byVioCRqrp96FQcC3LWNwNCLK/BfqUVt0b9ztN50+ApmWtqbttlIQhnSPhD1mE2wp2Wtru2bra5
gmsqVzYaZgBBMkzxEN97YaZ1vPzEwhNhelar3gVqtve1prKBaKioQTd3LuR/B7xXj+9xRhN8qTPA
2HAc2oZ8retQMcUjCz60FgPRjC2vKT7In3uIVZbpCm9wGj8OTsnxO28EWTlTsents6GfdWMngIZg
IlXnIWdl7+ajsLSV1TTt3nTi0E9j6w2OguAR6O42JkoKgjHmEx808zvSxTbF65UtMNsZSnzYjngw
eMSNla3jzSIoS02/CoH6NYaimXVzA4xbmwy1Ytm3RnYsjO6amEh/lfxFiZJDiEbDUqKT1SXGStSY
0fp064p4qy8YI0ham6rZJ3JjgAgsH8kAWhnta53iaxjXlfIQSqKj58Ly6rsNKYMtfpR8VQcOV+Pu
WLYzDrqmsVF524bB6+yfQLmh6KtVyNYY6xOmgaQrVrJR35QmfFdS6GEYKtsm9SC2fmwu6zZfawj0
3W43JYGdMK7E81+UpofSRcmOYYEJyqoA6+a7wrPcSFeuHeRssVauQ/sxjpJjj0bHUkEr7vN5jhO3
tN291hLu9Kw7xMk5aIIyAF4Ytr7xU7zxlIBbuAw75TXSW9+FIejzGOHGY8RvhLw7tRp/WeB4y/mn
cZGDKFAzhL8MM8YoUTw4oIctQlOZIC1CHbgy4AWLvFx3ZvMUVuXZzuML/cm7qRCXWh7TkXAlKX8R
1KTKVijnKLN8ojfetDA+hIWtelmMSYEpHzrSXYFlHbMQrVM6ISz+z7FU2j3X6/8PBTT+WbabReVS
OO6I7Walel/LDePz6h6d+Diu8A7+l+jEfx1LbfyzZLfO0sFSdQslnxnEynPdP/Xh6395Af86y5vd
63+najVmrM65oWsHVR3ru1BUb4+zHqdIEi1YIm2um3eZjVhkrdZioo/hXn9lJKCXzCVGhfBffo9/
naXKtfW/f4+s18t2cFHpLNPpHqOb42uHCgwWH50XfiV93eQeheNwn6FyTMEd1P/yo51/9xbc3/b/
J2O37Q17sR1uhskkYJcMLzsKVYx50xpMD9X0NaOmEw4Hm20h88Ng7EZtZ8vPqSfwoOMLpjSb3sWz
iCsk6d+aXF+nivvDLdbFW55fALqSd9NeNWAPZveoW7Onz0xqLi+qeYrnW8kx3H0ajbZN0IGoLmbz
NLI/4/GFOxQTFNZMT+A0C+uJCgq5TS1ln5sdMnsS4BfJRIuBni+2gSe/WNnRM80kTkvSWcOT/akO
2CvLbSPbrZb1+zJW0CSZlLUyFf7k7Ad6s9f5d1OOA8+Azf3PH+m/ac00/lmmOsZFN0RxYxzisVNQ
hOd9aJBsWSrvSaXiLE9AHn5GHdWIOTismbaugrlaxPGYfY7R0DGn7zbL7yB+Xu9s0h/J6im78tCP
yHObTG8fJ4eJRa/C7nl07RQmftTA8lwEWliSEojBfMFnKkUX/pcH3rg/F//qgf9HpuBQZ3lVlOpC
y2T8cPaLfXipNsnqy3/ttlm/UjfoZtTVTfHwDSIEXu3H1VX6YgXy7kWbv8j7xmB1VBF6r//b2/zv
Hp1/ZA7GQtE7xYmMh0gftgRwqQhYlOaN/Py31tFXtWuAvUZrcMk7w4dkF0lsko7YrwyWDbIpoWby
npFzL+HiBubpbUOa/1fa3RIWjoK4VuvSxBdXy7cOMnYZESk/Q6GNpLOqln5Cw3sZv9X6JbcO0581
33+AQxrZsi3Kp9R4VYiArNdIdaKzGhPJddc+nPRR4N66DYgPS3uPmdeUa7Scj/RQr50rkPsSv8xW
oJL9kZGFelSY0qTvMNdCr/Oc7KP3XkPujtYJ5+V6MTGUB+UInr8hffHp7hUFhP4bHYQ8+Co9amvU
o/FNvl59GeWnwWXDhcw3vsgOOWzWUp8hlKeaEANlj9q0FdNqJKFtWIUEXZWAOkBl46tzg5u2jAeD
u5khWA5beBncfN24swlFktnpHkFWGM8TScFo5PSfrubJZrEP0UpQqrYgBhm/LBOxdSyDpFhO+C+5
NuNYX6mqzdMbXfI2wvBkvua6eUnSY1Qh+HHPBdpK0hZScK9u3c+7TjcRqV6FfpLhL009/XQ2pmZt
NV9LecAvBQ3/2mIws2ktqTl1SInC8qMBz+nXjHNCa66tmUhixcVVr4dLK8svPXN8l0VOY44pShZX
QvgIvpgPmeV6rEdJu56IQWCDZixdifRLD+lJn+oghkCmAbuOtkX42amnku0ALKI2BcG85HrpRLWg
2dpmOUepceJiXqAeDHTFJb9VNm6QzqI5XFJCWmomX4MGOOM243TAjpZ2L+28l+VBRz7RIuRGINik
eNqTlEvBkn+CRLpQxctpjp6l/9kLEActgBg0nOkizWNRPBJxo0U71yb/J1kz/470vHeY7DJsf9F7
pydvIo5fs3Jbqp5bv2T9Y13qvjZETwrDbDEM+LnpOSuFF0tsM50Rb6YqW6HsrtF3yqK6/ufn2fjX
4f/GP1uhpaanqUrO2tGWNtlDDnNlFVRESCEK96g6BmQEilLrDwUljyWq4/x/2Duz5biVa02/yol9
Dx0gMWbHsS9qYHEqDqKo6QZBURSmxJwYn74/aO+2qbKK1fZdR3TYYYdEEWNmYuVa6//+BGLBdBvZ
yZJzokbVJi9Flz9Uato5tF/lFPpjnLUC/JEiemiapjsfGlJSqG6GpiIBAajKT/B89k5Y8f6eLm0f
gt610RSRnySscz+crXHjIdao9jSGn3AXWNba36zB/wJ3pwMuskhZc+eCzoxvqj0VDR0J58yDaCiU
bemptlR7V6zKGzYd7P2gEXSE8j+mDw6bDXcTfopOOEAde0wHMY9RQhhMJu4jY1vzsflgvKdKtLBT
y//wBAeRzRg0Q+HA3tjThTTTs3fjfREf6I2fn9wTrORjAbB58D3MasMK7JRTRE/jc/Gc/XB+tPfG
e3Y02toFz3pvnTqTOPLWDz5zuZX6wqbjfD/8wKWN7xwlRfqY3wsHRPi6uYxfuhPg4GPx9nIFrwLC
DrqrwhlKXIcZSe7E4CPKuk2HUAk08O1ZHhwZw8ESjL46R2EuQYoyxmvKRKiWAAI2gOJokQVb60bp
KqBzNY/UGV0v+4Jejiq7NpLnEEq6Ec60lY2bvL+Z6Vg2XrKaPHiSXUQtxafGOAuKyzhjlbXITlf0
wrdkHfN+4+ZyY9PEmyyqg7rYhZQi2QfC+8va4H2sni3rIU77DXm7Nd/Uxtq3YMvslmRtlnzpipuS
VnK4HlLxybC+Nvh1duOZND5W8bOVmffNTAkyzTd9TK+gBRVappQMjA5PvY+1c9/j/K3zGxo/xgpD
hvFrlYBQx5uho3wzyUtD0nNExH09FM/j/CgaykZxftOMiGnYiVKxTSmaJary12+/gp8L6m+WkeAA
KMy3uA/kVCEMgOmF2BH+r9E/JS1ZEnree+QQHn0jMdv9WVn3hnPLENzV8IfpphriZkWr5GijX8/I
mKtwP9T+D8NBJZPrRdL3VDF2TJKSZIF6TDvie+QrYHauYmQxKPSyjjZ4r1mjBqh99sLEIdmF1bYU
/feDcanV3ggu+/xSehZNeh8UfRuKFkvV3lfT+ZS2dz3lBCUp+Fad3inKfis3ju/dRD6Xobsug+9t
eBXSNGoiEsv1AxXFbaXH+2wcvtlhf+6M09qGwjIqoPMiunHmr2NxYeu9P88ngmXryM7KXxa+V4Pc
1KRcXK+liKR3sQHKEPX1Z8OJHp0IydJlmEMWBnvQn9hxHFlP/YUc/ep0hBzDRBONeaWjynvwm6y9
pRKJcCQvSwlvvyiAxSh/Q5tdBigv8N27t4fSMRS7f/DdMI3ZZGma7CujbajizmFxlk3eg9ERGBZ0
Bxb+GCGZvHVNTQ70Ja/NbW+09PUOpE06stwlyVNpJsGp5eVYEHGwLI+ODE2RyRLS1EAtjAaetfkU
PoG3Tqk1wFwJbKSGwblrk53a0INZ0Rj+4j5U90n/NDwa7AUoGn4bbnh70IF285VBbxQznkZ2Igo8
TqDyfPMaGB/nfvpEUhSarVjJT/pHpq7pZud2XxRO8GRv+KJ9avAMIRR4JnY0aO+YVt4L/UtGu80u
W4gFSKkxv9vRsq4LiGyr+isK6sZc5XdAMQNnm7X3UFHmOKIh8YqcfXHCuMA7NmQOPipisupyhiJ1
DR3+zD7PLqmDXNPCuYqxrTZWHwI8x5y1d4l56zo+k3RfrgxMz6ozD/8nj31dtglXRJbnJPKW39rk
a9SWG7gsa4dU0JO9RU23U2tkjbfoJ27UjmD3GswyXbk7qo8Xatedd1fxNjhDw3Vi3h0NIQ8+YF4Q
hY1XclfYN6/R+u/EzrxHAwtoGpvxYQOvaetd8JhX48rZAEldv3x5jDbZGXHIFfLy+sSH1DqyW/6Z
cnk1I5O5y0aWb4FTHGXODbKV9fKIvBVtumuIAqvkLH48MQeXm/vNcu4fLOcNGYAsW84V7o2H4gI/
hLvpGbL3utj+h4m4n6Po1e1ITedJIyb/OpR0p9fZTSBoAyzGTJx4c0e28t7BCqbNvg7GbPCvLWPR
XHZY7NRpCZjdOJOqPuk1c2R18A6Wq8KWDZz3mSQG5dVq6DbO9Mjnhz4H/2zwsEtorwLCankq2jky
y7yDQLcrh74OFd32fQe7HiSmUV/mZHqh2UFtGTaVwOqkODEQjkRv3vL3r16STSnXUYoSHbmh3Ww+
2QjMvVOP7kjY5h2sq5HjVVPm2Lj0RP59X6MFhMr49gA+llryDtYi38+D0os7UqBNCSopayjhZ7H0
9BrhBnzt0Zvdremj061o57m1RkrLiQvdCteAeJu7McEjRrLQtW1gBV2tyVyUMlqNs9nRmCygkUx0
YWKSA5PdNJIrrxXmhQpi86oDVbEZNbqZHgk5lKsi+OII4JBY/IZ0tyWz9K+D3AIsGoawt5Qpv3fQ
bdeqGtEMKKcEmAAD7+0ncSxusA+DY28I3c6x8v10n9IViSHAS16dCaoIS3v/mtYrKtdvn+vIaPm5
hL4aLX4YV11hcKoyja2LoGjO6OG1N+PS0vr2GY7N6YPFmOJxM9OmiV1GC0kIRDkr4hoYw0q4J75i
xzZh3sHzShrXQ5/EKWI7S3YNjYZAzWN32/v07bmWb26H0W/3oq/C2yRuukuVI9CDT5uiDKvmTcoy
fWLrf+R5egercDzlVOt9b2QU1oSpyWVAH9iU1Cde15GH6R5ElIZne6k5RtO1Ue8xgxDjWSAB35xy
Gfn9J8Q9WH7bPnTK0cbXIFENiXZQtu2+F+b2PxoI7sGqa+okVzUtvddeAADHMeXXFrqraIdvqk9P
TZ0jS7u7PLhX4xmlbDyL2eQkE3F/l9Lwnpf9ZZo7JIjiq0DOt7M9+SuA7Rvh0EPz9r0dWRfdg0W3
BoxT16EYEe49dvmXMj2RwVie/G8+6u7Behv4FIybmuNG1mVWLARAGsotBKLx1ps3/9m1H6y7XqK7
uiiXazcopwdnSVacmPrHnsrB1G/AaPhNzpEXxJvOHgbzhBHWsWlwMOE7rE/z0LA4sNpAR56sDU3R
AP/efiBH5rB7MIebdogiQ3B0149XOHWEAqb97u1jH3mhzsEEpo9ojNLlyiXyVBOR0yKoL94Hzpo+
z7dPceTh/DQQejUF4jyM5l7RfeMINOo2lW4PSsQzG+23j38kmnEO5nFSDHMErbfce3S1R+Ycrizf
FxdODwkQG7+AgcraKxUNAKUAWfr2WZej/2YmOAcTO1b0hs1OUe67pPtWZrZLnt7Od5mCBFFmHfIM
8L9vn+qIUaftHMxmr+tKREJzukcylN2Yj3OOinpt3I+P9upUEvfYW1rmzKu3VCVJUGGYmu61XbLl
KOoE3G0dfEt92lUrhP6nzIKPjbiD6a3GRFp22EKMpf8eSZBKPvrjlTGhn2s/93F1IvlwZK47B3O9
zg3lOLSk7nszSB5rXvxVKMvw/O1XcmRKOgcTPo7SSEZVk+6d6KxPPqT9rVmdmJHHDn0w2yl2ayN0
VLo3wInm/gjad1s3J76oR+aKfTDdB5/41Op5KvlHgO4F4i+gbBb0w/UMU/bUOnvsLMurfzWWXDvt
6SBdnj1Ft37XfKcik2IsEa5GeCAvb7+CY7PiZ9z+6ixTYOl+UpwlBcfVbNIe9wZADytEe51xGaJy
qE+sYMfu52CuZ4nOcFDmTPQe07xPHhWhb9BuwdM3uEmcuKEjL95e/v7V/UgMcsOsBEE5yU+9+qJU
C6nj+e2HdezYB7Nb564MxyTPoSzc9QhzQXjHOjnxeI7MaPtgRqMVa21B5/ve2cOT79DCkQC/M+ut
U55YAY9M5p8epq8ejaO7vu8LztDpjyDTkBKeuPQjz0UczIepqIIqHgxUFfMIBPi5RVyqT6xAR0aN
OJgFhdEMKS052T4VG2AZJvgKuHOLlmFTA+M75QV85NmIg8+fo6qpCPw525fA3Qxxa6uLt8fMkS/C
zz6SVw+d3jOn8ZIuQ5CYM1xIPPoORQE6TN1CfHz7HMe2SuJg0NsWGZwgTbL9EKUwx72in24to+ho
DmY5smKyk3O08J5lmW5p1Ru2ci7scyKWb5kOjHMr6ocTa+OxB7n8/av7lW4Yd4VXqX073hrONWZI
JwbZsf2zOJggbTypoFa52lfwJiR1A6QDqOxX3XP4uUVsi4PZqfaTYzchfr2Jara6OMhrtU/pSq/9
j7o9sYIcGw0HX7zOKuY59mS2D2Zj58CSaciVJ7gB+Ke+qUciKnHw4euU0xhVwRk6A2sBDaTlLjR+
6AYsq51u3h5vR+7ip4fmq3c8RQktSS6V8BSdduc8ZCENDPRelPMp//YjL+CnY/erM2ReOXnWGFMu
EvlH1WpajI0vb1/8kQf0M6v76tBxahuymTO1n5/7D9a36kf4Gd3s28c+dtnLA3t1bG3rXiEGV3s9
eS6wOPGpcYwTOYhj130wxzUsmT/bDzraD/CO/OidxfdvX/axQy+38+qyR5M+xTqNmFl4X1C2pCNS
OCBt5tTDGw5Mcqjkf/iEDiaxX+VeF2meEPIcnL06yBJv38ORz6d1MGWLGtM2cHmMGE17z1VxZt7J
4qp6OvUdOnb8g5kru9Ytgogxj/mn9YEa/eLG3SBNXlHufPsWrGPD52Du9lWZxObSYdK5q/ymfaru
jPd8MOyv9jr6Epyvwy09xG+f68ipzIPHlRqmZwahme2NgiY1fytt48SRj92FefCk4iEUk1o+pbEB
CaeMcGxrXXZ1EObogmxNNNwJHhVFTuJ3QDu3MbRfbQOv7W50Wzq7UunykoUy3L59q0fenHnwVB2v
LbVdWdm+xk+W/rTP0aO7NI+t0Bm8fYYjQTT8j18nUGsOKNgxNdwXz2i+6TZUwUp9Es/+ffiZLcHb
Z/n9KxOHPuGyLn0TawW192PSrGSxy6Y5cQPHDr0sDK8WgLgyB3reuX6TJHvuY22ahieu+vexoTj0
8zZze2rQ/zBvZoZZYaDwt/tqhBg51Ju3H8yxUxysjKXpg4mY+2zfQ/VCLw/awyOjf2ofduzwy0N7
9XDyrpjw1SXuyHPKY1dTshviE0mX3y+8Qh6shrlpa6wlOfRwD7obY51mMz7lD28/liMBk5AHc3ys
E9cIBlpt8G4cP/R39LwsrtC3+mt7239tv504zTKP/jWHI+TBfFd1AgYj4ybwecNDZlo8JFbgzKxd
QjEM82b7xCj9/UQW8mAij0kow4S+1T29B7C4XA10cDeEq+S5OvUBPzaTD6UPi4m1A/WO6CDG5hbj
FRQ/LPVbvzmj3RrWf3CqfHhkzh3qH+oub7Ff5rHVmBKGxnnHov/2GzkyYA/VD6lpjXNYk/DvDZBu
2CsbX0qAWW8f/NhlH4Q49mB0s0QBfa0rDCb4AobW+59H/u/n8X9FL+Xdn0Om/fv/8OfnErxaEsX6
4I9//1Dm/Pd/lt/5x7/59Tf+vk+em7Itf+jDf/XLL3Hgv068edJPv/wB9Wyip/vupZnev7Sd0j9P
wCUu//L/9of/9fLzKB+m6uVvfzyXXYE87f1LlJTFH3/96OL73/5YyrX//frwf/3s5inn1zYlhJHk
+an4r/cvVfdNJc+Hv/vy1Oq//WF4wTtbuJZjSdPz4Y0s/XXDy88f+eKdaQaW6wZC+C4+8ryXomx0
/Lc/LPlO2qZjkaR1LZvGRX7Ult3PH/nvHN/0vMCXwheOR0/r/7nKX97TP9/bf9Fje1cmhW7/9ofw
l/Xqn0uA63qWCALUzni8B8K3Dus0laHgUNpqIGp0obxiL4IvCJSVcT7LMpV+oBE7hW3mkIvfzWQv
+zMopg0VnbbGu9QyS+xGIDSUl8CZJv6hNHtMYinhrpMO2MvcCaqYsyrt71UeQi/InI4sblU53WOB
RZvAsSskrySwToQpgt8f9LlxKr2N8pvgMSmsUq3NqWgmPPZsVMlJEbD3av20psPFn5DgZl4bZPtC
5UyYph9kBxjTD9N1kjpTtGvL1DeAofi0glvD+MHPWkgcVhfkYJFzOF0A1FqCmbD0+xfZufQkukYx
0p2agO3N0PeOgD48p7+p47yLNiG4AlLQMja/xVKG39Mipg/RiTU4314M+qGNlPL2BSxI9Ilm2e0H
2cvuMtWzmJA9tgFtS82YA50rZvoa22GgEyqPIEutLfCjAAYssCE3jFe9RFw9BdrJ7GByWP7YS0QR
XUMma46GzaDn9MkaC8pEvrfwRTDgAtrkOS5gH7gL8DoGkyoB/EZIVV9jzO5vjdCj3yGZqYaSMgzo
3YQI7Qy7NhmaT23u9i0c80JbIMSToJbndVVlH4QcMyryicyxqon7cRUmY74P/d58GvwgvUXk73/L
ishpAcBOGQjzshuw94hSxwKqPqW3EHj1x6qWGZr9KvjZq2LDEI9Dw/4205MGH2FM58cI2A6CNT9E
umJ5DUK+uo4BPqTGbCTrqWzp9WwqUc1nkV27/n3qSxoW237u6bAwytq+dBz0CziRDyHsFs9feohc
q32Pg7UP3FpgeVi5vRYbp2r8l4DuDHXjuL54r3vbDK5TpxfeedXZItvMzox3vBzDDLvZfFTRmQpp
jbgqAwHnjiQXlYheTGLYGMwLfKb0CIFE6QgFdmrVOsE/opYO6v4pxlgxh122qTJb0c5VB87eIa2q
15FuMeJojMC1d6NlChicyYRFEhra7n1rxT4YndAfcOUeCFE9lhvw1ybY2etCy/pLKjRsgrgbaV6U
egF8+qIJ3LVBU81F57QtPGVvMP1N49m9tdEW6A6aZQvMwIImKx/CYYZQXRcGSO08Ki0CbOWL4Evn
GmGwtbwpBQ00AkTRbRMv/LXR+Ngk/UDnVu67H4NhMD/JfsCJtsxE4fPG84U4l+M6bSU+GvhgrJ8l
FsWUS1PTxGQiXSy/QX1+84sMP4JxRH4y9RNYAIsi9I+GGjFwy0xgPxV50noYdP4yhSgFdnSdTCMa
oSykm1cGMHISQKosoHDHlRrdDJVl1D5ryh56Pag5gF4l4TOUac208eNk/BB3mXvj2OG0eAbK2to4
vovwP88xfp6jCTPetqwitPrc7cbSWqAB1WOXb8oK0OcGYnqFO6nbSPvMsHRWrXMZAFoznIaYSTqo
ZVh65nbaliPe4o3ZW7QW+m7rMYykh+Vfn4y4Cnn5gBIqck3aoU3zOccp+aloHG/egpqSUFAcKjio
bmcgDiN6+UeUPGz5ROFaDy6DsLrxhjgpoDK53ScTEwwwb/i8oosRE8wfbE0QNyc9QxeAZUzjSuAM
Eap8XgFIzCiKvkVh7OxNnbnAKDrBPrLpM7g80egBCglKo1wahyVe10FnZ+nu1Zfyr2/Q62/OQaC2
fHLAypiWZfuBdPiD+DU6F40Zd+CBh+0oeVcI+hv8ckzNMO06an1xamIOI9Lw65DFuInOBXorR8/V
2dvX8Ws49NdlOFI4losnr+0cxKaYbtnJrLoBq7YyY73E9UgpK1+/fZZfI7rlLK4QtucKUEvLd375
+autCNnjeqg9u956ZQ6Lokv7L26FjghOrkNQ8Y8Q5DcP9td8+3KqwPQCD/Fv4JrSPczxFUUorVYl
1VaVOL2ve2fERTmzBt6y1BVS/qZWEtOaXFBJ6Ez+s27TMvmrreTfCgaPRnq/RIe31UvxoJuXF71/
qv4fiAmFzb7mH29kiTl/CQo/YH4LdSRp9dMvoeTPX/szHvS8d14gPRF4pmX6jlje0Z/hoCveOa7p
W4R1Hhpqe9mT/RUNOuKdL6VH/OgGNivKchV/RYO2+85iVxVI23UdYkL33wkGl33AP0NBjs6EtB1p
W47D/1nLaV4P1T6M7EK5sNBE1bRngwO9PLaktdgSubuhjrsTTSO/TsA/z7eMVA/6AsyzwyZT4bWy
kBDwt3lWU1fEfHbeBEYUnmpiPVhw/jpRYBF72oDJffNgDoq0Zk0jNqddcATgmdZdq3a1k2B2HEHh
po5qoPTzIGKXoCu90LpUmbQrPjb0YZ3YhP26HnAtjuXR4sjjdfioW4d9J46TBMJxsWGPzTk7D2or
+uClAR7k08xm/9Xw+82C8Ouu++e5Al6kD2zFRzB/qEMYQaDVgHDlthtHgy1+bd5pF7ME3cv8k6Wb
+KqI5+TOEP2pYslBWevPUzNiTe7Qhuh62LmRmnHmWl4v4elawzVEkfievEmz94aSbyV+CjQJBZaH
FRAB9W3Mc94psB4f2tFFumNWXoiHUJk/vv1AfqaUfxnijhV4gYmI3rYJp34mQF+txlZVpL3huHLr
lnV1FmSxf17YE0SRSYClI+xEi47hpd0AUDOqboSfZRRXdoWJ4OSE+Gy+fT3/MuO4HOhYbOhYtBkL
y+bs1eUUuRsNrl6YTvNEajPNag9dVNqg8RryYbgoo2hWJ875L7NuOSdzHVNWJrwZHEwGneeTJ2bc
S8ux1tdKsT3zCiinb9/Zvww9L7BNvu+eMH3hMwZ/vTOMJtrASEZ87OKqsW86q9cxqNusK0CjGPnz
aOSZvOgJGqvzMssxWX/7/N7PBO7rV82iItnXMvykY/u2dXCfqQFLqMFi/qwaTc+WOBizAV7ZvjAF
Xl5t99SLwPw6znS/1ji9PTqZaTXXRIw15mJtVT4ho1EvKlpU1yrOXYwvzaSbz3BrtWB7Ji04ytCz
ybzmiRGL20J46nZI4aJBfXemDyrKzfpxCrR3L7BEwuHdicQPp5CjvjXavDMBpdDi+5jCM6owWR5r
GgeCoptc+GFTQ9rb1wrpuhFnbQOgTQRgbuqesqnTWKJaY9UirxNK1HprdBmMYs+dgbkK7em7NEsS
HvGEY1PtuVhpFsK0h10p2hgSLxsltrZt7XrebU0Z/aNd+gkI6HGht4xtXstvOXxtfBLwP8TYnS2X
4SNZigvMkkszQ/TctsCzN5UlYIzDdLCcHxQmnOmhb0CRnc9mq9q7uLbmH/lUiRLeWx4/12Y0Gmd2
7Drmtg0U7XbBkKC5w+VYWwTRrJzYE2nxdXB8MpJFGM9fE6FbA7V6h1crCwmKw2ao9JfMkVKzauSk
1cfRTL8MszE6m9IxF6cHkiC081sLxEZABQ8wxKWEsRqqOtLrumYxXOW1ncgrM7EbTSQuU4QghgTu
l7IlRwpnmK2zaUHw5zsv7B3jvHKFgaOM6Ka99gcHZ+hWKLRKFYwDpNAu8KCwUufKtz0yg7Obo8pr
NXsr264xFcckCpsl9q+UjsPS6380JQmE9y3Londp5m45+nRLK+CVftbYX4SN9SV3TZh/F7tmiWG9
anI8LK0wRbcQ9yQfZtlIChdDUxYPU5WE1pXrt5bcl76Qib/j9YwpeGiQKZ86nt64i1ytYHqYQxvA
0i9ZGwzQFDUVt3nAmcoCA8wiRG8PbXiEkK3uHVbJXA/regwZddrRJImD1Ed9XroDPUZd5oQYbRtJ
dpmpEXIiXPWFQ8XXHp80Q6JRHtuexl8/EBU3Pk8SILZEVr4t20rHu9lVHkKgVlnhVTvauVxjuwI3
r3HS5IPlL3r5aSqHTScdN9vUrh2BpU+kh7VC4KW7sB5xKcSaRYN/QL7a4EI5Zoqdm6pvgLfS3JUU
cXfBUmpwL46sAeTVytHsGmf1lNitN+1knTXp2TyC4EVqGiNJEFYqrloPXvjKM/X0kvI/T1low2Ah
RLDEZ4arp6+nuCisK40xdomGUrLFnQd/Vjjeq7b/mtiFYID3/hB9G4toaMFajKF7PlvgY3d9MGRf
pG9laksUNBo7Oc5xSqmw8vDbdioAUlFU4gA224M5IkeDQLesY7iAweAJsZO17Xlj5gONWKMfjeIc
PglQZ1dhIJ75RWzTSq8rD2ekxXqkqH0MLFtEtYjA2NtbWxXyZNdFBsATehtmOF4f4IBVqwHbVJBr
2KiqxAw+z1GS3CjRobitqgTTRAXLst9gTRAiIgXa/V2FjrgYEvp9+Hw51nU5x83XOM1se8ceHENA
19bGD6PsI4AwzYR3Xx2lUq9ao4mAskYWbI0htftrlREfIDn2a/N8rkPgckkeuR47cx25YH+mBEbt
mpcGqVy4dfZQeJHx1OZecEuqFqM8Y7awvMjKUmA7k8hUb5rSST4G1sw2KBTBspCFWVU+KJChCMzi
MAQ8OwcacrVlpRO+bkqjc8Xx5MOMmZh7LWZ7sRvTRh9uYPuh7q6SCm6EHVaVOmvRs4y7oCC7d907
bjDuDM8HYyEz+FnbtlDqU9ErMW3yqenJRkeDv1OTbbywLEssdMLIQAQTC/u7zAiP14TKFMOsRONi
H5l2j529rIEGF45dbFmGLX2VFBDcz5txxi2JHtzWvpj9PC4vEZI2Lj1QguVm5c+xk+0Gw218eCUF
NnqiE4YgT1oVM+ZvpR1f25WhXyAfFtX72QZjszC0/PvGk0iiC9Cr3bXX1t6+CgYSTsoJkRs2/M8D
mLEOr0hsizT09iL9YbgVyBZI19jm+ZUbXFHxaYK9mTj+bMAsrRuSSl2vdHU1NnOCjXAy9hAIKyjP
ua4Qt7Rkf55zc0bX2akOUmrC6ocUUIVQ1NMA4ng/VImNfyBsjFXqFdxiFqbyophNyHmajvnrkngD
sFbLZnaTlnE73fp+VZlXU1i7ySdtqKa8rh06Y2/KOYvhVitpNJuB1ugZnlQZtYW4RQM/gKkEea4R
RCdWnp072h6WDXOj0x6LPTuGOaxzpwE7Fo4Ag3iaUeoH8E10Z33mS6F7XLKk711R561IcytT6fGy
GZK4+2y7ghyVk/W2pso2imCXZVZ+AZS+wbhvqPX0PPmtX9xaXoQuVVcGylfHr8sBUkZXmAByrSrp
bqtUmeFmYNh+aiq+e+t6sAscofxE4ac4psND05DMetSxW4z7PqtD464QSXvnQ/aEWFJb8DnK3HD3
RhOqaUOooAxsvPIkepCGEWEUMuf1dVN6Um/E2CAin/tKpZcIxcmvhWKow62vxrj93FSIiuF4O8Vw
59VOexf6Ko+/dFYSfkocQ6XnCheBdhPS1+ai5feAqdgxU/5TCSINeGFmRslZAEKY0DDx3mtr5DmP
HeYYZ2ZmRZBj8YW+nRqJI187VxHLVyUj+l1qjUOH1Uzqc1yF+AqS42VNCcMQIreLZRo2McREgGy8
IDQAFZpotsgsQred/Eo+O0naP45ZX3jb1pDBHTNffIO/F2NuabTxWo3e9B0UzXwvqxQbUyO0m4e0
junlnZO5vklDz6+uojEd1YvTl9F7Lb05WmncAqrroVuMtcyeDxL9mrHxDYwZMV+X+YoohDu3vgyF
9hADJrluHlo3NvepFyCD14ZDH4zViEavkkZDT46Fwn1e2VlIQGHG+X1i9gC2ejelBaSP2499PWH9
qlWAu7FvZ66AGyZdJNOB2dQX7sS3fdtPPiSzNJfmiM8WawGyxwaRHq2x+ML5kVmlG7wLjWDTs9QN
WN6zzKyE3+NsUQRhos6zFD+LTUQmAh9kQU8ta70df1RZwdulsX34YHQ2VrqwC7IfVhBZmFxOOVCt
Ppg/p52HU4XLJw8UlY4RIvCGuKDITM1HL/Gbp7KcbPhQWlifsQKJi7Ufz/E3tmqV3kcz0Vm/qrCb
aO6lW8Io7Ysww/y3Hj39ifHQBt8zB3nOF9OsRXdB7Ai+bduEfUSgmkL6TDd566TuhTeGciCL7kt3
Ok+UG5dPhEblTZHSAAbGwoZnnjvKlg8whr34ysb5zIJHNUkTAE9ehOFuDpBmsaApssDoHYmzJd/I
IjJfXFEFCpqoH/KotTIFRvZoIOOuH74ac5aAWBq67tFI6iG/kYSrwPxFg4NSbmPFHE8jlhONMWWP
fhiONugwG388e3JUsHaJX0vyh0YQb31LeSTQJ42VnmnBXPVCjH3OXDwnav55XlG/MpwRz4+qCV9M
lxYxDNhbeT3xACUc6JEsfOP6YCfNIszPJzdLsx2gQ1jHHYlwrB8T19/MjWN/jZrW+MLHxtEg10MF
OzRmG7LOqqT/6jtpj5TfXexFgjaR00Jqgs6aRyNfE9spYmBSlPD0me9NbbwpKMN1eHHh8xvVBoKb
qFxsNCTMsPtC0/W/m1TaOjgLTD1ukKHiq5xh024BiZI62lRm7T+bjBNcJypmOTYCmj4rIdXIByqa
fW8l+Jp9d5NSXjuhL8N10bj2AJZ07ogrq0QA/Kxa/x7/o6w6n6QOoAj7lv4kiyoJzrSccAAO7aTx
1nbOaCqHpJ+3UVdaL7osqDmWhYkbXzmmMj0X2DlN6Hn0bF5qw3C+kO2znfOQeXwT69j/4YqUO8CY
YYIXnUrrrnOrheCbJYyP2am86y6osoWhH6XxxUT37w+rXRyTW/LSnDaqZbKznVF80tIfBzwODTLV
JvU5tUksQCnn2DWSUHal3bGBH6zB2yc6xpEn18HIs8+cVgAONFvIIAErQ7/tnbpiu6TnHme9IV6M
fE20uSNVsXw1IxhyWFd8CqIj591ZvmUkZwKCvLFN2BObq8jK4k9kQeJga4wu+1dVRgymmoKQswlp
V3iyU2sxepmpGe900fVf+jQz7XUx9PO3Ykx7uWGUguCfppSyT92KOVhovLG9m7RJ8s9uiq49F4Wo
1ffc9aLi2VTBqC48tzHd8xhGpHEep54I8QUjsD4rXCxbblmaqK24/AVUfZ31fyly/38++w+xtBof
z2c/4H347an5/rq14eev/JnLtu13rmU5tA/YtkmuZ0m2/ZnLtkxy2dL0TQFVJQjwffxHLjsw3/mu
78DVdJeMtlzQBX/lsn3nnU2HhGWxarhL5lD8O8nsX4shHll06rZkX2hfg4zPFf6agDKMsZuzFrY3
QdVwa5XBNK98xIRg30fKdtdWjQfPGYgl7AUIGxXOzX1u+Z9ePbDfZGAPgBN/XgapPUzDsIhyAp9n
9EuGz1sikynnMpokxtpxhIhyUaJ+DVd9Mvxvws5rV24cyqJfJEBUovRapYo3B8cXwW67lTMlSvz6
WeUZYPqWDV/0S8ONdimRPGefHZKvuTHIYwvZVZ+nPiCuZhqifN0VmPlgp9xh/uzx7L0T2Lx0tx4T
znNQQhff2GsP9FJIr0kf37nmtwhhELkA0K4QEEO4bjaQK+yuwGKK7FXiIMKMcsx2m5W0JqnuabG7
mzklXUyVSfY8KtIRrKkITrVN9VEQb3qTwucjeCrpyR7MkvA9suMVL+5/L41rs4lGsG2GBpdL/w9g
Otk8OmEJ0l+R3dzIlRYhWtNit2QuxBRlngqTu6dmxOXaWAIbU+MPcSUmeKR/f0hv8c3/u5Dgwtph
uuP/Rpspdd9j2ZJ5O89EOB55ddL8XAerevR7S+/RD17QQYOD0WrW93iZl+f//8jm//229IMIgNy2
mV2+fQgDsaAiTCTvJ3CxFV3mJSU3fCrsfTmz9+MF7ROv2/bT9A6o+6fHH/jcrfBAkcDRrxbVSGVu
67Bzdw0IxK4mVozYSQYrR3J18XVXuh5OdhPi+0wg7rOe1gv9Y6mfZIkE8Z3B6tVU5/IYIGY4FwTb
82wW+dVnCkAz+AY0l3GVRctGqHKBGE7gcblpbWCwOKU3LM5D4ZB5boKl+tYJg11bAA747e9fw2/L
HLKKx0+xZlwooU5wtcw1iRwmKcdoF/beSi78PJLZgffRXTqVAB86qJIvuRdEuL931X3uJesHcLP+
dfbtfRU0TN2dee2+DN5i3S5FTtJaZGXH3qjknQ3p9+/2174oIunbbhBdD71VXvgpOE60s9ZscrGI
lf62D5buVg3pHe5h0GEmz3tZgSuO7zyjC6n0zWfrch4wDOI5wZcS17YibW+SeejHS8Nn23sg7DXb
EmYL7Utbnf2FwAznk5gq828ZkS+ytGF2s+BOui9Dqd5R8f8SHr25Fq6A9JrLNwQDL/z1of93HylS
3BtWki6IJazmTUkvwVJt2dZulVuZ56aOmvXssEM/mJXB/ima+5E45HwJo1gBKT2NFRDyTYPt4PxJ
JGncNqlv7cfBEDhiWuzd9xjAiFsL0BI+CBnU6jA2LZnRnqwqmGHrgvH+O0/4svze3pX0OGNYnYLZ
jrg2Oi4qeAgUh/Pe85U6zpOejqJpAIkzncdz37p7t3Rxj26c4p9lnvEqp+F+b49+O9NiWXoS2gzl
oRScTPzL292JLTnNg3aZAH86lGQj8ULVZrYLcRcp+aGpK+/w99v+w8vkcHWRtlNiQ4y8Js+607B0
Yo2m/eKt+ovttu2+VJX36thVE8Y95k/bbuyW2960HQmDvk2Ms8nOvqPkU9PWPyiUq4+zoa9aV6f4
2LUkg0jCv4kghXyIe3R99O2LNW/m1zjTEFuVbALXku/QN37xM96+Pu4DAgdVFRuJY18dbq7lemtY
JvNejZ7txYNnK7q+afzsMcu6acXsH5OIxEOCPLpjB8YTj3UrX/TYPa3e0O2jLCUgloS/Z49jb+fn
ED/60g0fEhBJvI0C+c558EtieXXFASWWe9n7AjgulyX/32UUqdJa1UCQB13Av65TQWVs9fTgE2D4
lCWZc3RYMKfJd2oMIvU/BNdHt047FjGAYYD9bbFat2FiYBaHgXpwWpJhlOWiB1iYFnwyLc0dkeML
yVPqg0ytkjkYrlpuQb6KBvAiKXmeCdQ25Ts10O8f8WUZCbYIzln4u1c35qiwD4tGzPuElO3bsbSm
3ezO7QOV3HpK4Ju/8w3//nuRfanjMFtxGY9cU6LQ2rh+kZCp5ixL8xnE/AdFRz7G/aC/g5ER7fn3
NfOH3/MutF+fcyC8vL+3L27o5lr5JQks+eh7H0hrKH9aZpE3PjmtjOV6/50N99dg/e2XEvkBJJUg
sEMbN7KrByrLAimWna77bmj97eSCOm36tn7Rednb5JPLeyvj3OknzJg92nIK4anxiUVtbXpnqdJX
VxHWqNQSvHMuXTcKUF384MKdEhGlHAvr7aPQIEjYfSc4iAKzHZI1Eh+hxwE9Erd8v1yG8zWj5p9K
zfXGdZpx9/c38aefhx5BJUc1y9q/2i6RqXgZqdDrHjR7+WBbnfjqk0lheTX+42pUWEBZ6kc4+t05
Kyz5zs3/moJfvxe2bJ4BPISA6uXt3YehamAd+Xo/ttQsOJtH/uvgdT0eAquZ4sKMr9HcyEeVylOe
Rd5psOX84K4+CZpF6CLVnzoQ1oDRySGfmvQdwsZvT8engxRw7+DC02heKy6Caso1Y3R3H1AKHJkL
Og/MpjICWPr+s/bdf0Jdk1zAqto31Wi//P3d/F7vwsjiH85UG5oSS/Tt08lHTBldoLh9kQ8OWbjt
1H7Qthvp+2JkVcXMFQKyqpegUySXjmQA5ilppEJkTCaWggnwO+v28jW8eV1ckIzocTjpsLO+7mrT
xEx2XTYe+8SvzHVl1Re/cXWH7ar+App1O1mNd/r7Y/jDSwASDSj4HTrz8JrCWBsvWS6ssX2ZjkRg
F9Es/lW+bw5rTcqTB//3Hxk14qjCgj9rLWizf7+AC5JwfdvRBRtwIgm5ggfw9j0smQ7AHoNgT3ID
1m+lMqbAjE7nzWl17P48tHZRn9Yc/7mYSS3+Y9bc6kekWvNIXmLfXD7epG7fWbu/lNlXrwNuFYuH
MoerujYoyvG2UsKZ5D5hzEKQbtXP/jaSU6O3WCiSZh2GzPa3Kw+mAQINagLL53EkZSdXwWlpYAhv
FTyU9RiJ1kT7plzpHtzZggvbmcx/yXMNE9qCd5IcRu3AECM1Y3lXOnXhwry9D5KawT5CtpbQ9q+d
iohzq0QnFHhIORbJ8YKWQEMueiAHyAaru0kg9wfbzB0VMZdRuMRt20h7K0sG8zuoSyvZlaRRPmBL
v1bbDjC0i8lMxxD671/C758inC0maA4nlw+P6Wqzlm2gqrzmgVuAP3FJmuRJTfan3qmiOydfqwuh
bv3ud+0BklO+//uP/3ZoUuBQoEHd9EG94Ay9/QoxKcsSpmVyH2nXekbvMD8GWWTfMrgGJhmS/h2J
4a/y6e1rcWhOkPV6cIjJLL3afgAYxkBg07zPZDN97yx3OVT0vLHFOOY2cS1C7xLP10fOVChsaWTv
yqVsT07FRiQtTK5bI0lfSLPx5gJpH2r876xdU4GG1KkJP2eS8bZesX0o1ly9s1VdUQBpBKBV2/AP
bcS1HPzXB2uW2UiWp9zeN3zh9+4QRa+iccebNhXpx3qh58UsOqu3Sb4qeFc+1tfpqmJCHCToEVY6
+z4g1+idmvWXD8HbhwrXG2ZYJCXnXXDtXzUAmbSdcc0+GVICKTXnHgGjTtJ9yAMvaT8tJBG1J72K
Ltt6zhy0u3oagltlXHlWfoJlscWUNN+MUzHcRauTJntNmqG+0X0027gY57N/2zlEQv396/vjhUcU
24Jz2uHiL5/nf4ptvgQHoNta9yJc8EPro1o3u5Lh2mMjg+RLoxghkzFSNcCH7kTWdiGE/jqNTZ5e
jmp0RL41i+wSuCnqDUEt8jglC/qZBQkxKhox+U+Z9Kz38oz+sHtzWjkw9IhQpPaDpPzmwiFsyWwV
wuzz3vaaTeoK9Q1Gx4MgRv6pQSu2r9PQ+uoxbnpKnWx8DduqQLq0NPdM0qJ3XGn+dDmX1hSWPORA
l0f59nKUO9N1UPPvA6nXfZq45Oo6CzPxwB/vkjFApDZmEr9IHZ1bSy33lTA1HgXLSZKW9A5P8fcC
zHfZcQM7Qv/HOrk+0deqLSCTLVQ4ORRYtCnl1q47/Wx5WXKBIZwbNy0RhaneviU1dmJsvRD34o0z
ugXCUUbYoo9kxpM/AjPmnbL9DzsQHVAoeFjQo9iErnYgp8HAYrB7aHcJvNm7Fvh6Q5Jgjs3BMmQY
AqMHk5+sFV91GHLa3ofW6i5f8yilAKrqmpz3jGwkcQd+Bpac+EGHWTWh3cROlyarz8Zp3DbuZK+I
wcWIpt1XJqfMhCXtvveof68iXAYLl2oScIQN4Opmwk6XLnbDYt80EXEKGdLtMSWjdilSC0MrfzR3
rkMdoef01eKZPLpDERzdKCGZtuJg//t6/uXwc7URsaULiji4dtzO1XcY8Payic5gnwW1ORG10tw3
ircRC98mJFy5gnAd5p0NEpZdsqwKRGm0H9GiNfusn+2jUronPYe9gs4kjbxdm7mDTSAt6bomr3VK
rMFkvUp/djZjnRVfe6fft2SYf8+ZYn6pahl8/Ps9/WHPp4WFaM65xfL6TdqDm/NqldCI9g4L7CET
pXsXDOmwj5qq/DZLIg3Ssif11s5XBhtJ9DNP9XdeRBcjm8qelf2ug/UfL4kGC+kE0yBw66vOs0BW
iwG9SZAMTsPtEIzdbc73ugFWNrEzi/VAtMX0OeJUumdfIHiWIm5jDSIgqHEIHoxNEubfH9PvVTww
HTx0XqQPQna9A82jyxheyGTfrn7waS3qPG4Cv72jpp93mdVaH7wRhu7ff/QP3xuQL98aczEmB5QU
b/e90i/mqQ7pHbI+9Q4An85RNZU8kNjGuDer65uIi/icD8QzdqMd/Kvd8lvmz6bAncpvD2Wohjur
gpKzcdzmxnfG4N66zP9LI7xs00TReGjrWeyswqpOpumS13Z2ilcOmtvRMoN85ymKX6DBf1eQx2u9
LGTJZI2lfY26l9XgXI5E6MR5P0RbjKvwYlWMDV6LCClcbM0d4XOKiUQaswl3sI8mJyK28UId8FZa
TmKXFPGXpnZ197Fx4NvHsNpWs4O4ajv3q01QCWlYMwGwi6gWjIzt8GCadRgxqHY8rOqb4NUvs/Uz
/NCA0UtTfoS3CbllyuZt3/mkT1m9UKSORRXVe+H2xGEmLJNyo6iPCfkaPP1YTqIEf86kRoaSectX
jGtGkqnKXIBqEhZ5dscx1bu5nQlTCeqy3oZBb0FXE4sVxTAdSG7uA+zGT4ln63uC061hu5IE/cSj
gzxXFEP5Ez2tW+ytcpnoXOc0nW9mqpzkiPxDD3EN1XrkBqEMkxUhyieAnOHf3HFIhFi5uRi2qakI
dfWIHO4FKR55O/b3XjYXUAG6ERJpu1yyJCYd5fOml34vtsViVfQKLqFnU6L6zwnsGbR+TG/plizd
IvlObBK7MPrksIcoifdmExAQOPr9fBoro4a9GxblxiSp9Hb2PLgP0bha9lm0zNh2pbmku2Zp2Ntx
hpoyOWilOrJey7F65uGxHQ5EA5k4KVN7y2osVQwDV/6o+6YmH+3vS+y3kRQfJNs56i3K9V8SvLdL
DJnI0GRs6YSS5eJc2GWzt+TAehF9fucamLabdam6veAQP0PELE/0j+Kddv03rI0fcC5g22XwTdt8
rb2xPRTtIR3jbi06bEbLJD03hW/vqjC/TydNuEoavISjlYOmpsNNvQz+cZWRdWAoEu1SjLDAgfLx
598fznX39L9XRY0TBgGziessrq5n9+9NmuwGqEg/q3IhR36SaNmntIL2W7X7v//eb7ULOxydGgcs
Nio2v3rVK3YlgbLBMEs8CZbottBJeUZ5Wn0J59nBr75nbaRec2+mOj2NBr+HjZ3NlzZL5GSSlQI2
01xk5mOwDvXzhbb+4tcws7edDMhNJFpw6UsjyQ4gB4TATvGebTBb8uVserPBURhC4qLWcDgqODPf
fk8RCs7Omapk14nJBLvWwxPh1Fd9cMmVV5O3CdYsO5Mlq8aDTYbRS8/3l27kZOxor32h75Y0HPWh
1Hi9kyFHU7sNqrz9QriQRq4t6xOqjtLdima0v6UXw4ft3OQYLfXh0LRxbnfq49B4N1bip/UBJbqf
nftxHGDWl222PGVEBeS4C08BrKZONp+zwGg2PjV2zQHwDpFHCrWzOGIfocZdCwe+2s3T3JpTGlaN
eoySZB22RR3650t/HcWOPQgMWoe0nU+lmevvXVfk3R6CZmnI65bZd4lLdnVcxgI2aRANFI4Y6E3j
JsjFJdTXJM6wEeFAfEEJNBaXKe8L0G74wQZRqVdAmOF7NjQorbopzWinslrU54YY8ZVZOmM95P6u
f1+FLgR6vAogZUD/1d88G0/5vbcUCNRacD99mILLgAmmS5OeGIulyzZgbEsMmMrVuC37S0JV59jY
HfD8fQKGqzzUR1i8VXOWVeStdwVp9S7cctMdtK2TO8dha1+xwr88a4ew4YiCaB3dodzMSeX9wwYU
Pvr+JRlRFXkdu0tDQAekSWdf49t0BBfrXzwXVcIxaQ29hFv4MPt8gNoHbdWoMFy/HFH/RjYZTllp
O1/C3IoexyKVePCLtrR3HEURHjHNaF4bSyPThgxfPVqtgpiHscB8tzRaobVwuUfyrpvxWC2FX5Av
Ja1hl0xWsMCqtRtnz3+NItKgAIZxgPdMRRZSnd9T58vsvITpfJBiSJuX3HJ6kjOXauzJdBbT+Chl
i38ulGI97NY2s36UBb3rKfU5M3erGb1gFyRNTw62iuY9wo6GoNPaQbYKWl4tmwzxs2Zcmw83bdet
7a5avUDSz5cZBIl2jHJ7kweR7h/dOa9wyyD+7gNEU0VmUMhDiGVSoifx7WI61DT6Fz6uF6pDVxR6
vp3nEo8evywnIovAo5N9gVtGsW9NVz03HLNz7Db5StLZXDaPo4DsC5N9Qq5jL8JpYr5GEqv1JNO7
xvOcYpeYJX/GxiX3NsVEEtWtM7qme7FMFyC5YG3qUz6gcYNPrFfrsDR+OG+8cJKMx5ayLm7NKhO1
Y4HX3LXbLdUBEl6VHZBgzrEG0K9/ljD1oSVrO/POdQc7eQs6GvbHCP/DZStyGLxbJ+8FRmUgnWQk
wU9ESAEgax749JCo1drD2wLPsWGfWv0q90E4QKQaRdgdayvp2dTpWmjydPRVO7irbWuRLMTYy+GW
FzkyZy+n5TSVFlz/JMyjl6FhjPzIhjKvMaYjSxrPaG6XvWYK+lppZ+D0CqEYk1YvS6LJOTfvOuGX
9cZLKWX3whugDZqVuIktqgrt4dw9koReOZXwMelco5d6nDxxburVf1GYnPzwh6lle2tn1EaRG7oj
cR6Q1kkL9ZiyWaCPRC8PZiB2pKsIR5+rpt/h+SKajSWI3EV7kFrEl9qR0CfbKaZpp/WQfyz1FP7U
0No+euXQwHe2fEXmmQ8t4KavGuyZp1qH/i5dm4aSeZpHWJi5i1uNK+vie9LaWiH3acePAePe4QB5
QxvwPMuYmMg6LzxULVqPnahSVT5mfDFqO3lNp56wtvDAMVRDxbg4ZT7uCrksN5itVP8UIrQI+4ha
v4Dq4BvvyVadOmsvoeKrPIPFtsebCe4yr8i+osmExeNMyBO2rZ9RrTBYH9QOpWB1HMZUYjRRTSx1
kGwdxemsiBHzMYR/svtJfTDjkODkOJNDfxf1xdjtFHiB8yFyR+9fnq6PypkGy0Ebk3kfrdWzoCw7
nrnVehx/uu4wAjcbBGM7VyplnyzLILYxBIUEz6kfEd3s+752DsvC0j8sVMTzrqiW9MOEk6m/CZna
uSdsxJeTVRTVdCpJk3kZwQHExg1Uvd4tuTVOfJR+UO4rS8AFTyNU13EvFUVaaF80fWRj48MBlqa2
w5wRWQuGhNtXTQxvFrt+68clXiDpMVe2QyhBOoV27DUhH3A2pt7ZHZy6OVtUp9Dr64Fn35hOHZAX
e8jHoAC/lrId85fEyjnKp0pHw7nNJlxfG2pTKjY1vXZR1d0wfk6f1vLixLMGhXgsszr4PCvZLofS
ttfpDjXh8iLdMct2Y+245kGVRgck70icLsvRY4vNPENEDfeCFBDPNy1jVQ4ZtV/RDlCiehtmRiFU
cs4CWWvO6Nz5lE0TWgMXwzD3hu9gTHatX6lnPcvEbNGZk5YMC68a2PQXIXdicbvwidnB0u7Rp0Q/
syLkuYROD0QJPtyNG0t7BhJ0JvhbfNV2p2X2lxszz+Q9ETJVI28xKaegoiJAsbEOmMHoOgd8I1hA
7lcNpS6GcLemJDCHSbtX/JF7rGYsSjYESInzgBdqS1B6Vn1cO7cqbjS493oaQlmRG+DUuo41k2lC
0StqnbDyGv+UBAb2h4Wz8jaaGk9tJI/1voRcGG5l7SJazSmxblbZ0qrNkNczXKyMb2+HOhA3bWAZ
Rp/puCy3HVba58xUkPkhkq8AZAsA8zkpFw7ChkkIVUEO4OWOJniGdqTmbeATXPRaV5m27+FrozuZ
0in4Dnctwn+vdaCOZ8PQFGARKfY2EKLVt0x5ZbbxJ5dfo8s3X6RV41s1zxFxeGFrRj/2jB7VFmkg
+qF56dfnAhMZtatQG/yYFml/Qz3wlLJauK5+EuuW3QWAaXIRhgYd4Q0btKbuU7IaJHQXlBtKHxMo
cWcVNnrkIC2tO6exwMtltMw4CmDggkfWXNYz3JvW6jd5SKxh3c/oEpM1DM9KTpZ1JJaVZ2OLOv2Q
g76S2qxLon+9MUvvxpTEBb6UesH/qmvJpi4UrJYTmMxyaolRU89maTr0cqb3fiJtXMSems+yn4w1
yHbLeg+Sfe1m6smLGETt5nLkS6WkoDpqTEY5PI7IxejUiXlHhKSI+DQdIlBoqnUTE0UuZrKWGznv
2TWCcTdUc7BuceTIMSebgeSOiV5DHHUn13vqe1cjxdElIaK+Rk+EIrshEUtr4PWq87o48bvQO8km
ESlXMVgMBCHvH6chNOobwKd91wajZW1WhpbVJg3N2D6mWOwmB1wPCEIqhVvaWC2JmgT0DsXflvon
2uettZhDWOUKAGIcM/+QdF5Q7yzGosWJGwyS53YqnBMEtMTc9XrV2YMXzv4ArU9Y9qFcHfEvoJOr
z0tX2dbWsztrN1de7eykWhhQ1vhxfPRyW2GKkIugZo3m7reSrgOjGAsOQayWygz32iILe9t2HslK
3lgOYZz0QrYxi72VO5K+8JKaLmIUcoszLFa/paKWH6ooxIrMIUza3jhe1TuY/Y7s6czRMG4LrEV+
QWaUho8dJg3DvksumqewK7KZkPUpSD/bjMrSo6+b7EFNeNjcsIODw8jMWe51WEfl2dVeB7uNEaHZ
yqXXxb40qfA3UWomjbkXC/XWNcAcD7rz8uqEwDRPdg6TBsTqPRUGohk8AqZlaJlr52Gmb7No8lCF
5ZkuoEPDbzrgzBVQYIy5Ffftyp6au279zCcPowUnU8pONPWSJizvvXYv2rW6EQ6NZjz7ayB3nuz0
rYOQu445g4W4S7WNvJQdPPymsrb1d8lqtz+KpEKDW4R1d0oagba6KoDQj7Zd+s+92zvtMfMgjO1o
WBJxzJoMp3rGK6nZtNXipltPaa5kkUGpt2tdmO92Xlr0IXmWnuGbEnqD6QCP0Oo5snU94Zllw3Dq
N8ZtLBQfjIB3WqC5Zdie9j9Tb2bwtVSWdu8Lwq+OiWPq7y6KyWC36C6EKEWcHj4DVt3/xNqpTE5t
Xk3twc9weNgu/UIQp8aov9tZVpLWxPXODZiht06YTGHXsfHGfsRjrkxG67lulJnOpbnwYn30lq+X
1YAOvfYntS102n1kXtm/CL7oPPYNishNVyzaZW8OLwZYKa0Ykbd5gTmg8IiALkZEl6pd8nyHRsZ7
1UKk/+pyyMubnvjEkXGj6xJ1K+tgZ3sonc9WgQ5438vK92IvhAESsHM5cSVprW4vYpzHVDchsqHa
br6JYiTurMs9u7hh71VPmlYCVV5R+z96hMNWiszFtV+i2atvcpU2R3DuZkt9IloGkBhpfIt8Y9/n
C5X3pq6GZY88SoevkYLrF4emY14x4iPi7ED0MdgMlnUk0BQ/gOGQW11a7abQM69zOnXziYlScouS
HCFT4YjBizNosAiLRU8/i7FJFe6CYpJEEkVGFvs85XuIE0LZv02y6/1tKIYhiheH/8ctHW66liHx
vQm+NT/yyco/Tl49B0yQu+UF3C57HvrW/oevoix3GRUSTgt+0pkTpbzK7lMinvN48OfqB35249Fb
ZUV4T2BRH8g1a9fYk3pcnlBUSrT3TqsgSdcZYee+6IVzQPIwtZuSAk7eZqZxwlvZ9FxOu444xeVO
BGYwSGYiWIbp9MJOoUx9cGukzFuOA8JRCoaPOBEA2z17cLqW2KD6ZZ/I+6S3NqiKk/qRKqi8bbyQ
lOhMWsExoo5z7tx1khPVcx1hkqMdbAPb2cL+0Mkd/dxjrbhuXC8d10PL0SI/MOVphl0EGxFhRmpF
auemS+8+dOXqH5Zi6tDcWUmUH1kx0RcXHugugU7OIUDRYk6RQ9YfHh1WRIBBkg3phyztKQccRKWU
mLU8Z1hUrLHdt6m3HdbRTnaU16I9e9mQ4/EHg4TtiUHeMZQL0qpmAAVyK3v27sfWtO22yGEmbdvC
NXrvjVF2Y68ZFo5KhtZ2otI5wzyy9XldWpIaAB3y2wsslW6EzlFU9iFi1OdoBeGvRKBhq3QOu74v
cbq48e1kbg+mHhImUiYlAMXLhCZcOTADcSiTwP+3qS6wLzRKPDJmXAQlpnseLgvw/fKB87AMp21R
gT0jwyzWvjwRcRlVN34X2eDkUTOBOOdJ8jSMiRXuk0z7pwFVqIqLJJm/Zhg2Vvueif8aT4wC+oes
jar2NeonK7p3K4nFE1i1BGyHgM0xGeovAwZUKbsTFO25YegbYxeR0tik1aw2UyeT5jG0qJhPQ9Ek
DtJSr0J/uDacKb0Ys/64mMueaVV921B+0DCfwnLyB6KN69H+iP3xsu6UpvTZzaLDthI1MTYSY1cm
34oiZB9cavopZg4w72MLA6QXDpkgODJ7dqYjn5U9IV8BNiP2OHftB56y/J5ZTZBsgyQp1u3QdwtK
aOwPq7g2RvxTC1D5bWWvZn5KUEpmu8ZvluZYoOs8yLJ1i5NZ9KVJHFV1LrymFBvMhwNcN4xYPuc6
0gP+ncvIOVilUAeijK9124kMT6IG9CCeiHJ241x6wycTZDlx4C63jPq+Z29o/Y7mdYJZm+0HSHKc
Tf4yqXs1GVjvEGtIAnZaK79b5Iw8lzM27E9yoB1+aCq7/Li0ZfHNnUskiaPr2emZDRc3pCGqXYbC
SCyoHssieIqSDv8KpkMC68nKenCwSE02phFD9dw5Sr90linGnTMQZt7W7P/xkA+ijDGjdqJNl6Dn
7JsJ2/6yTvi2UBne2jWSawCEufPO6KvdL4pRaY7Ji/a+R0B96a4ukqa7w0CygoDX5elKaiW9PQmN
pQGmA5dcbqJo8cxTV0bw0WWDQIUEVJN81rUshhu+SM1ObAWz/OKOQ/1Z4A2qNg2L03vIrcL420St
kz6JtG3vSoySwo8DUncoHkE2nKum7ATlYK8wq5pHQMAgSGc0nbBDq8M4d4heMEGofs4ykIiivLD4
l46+bQ64uJrk3l9Whq9Nq93vc7PYA4R2gV414q/dcGlYEoh84HqwfyYGwKl86wnunzccwIzyHaPp
hHJtqbR9J4wdrnHupFTgGMm4Tw0oj6AuTqOfsOAmZ5fqurCPRVcwFZxnWT1mnY+rzwJUXNES6olK
F2UujVMz3wy1cQC6ZJZxkq1RovZIuHu9sbijdYs9I7Y+SQ8vbMPMGy+aCm/en1BszCmsJvEdVBAC
S5UQSMC7ELFFp7VuinZsPq8GjxP6pTVPHk3WOV+KYQlIzIbJ2MXLNFol6Vy1WmjtUXVQZVnjeM7s
0cvjLhj/BeTW8ilCkzvs/VBbw7PLsRTsCMZVzX4wMsTmViduFYNGRN7ZnoxTXYrcEENWK6yzO7fR
C1YTeIPi7J3T22x41/rkJ5xcsWzDDma5MtRtC236y7iCZJxD1S81ph69fQmly1+029GKjeFa0Oi0
aK1xJXMOgzNcLKHykNpy9bGvuHW6eUliLy3pH+lnsscUeyiE9WNohg0AhrzzwijvzwymcRrJXLvR
9100yOHelqvvb6ppxeJnEX2pvk1WmTGSDPVwaDM44lVnW18xqyg3UC3xgqY2bBRYSNfdwUpdo1MC
IRUVvbQwdInmomrjsarwyBW+mr0LWiHDLbCe8Q89RGv5YDcl+htl2pUkbrmswSfQy67e9W5bA7Lk
dd8fueMCT1q4izi4oLCaz31l+dZLkbi2OStHTDlC/jKITrKYizlOQxvPpTDHe+w2H+eh3Pta63WT
sJWZm7mhOHU7f6bGRqPaU0PUk3Ow1tZJgCmiunIeuj6zT1SUChzVOMODpl4SR2JhJNR1EVF9R4Ce
49d+hDNzrytXV+fFb7vPXlnI7/9D2Zntxs2kW/ZVDuqeBQZnAl19kcxZs2QN9g1hy3JwnoNB8unP
ok+jYcvVVtdFAfX/VVIqmczgN+y9NjpgK4mSakjMg1e04hPcCHk3xjgxIrMze5qFLs/mC+ydQ3Xo
pe1GXcfTfNOaDbKtua0TM4I0QPayS533vJgeDyUtbZK0ercO2CtD3oFX04N4ATXS9Z/DpQ2e/Wpa
xfExsycotSE3vyHA0ObUwUQ0lsk3s1bySzxm/XwMDB2jvvHK9DvDPXVytBL+vjPjmVszbBfQAWGm
HjAKSbGh1PPSCIxDybA3sQJUExK2FTNQEwBF63YnKxP+c5uby/ccZEV36hu3hl6Ul2a25/vceAcQ
QkHG8mmwp2Ob59q/qMN17slIWCdXbmZxPvlTJuiJ1+xm7wu72jm+pFt0yk2YCSX2OYzr4L5Bg2TT
2PnT+OZZc0hwbCpDm5xAB6Fqxv1n3y4tNUiU2ylzb4q33tlnnk+yVU7w9x3r4Pwr5C2eJC74JsgV
DkieVAcVc0e7szerFeTAJeBlWhHT0oN5YHTQNSGGhCye+25T8ZEU14kPyHC/sIP+Mk44KW5xBqUJ
sN8x9y8oHRV4Co5agNypsW+Zq2l3YwM18o5uMpbfGwvqx9Zwmmr4PteDQtCjyznbLJ0czQh5FH38
XJV9vqHtz8OrhEHVXVxB8GEnhr4D2HM4PjttS7horDHRHSdKqy0PJp4Dmsma863kNn3qY6GanUm8
0THMQOGeUzWwzrdTadmMch1lbfOsM4sfk7tkeaSRYzZQpCpvucjSMEmWiHm4EyNO6vQxrVmOgdbu
m+90z9m8nYVl/AiDmf4JWM0KJkCdaD5UC/fM9YKpL+OrGzbHFBiQd1l1IAnZmTKgj/wir8PIKXLD
2ibV3N73VcXXtKxS5qZp0gTBrh4yK9xmaWxlkUpAa2+mLufGjQO7VAcj5QJsRDxqXLCoo/2dCdLt
bJQS1EhqehXhvCzjt+6cAaIitBydqYlK0gcPxLo7ivGvZi+6WxI4HeSUx4/s2+ob1CGDu0lUN+QX
amwgAq9stvQAYSy8wSZGuO0iPQAqepCd2vEv+k2GS/g1wLoUbpJlco65aI1nGDnVArRkyfWWkzmO
abMsjjJmySZ+PBQc9zJhxwwmJrZPRqHdOsIoCqtB9ba8TocSKNk494M+cJV4yMyxqGAYEmfk8bUK
mMbZnmz6UzxOI4GPzsxgs/dydC3gZxRSX2f2vC2zQiNjLYQEfluz91XbxeuYxY1iAp8PYzCls4C5
fYe7UZR721hG/+skvP4TEL35hYJJpTscg63FgmiwrxLLhRsPk2F5mpM2EGf0v0nOCmG0M5SvNons
duMn/SlQTVJuhwaAytFNl/qVsQLXqkmG9esEpKHcFlba6AMhLcGhT9jERWbRFeFhQLdM+1SnYH5k
H09PfenXr3HvavanLCmBi8Qkr2n0xF1U0dRJdtV+l21tUFUXY9ssbF5h+LgbOCOa8s3vE+/At105
FxSn+Or60fXe6HzaKRqCuXZpMAodnDFcIRmJ64z9mj92NTNosk7RawgFn6lHUMsY1BI3BdXiHKHW
5HhMvQRRAUPl7spEq23uGi1ksinCZt4nBdQ/cj+95K4sBYGgfl3kyUnXRXJp+umYXLpp2L1B1idn
dhwLozhTrxWMKbDfk71A87mvyiTIjuXIvIZJGmvTbbJoXd0kvokuqeZ9egcfyaqzDwp2fuwM0u6S
dSFzwWqOrR+ZzG3+HmhN7kPR2XG6j70BuYLtlMtRpIrtOVgr5tUg6OfY3Hr0qPYmnQMGL8IrbFoo
KAU7kIlc8XJy43M/gTzc9a1nfkmrsSExbdbT+JFU7d/oHsA9rm6PAHEjtIjfdQ8yN2nRhIJRGjND
6pmhbIfRVWfTSEf8grX8Lk0IXLtF+P2eQYfYT7VHd60W+zyDfNokerHOalm8Y153axbrkDw2fGcp
26X8LMzC3YFaCstNCa3v8e/Ck/WP+020AXbCxVxnuRYSeHMNEvlVp12Uc+GNbEf2NXbPTWFZ6Snx
/ZA1zmifir5gaVL5oFlClnUfCJDepXng5/YdVCK0UYJtMP/93WuzlFoCJ6+X/eha/Y0Cn7eJB0dY
m6oIzWLv8cSaUIOz7c4OfRzoeNt53uwdSl/b9h4zA8iG1Cq9/tg1lQmZrwwY5dNUI4nTfe5w7FBa
pxc86ORdD1jxU+ZberkWaRYAApWZzindGwTLEyiYmP2FV0rKO0ZyO0ijY7dPxjgI1riPgIUKSxkX
UtNUNtcwz5Ln1HVWT3a7pKfJGJGDA/rSjylmbCgyy/DdRr4ED7CvnhG9qlsWG93ODGA8IWMZXbQm
/eB71QYp6QABzORS8yF56R2FydJ+TcB2AZyB0gUQndXt1wX6az2DCEqN6oUhM07w3nENP0rcOv9e
LhV6dDHb5q0aY2QurGuz8T6R3bgchIPMihM6rr+4U4DDuK+18QWlCmpyUyaOYnTt6JqhamEwwAbg
Jfbl2BLZ4MGw+MgasEqZfr/l+NjBf1srEGK1Mf5+yznMdufS9rFzFsaw54wNNjn2o5PF5d/ZQyG2
oCnHb12Yfx69Nn1z4tLfV3K58sD0bcfSGW90yt/89y/CH9Lb9W50V7gxjqKfdvDf/6yEEYnFqHDa
IzpprnmYmU9hkg0HBxjLQ82q/tByN2wYKJCcMKrYfnI9HUc2It3IspIx31i6tD+Qx70X3/JH8dXg
Glk+0htQIr//UYPVtMrElL83ikaeu7BWa3/QZqeEQ3GjaTVPLgqbj1wH6zfv94/IxboHkxjkLE/F
945izx8onByWV33DEDvteipPsGXXaOeRj+BvZmNGz/xgtEV6bp3xmV9T3RRBtRwlnO19Z4jw1gWJ
tVu6nFrp7x/Vv/vrwHlw1kIs5gN7dwMJxM85W0+x54S90SvWbZPmZXvVWIUaPxC+/+GqpNoj9sHD
wwWcGVbBO+F7wlI5sZXk0DYG55vqWzI0wgL07DCa6XdrplZr09rapU4zX1W1yQS8aHy20fGy+0/f
tg+mCHsnKklzTVN6dy9kQ6MdM5n2caqHewh4JXG/aRhGgEuz739/rT8fCwTDsEw0kWViNn5/NDOL
VKgpkmVv+w3tuI8cdFONNjvAGiMVB0+evKiAPl9RDHzw2n9oL1Hkh+sVRwiJU/89CL6fgpgtE/e8
Sp3kXpcM/ANrLO1NAKh5J1bq1wc3lGW9v9/xzjPBtrBY4XIw33/NGhoXI0hBdWHIQ6oSADSC6Daa
9W6wS2p6GKPjSUnPHBH75W0dDUQ9HRhb0djTEpkncp6oSDQjPfXNNPK8j4SxMI/MKQS4X5j527uY
KnELoJtmL3WGrj+7y9gCTVhq9ih///jE+2voAkxnBxG4K3KGm+ad+2/IJ+4i0IiUI777jX5nqTYV
LsVPHP/VBURD/bkNWlSV5cyZVvpgDMlSYIbRrYZYHr8A9uyR4W8rzSulDPsL5N7sg0iFf/dHroUH
/kT+g7b73Q2NHrwsWWsfVF37Yj8XqZofzdrw08gcJtGfMbup4esHl+Z9ucal4RYlQAzdthXgY//9
VZErmZ0D4efQ1Ko9Me9pqMwc954aLd4tLMivSKMaj93MsmSjq7Vh1DC6jyyfP7L3/TQj/3rOeis4
LOB8WW2i2H3eVUDSsNLaZN10iAUQ2k2NGvCiJgjpys3l4l82nlWmFwC6ZX7NNyIWBxx3mX/q6J3w
DvssLTYhLnh7i3MxHC8RuLKzQDPWiYuxEQxs5qJf8Z5dzzFu5L17zT6lWPaeHfTtSVscZzA+EzM5
Wn0TX4Ypgo2Nt/QMi5vJSrurElGDf84dzrlzJnIrvgT0zTSn10x1QANqeAgp8ziLtYJtSPC0aHcp
aOmxLhHb9y8u6Jj5s1wyM7upu4ox7tTPy0VDPpd3YTuQG6+tAeFS6hKFfSm51YrIUQn+u9pQNMbI
b71HH083FNmwdPUtUrZkihha4oToML4ePrg93h8FHo9bczVoYOGnJH5/ys7FUDFlnMwDRgPQteDF
Guh/w4StTJo+BCu7xesXta4ZjBidEttAAFgEmkCGVBUX5hRoND6t2Y0flALvn3qcw5btg11a0Q/I
5d8ZwrB1msDW5HxYwE1uh0E2GFFzvq1ydaZ+YD/jQfruSAS2gfcEoAitDfWH/+65V8+ZUfbeIA8o
1fx2FXyJ+iau2/xHaRvNvLMxQSDdylCD3amw10+hCtLgrBgLypt5xIByyJV0zS+SWCYSA1zERXdM
3ZLrsERGF8lQjs5FjgZJfK6Nqpg+tUnaFjuYtrBZm6bvzJ0bsNnYutqk3O9n2EdXcc2UHePKzwte
A/26XsxYjpHi6mc7f9KyOMS5NizJj7m5eFKpnMil751iefQFcm+Ywo7NGg+AiTiGeVgdHAML23Zd
h76EIg4AaMZMUaTwAddJpnIUdtUwGzu4bOUXq5TiYAov9s6FmFHdYsqKzajN8SlhrIdgQu1v9zdI
tjuXdTm11YEFWJlg05wV5H66gn6nbCjdjz1L+oPHtL0A21rWr5NtjtUezVEH5zlp2k9hZ2FAaVtD
/SBeBFjqEurilWcHE58Slmb5wnLGaqMhScWneUoJ1aUcsrvnJnflSdI+lSdHueO9XTcehUkc1/HJ
JrDuu83JyhFfY4mP7FypT4FdhfqkWRZCYw8luGQeWeGmRVGaQIPXgihqJwGP7wWF/UMUlskANgU4
X6GafLCLvPO/53mA/NxIWg84qYrh3uLk1lJu0l5krB64WS5nBpJ5VPV68iDt4yXdIa8pWgRXsdo7
flmxTu0m5oqsfOhikPooI7KC1ISWlpc5WWh23db8Fa5p8zDliuNXCTJ58GhYl8gUqvocTEx/N345
EndXeE38hQfkUq9lW2JkB+IL3J2VIbU5yimbrSfMsjiMrWUYz47o0hMhAUuwQ8cHcxURLgv9RGVN
cCSoqi+3bhL0b+BBWTOWQtJHttAbjA2CN7YNCNUGfdHyAEr2k4SytTHof+sjcwm/ukhUI6GJu3N7
ZrLuY8BK/WTagDhPvw1ZlTVYizXMNyHSsozyTtTsLMbFXyLObD6GpHIdpMPjXFlbtpXy1oILXDDX
WdP6DFuzQjRKd24i2+vLBxNps7sR1ZReBGPuYBcgXeNtySzG+zhRgibSdTzflPx4RlAGrIUbJuMI
X+Ri3E41pGO6fy9cJ1Mzd0DZf3PyxbX2lFH0Oj4O86hxnKmIZpIAfPbBCax7GBEh2W8l5ZNOYkvu
sg6AtydykZOIOiKvM8rqU+hl86lCNvAdDUl78vIgZQts5bmzb2z4KKfK5hMEWFKgscQXEzRbgz52
iTKnnoMN+0H7MrXckKf0WCH8HVwiUPYBfliKb1gK59FokyfGsaq7kkMz3Zui8GFYlo24RMIJTX0e
/La6ZHAJH9JffD++19Cvw4ts7AmCQMnCTRp0i/W5EiYTtT7FMLhhoMblrpAp4iET0py2HWXstPPy
aWJlBZmOdMQ2zm+NokjmI/F2XolwLbPAz0smHVh28CVsCjcmA4Jta4qwKJScQuEq3/Fjp7+E7ksu
KZTL1GYSbVR3qPTbF4chmU/2sevep+NEHrwdyPpiWd3yG5MSwd76OVqRTTvl+lmz/a/PQQDntkL6
/1KqeqmieTaqZVs1mZxOYxYUL5D3zCli+uLIaGEVU0bYtDIYTmGy41vBSEA3FiwZUaWfCyJTx2NY
tulnTItYZuJQ6vZgFUvzJDN0gEDa/ImTjx1ixV1RcG/z64NHnaapZA0UZ891B1YIvpk7FbsFpc9+
yaay3fnEaeGoA9Yd78EwpwvqSiub7wan7MJdXHjObdVIVhyVk9T3fey51rYzq1UOsqCNjtYNDhml
QGiIZmQ899rk1O27sVz85iQI4nvRHvB31+65U1PoXd5zgQAfeQkSpWzLCB8XojUYfMlHbQFjnJtZ
RnVuW/s5ZhQaiSl0dwb/oo78xkeAm5hu++olLjXSVKeAPRDJ+3dEUXD8VMkQfylLnzADBZKI4ycI
ETYO2sVTMpMZukDyKjeT01kP1G1VFnkj7v8TZLBVvx7iT4oWt6u3U8LukPHVGoUwmY5B4LVl+sUF
u6bpKZvYkXKOT1Ny78o+/97pRdwVZt0mR6+CuMmBZahyI6dYuM+CvUqzCTqoQGd4CwY+Sk/yOGKn
9izyClf+iH6v3rHg9LbmzKpHFmJqnjvSHsZtF1So0Dmm2DGTUDvB85hDZ7ltK1PujRChUrQsZpoe
54FSaYNwWxBI0NglzSlbAOtQjNj6NHxwb584Q+Lts1oQVZr0Vv2Gw61H/1I0XOekrVWMuqbwAiSI
/g7L0nnu4C3gplQ4wRYrndYZdt2+Bqxe18hVy9aRN0+ufxw9O3Y+NT3EbvTVahS3E7hm7zH2uPUi
vL481EA3MdsKx5jQCRc40jbLYnlvZZh3cHyP06Gjeug5yLFmbUJEbFyRgdGn36hF3hZjZ16HPXqf
LZdWfbHn3IiLTS6N0d+nnBL8jBYhzDtpFLvOn/CCmpNl9jxN2y4+jalRpBdJ6YhHoeewPDG2x+/F
uH54zdFlVXgt2ti8C8zS2fkKkM8W7VHSIfkS5JqKpn0e3DR3dkmFeG0v/KQuWXgDvkLPmq+OjrBk
eVZIeZ9zKr+i9c5SLiKwi4Pu8Wwg163S/ZxO6slPzPjVFUs4HWM+0l2Sl83XnEZx2bdpWb/5MkDU
1/HNLKNGorfColCXatviJa44nHJmYVqnvonGg2cXvgt3WKIRI6faaN1OFz4tDztgsYz6aBgEUkQD
LTA9MQCva6sAz/MInpdoVGVMrb8fVO09DHlWyr3nZJxjhWf3/LwZFo/E/PyMowmXy7HO4XEC/6lO
hUVLwBePzLNuILAGi4zrXTYx7MjIDDA47OPFwSM5pQHWvmCykDob2ZCB4m2GebnDvNcAGew7p9gS
c+qUW8ISZ7brXphl7LRr5/vUyXbNcWks55BNuU/QEu/vbC6mj5ZzIMuHs7t5EGVmSeRnqn8cm7kg
DMV3nai01glRwvcsjeTcsAQvs2Eydg6js2qzhO3U7rlT+AZJm5avzJd5vGSd034FaIXTQEzm6N4Y
LJV1FKSzuF4Q0HH0LKKZtiT5pAmRumQrb7xiib8QHuS+tRwn7mbUmVtfVPNo3WJ+Y8GD2XnIvQuD
kIRpmzXtlJ2DFLTnNi85rC/hYDTNijTNmh3Pg9TZWVo48TVf+iVAJzdOu3Dg0Loy2LxfTTYpCwCL
U9d7cGppYPBJgHeeg4oPabu20ohHkmAsI9tESLa3ss69pEpe5m2Ymw7qm6wOXgw5JQDaJ4QPmwoQ
THBMZJ7g+J3TxaDcAP6zmw3UvCRFs64Jr5OYPmIrLLEE0aTzdrnJXW8in8GOVbCjqh6WIwV63Ktt
Uit8/qAexDaz0DTs0Ec2xnacyEgkwwFzyguhMIg+irFuBY8tw7C3veUMVyCkjfJcMtD8upjKYgys
2vQ19visI9w0arisBbLYCyIQCu8GxBHBWL0bj+MuR7Y/nqpsce6MLHXcAxVVz6mPoG0iDhvFR7mj
tAk/i8SpjlNCVNGG3+LgaeqB3NymfRKwgiBeztytgZvlLjMM3GyOmw3yMnVkmN0XpGuZe4/Tazzp
oJDJJx/z5Wp/bGy5S/PMLG9SEmvGq7KdvGKPG0TqFzHKhna8n4OkQvMM6scvkng8sMQjBqQAh40d
oB1toVj6eP2897wyzlAUTkXAajYR2CyRXgqq/hZtCsJ9Q9/CY+0YbBVZfSeHHtm6D99OR7Zmd3Up
NfPSZydx6jvEjnjblwRpAOVlWr6Ys0zD/oNJ158zJCp91Csi8D07hJrx+zSnkqmLPECqAwK1+hro
w5cGw57esDMm8i0lyuTv84F1cPbrxAZSCHsCuCEBgA4IW+t06ReuUUjzXeh5Vodszscn8g9I+s6N
7F4ng9qzrYhVFFb6Ba6MuqLe/cgn/u9engEAMDFGR0wq371dFXhMmDu2EmaqES2p2gBp0TtO96id
pH8KRS9/FEONXqpO+0vDNn78Z29/3dgwH0G8zYVgPrtOT355+4xP567DHHVgXFMHGxxbTGGox06I
noYd1I52R1o7yW2Jg4ae2rLd/v0PeD+WWKcg7GcodgRTact5dwEaqgkTqPsMHgz1OBJreTbSxnwO
eeuXgUeMg8uz+IPJ+x+ohPVVGQWBB/NYV1Lm//62JVY84hkT0PJG/sTGJj2PpOJEFtLUdGtmmBpk
FgQXmQCmUSDzvgclUX4w/3n/0bON4fDnTcPwYyP0M0Lyl0sfBBpzMJ/MIaEMrc8uiT3xhanVqAk1
stvlooUUVd0TPNF9L0Np3oBQIf3u75f/5+D41/ufogqICagC9rAeQ7J3VwIOS1ULgSzcb6rJ26WJ
438zO6Kdvnduq8d7VCuWH3VMU9zVEjf8sCjE030Bm2m4GrJeFFeFoy3jNq/Cuv+hh6bA85uSVXch
HT9fjlQA80hm+gDwZSTxfhfHjT9xdifIkUgg5Lw1ulnt8hZVTGQMojAvlilQyMvbpNb7xjG9+JjB
riofcVs49Quy8MC6DjKFz8IlUlIeGQE3cC48aFTHwlfaiXKPIcheEfda4BjHYLiZDKciQi523fqZ
vfssdkpZ5XecoqSJ6Q7NYNTACfvE9F3Q7QBJKS7yktS8D4bkf+wlfcFeGV6Ma4PCcX373RU3Uc7O
fq4xkkFx3k4IY/ZxHSxbt7XSpwwdyKVb1NNZ1WVNfHwtboDHu4e8WVfnikCX2mzq49/vAvHHbcAe
jP1bANTTZ8gG6O33L8SwNJU0wM7twz4A66QxlhnnoUIX9zTMJRiAIB4xQiKebCNph0u1Uz6F0XXH
uIyvSAUa9GkikKI7oWqbzQPiHUGA2MjM4ztW6v4pwCUvj3PMvGinK6P97JPqgMRzmtyXRrmBR+nq
t89G3xH2NWXIfgu4uC2ZRuYSHx0LJ8FGtcSQRpNVoc0Ai4HgpYxnSkPJ1G9XpHGDWFDlo3+BO0NX
Z4YfrnOn7Wxq9oUDTPYhGDzZnqg6B5MdTp04e3zt2tgMRhZc5uAOnS3keveZcLWuQN3bTh2zchVX
nxvhk4YxD46i0YXX0e3rjOnJhuTsmA6ZcDPKzGFwkVwIa8huZ+pU/0z3w74bzvSS7eYp69SNZ3UV
A8Sq7e6dDGU+pgUxzicP7o/3pASYLGlkNtop5Bneo+SDetJjbX/tDVc1F/3E9GWXJODZ0L1acbKv
FrYryKJ7xLiJVS/LvkBdll7rodP0x/0SfHJGZ3bJTZLLfc8Xq4pqmCHeNqM0SPZlbDBU891Sp7Rz
KsQynOFKQMvALow1YTheu2MW1luoDAzMwUF2Oz6FJd5iKZzzfe8G6mtTSIdYDggrpMRJlLAqyfq9
mubMI5xP8RYSlXgImDR4TvQBTr8J41IYux6KfHozZhBtzrVZcpu76IlGUsGaWr+CN0Wrv+EGAMUM
XHWAxMMezLAvZReu7avoDV5LesUB0Wow3zZ5bzab1PD7Fzoy6mCULwjh+pwItBvZh613L1RdnNEy
CeTiZHcmuHRSdUDzVIt9LHKZHCpjEu4Fxj/edAoTLr2GXxC/4GwHeR7mgdNBYAA+VXYifnOSAftT
MWv0YhpI47kvJr8/z0aHksnwKv1UEvbrbxgEm+qDh9j7SgmeIWWvu2bdrFkp9jspAYBzMtnSRQLT
goUnp7C7WzpCXahmllPFjfYfrnHX16NMWBlefB7kev9+RFCLKjVavJ5dGvYDuGISA0NkpwhOviVu
p7/9/Uz6Y4fL60HGJsQ5RBsKAvDd6/lG2BQwYTC/+S42Gb+bbhIZ7jtsj5+zEpAMDKuxuFDhWG/C
VDtiM4TWdGDVHny2PPk1982K/thzWOP6EGVBRWdBVMU6jbchQrmIcqi+zJuxukxwQWMvTZ3nv7+H
91v39S3wDiwrYPMiAvPdqUp7FpMECGRPTlBesBiIvY8Nauv5CyNXacE/M5kCXiq8CIe/v7S1rj1/
fbAjxyGHgZAjFv8h6LV3y9i6VsgiVeztKyK9PNSLOTzcXlcYxmLTVeF1ZY24h1Abo3Ttibsi7Fln
y8s0tK7aWgPQ74iaEZBTT4uNL89W1pEeE0MDtK3l1Ss87jVvYS6BsZMeJsLNEyb7wFVomWUrjKsm
9UMoOYyfxs3f390f9z47gJ9Z6rB8wVG/r1qMaoxlVY8NZuSZMD7GPT9kBr5VCHylyM+N7IMy1V63
cb9fTsCCMOsRoVEwUjL/fvdL0ILQhmR70LPJ0DuWpMsEighFiqCSB4HT6fTCZxpRHizZEY2XUVfZ
28Tmuu3MIc3nyKlNXCXAOIiH015XPlU9ccAIEFKcArRj2I79xMbRtLCrfjJKNT1Kq03lCSURs/q0
JhqSptg8Yt4raVmdbDjlSDheG5rDnV6Xx5y+/dPPS/0fBZDdNG/Vw9C9vQ1XX5v/tf7oa92QGSWT
4X///o/9//yzfKu3X4evv/0D+wD2R3fqrZvv33pV8KP8ov/z//z//R//6+3nbyGw9u1f/3itVTWs
v02mdfVbTtjaRvy/o8Uel29vnNfD1z9/6H/CxXz7n7SCPoU5VTd9wkp+12/98K9/uO4/YYi5rumw
UiF/aaX+VXU3JP/6h+P+k6OYL5xAC2cK1s7/N1zM9v/J/cq3BfiY/TOu7D8JF1tbol9vRRpWXpmX
giT6MyLr91uRRT1uCLtYqTEp6V3GAI7EaPVB+jNriN6yPuHZULe/XKHb//n1/wXk57bGOdP/6x/v
uxXacd40ZSKMJ9QTP78fv3Qr9jCGfub46dFTJZzDdgxFu10GjyDCWuQxdQ9jhSvG7JLA0iLpOXGS
YhIffA3fH6jrX4Gmh6WloGlHK/b7W7f1pAl0MbMjJtxTWoP7sXjiS/xb0eCVX0pr+RSG1uvf37pA
M/THJadD89EuIb4hgOr9eZN2zK8Mt68PcHX0o3L7yzmY7fl+dJ124XOwpztvUCQ6x2yJv6d1Q4J7
O2N69YWCqZ5n0/zaDZN2voxdYz2T29tgacgW23ucGAC7DGGp77bCc6sOzyKjrgeXDZB1SUQOomwG
tVu7KatrcBsKQ4AdYs83lHdLd3Hd9sisNwhOJhzCSOTxvaY56pBZ2c8VmIXIbWa8O6IIuy2fHVpD
wL4Qe/GsBxqKyMIslagq1lm1OUgBos3KH70wqd7yJsfAtRhOJHvvtLCjPVVKy7eQWS8eU7vgiZG7
TCFleLBIQWlCdRvq5DmnTt76xYCCdiKtmrDp4aGbpvaEZ6O5wa+I1wXb948CRcIG09dD0GnvQToF
3DDskzyYhdqOMS9Crpe1X5YqP/jt/DP0+sZrF+1uE0N9Fm33DVfLC0oVd6dLzzqEmCYIk5Xdxppz
P8Ip/4NM8WEFXRhMxkaLnXvvBdUZJJn3bZiDswT1sm0pqCNvEdUbNaH7GowNxoSBpfX9KJ3n1Tu5
Cw37YnIble01M2X6ZFZz4aYia/eoChKQ0VRV9Q0UthbgwdgesGHMb0vbDP1Jh54DE4wlRr6dQ+zy
twpSJaDlfLBuMjW6P+rCZU+EZYsFO/9nfaPtwRUR84mBD2X2nJcpmQN7kwQq888hDa5/k7js06Ih
zxlJNnVlOGSlihyuZ6zIpLDSRXcPLh/UdCzyUX5TxIyMV23rg09xYfqePTbIaeTw5CTogy8ak9hq
LqcIe26jji77vytjqjPCjVM1qQupwuETIit1n6xz/Q1qOBczcqySk6htHj+ss+C2oTEqoccEmYWr
Kklrd4MB378HfAa1wcddX52mEXf6Pu9a8RpOvnpkEz6btHmUe4BkukBEjR4h3YgRpbQE2teK6grE
h3fjaBx5DvaBFEMCw+4F5oyTz+O3VchhQSFWJQbOvA3wH7bK3cdWPnSbTLu62OH1b+7zwWlc/JFZ
9cXnfM2iKWsKYxczLRcQN5L5XnnxYMAwqETzCb4UI4AGb+AYlaseYgPMlwVtSwghlJ4uQI5Flzw7
8M0Tr9pPQ1bLnVBeX58h6SWfdGjgmhmUQWxtSUqhCfPKk9bJoQTEP0GoevuQygxhpN10Ng2lhxAx
GRinAK8uAnUeJN3vyUSy2PD1lcaNX6Ox4Q/oobNAjQ3i3WrWGnajFYAP6wLc558zWq3+kqYxfJy8
3C4epiUMcUdlVvCppfp9GjArPDAJmkiSrhQ4b5tYVC50krKK1Ws18plvNemKMsff8jzaLcJ5oMVs
hfsuCcJjmdvVFVSdYIpkZlFZj7R73oOt4zH9PtgeP2qW8+SfVyE0/vvCUtB9Tac/jWyVibT3K5hI
Cs5PsfXKUIyf4s6aX1PdN8lF1xHdHTG2p3HzQUeg/5/pZTc4wBc4jFpf2AC87t2p1O7eQEmgt44R
zsnebbrqdSlyAczNxPnIlUwVPQKzpcc5c7sAA7WlHsKhlYpHFpkYpw7ogUf6bJlVF3xz7fhSp12c
79xsWu6dCa8K1A9JLC4qJ5+moRvdNMpdMLi7BQttGY2hod6gEBHzSKa1uIlbF+2f4RTEJMwcQ6/Q
D1SOhRUmnYDs+xUwTxp8apgJXpssDFHrQ5o5NERU37UFEtLN4Nna3+nYCV+oTLQ4xCTai2gyB4uA
MNXHF54fe9MxR0b739Sd15LcSJZtf2jQBi1eQwdSRyaZJF9gSQUt3AGH+vq7ovreaSZusWiDtzHr
eukqgggArs7Ze+15ZxS5cLfj5JGBYhXBU40jBRSlToTdtqmEjm3HG98wwjYdHMci2Wt52uH3QY28
QWyqvdA0NB+1Sqf5kthJcpP7ZQmjwSKzfGM5FGQ2kJrdXT0O7UnvW/hQhOAkbugU0yiPMs5G9VRI
Joo7bBfDfCdRJAEta+iTnVqBxQphX5s+eNNQFUdNeDWuqUlLc9xiwNA39Jht+z6XiNI3TlZNjzkU
owetqzElURy1irNjU7LiF0GS2ZjYt8tdMrRzttNq06qPmM0GfFQOtJ09y3H0kOAVvJV9LePHDtP1
DLTUTo+SG/nCZBo/BIIqIOyNOTk52PLsjezaTzY8UJRVxMXVMYsaCPOu+tT4MGI3Dp/LjdtjU9k6
fVq/ZLHVTBsz0rJzMCjnPsUb+ZD2Zi9P+BxoT81eO8tjDILg0qkGtNDIfF9Y+i0nanlfUlntX4PM
RHAIdlxLDp1fqw9AiLTHZtSVBSGlcx8VtFi4CEni60dsqHhFhYu64UiBDiuuCQCpAHAESAKV5aTu
WWTZDeW5Z6pbnSqJfhBi0uz9EKOrONr5KNtdj3wdF/tUfHcKlo9dUczodB1mHA0lBsY+opUMXd7Q
bG2hY+KW51/CChv8HJemXmj+/VVKfYFnAdXS92WeHAZMtd3BzpHihbXd1cd6skUCRAOEy11dUIza
ykr6EVQCo2jP7WhGbBZsuwYHpuOkyrRpPCk5YKWdDeHcsYwTDSmol7w1mMib3dTOrcZHjt//vu/S
6Ifye728UQDk/V0rDOdqv1K6OOQo3AamC2P4QbEZXXOhxwUK3x6kyo6EHMPbTImBbZHwTXQZtixo
eLnDj6qn1gnKoP/Wec5D0hjaTa18uTfByn2BzbI1J+O1s6194GhdqDfe1Z+ksNtjXTvghwWEa8Az
RA14Mjr6+hshcui9ON50WsiYj0CuVKCLiqSBklm0/pvPEN4MSP1+mkkQhfmQVOcGVeGJrPourLoG
6ZbAbKhRCL+3qrz7Qe0aeRMG4g9aUOSfY6CaMXG3hnVDdYHSvKf3OdLcwvjeJaUINcsdwyYQLN+p
FR/MIEu/eKQOfsic5jJIfCkgLEaNwh8bh8HoL3PQ3rNLrQ6iKYh1sb7Utsz2RXkdcVojzwAV251S
gXnKJhBmmQ3kTaToSAtzCgWg8pOK0cFPRLBsAJdMp4TT7o3XGcTzulq5Be2c7VNfK2Dalg/sjeod
lUJ5oCN3QffItqBlmnPjdIuL4E4E3ggOKA8dozrmSdwcYK46qMCqkyrRhdjOja3GfKfs4RPlqui+
xjuxqeqo2dod071dttneGmVwBzBcHYze609MDz9VUOdHx5NfACXA+iNmSPeCj7ooAyjGwCoM4vWg
P5UgBZOQ/yYKsVs332Iz/8ShX99yajKBmCU3KPRPMmkPbVAS35jVQKf0pwgInh1oCBABr4Cqs1m2
EiMLIRPg4obVuI0bIikQhe47bgLmX+qGETmd27TMHqkts2ei1nnHG4y2wjWyC45wSPfCBF8LryKi
yGBiuU/l/Zgk9k7LK4hDWDX39Auu2N3qKcBjlVzNX80N0CL9W1nL4AQG36RhI7K3Rs/9u8Lp3oij
Cp6sxjBuRgbHIQC/EZpO8ZRnWr3rWz95HTOP6J6BJHbiDd96q44/ECX2HLuTfkH5hEgK0I+CxxYb
14nYqO+STsM9PW8oYlC4tvDPUrAjhePHkEU7V5pHuHV9ulPN3By7bEAgHh/bzNPvERV8jRCNQWq+
9yOUFLXlvdX+8CDJqe6b8QwHtyGIPsjvAv27b6LfpOS1KUmnbQxQldJlnQu8IGwTUBqeXd6jGgVf
5xuvbGQmqBwDH19Vju6nTnofs4FcmpFGgtNEzdGtkMoAX7yuQvGmVHzlU3dj1S7CTBNKlFWU1sUu
y/oGxf/TNHsXK3EA8s6me++C3/oKDZQNkwuK1vfFDZ+oenFlfovB6bapIqqKqbadhuyuwvC6D/IG
MgCUZOgEznRuEXGcnURYe6u/du77g+qgeErYSHRn6PwkuSBLvoiH0A7k0bbtC/DSY5721am1VXyj
W8L7Bnkk+eRfE0NibGtsI4PiE+I1E0IAoPf9MHn2fZKoaJs2Msk3sCOfCs3L91o0GpBHELilqMiY
xNrqqM2T9T2i//2xTNlakfvo3yrqbMhi9Bz5zfCxQIS3b4KmwehSUK9HxsSeST01UnkhOJQXHejI
CdWa93k0rGrjSsoCjQeVr+q97hCVU2gLWkmzVfDfu4NxIxoB2cTuHuWogp+wOMq3udGfga/YL4jM
ebo+5YSIqX+XJe6L9Iz40sNSZwrDLTmbXrGLcJZsKyutd1MefcxMeQMaC11UmXnOpq5AhjMcKRQQ
E+Z+jk03upuZvW8sv+Q41lS4kdMgvSNkKT3AIEZaxUZaH2pUvImFfMNVuxoYzA4aDlzvpNZ3eMmN
BxpszPNQAjbghKJjGhCgoCk7bYlAstTGmOYqNCZSGRgXWv/mBXH3lMWN9eCSlI3wGr+djb3ixp4y
cQCQesMRFJjcNGovEaM55yxTOV89b3wKYA282Q55bBw3Ffrk+yFp0Nul7IJpfgh1xpUZ1ngo2J0X
3RkoJlEDUjivyMKNu97Tsm0Nxugu0RoFzNPzweBYsJ+MSVNHgTNqK5y4e6my4ha1uLUd86La0r6z
IZWxFZhJlr5I5VahW7o71Ho+QkIKGRg5qEFaVu+eSn0KiHvgfACHGVV0kr6CkOl+toq9g5krfZ/M
0YyIsRturdoyCTxO2zt0yt+Uy0TZ1/rZ62womNZxbrLDWHBM3DT9VS4azE2YOrV5FabN23asp3mn
V6IcKS9YcGaGvsyD58Tpxyt+uEEu+IgZAK7yWYuiJONAqlute0m7Pg7SPYnAiT0dOazBL9sZlGm1
PVYak4zs1vRIamBn6KB566LAETFgwsmFBjATEdYW+6EwE0q+w9SIr34QYWPZTBqAvng3jsgg97Y2
u41/wI7q6qzkOHIT1LZdrNfTNwNjfvAIZPBDRwG+36cmsllYo9A3Bx88PPokf687vVRPQQMPa4MB
HXsBhyawF94nmotmKd9ylUHTOo1ABdzujKNP+uyOUlml5aFxsTuOx3l2jD46Ip+Eab8Rypr6+WCK
Fo5MOLqg3DO1K+denxtkud2I1yXhfOHfZeYg3EMNYvpLjHEI3JFtHlBuo5X3C+nDGsmMnRgi9Lm4
qLYN5D9cH99YcbttUGTyWYqsB8UfEBtkp6SEeVcC+higGnWC+meNzAOhH8+09cQHo8KhRTThZnDr
B6m0MBOgGzINcKotKIiT+WLvgrqemV4ycxPxDj+PvkHjceTTFOmV0+sQXiKtoihBCPcGfhFrEBv6
IJ9Kpy1DhiKU8CT3nlKaVXfD3HKAVEUG2UyHC07s0qar9as23tEE6nD3RiIv7E5AiRlP01xux4J1
pHO7p1S1Fj8H8sCrP2f1DCJLxtamHYHAR8jvUPnSbXggsDv/bGiIU7sIvrOwvVrspQBWKRAtptWO
+Ha+17hNMlBr1DBnOjIYPzaTAL6CF93TIPvRXe23RtCY5yFhkXVAXKFqnDzrFUPIVchF2Eto8mp3
RJPFG8JVEMF5Q4HJLvPIlJLjrWgHd1fM0/2Ip/PcKflDlO4GAXi7dYgFt0sYaDoQxgQa19nCt7GH
+5Zso7menyD4Rqe6lfFDFcnugwYOSJPQxqpiToATc+SAsVX/NLQJ1GFLV/9Wdj0p45p2SVPLOmIS
dkBRyeIwFMkdVFTtIOmBSEOvwiIpimOAYaDboCsDRaQciltaPXgXzrnORhdowmO9nZ6FNbpv4H85
7wKBOLe9C2d+wKVTuZoKWyjRjRWgBVcopSjMfiC/6m5yWnfegL+CFpaJJ2toWeThMdzqc/8TYWVF
dm9cnzvPFvu89duzbU+AgY3xqR5if0vM6/SAW8k9p3lgch5vpg6NeM1Bm76rdqdaFandQFXjMRq8
DtIoX8Ur9Zpobxm6uHogym1C5xFRKqAp0hiiFzaK2dl1Uz56U6sfRW9eXBu/aWHk5RO4M+9sJNEY
FhHdqgMQAGfnuCWq1tgtDymMHDIUMSfA5Oj4njUCc6h5Jt6dmwAIZaM9R6HZXLnsdjBMext98XGI
VHob5622L+PMecY9DRlAb2l6pj08Z3bJQ7dLZP+ZJJrm45zzRxxa+8BiDYp5e2fI7/BqOo8lCRkP
ksz5Z9ugpjdMhDzQ6M0PlDiwDTEfGLtSbzLomPBPsBIBFzDFvnHFQQZd91XpmFMGyrenTCFMpXGG
uGWMcKlwPvyecb64QbtT7ZTuJMdO5/xho5nfqC4qUKDPTP75pF45rhPTt0nKGBvDFi11lOzIk6f9
leeGKz+lY2IxYqJmH3lNew+NVd4G3P8LhY1x73C8/9K5lCm3Tjx+dGhNktyqOg5IoojpxwJ8rpJE
7LUuGU+IC889lqgwglYYbQM31j5OejXzdL163xag4r15to8tAKHQIMp129m2+tARERRaxCR9N2f5
M2798kT9uHJ2dVT2z03sXCbEffDScnBFk6dwu83WeegQNWTo/nbVEFHjgyyekqC3zzL7Ey0IcKOz
AJU62fYB2TCA/4kV2EctcyQ3wLwtW9Sx0ej7cBthgnZzVZ9loY+H0nPUwxhb7sbyC0BSLKAfUWim
9550fsBQqR6t1C6OHhryBzcZ029N3/UHXJ7y/goM2WV6O++9qkFUhSTvZNIzehqi7hO6FZwh2g5b
arVx/Bjgpz9BO+mHXVTJM99WdXHaojor5WgGfm42MBs5TLQz8xTvgtMwvCu/E5dOG0lEEl61H1Os
DW1edvzY7jPRGeM5KP3kloKpvyuaxDpPQBsedRXl21mAp90kEJIP9EQ3weQN+dZJ2AUOudfkdGGl
9RV2lnZEkgFvhsCnmuY6arTv1KHmbzni4lB6PdLpqiBwZTKbbZu0ao+ZQHvIaq0HgaRhyKV2VbLA
d8kLNYDqYNJ72ELtg/Mp1S39+/KGoiPmpNKGv1/5FH+GO+gv+PWH5OQl2nTuRDs+ZmAvTwBw4ldI
RUkGrc9HZ9Ig9YZh7Lre0xSJig1pwXRaT316HEV7LplHxWg+D/jKtlEmP6gYIX0CduTzAGF6UkBI
IfYeZVXRlbCdp1Ef+KITZxbWVhV6e5cYUfNVmBXcvNxFxr21KrPNEU8E2YE/rn+hfND2XybOicWR
TUhzourvnYUeEdYFfg5gLXt140anPBy6NQEAZ8eLDfNTHgy72QMRpYkm/s7GYnpTpAvsZv3adyK3
sSQZx90DGHjtM/xR3XhLBYRsSKAh8QYX3G1tOcWetjpWwNZhI4zlj3rkWBQ6iB+2wQcPGqFwDI8D
jkluF2Dugt29/tWMU3TOQef9mKyyZS2uR7QTJHMKNKMvkYJ56KmIs1NmpagQhOY8RVhptjkE8Y2g
zLYZ+56Yr5m9wLYoe3nOfQam0yTkHFvZ9Mz5GFoV7NGn2hlJ0fawpW3TOrKOZW8V3KTdZRdbG/1i
F6dDcKe6rAM5P6PDDwaaXCOysE2h2/XjqBX1q8H6tiG5Qx83pYA+mKrEgt7Ux/vOsNW26qzkheKL
OkCUaLeDZkU36cQBjHzE+jXSmd5pMQXhBLbnMkHAuVzLRU8Ud5zQzFoRAlp0Oz5jV50wlAVH3Ej2
U8+q9lLzuzElEIF4Yrva7ILGw/Y/ZOMFLMOX1q3yzwRsk6wxtD2mT8O/PpZSTsaXGdUbheIUpxq+
AYvDSudMXzrcH7iJfHdjYDxv2TTK8tvkpnTjesj6bs3hFPAMjRwcvSdO2L7YxHVqh8qKtVujKQT2
cru/zTMreo3GgsAHC+6DXutoP11yMF865dXHIGuJdKZ+eeJbvKKXB4j5uZZH1IZxiuC5KF1QgG9O
Wt/VxAxr2oSZuEpFwDkjdykwbRKWJ356bdkNbJe8VjOiXoVvTu90RHklpcAIXnGZ/FRjx+EGpVRG
4c3X/e5mhJXSH0oLRvJG4M0ybtDD9ZtMCf1mCmRAJ4IOm1vd8CGWSB4N2TxThEdkGqiIMpBjH2Jp
gbF2a6+4nwZRfbEaE8Qo6y8z02gJ8+rB/Eozzut3rl9bh2CU5j2VWrb/aFuor3u5tD4LUSQfAXxO
8pqjSWCmlhnYCXSvD2P2NB02aX3fNWP3w8cqp19yyo07ipfzi8wxuQ1EamwrdEC7wdaPQS2eYZnw
ocAEg0Z0n8HVbPrg0igamdc0ArCnL6n0vgTybQ6s5q4bIEWgpCUYhy981432DXMjHN8iD7sk2jhj
Tz9hpvxL5/foUwylrJeFA60I3OrR7ZTRj3ZjhzOvuuEHE0ZgOjvXTp6kKaZDpk819KeBzBgAbr57
be3UJFVk1aMDTXg7RjpFmCutuz6ocWaaVKN16pV5wYuMF0i6CafrGY+ZdDdum30uKVvtcnBKYIWt
jTPTj6RSccINuIfefUPyojoMQcG/55+gocZNc/lsokuyNeOYJgFnD4IRN2UaDXsrT7xnj1PgPkMm
qGtkLfiEAqLZ73d93u/soblPdXXfX/WqDMifQVU9zpwktia7+SeN3rHs1dl0sjtyWv0dcHjK5gn5
i2MOdUL3gLVjgQNls4vM5jP4r6+W7z84k0l50r0nP03s/Nj7aWVIGRR8iwv40fipnPS7phy/FbEk
K4yZtB542o3lHUsMbHuBVmmH8ycJC5am/UyNjNQsTryd4aY3KXLvLSf3mL07DE+axAhGA6BzHKmm
TVsNBKRHojigMdoRT3BLqTpFQhFb32aHujtJG3mVPZVE9eEGYAcb0aEGl1zyIGMdZ2ktm01Ztq88
n9PUJzeGtF6tILmGVtsCBiVTyJEdX8SaQuspG8f0Dpbr8MpAIDUFC2qxaXu+0NkeaW507jBuAoHP
akyMkaFY+DFDebIeOL+SdZXZCGiZa/sAnKwJuwN7rKHf22xsKPgaEJXLOkNfgcKYY170pjWkSlzr
Exua3l+Urayf1/lrq/Qy/xbRfkHV22gB56mZfdhjkiWyu4voio2UFSlMnaU9cLAbhOnaD6S4gIlH
DJU827keTGzuFFZLug1MXmFbwQq8pUGUltvY6fWfivl081+A+bGqKQCxScNG6rNpVuiUHdE1n/5Z
m2IulXBo0hwqirjOSTOjs3dVrvyiy8lygZBZT+KT1QXJU2EX3WUgsUFwRHYpk6D31b2NYZAzxpaS
Yu+eowuQwrILCO1WtfmAesHWthEWZ+842pRwLxVtcoDcA3WMTRenOvZHqx8zPLiDZ3Cer1KFNmEU
t5ZbcZHJpq6krB69SBxJY48azTH/rff7H4nQ7tJvsiZeoHuvOPtLRfYfOdr/Oqmag+Po91K1j+mP
rnor34nbrn/i3zo1Qw/+ZQMQuaKs6G6Bqfh/OjXSY/9lwNNCwIZUDLEu38X/1amZ1r8sSPoG/zNt
551Ozf8XLhDi6RE4Yk3g1GX+T3Rq7xWo2lVBd5XOuQuRFhK4qZ6vFgbCVGmDvxHKffrlGfyNGO03
V15KgsFZQliHlxlSSvxm5fk3srC+rLv0VXn2yzhqMPiwyFZj2GVM8yTRXXKr/BN87Hf3vRikDNwA
QmY2hJ4DmHSsywdyUa3Duju/zhC/3HnQaLk/mMkQOp66pdPKiakAT7vu4guziu+2BWld3LlfE3Rk
5VoFOpLFd93Vr8/rl1sf2RDrwmz7kJwaj7yZAODERIdy3dUXAvk4hfYHrxdsdyz6vdtgrwryaVh5
76g9f713nCypC31AsZVsoDMU+yTw/vBG36sd/3sAXcf7r5eGAghJHWFTWJi1bp7IRG3b42wy1791
UDMIOQavmm00iNQ3dmWbK1+2vfhJvuplVgaJCkEidcegq9GxqaRe9zqWTksTGY/ZkdEXjpL1oTdh
VeLcXfc27OWcQw5RMRGiGLp9mj6WJfRA6dh/gChdP8f/CG//8z4WFwexliGOG1VYpcOPxKkIcW6/
r/pGl1w30yyboi0thXGmCaInZ64IhsJkMfzB5vqbW7cWJgoyQaA1Y5gKSy+4i6RehzlciPtVN7/k
NvrkyClX0e3QyhGLZJGoF037U3L8b+58CZML+FS8rGt46J121xruvh37l1X3vfScwnRX1+hPFQrP
I26aukD1aM9dv+6ZL4ljWLV0TwmhQhU32YViu32aDLqR625+MSPDTYfvD+4iFKBd2MrDgSqi+Wnd
xa8v45cJmZAYEP8xty6B5Isd3O/mKz2d/O2fL39dkv5mINmLGTnx0MIChupCM8anj06cAqgCLXIR
c0BHLnJS/fzPf9Nvvp6ljXwk8cprnZb5IEuyG4Nd8AHE/Z+Ix7+7+mLJTf1udmNEumFFxk16FFma
Poyph0p73d0v3vEwQcxs9b/aiNLcI/rtN51Qf5C1/+7mr///L++40AKPnmzZhQ3u78+aZkyfKE6a
f1i7fnf1xSsGjA/fOecVN4kiwDfg8JpW4vGfn8t7Of5/T8TWYoECADER8oLBLpPO8FMUjnlTNbP3
qE0CqGepIhyJ0JqddU/qL4faL09KT0zqRrKTodCCO6toSWWSxYd//im/eU5/5cf/cm07jqlNexOx
OigAXIKKJzHu1l16sVxhyjbtXMO6OlftqwX7W+vacNWljcVygiazHkirllSFjLuyK46ZtNft7Y3F
Bhw+Xj6B8OtCKmjfh3y6NbVh3V1by/2U24jWt1lK9D4+J2Pyc5yzYN10vPTFSFq0VTew8YBgeGMF
2G3N5nnVwzYXD3tQQyabxu/CAFx/pvfnqYyP6y69eNh64FIqamI2r6jI0D5pnx05Deseibk47SRe
gDNPZ3bslJ7fzUY+HuvBbF7X3fpi7lVGVIwIttoQWRRNFgQ4+XbdlRezLv3aMUdnLYlftMkwpr1F
rt26S19ngV9Ge4V910QqLMOq8B6o/X6ofWPlq1xMuJiVbS1rZu76Cj0rdfeF0szKE8ESlj3DDSek
+Aoay0k0p7kW09Bd9UiupYtfH0kKIG42UOKEpHi9BcQzQ+pZuUda4j0aiZCqjhsZjuAs9kOdi6PC
iLtfd+eLl9nQ16KSykOxHLG1DawMmblyEly8zN43fVlWuQwd8AG0urTvgTf/XHfbi8UTq3CBOYPP
20Dkm0z1E02DdYv+Ei9PZbqG+RjLkGcDSP4HTO51c8lfIJdfBk5j+U7rX591Apimtr5RLFj3FvXF
7Oq3XlzFDYu7V8Xf4RMQkTS0X1c96qX3mlASmSmrlqE5jgUNY/UjMux1s9SSGOTbMdm+BaVnIM3H
zjP2SCHXTSX6Yki6bWNQUSzIhB/0R2ran6KSUu8/P5LrNf5m6790UDa+BoPQY3kfVY0xBctWTroj
vY8fZWk65c7OfLnqWOpdfbi/zix+Xiovix2JUy7uctROQXCgizW6f/gp13H+dz9lMf6nyi5HXKIy
7KfxzmnNL4CXL//8lH536cX4D+J8asb22ldoiFGjcwVwVoNssO7qiwcTtxg8xw6Zi4YPz/VbsM7t
uvKpvtxizYGdBSUL3AybDHPelWJVEhG57sYXO1oSSGdIPBoNcJJg40RtyBpbNQ3QtHn/sZSBY8Rz
yjLUeIQhjIEtEaWZH9fcNyiG9xdnI6RaVzEv+r6PevWZTdZu3ZUXe6w2mElmk1xZNqTFNUidvT9k
hvz9J+gFi0kg1nvNJz6HZ+26SGFd7wWxYvyHL/C6lfr/hw49hvcPhJBvPXYxk4XRNeZx4zWWCC6V
Wzn1R7rP3odVD8dbfow1GJSxQy/hlyBMy5T53cU3ueriwWL0B1J0npvx5An+OeUuZhg/WvlSF6Pf
TAp2+F6AdKIXIA6rU88mdN1dL4Z+3jLpdqYvQr393gLtz7KVn/jiWetk94Iw4Z7ttrwVdn5Kr/rE
dTe9GPa2ynoHtCWPukrg6+AIx0m/bv/p+YuBX9nDULf4IkIPvfFJTF67m+rMXLWUQg55/6GrIA3w
cPK8/crbFhj78jlf9yr9xdDXzH4cyMuFteRnBwWUKx2j86oH7i/GPg+3I0aIsd9VzrErrFuDc9a6
Sy9Gfo4dbhiRiIY+VOKshR/krnwe9vtHbQyx8ogDFCGK5B3hjQeAuqvWHc9fDkikBpYOhSy0ymlb
jwGSnT/th6539zczob8YkDpiSWY/R4QK1vsIURyt3cq7XgxJYVdF3k18IBZrgzKLWxQaKz+QxYhM
MyROGZr2kHxr82JbpFdJNPrrrr4kTBk05zy8VswlVpZtDOm9tMGfakDX0fE3z3sZQuSNbTLH8HoY
7gVCZVvRDyFd0cLRPHrB9x6x2YjNGv/guslrmbchScrNFZm/ISpkZFnt18gARLFqMHnLcRoJUjmm
ARmLhCw3o1fazBKGwbqrL4aqUESESwj+4TBOYQnPv5ArF09vMVanzED0ZnPpWo1PemU+B6n7B77i
bwbUX+GEv5wUS5mS2Qh0MOxmEbrkokfYD9Y9kOVXL23d0aA1hBgebaTwebsjTMPZrbq6u1iIJBLS
CMKDwFUXeXDOHMTV5F+su/hiHbIVfC7v6guuWz900Ppt3BFTzrqLL1YiDvu52c8soXiRkKLPupTG
MShq3HPr/oLFd65AeNsEVYiQowvGHwvSibXy0ouPHI6W584ZXyKhyVs6Fo+d+FPAz2++RHfxkUeK
UIYpAIYYFOImI3+dhuB+3QNZLEitbgZD1vEltpq+w6ZwiKvyad2lzffL6KgZ0kTbJ8MBMT9+5aKp
N01hVt/WXX6xKGWIMZyomJBKlKlxGRNnPAGndH6su/pihPpmFJRJhjkDp9yPTCafNPIy1n0pS9HR
NHeuqQwEzXkbvbm4JVrC41ZeezE806TAAeXwFRYy+GHkYtuYqll57cXo1Hvl1rbLC0U7HJn7YAya
aQfZwe/XfTHOYnSKzh8qM2DiylOEmUZfHglbWfe5OIvhmWoWhF7YP6HbDvdzGZ1t4a5ScwCpff+h
1xYGoMSI2WVo5qt0iLjq/7Q1v07Zf7PJcBbDkxwSV4sayamcuADnyRCdyIix0fheSmX03UYALfoI
xtnL8EM0GAgSq237lT9sMYJRG1iFX9SEEQ3iZw75dGt5Yp2YyltqkrQsw+sHNJs2Q5Buq8Y4J7O9
8izmLIdvoA2ggzFnlWL6WFn+R7Znn1bNDEuBDWjZsewbSkdBPes/r7lNu1nWJNutu/xiAPfwJ61W
KLbxoPU7nd1j2YH2XHfxxQiOcOKKnEAFWBTJYx81nxPdWrl2L0UqOmqdpGr4WBBwniAcf5g7c10F
yV6MXRdZH5LuhMnYwumVxDewRC/rnshi7HZkcDb5XPG4rQycTUxCVa9W1kiW6pQKjTRmuOvuUccv
wSambOXKN2m+n3NaqG9Z7nHaS3Xnk0nCTF6odaN+KasLFO5czRjYrcdQZJyh3E6kFq2878XALKh0
I8Ly2D6STibL6K7N/XVV+qUyrbDblnh3Rs5c9hjOFZ7H1NC/rvpOlso09jF2BXyFUR/UX4pAlGpr
IJqatusuvxiY9jg5HgQQzhpj9JRiy4gGY90Z2FosqqnAx2pc96U2UT8b2cKjIg123eu0FiPTNiLX
7i1W7BZY2wZE/Q9YnisrGtZibAot7pQldRGCUrhAxLyrmnzlt7JYV4mkNKrY49KjTEOIaY9dG1/W
vUrz/cgsfEkmuR81YdBFH80xu5i9tfLSiy0vtC5r6DB9hGAbbyPVfqz8YWUFYCk7GVuojpZi1Du9
/M4ccCvKat1eeik7aYntw/bNmAeIfXSBlJR+s+4gbS5WSyJMfIK0KAK6c773ivJeDfXzqve4FJ2M
c9tlBNo2oZ51ZD1593BNV66Vf3lwfiktdP7opMHMbdtBH86xdo+qfN2IXOZyax2cM99nRGJge/Ka
5BIE2mndE1mMR7+ZLHMm9Ci0lP4BOMHt7K4cj+ZiPNZBr1tzXzahJ/QPwDs6WOb4Hdfd92JEdqM5
ZPl1QcO9cpgkF+8GyE/rLr4Yk4R/iDIDPhrmtU8C7GwEnzRvaNdtNpeQcCMicN6WrAuOHR3HIXiA
GrSufr5U3pUEwgCxEU04avHn3tefK61YpVeGU/9+Cuxxd1rBzJJjOi1kAgIQNnEPUXPVE19KiOxm
hCOYmOxPMKBvFdkdm6Z1133jSxER+wcD57fThK6qSPcIXqA5fF5334u1MmFqStKWY//Quy2I1wrE
nYzWfYbGYmx6ysz8eOAzbGawOXg31cYtu/26O1+MTk8jC6261m+1MdkTfrErfWPly1yMzQwfE9kW
FOScdpg29Odwa8Pi2a678cXgBDYxdH+l6UZ50WI6Dh4FgMGVj3yxlSUAz2mjmOlQKQtvSJ5t0lRf
J8oBHvx+COGLb2Zd8T7HdjzEdvZBxu26hW2pJerzvOqDlF0EdmqoTZ77bMT9KtUGFvv3tw3dwXXB
5NBwHgKgwwN8N1sHELvqdS7lRGmhkU1XtxC8GDeDnnyDZ/undfO6Hf6bSstSTjToUQaUCF2YGof0
IzOYuoxGHYcRu1sgi3HU/Kmmcx2Sf/c3LYZqMJo2SSt2E0aROHpT/5IZ2bqWhb4YqEOZAK2/lrdJ
Ny43XaLiHfmZ1rrRhJfznQwKaIQ3R6wbYSKcW0e3zh6pq+ve7GKgIoGw8AvjextrouBFk3xP+zJZ
N33pi4EajTZ4M29kcyGLPQk/jxOpL2vuG8P0+0dS2Rl8MRuxTy9NyBF6ccXkO6vKHu5S7DN7faf5
NQ9FL7Jbf5b3RZKtOhT+O57glw0olW3NqQTHWd/PyAep25vaXGmTBF7//qHA9VTIzCcmxk5lcPXE
4ww4ftWXQsDc+4tLfQYVrWfYHDyL6l59MXXtbd3LXAxMaGSaJVwmdIjC48bTUsAx9I9X3rj1/saL
oCKiByQYQF1SwvLuQ+85H9bd+GJgcva2LNPVmlCkwXPfwOAZxMd1l14OTBPQAHpWQFawmiqj3ua9
v2pY4ip//0Aynz7lbNN6KmC7Q3PQjUM1kGe86saXapxAa4JBL4YmVKZ2RIX/o9O813WXXmxvR1m6
dakxn2SdgV8u3WrZuO6ZLKU4xTWYo+hiCrSdVwOvgDoUd2LdZ7IU4xA9mY+dyffd68Vnq1S3dmyv
WvfJ7Xj/LoGS+NGk/R/OzqxHblzb0n+l0e8CRImkpAb6RVJEKCIz7fSQnl4Iu+wUNVITqeHX3xW3
++GYVXUN8OEABwaKwaQ4bG6u/S0kf5OwAx+le3/HybmNtrUqg7EeA8jWEAlFEqAT2bFToKrGsXVr
VRIxrwnKWXGnjQ9Q56LxzQ7ahNvpYEtyUIse0M4g4i+Dd0kgL3RuHVu2lmUEYz1SG+zfzQjfl2Fe
VsBj4bbgNuTWykxKst8R+viaXF96czxsZLw4NW0rckS7jvUElOXtYPWZBf67pEmc7srcFuTA9YND
6wy9RlKr121rzrAdfO/Wayus7RSLWWiwwUb1MJwX+DVemqkzTndObotvShYMKunxvDFtMMMevBvs
Dz+6ddxal1UiIRUcodZgPAC2uLrA+8Wx19a6FL6po3LGypngetAmSL/J1u2otJU3OIP74NgwSUrO
C6TZH4TvtgXaSn4UBpQ97J+H216BEpiQAcAnWjp221qU4DupBQBozG1wTlXYPlL/TzrK+0T7+52B
2zZVSBe2KPbCOzDYhZx+6yAx/dYqMlQFTKJ8fk7i2X/efQqXkv954tzPsn/4Qft1dl6PPkKuooEP
gy9kVlVl+bjBJfPhWIMR+hbTqvcotgCNUXIYYP7PP3qfOv/0o9a+E4xdQECvQxwDEPYXCiuwPj3g
Mug2Y21dFF4QRCwqfHxA7p7HMnhSRLn1nN+H8T/j6YRDZiiS4daruMsgZfzWsmF22465tfsIIJiC
AzDGW8TFCcjJN2G0O72DcG6F6jj+tFBwYbkBspv7M9iDYHK66UVw8f99UCLY5bRswniD6vzam/Bl
gbHoH8K7exv/MFVsSVQpZbKuMJG/wbI0A79wem/Cmn8W++p2UHErMEBVSxfATmpAuA62JsxIvtem
/lPq6F+WM7cCdiRJqn0nyP93UYApDjDkr6FSQZ+VIgYMGM6a3rNQynHX49bGVIlpqpWBVCqs58/A
lT5F+k+u9/+yZG0006J7eLVp5EsPGJGlXje18DAzbvVF3FZKqWqqxIxZeetXHr5KYM2ha1rhyuG2
31irloQT3nWQvAcGU+8vvtjqr+HUSbdly6xlG7Yjh79Aj6EBlvwaAOqdqq5en936bq3czRu29jB4
wWQGXgscvNXMBPPqlh+w1VJHg5K0BZzCmzQbirvYMziebluOrZZKkMxY4cc43vDEDa7vQsEVTrk8
/nDC//dD1z/sDLZkqmdhWfdVom6rXkiDlpv9zQLhRQWsPnyW0zjS6iMSzeN70Kf9l75eNg+hURf9
jGnXPMjljt+ET07yMNHSe4nDEJBDhrjhXbU06msDfP0EEyt/+7l4zBvOOOhn8UgQjj8Yb0RbZjDi
rjPf3DTO8Kv8fR/tx3kAlBAGEEc4Pkzj8FSrxC3FZIuZqm01dG1NckVc+EvCME8p7y+nCWrjdtpE
9VPSoGkaPEGwPh1uR63N2gG7ajHVhHbLDW5JEjOorf4Q9PzLZmZLmIwgFZ9xIbz6tYzf3U+rD7he
dd/cBsQ6Dnul96TkaB3WBvm2l/lQ/XRr+f73/Ef0Qcpmak05YKj9Lt3EQ9y51b1zW8Ek6nWAH71K
rv188vw2i7RbHTYMjH7vMzzf/GCb0TILh9M+x48rZGluw2Edd2vYw8xBoWkCUnU4HzkSy04vm8Dr
/95rOVQUdTaYfD3TJdCleEaOj249OXXcVjCxfa7KIBiTa1MeJPdN/2z62C3Fzm0FUy300fMIjVMY
z0TsDI9rt2PURiOVsg3nDQVk16gPcwZu81p/dBsQ65BjxwQnKdLjSzZ1BuYFGNlf3Vq2FmN996o1
s+JX2BO32bGAGk16QKLdWrcWJNx4vDaCYRBExv6cxxp08ENurdvhHFqhKcTiovSSiV9rxu4W4Uye
+mOs/nCA3vv4D+enjUTaYBzC22jg12QJmyewZsXHcdxcp7i1NmGXGNB54+warzDKg5E9oOqOq8da
m/XUrkA9G3YlvskD9a2aDreLoy1gqpI4Xmey8OsCSrESP0d4DzlNFFu/RIX2Q/Bn0PKSDHlJyfua
wPPHrXErAAXuCyazgrJrvZq34tie5tXtDZnbAqY9PGAYWDJ29Ufw1ZdRdOmquGPYb2uYyp5XlB0r
u3Ys/AAztedpZu/dxsRamSRGiYjfoGnEJle4O9wm6hbX2hKm1dQDGPg9w+a9VwWZtS4EPGocJ0rw
+8EzwTuCQOnCrthX5Dny/CWHqal0kvxymx0273U4mw5LxyQok4zYDVY6jsNircp1hWiR9ZrBlDLJ
BYxfKuq2UdkCppKONTmqncEEPO5OcQ1bsIRQN6EytzVMQ+QlotFoPV7ZcGpVFWY+oiy3z2lrmDwk
T+dgxTRE3dKj0vVndVC308FWMC0Uvrtzh1U/67j+jutVtMKjofZmt13F1hjs8C9BwfgBfxXlFxKW
pkvbuQVutsDgEF5DJ7FtV7jIHrAJSj6ittBtD7d5Iv0xkbgkervCdF2ehqaETZ6AYYTTtmLzoRr4
HYAmSvA9h0FeQtwUi2khjhPd2rMOGfPKlx67VoBa1aJfMtrDEsKt51YwEbcG2osAjcOVlKawFIOj
B4UVnVvr1raVjPB9ISRm17WEp3lKR+FBl3L3KHf8ASueQDVqhHfBiV67Y8jNMWVBkLjdBm1SFNLr
8eir1r/OQmSEiGu4Bo4TPfl9N9+hPF9ReOLD6whlqDAVkUHiFgXZ6q4BcLy2n0v/OnrjBzh2fRw7
z0ldxG1xV9fLthmkOa5BF3wC/gPsOVj6Ok0UW9rFQzMs0RHvV+C6YcRZJZ9XeFW6tc1+H+2mm8wx
dvK4ChSMBkgAVeYjrKLcIANwJf69+b6ptyCsI+xamj/xvjvNie92S7GVS6iHTIApq7erhueCXtpT
L4XTNs5s5RJPVjLj4Fyv/YCkGF4em7tD2BeXEWe2cklxPBf5VbJeURANFRB7UjD2cWvaCmpheLLI
Y/b0FUntPJrltYmo0yYOSdLvH1IPrZ4rI821mveU0iD1mFOyltmiJQXo3BYRoa813051LM5G/HIb
DmvywchkkAqGJJgh6/qes4gVMdwMnVYlqvl/H5FWhR2slGBhacgY5RK0glO4upEEWGKdDajwD4Oq
htFNu7K8Y+SpdKx5Yol1KvCawixFleY6hPrNrFUOJZrTJshs1ZIJx5Iy+OZdx26G12/TwOstfnX6
mLZmaVy3ER5uXF8li67r5OUwlHXaA5mND4oTE4MsjRm43b2L237vz9JfPKeYk9myJbbVZJl8oiE8
C83JSxIGu7yF5G7DYq3LbqyBCPY3fa167/1Rr+eq4T/cmraOhgjUg435tb4Sr7mKoH8XH+0nt6at
lblT1D1VbNFXoKaeRZB8grui0xnPbIoQUJ5G4wqhr0PTXtp1h3ebG/SE2ZKluZb7tnrodRvAzRbO
3w9lG/3lNiLWqiRtLVAJNsDZin8p/fUE1ybHAbEumf3SLizmCVpGSfzRwYaa/Qnzc59kf0+HwRTn
9y0w6FsKT45VXyM17Mkp6qaoOhkxBV/htqt4Gs20dsszMVvBtC0wblaJxmYeVg8BsJnL4Lnt5DY8
qNY0kaAewOW5GTKBmgJ/+v+WSn9t/6f8pZ7/31j8r153z6rql/n//u/7hP6nEbKWpzjCYQ/gQH7d
YaT+MvtD9Sg6mPI5TZrIWqGcjxEOIW+5hp30YdrWRg8hXLvdjnwbHxRJU+uaVdhx+ztAIcmbsnLb
cW0RU+jTeA3B8YY9K7+EyfwIcuPZbUysk1PhnRI0dm++wnk+jSZRDE3kdOlhNunwaPAIFq5yufJv
sTmFyrFZa4FGfKuToa2WKwwtMxbV102LF6fBsFU9SVRj90N646q9CLSWugDj508qk3+Z2rasJ6Sb
8WWL0aiiRTysWEWFx+vZ7dS0dT3dxocVNkXzdarZS7jHXdons3ZbN7ayB6ZWow+l/HItPeiz9FS9
DDClc7q/oqzb2hTnNUyA3pqvcdKd6ygq6o05pSKZLeyRMqorU3bL9SDtBxjr5azd3JIFzNb0eFsI
qwd4OMEcN3glNfmmNHHLF0JO+fuQ8CWe7tba8zVQv9jW5E1SuYU/tnqHtXoMxILBhtlzBjnDGWwT
t3PTVu+sO6yLp/uELrt5LbhuphOLl/kPm+v9SvYPB4Ot3km8nugIVAYcnXV4W6FY/j4OHRy+j6Ya
6Wnx5pKk4Qj8sduct0WL67yt9QCK7bXzvCmf1OTnvHXDezNmiYXgOLpChz7MV1n6RzrEeszgEeWk
w2C2VqhbRurFpp2vvXcM54HXQx71Xe92Z7G5So23bB2fMDdhvuU/tiRCCDA5koOZrRWSqDaXwTxN
V9hw8lx23Re2tG58MmarhRgsp+MtGKerSqI3cBCtSv7B6dywdULlNi4UxT7TNWxMuibhz0Yqt/SH
LdhZZLVNfY2mJ4X6J+zEKV/1nwoV/+VMstFGa0tUdQx0uhICEE7rPy6zcjuQbDVQGIfxarSarvEe
534k0r5zexFnthpoTXwwk2gHd3clzsfwK/CF2x5m64H8LQYP2wdUkgRhDnJAFi+O9yxbD8SPKpAe
WEzXqelTnWxpPPRuAZGNNNo71aA86RivnSrLL/G6Vc8HLMh/OM1tep87/yEISpSMBYyxxmsJGAtr
RdptjiGRrQiKl132ukHTcCRe8mbXdRYNw+Y4A61TVGnlAQiL1kdSX2C9XUBG7fQABC/S38cEDL+y
TMq2w1kXLDnckvpCakhu3UbcCnCHe71ZeMDinkANhFDuXTy4PegxWxVUrR2rBJzHIVUhUNaKvl0/
dfMB62SnrtvCIGwnQswS7ZtlJfl4NN+01zpmEG1tEJVxCBa+xwozJ7dlD9MI5EC3flv3TlnBgtnQ
KiqUp/M1gM1z0gJu5Na4FeHugJFob6C8oHOYHlAeceK2Nm2qkb9UdByryhRjZeg5luVxWXY4g7v1
O/x9lkMcOUUlK03RePzRk/KUmMEtiW0Lg1Q8E7YgiV3ATnJN/Sl5CkTl9lDIbEetdl3nANJOU1TT
/nGCHUkKP23HuN9mGyVeh6zEfB8UXcJCLoqvoHs79twWB4WwvYK5d6KLpASZNQ5WnqH/bkkEWx/U
CWm8dovQuBAfwLD5LFa3mNDGG03d0M97H5rCa4eM1DKPTOS2MG1xEJHj7sk10LgVytwEMfRB351m
ty0M0hPpDOW7KXxWf2297rw2k+N4WEcmDsl9kmo1BRu3h8FU5+RwwwAyWxk04BkvkHI0hak7cU5K
j6SGqsDtwmx7CsJfhNR44jDFtEX56Ncv4hhf3IbbOjJN1yCvMmpTLAt5CsoSFN+AuD2vo9Tz950K
4bFpe20wAdn4JkkihWzz5LZV2dKgqPcrNcrGFOt8ZPihSxgZt3li64LmyW9Y1eBjHp3vpVGgTh47
HFOpf5MFmVoMo9+aQs145tibg59AlP/p9DVtYRBsHgzTqEcu1DZejo6nGCS3U8eWv/jxopAnR9MR
a7J2rrKhdLMwYTbYSExkH6MGTW/bcU7MHbKROH5K66yc9OiDMI6VA0fXJVV9/RL7U+0WQBArkh1R
FsWmrTdFX/sZC/Wp544xlW2OVjO/NAT/K5JVvOLxKpMj/+U2R6xFWdGkPvoFCyc86Fn5yqQxsu1u
Q2Izjfpun6e6lqboVP0haH4oL3KS5TNb9DL2KglmhcEO/Q1nAruU4+IWHduiFx9cWFWvGOxqBvCm
lRfU9bhddmzNi6KggRE8JcOPvU85rDU4+BpO39GmGU0EK6XpalOU1ZE30XUZlNvhbqtd2sCowHie
LjYJ23ItUzgWuz1r2MpCf5z20e+x+5V369oqRrXz4ehhwmxtYVLWvCEl+p0k04/2YB9Mu9eOo22d
k1Hre9DJo20ZPmoSZ/5xOLZsrceWyIP7uCgUetjTXfwa4s8uE4Ta8p+llJwtGyYI9DQ5lNzp2o5O
hwE8iX4/2P2By2nuY12MG+OAgUCQtzSz59j6Pdn8H6kNGTe81PdweyZE5xCnfKam3ZyGm9oKoPsF
O1ondH0O98uw7ZdVuaHoqC0BIlEQbBEM0Aq88I6puqNjktJtUVLbQmyuIoHkRqiLiTZJprtjfLcl
6/yHaOq/z9q/J/KpLQNKlgPXJeXPhY+kqV/4u5y8N3JItMgYMa340NakjvEKOa3yAmbDBOMbtprp
MiWbqi+t31U09fdka97IYxvXCs6YLXVLLVKbPcNanFdmbediIALMOUJe4UvmdFmnMf19tpnGY6KD
C2FxDN1XysoamWI3mylqqziMCqmMgmYu4rkqqjauUjK6ycKoLeM4jm5sYujAi80MQTqOZk9BtYzd
lkls7XfKL6vtINV9xJsmjaLwXiB7uNE/aGztedqMal5GjLnGWkxLIlS2xOzVad+z5Ry6FgakanRd
MPnFX9ZrOHl/eO66z4l/WCW2esME1SENFeh3UOZ0C4skcqv4orZ6Y+mWbuUzpkpAFM1g7kOyA26H
TkNi6/CEYRwByDYXpA0fWL3lIMM5BQvU1uHFxo+nOpnRdLIG6cq8awNUg+NJYM2TqiuZqbx1Lhpf
n7YaPwBisxtmjtpSPF6GWnZimouy77ucmb07rckUOsWr1FbjCRH5HTRz90tkNOLq0dG1RE35Ipxu
NtTW49V1Jxvi9+g9vuy1qkf5mCwrd7vbUBskppO1hOkuFtFoXsBBe2p07ZTMoDYKyV+HllWYIoVY
1Fe1lc/4Bn/Yytm/LM/7v/9H4GBWHpRx3CIrldD+AXSh/qaTcPdRVzpH35yWki0nIiiE8xefYUvv
ozhd+/kvYQa3lDT9m6CogvFrOwSY76y+BPPXrY/dVpJNRcLp7qGAFC37yV5mdehnPixO3A4LW1FU
LgMZ+gONy2h8EmOLp5fR6dWc2lQkvjVKMVRNF5wOXt7x5q1XCrfEA7V1RR1K1id/DeeivWsIUPf9
rasaxyjWFhYt4XpM1UDnYq+rJzp12bS0bkvIVhWJEWyZKCSYg2VVIVEqRQaUm5sJIbVlRXIK1aEI
RiUelqKXYY47vdMDHbVFRVx5dedBVFQkVXsRvM/ijjvplWA5/vva99VW8R3YNjiEeaijMKms3N4W
qK0pYtsct4BzYJpsJIViI+ZOuW5qC4oCPo3N5KFhAwuoJ69MqnSuuRveiNqiojrRsR8Gei4i0a1l
vgxjX6aDHFB357QV2tKiAHTPGFzC+9ccsoHplzB0q+Glf9MVsWHcqxEBS7t1QR7IrVh1It22K1vm
M07RAA9mhCxdSy/rkqQy8d0muC3y8UiLEqcWTYdtdEMKJZeDm2yb2gofAbjIYUKDCe4l8qkRHca8
xdOo07e0FT532Tbwnn5f0LAkN+lpee7iJXZbnLbE5+hoMpFxROuVrPxUtbPqsq0rRzc+BbWVPszb
+5q1Q1+IvmvTEfeJYS/dTnxb6tMtwTSKZpwLPR0ptFsPTSVf3EbdumXJek7mkXRjARdMfV4lOzLP
h3OAW+tW9LwjP7hMbbIVVYIEOFPPvF7cjmVbRnSEHpua4dgKs3lVDjLVdNqU7xj220oiaH1nyad9
K1QbfyqR9k17trmdnbaWSDQwNiDBuBdw9JsBgTLBZU4aNwILteVEU0AnvLiKreiifelSaDrCLkvG
ff3l9EltTZHsFbCMGz6phy7rtT7x8U8akX+WclJbUKQaoqvN4JPi4dW8Jvi89FT26/SXGmkLshaA
4vUn74i6+eT2t4S/n9jH5g97lPhbwZf33uwB9OT6FQKr5b4rKaScW8EanS66TRfm5k9AbYmRt1PQ
yWOMklznt3VELsTRIIfa4KFoP7xuqchW4IoB4KE62rSaHJMitsKopAL093naCkGr5gW5I0+n+xSE
f8owEP+/b7b/kByxRUZ1N6Kwv0mGokedL/0Ij2J5M9x47FEuqMt/D7QZGT7OZVPBlHc/mll93/ga
7kCPiqE1XVrh1asfU2QS1XGDbQ2QOttRyukD6TgbH8jU6uo2mXFf3sx7WSWnxke573UBymvK+zZg
+rovfI2fKAwdyKkXYdnlhpWgPKSCJeUX6rEgztoDW0DeilFN+cw4fDbDxGvXYqmQjHqmgfbYuVl8
Wl74Bt3U8zrENDvYvm0nvFTeTBfQTwii9A/qq+WJfRre9Sf5HukmOZfxeYba+S+NX9szBtcQXoCB
B7pRGPvxq4f3SCBxsG2UqO+vovIc7oqqD6QOzOuxAacG1Go3hvBHgX3EVW0h636S/sCrF/PaThWy
jurjUz3IdjsvMff2c4Sy0+mKEqY2fvDmxIxPrGN9+A1Y9F0XIawWqizmS/0ylzsrM8EgScw0UUN7
7cq1nN50IGzuHzmsR6u8USjwy5oy6XkGZwImzgs5xHy725LL3O+bnb7FC3O1pokIvOTHjkGfriyY
Nbwx2ySsP1f1Jvyrt6J+MN+4XLpzzLugzJIQ7wMnHm3e25Udkp6AItjjjFIt+Nu9qvr3a1DX6lRK
3dN3CnQF9Gbp+zuOTMV+NpZzG6fbUvfN2QfxJnzbyGBqsxFcebxPHQZEU9l3KL+JmhWC/5Xq0suS
PlJLfmxQoWf+uhCQ1kfBgWwiVKlLnEBgl440OT6tM+RaaR3Gg5etflPS9Nh11JwBnPaTUzfrss7i
bdKfddsSMDClv+pLyLgX/TpAsAqLUAykvIQEHuipHkIY/3jAN+lMjN56i3wRAd4NyUyZHeMQfMfP
zADsRq254aI/8BSsxGH+out4blKkdaOkqNjsG4CIAmTSN4pVlC59yPWzTuguZDoHpTnSulPhnrNN
eP1ZN/FeZXMJjjBccI5DZKpXqJtewyieT9MQQDZLW19UWRDLpjy3YqZbTiCm/77W5WZSz1cKvhx9
rUUe+01iPo6aRp+ROBAyH1aWTGknVrFeZvxzW+g4XI60akcav8XTAZ9TYJFXdRFdjP8/yi1iMvX4
2MLAvgHgZ8snreX+heyJhI4P7Pta/YqqZEpyv+p0+NgCG/krOKrNv3ixt/01wULl2142wUcS9w1H
zqLypveibA4fgBm+Hg9MrmAUZzWdBnJaRMDp89rtzD/rsmv7665FoC5yjZoxnZk2b0ej2/6MtRXq
TLFp+LlWFJk/AYS2LmAk5NUXbzfl54SjhHvQPh2Be5y66GVlyrs1Bv+SVqC6RJ+XIe7a4QSuZKua
0zob2r6ruGj7V7zmEX4CViaINbTEIuS3bQlBVU57UzLZZw2ehYYw5X5Y7Rn+2H16MwA4YC6jR4P4
cViH+xzwohLbUjmU+Fy4F4oPKGOryIdGe1UP99JZkDEdxhJZNF53w0tPfL/6GY9hV/6c4UIx5v4k
EGJXVcu7hwr47u3ac3K0b4+p5p/arfHCrPHNys6Tknp+g93U2zJaacXPeDmNghT4xaZ7QflImLyU
iohbPOBdHyXRYi5vA9/4a6uDDupdGvXrU9/3CBeCzsyfgXjVsF+Tun5dWrM8K7mJKO0GrCgvm4+g
6T7U+vBETg7EGCkIbWuYV4iXxos/YE74Hpfxmy0RpX9pPD2WpxqhmpeNcVSGpwhVZmU+x5WnUhnN
zDvVnrd+533cj1fVHHl4YO9IV7x33of3fZAYnDUxAkgpaCrFDhTv9PYo59NQze8ab0qOE7aECD0s
G4HduY8F9c9LK3xy9ZB2VSQPUeHyadwZ8mWEz8n3iYTRQxyq9YlPXq1uSVR14YXB4yI4UyyC5QkH
4K3bh2wEClJv1VOy8gpVJTU9nmLej49Ia+F0D6EbCbI96kV9Vk20ynSnyBinWKDJNxA79zeJpG2U
AYP8NajH5CdLxvJHMPhD/26IqgMzoSKSZNyv4nwbSYMDEbBMoNd2AWZhADuspq1+UBOfDW30re/9
8YQEuszBselPahGXatsK6tcqZxJPR3MUXqaQ+GlC9rei26Y0FEeXJoDDpRKIJ8zL+h3CCJ22qMTN
9Oat6QEmQZNERy4irlOhIvVYB8HTRpqcRdMXsXrmHPh1lWsYIuWwK388omlHKq+JvXyBvVsuOpNk
UnkmSQk4epetBP8Ku3MbPSVx+1Hvk8Z+vv2IhFjO4JXTnJtm/RiZUuVjDbw1yALTmCUwAdSYtnGJ
7Ydt2w1EuyCFCdPHhuIG4WGHx9HWv+yxh/2wHJOU4uNm0FCQlJL9ieziQurtKTGTfwL2foORaiez
JWqqbJ/9Ny3XXzGM/DSC3FggkfVDUnGcwnDNIWsVebfXr/AjqU6exotyDMczBABbe5abvOydGLMy
8ZfMHzSOFU2e/S5+q/foFg7QClYMEh8UC/dpVOpLR8fkcaDtUym3Ned8f9f209Ccq837SmFdlTZl
87CY44mUQqWCzC9qbeLbzOPpVK78tanMG9HguTjrMYasVQtWgtqy0Y8fceU87icAEOabUdiCem8h
VRqICdFWyML5LEPepPEmTRa00svoML4vIxEVwSLAD1f+O4oiEtCV2iyUwZA2ekrrwcd/E/WoQjDQ
/Z5aRpsrkhW8TMmKGpMGSed06lv2DOP6CCdNmeMPEn1+wNxTpkN0zM+BIPx15eVS5ompgo+VCvWe
j6bFoyMJ6qZ+JIww5A6MJvsbuA1F+er3Ql5E3Momw99Hgox5XUnOETJT281XIXnividVSgVqUdNt
UvFfamd9PtShF1/jtuSfh65jWxruy/YFhpHcPyfTWH5e23adEfOhLvSWBDTeMDMnMIzFUB0vCcVL
6CkGGDTr9j74DHsYNaVTXU2fo2EUr5PAy89D12mMjm6wprCcxgjO01V94ABBouwN97Z2fz/1iehv
kfDj4DwFwofiuvMWehrI1NE8bnsBtVO/lm9mVs760oa0+dYdS3NXrEvaQ4gsMa2CYd5XvC/tic7F
0qKvFOUy7bswqchfcwSXuRep/FanwYBkK3Kk6/jFb7tRI6iKq7aoyqH/pJadDl/VEq2vC4dqKZ14
CCX/hIgYb1drT2gOgHYQPxvZKXUKdAtOXdPvbVNEcGj64BNaNqdBSUzIUcco5xTVAi9VqaPp7bKu
4kBoMi0NfKg23T8P4yDqrNN9SLCx1P6SIsPK5nMy9wdJp0bsY4aiZ/J2BBa/+TACNzG/nWbfH8+D
r2d5rkmJ2DAJUXWcrVuAamD8Ff1yNkNY51T5foGgOUj2HFfBR2DeZuifCbkB6zFHD6CZB4jH2HFM
pxb7zGc/CI/tJ9tLyD2VGb3lMg1gWOeoC67FuwY2peF1DGNaYihqHqbGECkzPwo67CtcbOmK79kW
DExqsIq3BsV3TNT18M7rt75+Swjvq5wh5CXpokBAesa9BXbhdD5ofEJs/QzWYoWqJj/GUXqYfT9y
HUn+UG+UyVtMxAJ9DY+0hAxwjsvU1Mf4YdPx9J2OgOJdWujovYzX8E/PaCPXV+XFMkglaoNf+t0D
hrMfeSsK8O4RlfANRRS5WRC7p56Kp4elVt6pwUH+neqQfZxHr7nxKMGFou63G7ZCIt+wcKEmbRqz
0VsiRU1xBTDAZ9PjeG0Mmz/hVhdHaTtMZZhNgV8EpZAnr1m7JTdePNJLSL1ty5ShZHu3kHrZs1C1
JsdeF385dFOCqg174h5rbOi/eH4Ub6euRSzwOGLnPd42CFdTDffFc8l75f/wlzk8Mlx26v6yeHuj
TkdCxHvoO5LqdHieIbdoozR5EIPeP8KCUr5C52FENo+qry4jwq0a70nrSPKDto+L6dbgbdvcA6Ne
l3DcAStR/UyCmvL/ou7LmhvHzXb/Sir3nAAgQYJVX3LBRdRiybLltt2+Ydndbu4EwR389d8jTyeZ
1rHHJ7k6p2qqpm1ZpESCL97lWY5ObC1ho+vO8TH9W8+Q9Jy9Duab0ksMa8/bxUWFCOOYGlYmie7Q
aLNMKxhsKyZ+mhUF8jHH5Dcqa4zboh1T7ER94dyIyUmH64V3TXucqK5e6qmeGXjFMjU8nTJsT11n
tlDcbRZ24HU6HrOuaGAEP2WPaa5n9ZhQW46+mYBmZrrCMAI8AFAKiMvuHOG1al1Ee9G3/rxMbRZN
xcK2o+izHEJtizX7nUQtTKDdVD4iqSttr7ZYDld1fJDT4rr5K0/T6QbtcvNL5vBJhunSp5sOTrhI
knpbl3ggbYNsMyB/gnymY5g4fbpOManz0nlh+YrUw5zsirGb40PWkviLGvk1TLMtTzKQd1nap6ED
M3rTnzJA+ELbnLNi1zXmBJGw0uwhKRdrsFzixk3Dfrbi/DDk5mJEZCzIFRPt9JBMprGvDcfqA9Mu
JVoIoCQ566VFXRFSZZrtPulY+jLndVp4BJnsFLacDmJn08pZa7cogaZiowLmgtppEzZcGfe6oJaH
JoLj14KX0WBW6gyz+daM5GANDTwvDGEvyClKxwhqh5pxFCeqy70xXtwbdyqXZ8llvKVTPB6KFJWg
584VzfcCe7h+gQ2tHsNFYw+M+nps1jNdkqemHrQM1eTU2G3SuRlXdUJJc42eHIrykSE9hA1p/B01
dHkquh5I22yx10qM46lFsNwwbSb2jsx9VhzRxq9eY1G5ym9S3QdMzdXW5Anym6JtD70bQ9cRYsAI
Y41rmY8KuC3LYxAIXEI1L/LQN3kfhwmfnGsKe9V+ncQ9ytJKE/4NT/a5WUMcbdy2ai4HFLRuc1WX
c7PmbLAeO+AxK+RX7jiFFZUtVhU2xdwruszd2JBRtTydO9LwZ1eNbBcXPHYD5dTnLaHMTjSTh2K0
zKAolm2+aOXlvCG3sGNcrhoC8849M8V8t2CvUGEZT6CYtxBCCBWVjr1phnlm2zoenLu0g20ZLnpa
FT6cdegTrpplbjOzqBcCaL9idYeo0+k5SCY1Hm3LQRzNqNHdpKlIYD2cVu5OltMrQJ/28tyB3/5a
sxFqvmjiFV6Rau3PBoRgoynWmniagH1YO/2OLHPIrZJmYVWl8z5h+XpOqqOuOmtCc4I5G2z+gJxB
DI/U3DfAh/quY0HXo166U0bZUPhgHMFwg5a0UxurEtCVF5213BpLPVBvKC32DOx88XVkg2mtSYU9
yR9NPqtVrkGEKkr4I8SaTftuGFukX4U0ooGj3+FP7bSkWwJt6WGnOwxlfatlrLkyCiJw8aeU3BUJ
GbuDyy3XWTGgQNUJMGnZ+dWkq+Guz2T2A0OGXgbYgke0YWTS4CgL2DtQOxx4fmXMuP7MnO0jl5Us
V1ItMP61hlbzNQeClHmxC9Vyb8qodZ0LJrk/IrDviYyn5zQrKydyigYANEShHCrb0CakQZ5ksllB
t6j7aqUzprwwvUO06aGzUfjSotj54O+GZ7kZUmavG6cei02m8YxvwEVpTk7hUr5r2qzEorZkFoy1
VedehQ0t9ZDKN+5WmwOTHuY8AxJcUg3pgzjb0gbYM2CBwjXsx1ZWUVld0LaVW64cs+6yg0xkjKqH
jXYTDn06vvSQ4yI+HRnmjGMqBuFTlYkTxNDy2FeGzbMrYqKjcYciwNUbczA1vWMJDIy/OylQ+odJ
FP2w5QDjsEiNSdkeRVU15uuS1EUaQeAv/jH2A812FNX6gie3aPk1zdAgCNI2y4xjwhZIhHg0xSAC
T3onWmyiFPTeYNAVyuk5hb3CPcyMHCjB9IwfTHQ3WeUZiDrWkfGabEmdO2MwOaoyvYHgYuxykGPM
KGeuKlZWhSt4P1VFx8I5mbUVjA68Ofxi6qv6ceg1ohtGXGq+bmY0Kb2Bm3XpxaIgiQ/19D4OoHg6
niozg7WdjGsbkJ0J9bSHXSR9sIe8a1dDbKB1MPRDg2zX7mhzKOD7xoJ4cpzsNNfEaHzwK8nkN+0y
90dnyFVY1QPqRtQgVbGKRUbdH2gj8SmsnZIrjK2QaXsdGlLNLeCtYwPJSLxhUwpis8JL5JCOq9hB
I/NR0SS1qIf+BdgdeMpM41pJA5G26lIBER2jdjPtOVbVjVcFsqx09uyRsfg5MV039VxiFa3Xwzjq
OS3wb6RIOZ+8qlrwPaCr3z6j623DtB7D0N5P8hZ3qKqdpV1POEEZyJmAtZcjmbafiYQRzLpseMdv
3ama4tBOsMg9ph15JCXpi2+iNaD61JR5kge5JqkDSAED56MLKqueraeOL4b7zRxlg87DqIY8BPTX
QP1UFb3lO7IjrjcjF9f/HQzukhzcm2mRZ7Fs1h0MNde124prNMus/3IcY14QhFvaUEmqtlmLnsxB
WRfSW+r0pzXG337Rver+8T/4+RskvtosSfuLH/9xJyv89z/n9/zrb359xz+iV3l4rl67yz/65T04
7s/zBs/98y8/hHWf9fpmeG317Ws3lP3b8aHMdf7L/9sX//L6dpQ73bz+/a/f5FD356MhJNZ//fnS
5vvf/0qdNxjL3/54hp8vn7/C3/963fWgRf1lN9TPHSyx//K3f/0z+8umK5/r7+8c7vW563Fsy/4N
ookCbVJiW5jFY6o9vf7+Cv8Ni56YDFKQwAyfZ4y1bPsUSmPWb5w6puk4eB1A+TPqqJOIknjJ/M3G
QaigwI8gYwf98Z8f+6dk2e/36n0JM/NNvuDf8ynHZa7p2sQ1LSIch9FLmWglhc0Mmrdf+JjfFj0S
eEVtI7R5/iIRY8IUIIWgGlTz0ue9uyowRAiGwoLwK2ua54J0OuxVvawyUfIDevoLeijIhGpsc3vL
Aj3dVsu9Zc4shKbEsBraflgbaSuCqkp0NM5mtl4QRUJOYmun3UleUT1nERavGy1QWQuSzrrR3WKv
Jlo8m06tEWoynAVb/qoa88av7CYNJHS/A8fIS8yaCXpKUP4PprZBkTaC7ms0EIFrmlj7i0x3spci
oC6mIxp9Rzepn1QH4pe7ZNlBFLzdOKJ8odq8EXV1lbX592rJXjKnNb3zL9yY3FupwoigwzxHLl+7
kndeV6jT4JZXBhGdZ+ZLhnHZQrzRkE+p0Ek4SoCwFg4zzcl1jHCx7AJCKT3zEfx/MBFvEY/irdMb
C4YdxUuqB9fvUnlKnHE/N53ynKxX6LdDk6NukXQMXf7iWC2AXRDfj0SKz9+0JL9TDS03WZWl16Jf
etTfctG7mPc6Qh7CfGLJY22i54nsywqK2RFR5eImYbxAr+bGPgyF0vDMnNGUeCI9ztaVNbqvdeNb
kxAemXAVzr+Sdvk06fZU62QXL30Tshp/zHkNXwSVcx/mod9oRmUgYE4BxGm/T3UxBTAbc0LMo0tP
pPbdUGffDZuUXteWT2hQNiun1PO2K1GbLWwm3NNwtArkMPfh2Bra72KlvDkj7Z7g9jA3aR9nktr4
6miatkX+I7YwmtDnzziUT66LOR28XUvk5fKoFtyPLE+HFeSim6cmd/kafoippxaTXpk1BoqT4NZB
n5fObHZ7iHoanosO2xVK3OHKsSHAD8RLjZFX51TstgQ49YVSom6yZXjETChi2SCCxTXXUmUvDbUF
Zk/ylNr9fMB+/9TF7Sm28so38/rU4dPmqnusSXWkXY+sd5rTVdcaRZiz6sUZiu86h5CrZZVpkFkm
qLcwnYHdYmmtrBozEzdNKr9KjW3aNidXYymw81yyr4vvyBzvqENveKzriEN5ZQXsMkqNwsUl1AVy
M1J1gYTVjI+EgN8PWV5f5bEzzF5cGJgh6fLIWr6GUVgSmEl9ajWeM4yqfnBNb8ZzV20aSiy7rP7B
G9vw0BotfWRKWIQ2qaPMsPQqrgxM4HIUwm417fMsfVrshgRGUst1mePSzo0z1j6yCRAH+knCK0En
V/bC0beKuR32ybKfONbMzHE/SeaYqxKsH1yLnl41czZfZwxGcEvXdYFbxCUwd10SSrdlfp6Y3J+g
wu6TAgfgppoCtIaW1bJo2PWl6hFtqcYftA1PKhJ3kZJJ+r2XSAWgVbGNjexHLKwIuvkS5hDoqFuQ
fUhGxY8OwqLJiLmB7LUVlN1SR7C4AsRSlF0AuDX3lVtbUOVZ7nEl7dByyb7MibWWyPGC0dLaSzlb
PNKl38ds2iPR+CHmcrwv8yb3YJ6MikHFwssyfLTOTSt/yvs6GhI2g4uZoynN2sdCJC9oKj0LMpYB
HNyzCIkiOvwxmukUD7dnFR0CnyWZL7SLiTfQ/NGIDmAoM2F4uZAkaDQM6QZwadcF/C+vhTCXtZhj
9TjItAyhcFVfVWPdvjQSc4wxwxQ+Ro35tm54nzbnhw0ljsAj5bYLQ13b6jWhWGTz2QzEECj8rCxz
I24Nv4Os/qP0Y599Q5CTP/rL5OKXfOTDv/p/MAXBMPxMa/44BTk17XNf6p/pRvfHfOPne3/mG9T+
DVB5QQhGi9RxzzDun/kGpb+hlmMYplIw5ugZrfMz38ArwNsSvIlQgZHWGfD4M9+wfzOZg/6mjQzB
tdBEMP+TfOPNQ+Df6YbBqIVcS1gmTvBHMkKbQidZW4MD+tG24/U3zKeDisWY1dLIaCUGK5gcTtdD
4n4C8T/nvO+d8AIBXYEcXbIOj81CTAxO3IgNRGEOmN1nuvmEYUHP4Kz3TnIB2iIJndISPc5NMdxO
ixVYdR9M4IBCbCkc55cY4xxMb3atuaCp0fo9NmQr/oxO98asf+/sF8Cu0q5gHmwVBtz7pkhWBVA8
hi8By6RdheTiSCz4BcK5qS9S35irq/oza5E34v17Z75AagIhhN6+ggSpgTApZNS32YaPAJQkejeQ
8TgpZ+cUdtAayofJ6CcI6w8X0QWEs7BUomC3Jjd6Dt3r4VBe9w8YPWBgg7n6Jyc5k3bf+WqX6jYG
GiZ9t8h4A//eoLFcJIpTpNvrxJ2DQbpBionrH57j4+/H/KOM8Eer51LrJtMTcSGBPm8mW0SLdr1M
AOYQM48n2bHkSDfjJUIYRllyh1kkMub2E7DhRzfwUgzHXowZ0Iyp36AfF43k2E9OxNsEnH+CjipK
5g5X1NopAX1D+zOXK0Sgdy/tRXkq3NmQxFn6TcGId3ZHgnhBZIxW5OKRsWY0jKErkk2fuRt8+CUv
Ys7IiRaqF2LTPDan7BWorGn20dSPH9o9/LuWT9fledm/t2YuYk0Rt7kwC1NtXMPxpHlX0RpDVPdt
+SyIaBgCAWG4orn5hXwa4OhbWf/eaS+iD5+QMU1xKzf9ynb87J4+1nuZ7tNTpsQqPdYbBktYxysW
fwzGb7G9Tb3yUO8Bmp93Wex9i/MdxSQBI5Cr4sAHv7vPj9x4Hq8MD0gwTyTmXj3Lg7wthxCN51BF
nO+NEIUJcDIHeZPnm34vGvpQqtKfH4xw9L4JTzFMPtCWXffmtrN8F37P2df+drztxJ6G1JdXoved
qNvkoV7zDbzu9WZezYHlm/FKR+1Whj1ZYcK6qddtvYq7b+m+PXTrrNr26/bg3to4IsDt3nxX3Rqr
4VodlQMP5hsrfskfzKskEoAPrZOdXEOIhIYLEDPfAUhKoeAVjC+WhYBxMLYTQLxRG9WRk+9Af/+E
OPDhmruIyXSqILlnaLZB5oeunRtMVrZGYw+KmGN+dM6FZ2wGkOP1BP6dEf1J2HpTnnlvMVyEZMOc
lCpmwjbD+fElzHOoG7QcPWX2lMK1Xp6Hfe1TBthfjLAy9s2xylikY+71nz7hbxy39z7FZYS2ZwRP
NsYbYe2IKTHCBzsf2pqTm2+7JV4w2fYAXnwoJ7KLge0MJU+2S4puP7J4jmmW1zWUhOde+DxOwPph
bovEOiPEm/WEZn0CK1KVqVtAaNrELTxkxuN2EjRbIUkPVdYG2BOHQLHy2jAwjpgMOMQyVAzVNAAB
hOEv78bca4Wfl8mDozMsNv0lT+gGBhrpCp0X0x8H/TWr02t4fPp5XwLMmVjHmfK9rnkAzWO1MivH
E2oJdO1BDLo6pCMgjnkVoO4+yRQsVNpxdJarNQHcbqVza0ABww+1ZNduPfl985KIJ/qZJflHG8ml
+hPGqy6aiE28ibN1rh5dN3kRBgnmbDg6YMOnS9jbza0We7EAeYI7jjj8ySb2QUy/VIcaoA088qKO
NzRWL6lJA/i3BpmJFCB2gixxdhJLsW/NTyjnH37VCzUMqxVgtpEq3qg6wlfjMYp/LPLzrulJeZuO
2uuyWwiyIbwna8dxPvmeH+Uel2JSCzpY1ZwY8cY+t1CApK8b4ZWADqSNCNy82VnLbuQ3tbz977KD
S4kpywR80ORtvq03jetuy679YmCWfL6puUzCwtiPbXnkFDu1zXZLsnU/Uen5IAO6FKDSBuROu8bO
MRl3d8piQKSOu841kAnoXYOfz2nQJ1/yHBfeiRdvt/kPHGVJplLAzpptpCbHNCZbwe8sTNyHpPsC
bCAyo8xrgKxlKEo/OeU5Er93yosIPS9dW5umSzdj3O+MbPHi6VYAGwMGeQhQ9C5DNIy1c/3WAcBH
KbTzWZBmb3IU7538IkpbnbYxzUXKN4+7YnJhmNmsBDaHXPaVRwHz9EyJ9mKJEFUU/RUG9LuqdK+r
FlIZ7aFe5t1STptSxV8bU16ZDD3CIgK2yVNm7hv9mtkr0a0Kc6u6lZQ7vSAURUW7AhQipSujj/0U
CH/N1jA09RgyA4E5/Az8BoJWijsL4zc1D35tp+eN208XeBvfmstual6s8tggSUyjcYTMyaYW6wTg
jzOuYO3AXWMOJVqvnoHGJxI6A+jNeKeLR5MdpmoXW4/cuh3YnTs/NNaP3rqv6hMdo8KMRgdDuzU8
AcZuQ/iK0KgqMLmN6Hz+0AA3tXME3QBjXKfJJuEbnq7hQY8WGfDeXhOjuWc07GoUGoXImM++Uxvr
3AQivh3uoKZ/ZUKReoiXAzzDdy50dkGBX9taheio+GY2rorB3YxJkI7qMGvg9HLzBOXwaNAbQpaD
JR5M+wtcTqNM63WZYA/F49431i4v+Sp1sygV83cKmRRH6JNbpgBXm6A21PRWd+KL1R8w6t+YpX3n
mvW+NqtvvZvuHEBxqQWAG9y8dGeHmHsFSQVALqB71DVCqrtvkyFWLrKcqmuDJq+fF+ICF5alN5lA
g3bRiDnWl6rMo0XVfgYBBPSjMUvMBbkiaXGXKwf2JB4vX9NMAVslvU6hAfkjS9bg1pVuUELhwWvN
aZ8OIsx5GxEJHF9ZAzw3AUGRoKibXeBk6oADTTmZbJMYTVix5QjNKl+gwTQ20+Chh8/trcrKnWjE
DU3bdd3PoRrMwFVZ2KT+AqklI2VrIJtP5Vxf5+MY5ICSOJRsYldOnhPFszpfmmvUlHd98WAWGt1Q
iprAQTsVLf7bopq+NbX0kxqIxKWBLjDseppub0N1Xed5BuzqfNCZeLXYfBqavQKg4DwI8yQEenyn
svejXjOSbafEui1ma4/O32lKnBdQl6DND1VnwtZpWa4051e9V9j6qApgqRW/GckEVE0BUoW9mcgQ
cfQroEayNmK54Rba945Y2+kRGJAQQvE70atdPhRhyr4aTYznd75JEyDlkG7H+ViiM5c9Y/y4SlJ0
BIAcNskjIqtXOIDVZEdqZ5/tkx9FuYtEDLyCFv0/OOsoDdOUeS3UGJRGG2apCPi53PxRYeoO2+5o
sEEv+qx6fqM8vhPgLiXvnLhcLKczx40A1S9O4n3S4wGvxpXMycEcONYzOsVdD14IgJwSSM0TaBRB
goSP2CcFdQrhCN9JVNCUNvDBUGboB1gDYABQKV/G6xwEtoRiKmyebe5zv3AKz6rvuvorIch2vmcT
C92YY1pkYY8EDlcY0Rn8PyJFm4cuHJiGpNFNMh6b+rZwBg9ADt+5q6bPFMzeVF/fuwTnffUPexo0
cWAqMybFxgT8nNW7uNyW7K4mX7HDeBxVp5gHWO8A4ZdANkofO5f7LnJWIMegGXUDx1ZS+zB28Gq7
weaXBS4zr5C5HSplhzdgq3yy+b6JfL33QS9zKWqli8ULuEdoc5NiE3aMPiDJFNXtY2/dEvfQLoXv
gM5esJuW0SuMvwBz7a/gzrGqJsdvQb8YmmPG9mO6m7DI2K4kagv2TjikrV8W/jAAh1Q+mj2W2wuG
iL4q46iD0VYBe70Z4jUd0FhJUQd2DH82POLdmAbLGdisgNc2QvCwAE3NvXPEUPKuSsLMXfzK7Dxi
fiurH+cSgNugwAA2180F4GeORzXgL1bliZbA+Akjif7ZmJ5oAldgdtVwDg6JvulBFWIF8Vh7U/Sb
Mt2w/NpimFYuBdpnWIUggMCu60o+zE2/kkysBJgWEJbxwWLwdQ6yLA7fMu7NcRkmlQ3E/de6J17l
3FnYvc8IfQTdAQatf563vJHm37tbF90Tw6kTs+jgipJfiZxGEnCtqGT2UfcySorzBHLD+9OQ3ycT
UMfzV5Xe8Gr0kwmltD2EC/A2cGu5AxVsJcpdjvECoPxt/lZkbSdHnzg0CGeV+knb7s24CIfiPHMa
MPeJo7xor90CQyIoqCL0eZXN4FUeg5wxBphvBqZG+wDdzqkv/LpIQjUua0sVfm5zwBarLTgR64Kp
IK+wr/I6XJQM8yyBI1oSAGHmAXLs/fl1elOHee86XXR9oEcFQ3mM2ja8/BrDrblQ9h6b946AImYl
/RrTq4PK3BuA8r43RnY3kCh1yJ7hxgG8eDBbtRltdUPbjYVlnmvjerElJqTFF8DMH1jVbQDLB6KJ
Af8kfdstfF6fi+gxQU3y1e7aK4gF7YQh1yaDCFz5PLi172IvXZIimLURiZyEKVajro1ro1TXzWRv
ALENUtX6ahjWVD9ZEt2+pfXGWYaYHu4bB2TOrFlDMCmCOltI8H9FbAxF7YikQ5DfqzP7+Vwxy1Oc
g0fUAjsGVDes2xZSRAUHJQZkvBjzsz+/zG91z3uX2fo1ysmEYWiAYdM2U3Yg3BZ5enczoIEpgITW
/fVs4NeliJqEB6pzv1Sx6SHnglxdf1TajT5vK77NEN77KBd9sEWPMYbT1NgISG8heJk7oq87LSna
mZj3FSCnmmV5VTrTHdLvjbmcYBJViB0Hohg3BIye/qb1HLCPFmYRX+sHXX5Z+hz0U7QVpuqlGpYN
2vpb5nrAEiMHFf3tAn7g1lQY2rnriW8+tY//qMK91O10Gos7/VTaGwVABLC+jyY6Wo0d9BQE0WDM
7V3dJ/eYQe7kvLNNI1j64TMA0Ycnv6hPikVRyJCOGNOgIawpC1QtdrJxnytr2KWKebUedybwDOfb
6OblDuRTz7B+Qox+QRj90hL/oB4kF2lLWQN7wtrE2eSVcw1SzM5UPMBc8xjn6PFLdCvPvauJHxeZ
3//5Sn6/gwFAzq8LuS0Ml9AZvvcUZW2NYZEQx3Ndf+6clEhNAP30AG3585N9cIEBQv/1bCQjYCoD
jgNjXPXFRmyGQ/Oq4d9Z6u64uKuyJpDcCay0PRpc75wUxE7UQX9+9vcre9O92PBHVVOAPRjfgBYe
TJUdLcNB2zyAjSF2gzhiICb8+Zk+UNAExOjX78nGRQMbjzpR6Wug2YNcVF8IvuP5ygK/GLU/OiX8
mebYKjszqDMb+wBS09z8ZB/4oBNrXuqPgv/S9qa5iE2B3RI4TgAATZ8W6JXjeipc476nESuFPyH1
KPCxPvnm7w8DzEtp0rIcaTtZWmw6F3BZ5/H87Kr4vmMOEpxlR3Hp7doI5qY4Kvnp9f7o1l7EQLCb
gD3DBBc+g4P00Qfs6vvz8N8DqdIzQDOzKVAXSDndIB+SbS2smzl5BM33CXrPxwT9aLMF1ir+bLj1
0VN10WUplZkNYPy7m6Zkz/GYhJ3FdxnhEdhMSPrJDnCeHY35Z+vt/cCB9s2v602Z0CyVY+NuwJx/
gWQuyCztVk1v8UqYacgyHkj5kKEY/i/v80WoAgst4YbACud4cjKLBIw3gTk9xokIYA92nDSaxc2j
ciJiJP9drLoUaazSgcOs1jWQsY+7ZOG7HNOyAU/wOSxCgm9HMKyk2HU/+Y4fXNVL2caBs7JsC8vY
JGj9nQOGxHM6LyZ2b72DWpwXWyaeXxpwHv9+zv8I5nH3Ocr0/yeMhw1TB+esNfIxyuMn0PQEGpTs
n2sATf/1z/8TZ/qv4/0baeoyADgocyDFYhHE3H8iTYFBFfCSI45Dwfk6i5H8E2lq/iaEC/AnpRRE
9gukKXIe4gph2QBscIgD/QdI08ueJ5JBwFUtHI8BBIua7BL8bLO4lEkNyqih6IOl2bZN65u8pajj
yirIubmjIlnhODtWxE7YlfIVeKlTLOQ9iHh7esaT5R16fcYewrO38TKukr7xp3oC2zy7L+Ri+6qZ
85Ud52ugWWeALs8oSpmg6adPui1AQ6rvMdPeOEo/Ccl3oLffaYDfUM8YcFNazAA61h1Af/J1BDva
A2ux9Hjv3pk5PVWGCjPbWI8JIJ5StWf6ov0D8fwaxu5XM/grkIC7k45xBzQwCOMYEYhsrYazOoSx
bufqa4UiGMr9qO5NGXsp3IT8qpCvLQN9v4ENutdPmBRZNTwZeOYoj2A2C1GH3h+lfgJPD++Zi68G
klkQbKsmANTqBb2QE/RzlddSPvoce+k0ov5MTHkvJgI68SCuzztsx2nqFexNXGgNfstqqpz7js6J
n7rwpkSLbmVZ8dptcKiuhQfUZE0nqNOcRb7Y1tXxDzZhEgymqWdAAdtzXVzb+SwTWzE4QwJThgoZ
wkKkReJcFKDUqN4YIzjA3DCn5+CKvTHw7vFedLoFeGa2g8NKoPoEYGO8x6+F5RyAZK3COEO9JHKl
fHB8XnOownuugSEz+Lal51gpBcwMLNeyxZ1YOnWfJ8vDZMahJsY1moI7GG9DJWtRt8ZEvnEJaJ2Y
LeVRRrlXd+0tHew74g4HA9OGSb+ip3vMkuxrTYszx7B+TZQCMFisgBHVoGdUr0vVJgERljyXVD3m
PvmZEN4AdNjl7nrO9YObm1c6n5/4kMBP2jmABud63DR+DGkXQb7olFhod3W6awAbNLIQtJm1ZdQx
hCtK5D0xENC5ulXUWNORPIylui8oKg1H3oPJcBMvw16z+pZKkfmTrO7jRZ+YWyZQVllO0LUA91Ka
YJD3pQ+Z//is6+DCOxXN1pHxx1GANcXieE3Q1uSpdeUyNCDjrm6gGdC+FhR3uGU7Iy1uRjcO0Uz3
HTNdA4+xhWHk6yiKdSFoKPJqT7PzLYjFzWyNtSfGNnS6OISXJ/dy9M1HR0W2ohA5mkZ0f+JrEzWZ
j2fsq5H3ET6eN3P9g9EuGpmxJsBrE3AvgE79GjfkaQLgXKBLM0zlDWDgpT9NJeqLwb1Tk/XNbSja
53zT9NXbR4OuDtpqxo8itbZO6WwaAxfHmugVrL9fNOF31KQ7PVZJsEzWtiTF2jWb266YT0QZa55X
ay2wKgwrfUmN5paw+UlO4seIunxS5pYwtsv18pRLe1Nw/TTV1evcsN3EUfX9Icgff69Rf6l3zunQ
v0vXn7GRcyYshh3Coc6v6QuwdxlPpvl/yTuTJMmNrTtvRRsAhdYBTCMARB/ZtxNYVmUV+r7HSNvQ
9rQSfcgiHyuTRabRZBr80oD2HlmVGQ0A9+v3nvOd+S5fdKJ+VT7GCrp1K8eVWwZfh5HWiym82c+P
Qds8xlnv0Kb3PnkXS5H48V0YyJptzAc0sj9icXFGIiKoa5l3kZWuFvjSqkyMbdVLjEvSo50WN3GZ
PWfkcJaTvy9qNNhB9L3Nsx/DuX+1+f/tzv5fVuNpyhYqSnblv9//Ty/py/SCuwS/3f/6H/+zSZZ/
29TTy+sLtcD25UuRvfxhOWl+1oD+53f/WQuwqRsq+7ZtmCg+/6wFjN8soWNvYPiNHcSkP/ZnLSAM
2VBNPIwYQd4inf90nWhC5jealmoblk0uwL+oBd4fChbPiaAMoRoSqrDxnHwonXEY16may/Wd8NEU
VfIh04VTNsIp5M7hh70kKzdx8ZnrSvlw6v7xwratCJ4zQh2sj4o7YStq1bZae4cB2K2hULS6fhfZ
iSul7EGykrng1SsQOf0JqWGP3wJvRNFA5c9QlFMbbIY8cRq92euj8NQwe8aK64Z05nDAXsegUtK4
cwK53A1VeTkUX5TMAHeSr0VgXGVpcluUX0IGtKLKjmDd3CYTt/HUn2zBkmIzf0vGAmk5zZ553Gix
eDLbLFzhOL2Fsm2utErGBz3EsFbKjdykZ3teKDnRixYY3a6vrVtQT25Ql0+0h+50nTZO1TppFL2G
bDRJGFyJerzuib2Gv1Ta67i2zkNq3hJBeL38SlxQux77xqqRhl2COW2wezJxVT/0dPS6EqfDseXL
ShpvOXSMnbSPOVi3sKZcGufHXPa/TmVf73Dub3Mpfg3hHnlI8PWNOZSPRPq5pTY/jxP1QBNKIVNj
yVPn3lUFyjh0FaOOdcgkoWDd6nhRKlqYeZ0gmcIsw5lvtfQazbTZl5ypcz07KhZOJYY7ejS5cBE+
OcK/tQh+Xg+51VTZREhtUHkInFLvV+WqqbJuVKT6DlOPI5P4Hi5UjmpCZ2RcTT7ubU0MF2oc3fYi
OIR26uo1TKvUPEdsvMjkb0AfedU0sh9HzWOQjvdpy/dVlJuQhFDGKE48+26o9I4R6bBD1CusNJvI
t3cTJ9oVJuFzLqrLwh8JQKX6C7nssTgiC3kkl5LTpo9SYjxUeb6WBgT5y9WZuYvpTTpYYlDlKd21
bCw3OJSaCMIJVo1+naacw0M0l2H6bNK1T1LjWDVs2L2UPQ89tpLOoEjD+dBN5VNqkEvUJ2dTNbad
FlzZIrvMVPMYp+NFoGFlraobm/izNJUO8IjuwojWt63e9XXgKdQjk59dmjwmY6ifE7X2TH089cFX
hOKOyLLLoOS9ggJL7cSpFO4QpfU0UmutvNtzgx7D2f+Eu6u8BSt9vLCKBhDFoAev4ad7f2F7/P5Z
TsDEXS3bt6Wwb2MZ00NqeVNXP9YybqdBwV8yGm7Zxqd2YA5XF9d+vyn0HGrgeBHD56qr+BhZtisX
gQeqC6KMeiqxFw95eSl86VafOidKzWMJjQL0oUP6cbKSlPFQV9XOGI2NjrcrG0GzUbjDmnGbsn3w
WQkbP1uHmr7Jed5iczpESb8uBTC5tN6jpna0Ov7ih+lx6AUDhjCmSTvc11bslIDjIkghRZS5AhJU
0rYeJfYGBoKnUuljxff6rqcyh0QwLl99eclcdAvM5lTa/XoEz5zLCVixYle0OTq15hRo/UWmMWJg
kpaZI6f+mcNCA3NmOGW2usnLcF63SkbqIFrDLqbLYp/D6h5K34U/lNsiebVBoczwsqTRBDfxtVb5
CCo+rbredw1eWFi88WJg4zi1KzVWfl+6/GkT/UV99UEi+7bwU9tjm2S7obxSPwyFqJ2AZkZlc8d3
fepalpSAzLTJWDd6vq3oUdqDsbX84AqLETIX25XiEpBK5+DZRx2QusgPnrBuubYewVZMi22JI5Ei
2wP6svWFvm6G5GxlnTMW3UNjob3VtLvKj74uT4nKc8uh0atFv/anBfdgnWv7s3Q8Col31duyWmmc
8PF+4NPAZPH+ptZTtTJFMrd3cDErcFTlZlA7Z6qHhBll/Mna+CY/+/gIabCdMKkaTCS0j4+QVGtS
ObCV6kW7x2PmmSvT0TiPm4S0V8YdkEdqb+NYY+4YQa3LHe4wpYfWaPr5j3Lxb8cFb8z5n98MrYXl
A1sK/haZ9saHHr5mMPfVhn64GzgIzXG1k2ya98umWuUCcZDA/EmVAXigNvVtX5bboTUwjBkeqSSO
nHSOKMQ5brVzm7Kj4sQE1XQsMIqNeX4Z58GhYkWFhrArbEgbfXFpqPZlZNQP+hwcMIah3lDvMqm/
Fi0fM5+6B9geZ00a7+tUO9aV8II4eM2yatMzD7Om7iSnhqMl0beGXVsV40UT8yKUQJmV3+Bg7FdV
MNWryayaNSjye4W/A8m7fAoy7UrnL6xAoLqFKt02sjiOWngo02z45CIvd8z7r1WoxDThUJaX7tBH
zSPxUph/Q75WIWlbmtobLf09xP7/80pfNTjg/X2Vf3fz3+6jOojyX7m53n72RxUvCXzggnaZKXMZ
GBbpXKEfLT1wGL9R3+umbWpCA+G2LGl/uLms3zBN2oqt6xZHAGNpOf5exyvmb8JcmnCGrZuqWEr8
f1HHv78/qIqMt1kVrUHBXWL9he9vqeqAcsfHfwnWMEKXZv1+f/zto70szH/egn99iQ/zMqEajKwG
XoLq4aSW4wZoFINu++an7/8XG8T7tfOPl6GhSrHHkUT9MD6gU5UErSz7jp8OXkFlWRSTkxj2vVR0
u39+qQ8T8x+vpXDU0IUimxjxPixWtlHU5LBOcGX7/hAq7aGAdEh6EVOiaVPloHC1/lBMwUYPk32U
TWdodNsp0OhW+K49TMwTxCcf//3U6Pe3ZAp6x1j/eG8fFnMl1hVaVKPvgNq6LrV0Gw4ojJXuECwX
trbuKF0/mYB+9pLLvfWTSkpXg0nIMoPHTA4ewLJdo3Rio0B72qFkjeHKjP8u9vavn/JDEdAyFgKN
yacECLKO5XAf6sn2k4v7fur34zWEzclSwGTTxMcbiXKtL6wAkIvlF5eznD8zadtKvBZH9ZPI9BOn
rwPUUeRCQEqoHT55/feNpB+vb8qwHy15MXp+fCRrHS5hAhIaKuhzqcN2bTMSa9ItjJij5Ud7SOH7
2LCvBzvdVpl1FzafuRDe0r0/PrILUMNaCi3qkeUt/nRlbX/COdRnvgNTxxNz/KTW2bE0oV/K1l1e
zk6xUIq6gQaTttcVwKyWGu0t6C4d5X8OijEwuD48eNwKgJC7QwJIsKd9h+J0ZXTFJ8Xh8rz99f1y
zdA9Ypn9CLGv6jIXelhwySZxapt4nUqBC/h8rQ32Db6UA4jLUy43X/75Uv1qZbNk3FyUCnSFPubF
ZL7JAzeASi3z4YtdZ5dl0bu1CK//+WW0Xy3SsBJVzVR1OiIfh/5aADGRnrxPGXtbJOVlrtM0z2ag
pW3hybGxj3t9XwUBJHHpuCwxMTILe5KO6mQfhzy9IsxqM8+oeEnWHU16CAkEM07wlMf40SfWo2lE
1BR4UpEyP0DQFMyOQKEM9IhTM41UOHi8+IR2/J8/G73RX1w7y5TpvJvLrOrj4zaHlpVIrYlwQ7Fv
QzO7VBHWB4Z9Eg0HUqy2nO4T1GW9R2t8Nwp4VW3y0gEKsLN4H2s6VpjoaRyJ0dQ5ehot/MyLittv
lHRCU3pP9xFSSRO8Uih5Zg20x+y9FMZ5iEp6nuNrxkrbvqbqpLNuJqjglGmjQgSHAeaOaFSDJtjk
mbEyrJ5DxLyRo3jtq6ysDQ9EM6ASHNyxMrZAutBHIbKxh7NRVcyPnitUzaGG4A/v7qRidRvD62nQ
sTHZAIYLBkxJjwA2gEkCsMpvkJFW8dNoBe7ygnpWXPKUHzsSzsxGPwdj6rQifSIw4JCZ1iuUQK9p
xk0VifUUxvsZQpzkQ5ycZ4eKcEsR6xly/aLq0Z4R2WUfwZuA3HJhKOrJWtgtItxgqDoUTboxAx9A
YvUilZq2LuvxrA48trp1nynRtZm0F1FFvVvOyW0/lcVCv72MbX1r64ErBaHbBS0IAgnvGtxuVOxs
RpsiiNy0JIjMVAHpc0WFdR8v+4IBbXOy3dZcA8RyjY2hnehVrXoWj2UhYSZH9ACzNwBwfNflVHpa
7urVsyVEuY5y/pNmvI6Bvs0rZk5se1sTd5QSZ8faT5HdmTfSMBzSSPLqXDouv6vo500wNyggw70Z
+m7TpsexD/bZAPPSNKZNJ+m3YJTcPgj3DaqDZJnsSfOdz9xSGNx40rzDbHBqgdBJ8DVLe9zkqn2M
c6T2kn21rDpSJG8CRTsB8N2oAgllbGyDJFjpXXg95H2x0komh/UwfpkyyYutfvlnVUrgxcam28Wp
fWMY4q5JQ3dswWb1wMlWg5Id40relIvymhZDhn60qRBW+/oanMReagdSX+K9MAJ3MJF2gc9Umskp
fUSxjHSg4jkN0EMLiGAUdNfgS9ZWVV9Af3ULfdF9Em9XZU4+8DMBN6E5YO60Qe3mWbLC3rOK1HrX
NWBS+Ykw5d8FhZUl3Ut9u2PE6CoVdo+AnlQVbJpC8vRg9PqQMMHG5j7uu107BNcUx2BdZsee/bd7
oBXsZHrwfUrmTaX6bhrOjqkGNwIypo5hb9lYhXprKaDtlXhvKIMb8LXWy6UJ8FjU0VNj4sXPQI9x
n/RZtjUU/y5Tx09WqF8t8hzLLebdQqOv/mGuM3Pyw+CkYnW26gsT42uQjxAH1U+2ffW9QOPHtm9b
mo6pUxaW8jFKLvb1tKzouGO0TL6HPMW1CFZBWmAjn5xG0ffRlG27HDfVVHQu6YeXSR48LnuqbPgP
Yc+d1IzZtbDaB3NMj75srONxcv55uf7Qfv/jXQqQVhbkOFoH7yuDFrlonvmW7UjKZKwweqaryZ6/
Doa+jVVtP/K/kq3sFdF9mTX1pBsj7tx8AdB9Flz+gZnw+1uxAV4thZJCtOH7twL6hski3HZnGsLr
qLVu9Xz+0iXTps0yR5itSxjMIR+ql8hs1xVNg1yX3H/+On55b/z0Fj58G2OfSVlj8hYMbTybFR6i
sChfCFS4/efX+dXNYYKcRgIn4K6yU77/rMySI0ltNZsxaPpUyvpJQKBCrrFtZ/vtGcl73zXNyQEq
ta608BHcgW5LHsRyrBT1TpJ7j3bVsaijfdbx2IbdJ/FTH0R6b5eD/Zsmhim4g9W3O+enmlHQ60jN
GsdyVxAoAgk2rFl4JDw4CSrmtPeU2nc7yb6TAi0EF/iZ4PQX579lSGbA99Rl+oQfviIpZtxdjbLt
ZMrz2ISu5atfI+qgNP/s+PeLcw+zOjqRBiMw/s/HVyrh7APftB013i1AXhHjl/ctp1SnjVbqrMif
BLWpb2lGHwpcXtKmzcq536RX9/76pwx9iFLiJUudQoyNo8MEYdGdXwrdWkFIYVaSu/zhcuqM5sDr
yH5h0JRslzti4lCmVwYY0MGd9N7LZnVrTOlWiPQ42wa+7noHwOqRsBKvLOQNjT6Qvb0L7xaOFnvO
2KMRCDZ1EJD3kB2zSLovM+lmTEIsVs2FMsVrrKbHKGHzC419W/frKDD2SRPtG8Tueh1fZTFGsZ5R
tIifyeV7nkbzXk6rY82bXn6+HXts1hCRS23bstsg7llpVucOOnvcGD4u1VjH6+VNdzCq0C3Tdtfn
wWmM47XStRfEyABsGZj86XtFRkvHMXt5SjqbP2/qC5kVE4/1dimWhoGwhyR4DHTJkQpOLG2MgSr5
vqgkNM7KejdeV/Z82eWjvEri3hMlJWLU7BTq4KXSMtls275nd0uJSZLcUJaurSTAWxZs2O32+jR+
1dUWT+94Xtbvqdb3uPijyr+eS+YUiYQdN2GPLsGzUYr4vXXU4mCXjicR5s9KF2xAWK2rwr+XIcGw
YaCI0AFcGuulGgXXhouRu8COrgKqz4qq18RR3LT2cTJ1VDXhnsYukh5j1bfVhZwF1/aEHUa1N8vP
QTvzlh2VgRjkUO0k2fwzSDdDFX0f+f6KuDtk1m3dT5z0lqlp57VytI7Y8NVkcmY/uUqK1IFcdD3T
aa9h0xEk5AzytFkKGT227y09U1fC106NNEJwM+98ziO+3V6A/zv32JF1sk3MmGvKvRYQaiIn2dEQ
49nILiCPM4ml6G6ehQKPa8gul56RRTiCaqCOLLX9kPW7cgr3GrtQq88OaryrmbygoBgOOYfTwkiu
cg6sMYBOR8JKAb19E/YxRXIZ3iy9kOUeEeO0CVim+oHliXtw2WIzu9lNZnIEWLjR5Yz7dWBkABeV
1bUFAd9aEKXreVODPFiuTS11LqOJtRlKN2bBFyRx7IyA54/JVqmp5IZbHum7f94Q/rr5CdkQ9BM1
01pm8eaH+butwP3is9t8tdLNch5QUfcT/+Qtt0Ee69soCW5Mc0bWOm0anzJQsz85lv5lweUt0LQU
dA0ZwTGxeL8mFTKjbFkbbadJQSXBek0xy/hGup2ydv3PH5eTLr/s3QK4NGOESRvbsoTFMvj+xUgc
k/JcQperG/FemonfgP9dr6ImvDblJSSHMr7RkyvJCN2KdTiulPsqHJ+rKrwup4qQAE3d+6V07MPB
4yDDJGv4InTIamMg1nrBkZO1AbwLs4OeSl0S0jFOon0/EzTRWkuZs3y5HNLKMth0kYHHh0NBVND5
GDaDIO2EZtcsqMJGBv+inDbDoPvopJOt73cHm/K3MLVTgbHb0OgfmdE154/rhkcnq4ezLbijQMGs
UF2tCLem+J/0U5EGuRNBR2wyc15DaniILfQCQsznnNCQoV1OoClrlKa242rMWQVnZAm1OA1t+Jhr
0ZWUFJctk1LUcz6IeA4VJetlByS+bbhXQbBPqn9dK/6NnMDKHySXdfjt07eEcKS5dCOx2a7VLMT7
HaigwNOtrrdfpDr8No1ERyQWZmzGpZZAvsDjCwxo3wSkAsQouKXevymEsVY0rkBQSccsCR5ajRMh
J8e8z0vXr3qXlWAfRNlmiOK9b+WXLbkGK4PtChjiXs05AxfoRKseuH8QXFegZViRtYS9rrWOkmrf
JLwmLbMrciU8eU6Plaxh9JFPFudpoiTc5bloAJRquQ6UfkKIoO4nDvsEw2wR3W87o/faMtyD0feS
OrhellmzNO+Ugfyatlv3dV2vdOK63365HW+jMYV73EVrE+qjUaXbVmVTxEYvGv6gIwutstobtTSW
LThe095/NQVBMJ2FRyVsyD4LK22rqwY5TgVIdOt7l5rlqim5uKSE7VMJtV4znjV8eQZjrkbOX8iz
vYnq7ox09EqwtphtcVwO3jGL8sxBqpTbL2FNqJyEjn6VSPO0L6f0qm3Ne0Mlzk+1rskf7ly7y1iw
LEbHDew2jk5hjMtzNKO1hK184Y4tc2ZJkH7iB64Ag99BMe+GwbVKztYka+SluZM5J6/s7lmQWrjU
26mCUYHQPbiIs38oFG1Py3+fmuK2IagAQOd4TszRWBWmma/jCk2OZsVPdt6HngZ1pWNEclh2+joP
Pqmdf7FyWIRRMGahJoR/96FX39Leyog7MnG4DVRHfJlsvGJ5BPX8mNCd+Oel6q8vpzIVoObXNBqf
1scIdjkS4ai1OQektDss9UnIqdnK85flTi/H4ZOX+8VGoNN9tJibIgnjnw9jjwmhlxD6YDoFi37K
AbuOTMiRswxonpgkJXmWp/AG7voxCjPcdB3pBPHV22f+vzAB/H/MDmCqts1s9ac7ZCFbv+NO30ZZ
UUvHb0377Z3Y74+f/F3sp5q/cb8g2GQgxw63dNx/F/6r+m+yjpKP+m4xBPw0JJQswI5oIWxDVRkY
sEFy8X+fEkr2goM0tKU7TVN+GTz+mzEhuMh3G7CwkPwzoGeyCbSaN/nxPtOpL7JeK8tDh2L8wcrp
adEIysfvadoJiKzAPh1Z1vNpHdB1hv5eQy+SgCXHJSrzqCRDsYythPaSXu/mog4fZH/WUJV0je3l
pK88joMfvg46Bmc7UckBIAMHxoQIY1cp8zQntSLt0alkYXjZxrW/j8i6qRCr051CkD+f8g7IPakH
TXjJKoN5OTfFVxH72bmTOnWd6XrCTMBMPbWr1+yPhL7pen1laOm4lkdwpUMHPdfoQuk2t7XixWBm
+d0vwpK/XdowdSutoKYF68p/wbDq1y6u+/limGbxCu3f+vb2XhrfTHzKLSO0XNg45ToN5flqIsx7
PY59dFVwUrutmlHeoe5K+K0WQReuH3TwUOqMCDgDxf7JJE+SYDmTzVgmX+dV7hQ+XNEDhM0Abj1q
JfRpGRUKrj+CLkmDa6p50cufYgIdSTmLk8mLx2pNwLFKKxVAz/Wc1OIYNG1222Zq+RSR5fKkjMpY
rK1O4nRAFkhukFtWzidLH/y9HZNAxtaikyVh5J0LEhPqbMBFtKbIXomyGPdx1AHp6PO8elDUwgcC
pvq37WhmUDRxSm4nnKCo9ntEhL5cJddGPyTaCsywfu/3WXg5JGoKx6/WuhJXwNiQX2YZz+SvmduG
vNzLcOybW0XxpYfeT6BBzY29S/ogd316aTvZziBuN6O6VjtxW7ZifjZwZL5GU2wQBxBpzQXhgZ5M
1seTrMnjeRzCGYWYPnAMgYVtkNsIeIfNUJeL8NVKFg+pPKhPuqwklyMha09Dl2hUjxOc7wDdooPs
djoE/htGhJFEaITnMYqtE/FcxePIBPqxCsPpjk67uJT7MIRTxl/REz2572dcDJ0vc5IxF2k9Pgu3
GBQJMVamgkqwrI2eTvWuiud+PS07sD3W/R36lYsoLhuHwjR3I0J0X+j2AdALfbKEIEzN26bhecht
Aey4SgjlU/ysfBI2JhQZkt3JIMv1Mku64HkGFrQZavJM1JZnE88+xCRiK0+dFiQnDWr3VUpC7n6K
Cm2lzG3EBBtoQmtoKPtEZxyCCJZxkwECTG0yneQ4l50h5ff1JPzcCIIRvEntAEF1Zn0ZqsRZZlEq
o/SsH+n4c4SkdD9p6pR9T+18PIt2Ck8+E8hXXyA+EMnYr5s4ljm+RMkpnWhxriZNv0+niOCHWRKp
N6Qt4bVEh5BxEQZ1VzF+rkkSJuDwjPei4MP3UN+SoeOcZgYjbeioNS+DYYxLyNOJ/mpXKrewWnLr
4IF38pHBvSEK8uOy6STmVnb9YQgAnUM1zyELXS9zgbjJvczEfgHfOYZNFsDpTrONPcLP4Ojbl/xa
EgMPlng1lYulFRCy/fbdNhIAqKJDPL9IWGgU9KakLnG+1eC93jZAfwr/zojWnE8gd6Ph3OZo7KDP
r22fsdVlXr/k413F/GPMdmpxETM8SMMto6w4OvTlvOpshfPrVa8e7OhMIN3IslRCVzzmceTCwCCT
2quDBG9U7UEeIRX6oivhSHnB1EdEyvTnoixgorqRv46NaJdkHnPcXD2YZnMdfCnNrdJt2+KaWMi8
GNYJwlYMTjLdZ/q/AOIyz7e/Wuo2ZnHuKD+hhuhw7CI+WdCtCoXCJ/Jqc8KkZJIKeLDCB7/Gzf+s
aOPGh4Je9rtAQV7r0/UXpJOSNbvp9O51jJvbFm8625+X9eMqHox9X2mHJBXEoyqwr64j4/s4FqsI
lZ+qRM26ogmzZxDcPdemrcN5k1oVYI9KMOcwyNvSCtsHTfilW5PHlxq9U9oUqpZylPqMYNqiXud6
qa21RLoNZfBIAdPFEZdWxfQ6hxpLIJmLMHrl5/UtAS8uc5grQyWxXmmbr6pJxtmsn+doehja9pTW
4p58OhyW+fhoG/2xS2mIsuWp8VA5VqSfzJT2j9BQgkWq9p3g0Uc5V79qITQj4zoX1hPylWItabel
xpwmsu6r6EXmbzfViRVkjXa0cvKuu5j8ZiXy0/ItmkOLEQsKBSwXdagO1Ux6UNug3MzIsAVbruRk
NKcXvURcITAby8+2zaysiUl2DIk1mF0rHEy8WjsF0tO4TatvZS3BHv9CyrA3htA5JWNfDnCJ7XmV
jgo7OtOZHTfJ3G2SPjtHypcyipy09b/6UnIsc8ASbfEaGpM7pcKdhy8R42tCZE01347ZDc3KOT/o
+hdSRF1hXBOGUEz+urSeJiPaKABfERVoIBBtlPNjPR2NeciBf6p8MlOdao53EQcLMnE4ikEys7KI
7zzW6Orp1bmys6ua/F7fQoWDVS1S41M8219UkYPqeMrkqAJvKW0HhZNOjBTCDXLzJu3gqgEjzfaE
OyaFEzX5erK+aOYtBFIVa4OlHYvB6+OvdV0eo+yi127zmN4nMT2PGXlPHJ2IJ+fcHlxU3d7yj9yF
W9vcZV+I1VzXFjwIQtK+h6ayKqTSqYe9qK+7Bbdje6kW75BK4gC0Xjn9ecD8iFHdKfF9ZjwG8gpW
RW4BcLGzg+nfRNqxlYjz0TzFdBZ8vspZtVlLRiE/27E8PWXCv+gAeRr5kZngKm1dY36I6pVaOK1S
rcPpsianw3KXOQZmQgbBhqujC5fZrBYOD4LYJFrlyqPku+M3yf/eFbvZ/161D6LcqfKXqjt01W2k
3xO6ADMm7Ot1GIIBQpROQkGLv+tRu5uUS5j3HI13KCZZMW+t0iG7TW62+PlAL2by9ZTetvLwnBD5
x2XTdzqbm2g3w/zNTg6SztHTmRuiWL/58b7uclh7ylaNr4nfXLE/AZk6qFJ1jDU4rVAuovBJTZjH
Y4DKeN+x2xscja502FGGvAhDgA0t5I8nbYAx6VJs7kRzbsd9z1I1I7Ke9wJu6UDWiOG7LfmaZXou
stPMkoukXe6+D919zxMkNZus2Nf9U1ZtlXQ7DPgZcRoWA6xi0GXQ2NdSCpifCWu9RJuYG0k6J+Rn
RzGB2tVeFt/CMXdkXOYWb7aYGra1W6O+TAKLQS1yBmpqXQtWWZyfk6F10/oYDaPT9mjTK+B5JaqG
/nYu8pVcukoaXs0Y4Exwdp0bddusrNirDku4SLzrlNjLF203nWNy+EKIQ0REYhSF2jwM+YOMDYCR
cxvh06QsDIN1YQCv6l2AkuuSL4Z81DV927G7SBkO+xJKkud8vkLT6zaRt8RK6cP3tLyr9K06C6ir
W1mc1PClip/nJHI78dnxV1u6jH82Bt/OJZzB6HcKCyUeCqD3jUEssWWgKUV6GAufOzauh9RBU6mm
TmRX3FvkCE0lBpg2v6j1KYNabcr9M5RZe23IoziSvVl6vWCUVuRK/1hy1t6YU9s9GnE0EIPR9mxS
qfoAufxcDjKxCZJQb/jNAYPYWbIwqyrFRdtF9bbNGVuEgzw4Wsf339QxLOQ+5praaX8oyVdwwIY8
0xmqC3VfZjyD81KskZ5ZD63X2uJsKtlr1Iw3VuSzFrNkT3nlhPEmHd1aIxaZ774wc5N+CXGN+IYX
vKS8Dnp/61OYrMaGgN1s8mzCyKSqAi713WzmdpOJnPh1tZuHc1hKaIbmnUkLNVie8pOUdScBpGhi
LHOnlq9qoi3xwKc2uw6m7MDoolmlKlcywSFhlJ3LemjYPDvhbepT+5cXaZqfQL7QX2MGnW2YSKw7
mrOTncc7mz1E2NiP+vyu5UrQMYNlO7EkYpRpXuforOnS5aS/ZGG741G7SiNqWgbdOymcHpRh8Jos
2Sw3U9eLTZ/k25JI6q5itmKZNwou53QmwDZkB4xviypZ9bP/zBT2oAForL6L+V6Bl2cWd77lyTS5
Ipsd+acD/S+Upx96MPR4cIVz/Ka/hPZM/osZjkS6Oq2Nqj/E5vBg97O8NsoU2Xz3TL05nxJCwjdz
Pkbu0AQltRO2GWoN2QtKPXH+fSvm/6TJ8s6Zufmvk/9lMxR905b9vWT75luevCTdH4Lt/+5EL8XU
tZgxr7r89aX4uT3zn1/3R3tmUXFjcyRIg5kv9oQ/2zPab2/eCfQHBg2Yn9ozqvEboxnZtBHkMrug
b/Kf7gx/hMyDO41JL+MMxAv/pjmD8fHdIvgjkgPpyIKL+FmnSSGkm1Efa6d4Fx2qfXMGR7alogY3
urJOiMH4V/1snYVLd7n3mjWe/b1yQxiPcuFfRWciAd38ND1MW7ZIL3PjC5a8vbqunWYfH5OXdJcj
WiIlcFqVOzAlh9gNnNETa8Xz14mjOsIV+36XuP1WX9NV3o+Ouimd5Nrfq7Dmx0O4ntbVtjo0rr4G
Ln+AtbyTtmywDmSvbb2bXDr2G8SLm2QTO5MrecVW7MubYK85ipOcm01EvuNJccpd6ZUeZo9zcGY8
o3ia0251RzotpLxoZR2Tk7mtzurevBCb6jydQkfsdGfep+do129LjzJ3k3pQEraUY/viyr+UzgTO
7u1zcWLItwdM70Zr6qgd+DxXOhkbQod3FjNrc5WdwgtONj46BsAId/4lDYTV+AWa/Q5CpRvzazWv
WX3buY3je7fRyl4rG+FErur638Wa79Urt+LtbeiusuU3ONUGq/+WyOBd47nypX8c95S9G1x+64ZP
1m1yJ/SYVO1mV9v8b/bOq7du7MvyX2XQz0ODOTz0PDBe3qAspxdCtiTmnPnp50fZVWX731XVhUED
M4OGYcCWbiAP99lnh7XX6k6jKwV0Fz51J1jlfMXRXdBUZ8ObfSPIQymYb6rDxLvmu/I28bfAuh3R
SQzRELidXcPJAwJZ1c4D6CWcKlhd2vNOZGfH5JgdTV95lY75DaJTX63Pw6HmOtABtccHJ3Zmd7AN
Z/LACJxnX7+uQ9WPbDAIQXMQ/dJNDshq3UbX6xlte1f0RRe5abt19evsTjyXz9t7YjGCD+Bhsmy3
k9NdiW7naVfKlXXpw/y+eay8NlxeUV92tNBwaXb76U1ymgJSykBDYmDwJC/3swu61G4RRPBcjsAg
7PTeuDFCMjZWOw0UB8W4/KY6pi5kWEHqih/UQ3Nk1P8DVDsuTJFcrOkNX1P+zTl8UO/KkxKOBw6y
VXLMK/VOusESg8hL/cJr2SeIIt89j6fiUbpJv7B/eGV2CyVvkHLWHNVA8NPr/J5s4kyj46xf6pN5
l10MdkB3zsLkWB3VU/83KBvkA/9kq/8S58w1Aq563UqX1Zk9GDYXf3AbFzLjw2gbdsM1dO7rK/wM
vsGuLMIm3FzVg1zXGVzhAco8u/fKJwpuTuGINgmxP3uIyTm5/T51Ux+coUMVzbMQrjpIbheyw3y6
Y7SZ7Oxr6hkeVuQkbutIruIbPgUUnreClQ8nFRhlQAuJP4NNR9Utg+VQ32onOHY9lHQCEClB+oLa
dEGq2Dv9y/alfJwOwwlaw0cTwalDGqzXzYGZPYeK6HS6ExzDEd6rbsfPhkP0KfH1sDipYe4w4PBo
foovcihdxenZxJYu+jUGGcah/LDdaXeG1/vT0bjQ44zD6Rifi9N2Ffm9r15rgVLfmLw6smMns6XL
EtCcxLyXfT/4k2PaEj9/pTTsPH0q7K/oV3hI3tkkDW7viUf0uO3n14z3zy57ktdGDjoEzmqXLp/k
9aF2nM/ZYQoyHKt51R4GdDE0f4Ls2Jbc2SPHdFIfaef1YGGPwin+gMW5jfOk22KYOpuDuAkX94wP
P6sBD+UinKrz5k8uUBin9mgl3xSOxv/yq80ffNMz71R06gOwQZieHGguRRkXJSGv8CoHspRQuF6P
+/cWl/VLfL2jCisb1TQn82of4O4BhrdD7akBIZ63uLndOLKLmLZDDu/oXufOjupIp9wTHcVO/dyf
7dnu0PkYOWp6j/zKHu3XmBNhcvH69uJWoeYimUKDMMx4VXsQ79pDBkWv8YmyGuaXfuz4dKbnQoET
SMCMM24N0mA3ujNCOJVtORAODR9CU/aRvunf4AmIyn7OG/44Mvef/wBTQ4o3Z67TFC+tp182jjIy
1YCGrNse6JILPJPO3fzONR3ugKUcHeOc8CSY8WVxULl2Bfcegll/9DT+mbIa71sbuVuvtJ8rp3Ko
edmJEwUTK2m4TVAc1wMZMtsQVTx/37IkWO7ifjYD4lmfoxmplswHvMOp2HudD8J2N5v9kOQXLhm9
g1ikN/FuPZD8LjSPEY6q801cOcBZtrD4eTwW4f6B/UHHxkSnvFr8ln8lOM3W6/kzeh2cpgE6MLbp
7D/Cgp52e+4P8Krxf7hww/wOlpWwhQjewiRkviYLZ2fhZvcPbz0pzDCWwf12IxmBAnPvOIPENd3C
3bDKLORdFyj5HMNu34/cnYz56NwMpnXFonGIKz7eiztnb/j1U/bA57OuqFw7kad7YjD4FOk9yS29
lD+6Q1Rx5PNYbmxKuCkeQTN7LZe0vvJYnMZlA35BXyS+j2I7eexPLbajBowwsHLo6zl6WPKcIRnH
dy5+xeNEFNi1fCA8Eqo1iOwF9CuIVTB0V/Qmd2XjrM4uorP/bl8zWKZ5mLEPh9ABggYORuA/bAT0
SdiNbLoQ2gB/N+Xas3if5NZ8ScU9lIAZzpJduIymhfvt7KHS4CNSfsAT8PRWrIUF4hWCvZseKpYs
XhVuH83LfATP6vdctcmzJ54IoqA5J2F/bHdDdfVAuN6ftOGuB4QMMVjTi/0uKLzOuUc2hXtYMbjK
eaVSYVtcLgg6vrN8WwtKL1w0HD1vizxw8Tl/Rc4BkYgG9swNg+VyDvJpCPSDfhg4lVOXGbaDcMIH
nYSb+dAfGCTw9+9SifL2PRK7mQfwkq+ROCpmLhTEftDpjhBSNuTbZM9g5+0mUZ3xTYdit2S8i4iJ
JTgPoCoBhQ+XuMOhgeb03vZx+5iEe5bqJkgD1QeQL/AQcNQb2LcaDNAiYHkip3L7BUK/sPMZbOcn
STAfBHbxbqlowwZIJflQefmHyJlPVtgfkmDfDgMvQSzBVvDAQPwIQxJCXVy0IxyScPiq4oat8+6r
imBkSWVMer/V0U7dihWlhsJXGFiVzFquHisasKVuzcf5Vr3Cp/GsS1e6lO6+3g0Xozr5gfDX5dPs
3AXFjteLHGIkn/qZXQXFvh5OymtQ/GRD4uoDEHvefEW9H19iYpTIJ4Rgwb0IX6RwVRMHBfuCMFoM
zIv2VWf7irdrYHLE0LN0mychqHFrNe8Zvfr9zHYsCQMWHM+MDzYxaUi/+WbLNnyZJ1WExK8OYdsh
ciu38S3uE/ZpHIHpWW7tEsw5BYs8+CysKx6VN98mvln44kt4rP3k2XfrCgrzzctUATvVUYg/G26d
pue5h+udcyRhTVtnsiOX4r4n+RCCA1fFk3DqcSnTOSG2AF9lS3Z+lzzXV/tSt0eNCy1YBrwnv288
i5DcDLKHiBC7uS6DlkAlcRX8E1n4adMv1XV5u74wM0KgMBDZpIQr3QHPwVaPAomXWVdWaU8nshIP
wfIgv8RHGtCZDwGnWx9pBB3zY3ysg2IFgmMn1/B3XPpL/0JPyKb6EtDxcQiCoBJ/pGEVpAeuxacO
5ED24GNgduLOQessdooY12SjIk+UVAeNj5IyERTBLXFORkqR2qXTERXtYZdAfkK5dv/jD7b4LDgx
OYPlNN4etwClcit/vYxXy1l3Mt90B3SzrGAgUFvofNg9Hy8jApZ6UahEjnXVHJRg81pC9twRw+ak
XUUPlKwH/iHeG4+t/khtXT8TiHkJQ/Z2GVBHcbRAVxyyADtlWZDN8fSHCWcSDqcorB9ZXwyF8sb1
SBZSneSbWbABIqePaigTwSmf1WeA+jdpwPLw2uw+5nL0T+kLTPUn/YbikVf4lBZTRgZoODvxLe1R
rzuUAUckYeYeh0qbrXlxIHgt91kSKVKz5u65SKew6au6CKMNh5xISgv4gd06vX1DbPqENHhtD6sH
FuYcM/bjjL4SzH7jEeYd0AhX20NFLya0PmuanfC2j/J9RG8QO+Ef9QMvJubbHy+odh9pRg1RFyyZ
ypJbh3seZr09N4sPhF7jSV1OwmfCUwxQ6M/RoXdNO36glCuHKSCIIPFrp3KzTxL28HXhIUZfZ3f2
F+8JFCJOobNN22Qnco2GY3iqrds61tW7DbY78L/V3cNQqEdskJdsKvhB+ArYPEr0Lsi5SC9F1wpk
H8kLfroK9IBeqdJ7Q+ustT2nXI78tQzTsPOSq03zl9fV77yIr9ujWzTHFtKvlm8o+HyZbzD5Jq7C
tmDDOAi3sq/7qGNxGQNxctbb8XNxV1ztk89+zeG2h3UEQbi1CJtuDiSiF8PD2nHrsZ95DGqwHxBO
8CVe03AMcObw4LBd52lwFA5aLt7ZN03DtzeE3XvQnfp7sL0b93bcnMfXLNjj2X259hRksEmh+ZKV
I7pxxA8CPkq3pyPSAHbHkb1fFA7FznBAIBrtDIdEdE4iIPMziXOHT+ZcNPD/MN0SSe9RnXDKHA41
ktEKZ+ei7cD5Zu73waKThgaVN3Cxo7txIY1DA8vdw0FkWgh1M8/024ca52+FRYBq3ZuqHRzKvJLj
11muGa1zmKY7YkcPbch6cSjRo3i/+QAKccomZy9NjMA8IONsc5AGe/1lCBj0xJ3vq0wKgFMmLDhP
aMW99kSMgt/wRZk3c7YQuNi8gQsmkPKTUDymV1m4x9imwYLKNhmI6i7cDHJjXvNCqs0Js6eLAlHF
X1dMITP5kzR2//kP4Tf9aMbh60a6EKQSaZaowFNY4lz3nolTPESLVs6QCsQpJ7nBF2scshO1ICpH
+DSAlYRPFkcd4mwEKgxnHoqbPd5aQmk/FwKUtjkVJGpJRKb2dh09Rpfo0p2t6y6UvSkEPk6FwyJi
7R1qTATV81GjZtS/Lx5Wj/Z4GBHvzY6Ox4YLbC/UHMpjfyn86YQyDn+ZSN0Pjctw0sPdI46+eT/t
aRtXOH1YPiz2jcEhVAb9I4ic6/6S3fcv+zEgPeznW0nxJvfAD9s1R0B/a5wW+ysgWDw99CC4Kjgn
+SPufp7TTsWcE1c7gAzd+DWEZrhg5NCdzE1g9yHO3M8V0+1OAt5Qcs0jhKYEvtSP3GbAadPxYfEo
LFGk24+UjcQSRDuLVTtUTpzVL/iKzO33oNXfDyXgUP7s4iZ4zR6jRbeLv0c3GoUGomZbfr+5e2yw
l+9kr/F7HNm+EJylgRDoPn26t9tBspagsMVN8UToSHoqpzO9w2Ol3PY6292uKWUxWcKenYmk8eSL
kyGVTYEIgrV7bh03ADLAm94LtxsbTfEWTzmmpPoap/Z04GAOVvyl4rE5yLNSPyNWMoOF+Kfz9ziS
sWIixD3GJlvgHmgXONpwbd00F/EDQykIMoiEetllZnvvTgSq7dhxSoKwfdKU6M5wO3e3SeYe3Y5U
6wT8x3+EN8wZw86myYmPKG4X3QG8ujuQw57aklyzZxl1JwXEwXjz9R4ijsQ/e4ineC3ymBC7HgsP
ZnpnDwzBjPtjyNGKL2nwGntI1xCWUckhqGuU856UGOzH7M1z4cfO0dfiKr6Z3QWftJccYODFUxXE
s3+9W2FZ+pPd+suIXZk3Wl4kpnGJXqRrBkBrmzLEHu89infb/T6WfQED5e6BrIlr3ENLya9uIN+k
yjx80sL0XrupT1TVbrevxZmfv0JC5isHznjPPCIt4SfXEfXjPXqIbiA1v6dRdpIC5bi91tQ3EYtx
Nk+myrn6aagTGA5nEmjCGFLjcCIkJonzu8N6XRBr6DfdyXjcjtT33D7k0PTyY42JpOfyDPDVunzi
cMT1u+JVjsPbPI+eaSjfyJ+GY3nmFCKglTnLIn+kyNlSmtAPfWjdmrE7f0WWsA1bH0Xdk3VdhPh3
vDjlcypvyrV81Z+MkNTb2xP8LLC+TYf+I4Tt/0lbZ/+ir3WzdkCVhv5/vWmuxy/1jlb96T+cXemw
3o4v0AW+9GMx/EYts7/yP/vL7/jXh7V5+fd/+1qP0PTzaTGd1p9bLNDiaHQy/rxj48IsVkOa+fCU
v/RJWj79h+//3qJRpHcmLTjLAvdqMkL7B4J2/w10mfIPDDzfaXYU4x3kcQaUERqcmVBp0tf5DqDd
f6UYCBbQz9v5d+it/LYW31uCLOOfcuD80iKERwT47I6hBYoOoScy7T+fe9D5bLWgFfVtXL5m6uMi
dsjR9C4En85SVF7d0WpPOJoLXApFjorG6g8r9x81KX/ew/96Bb8AxQEL5orVcQWojNIzZe4M4Z4a
yrn5soYaFI1me5uOn0t9cAZdAgD0/HYB/8iE/3OEsP+fGfpf27izNt3Y/2jY++u/2bRC1xH6J9AN
2IwCIwz9vW+ocEV+94131ZSQqLOYiPqdOkrR3ulMOWjY7W7Zhs6bfrPpty6mCtcGOHNDYhjin9i0
vFvMH9ALuCLBXJiqqJjsLQz4V8GG2lInqY9Sso1pY0CmsGbgjWKWg6SczGK877RpYgCpk85Wg7Lz
nJQdEGZV6r4gGwbUxeh6GcZMtXnMpGVunUEwh6da05uPYKiBobSjxBR3mw1N5xhTmlR+hd6l6v/1
xmClfrkLxpZhkmW9NFM23ojpfohIu8aYa7ETJEeTVpLttCO76zPNyTa1BWxBXbYkMsjGT//8axVR
ZKRNFBUVnp2fHYK1NFqlFJbkrDFqdmqElBlyniLDj8t2bKbpMnd6/zc+YO8R/fzAmJD+4Tt/Oc7h
SBGUZti/UyRcjhqNliZ6zW0r/93A8v5Jv34Tq6nK8CZgovov7k5kCCUVmgxacEnRJiDrIL7ddMoR
18yqSXgYVks9lclqkF+NLUAoQRwYnBupOCxprJ8EoYbMURNnQJi5jIJckyhEH3M6kmXXsvQkaiVw
WthZxtGOCqu+aZQe7bdGmvLib5KVt232691IOk2BnSBtPyl+abNLY6UyhpZtu8R1XCB6Z8DjLwKT
dJk5khZP1RLwqK25NuRjWyFASVO220d0Lo2UMUCNBtQ8SZcoqrbZ76RxKe2BebaXRF3ZMfmqg+YV
DCGCV35U65GRvgZNV+ntFuX9bgEP5uhTNVDib2PBcphg7ymU7as07+tlxfNG3s4iqkz90b56W9p+
X+V0X+8WQU7ab2+PYRZmKqaiGZEmqCZ4QgW6MFKNpFRf1qzOGQTAddSMKZpQidTLuIBWHWvBlbZt
eVWXJp7hNk1HCaCoOiOCOVjKa96km2DPpTSYwEwFqmKTHKmt0yhTtLiLNqvZuU+6hQ8vmVN00ESF
zAbxLZ3WmqpQzQUXJEse8IuE57oq8G/lMqqs96s1wm2EFEQmwdB8nCtELyV9g9i1gt69scu2XD5U
sOynaBzKJXSpkJwU3bjdZehwPSRwIYEGkGBhvBFja5YY4i3Ku7IY6pDhAviBtK2ft2dtK8vNAySe
UkszrIVZgbxsme6bhZSS6tSvd7VZb2gt6Ku1090PURzogOc0xkiyLndWBAuRFB80Q3DGsZMm10Qm
PYSGl25fGafo+6FRuvl9uqyy31eDDI2/Pq/MsKINAU7Q0HJnFrT5QY7W7ojWaVkGvAsLAWYlbzvl
67aPt2v9va4LCE/2USzDFLJYs40rVl4Y1daoXsLD0UKRNI1PhCPz+0aqZzoOKQ+6gOeFQmBWixR2
oBGHsQa2KXeZprY7lTw19HTLsli9KGnmKMhbZr41s9NR7Rzr9mO/++cpbZkqgQatedR3/z2/ufJq
9+p1L+Pgzd3XR7vX73f/byjacP8/y1Vr8wF+WWezGMhs4kb3llhMJVtnjIChR2ikTVfvRYsSvJ5b
D8DHN/Vv3J/0L/6POWkwOoZOOKiyo/fe+g+ufiZCmxMj3kXijGvkap9NmLuh6xwsvFB6XsaOQ0mW
X5uRVo019O7GwIyqARWM4ukOxd5DS6z21+fAz9AdDlGuaccBQQzJoB6kKj9f0x8Lk/YGdyy/3byZ
Q7IKPJE10d7WpxgEFDPafdnWfQH/q0Kz6+aluh+6l5fh8tS8ZRG/ZxXf8ojf//t/R5JB7P7D4/iX
4bzgaXv6H9xP2vwYgL296Y8ITOexiBb0a7CLyJjU9whMfSdLpkUgBfGb8XMEJr2Dm9OCPI/gC762
naP+twhMekeoBM0Cc3ki3AXUxX7JIv4qq1B+PWahoASRjinD+rgz0O3G9YNBV/2gG1ETQ1mmFXSX
RxRGrybqyxZUt5FiLLCBKVXhxIhq9TJN/5kfGTAoHrp6nBZXYgo5dnoa4pd+knNoNSxh9SW4FWyo
f7beHpclu+6Vtfah946BQiwcOW6Tb6Vbj4sgXPcimqVRIaDbulaplkHZAId51OgSlTQZTjBGYmoc
2Lr19be47b8gn/h/zWj3EPSvkuIyrdKvP+XC+zu+GaygY2F7hM+0KEoQb3nrd4vdf8UUNIw1JKEK
cSdqUL/zzZI0QGMI3ywMC/qeHPxuspL2juDeENFcMMiGdyP7Jyb7s78j4Wc/kC4wziRpqB7vafqP
Jst0XZYMqdS68lBS1kfsnARYlQWCmWKBcm1Uhs02EHfobYbhKot0mKk7qL3oouQlMKx5EM2XvMqO
6rQKTPFYzY1ULXIA4znMHGtZmyEYbuAEtSDStM+bBQ0/SSn3iZJJCqpsEK8zxjXp8GSxeu7MeTxn
JjOtTU2s5SXqVL7XR0l+rJAOCEYg10d00JdTtDR1Cy3cKjI5oxtUMisIH6WhHf/bsKkphc///m+I
M/2VZYfdU/uTH95f/s2sVfMdzOjYJ05V3cU1canf/bD5Dm54HewrfK3fc+Q/qjukdXhvfssYNIjb
341att6R7cEWik6K+iaj8k+MGuITrPanfMeEAxR+uJ2/fOdo+sWqIYnQimgSK7dN4Nh0uq7XD3Gl
1cAJqiFMIvhgojrqgRQZrarbzdLNyUHb4ix5NKyZ4TZxYZL01pDaMn8gUzUHSjNV1wQSy8LkaV+T
rIl9PzRX5SBamQ+LThwH4twvMXIWUIQck0orjaO+9Qp8IXnfKe3nsS3V9Y6ZzAZ6EiGziiNUbIL6
Xl2Lvmdm24wHaux6KZlBUiTSJ3Epo9yp81EEWdYJIj0NfS6iyxgDePU6i4EyN+6KBYTxWIiiPeZ9
dmN2PZD9LmWCzLaGQgAcQ8VjfUxKXsTA1gZ0nzndmtesjG7CWjZHr5muKwCwFH2sg0lcB9j3pylv
2os2GrC4tEOzqI8kEGPprS16L7Qc65QNDUWgOtOwgc0H6ECDx3IyuUJdfBzXSXXn0YiNwFpX6SFV
CgGgamJUKal1jlDYxpCyhxDtTnm6rInJNSeIDBfrY5FrNa1BnMqT2SzTNZKm08pkXa7A6jx0yoyi
vVA/q9EsnIpezUD8bag5QGsyaTQZNFFOEXBA9cxlsn+iEamlUuIzHKjRp26Y3aVNs9Uq8KFE3QRv
5kYfVUZ3SPin2rpMRSkDhc3yfPAaUxjj16I0RvlhaBAt8ZXBbExnHYto8ZhUZpo6mvqUEkuLnDhM
/BalAuYUc18b1G61F/ieFzuOR+CWuVXy1WoVo55Z9J1IcyfuGQPShip+7GIoLZ0Gf116sSJvm93A
QkW3X+iju8QYGJJqgbVPnmkV5nOUU0XxlKxhTrCvlSE5t7uYWZINW+EYrRK9LOa6vi9XiGq9dhQG
evuWxZRlVy5S6aq5UIMB10o54bfgN0URoHrRiWUQVSY6n5ZgLEagxzomJo+TRdNoWnJ6V7nJF5RK
N/upvsARWRlLDPhkEVqgxoyqL1AObwUm1k4MuEJ2a0KwqhsXZWma1rXIeMmtGLRI7JHkFiTU3DOZ
Bp9NcU2SnOnMnbbtp7ErTTre1VrLpKN5V9qZVrZDsBiDSeNJjTlK+jmSDSTcRAlWrMjsyrApp+YJ
/mQSKUWKh1czHRFl17R8aZxy66MPjDcbEdQ7SvPIpPjYIzzSSIJTTMN8lWWdBQRGKnLGsFY1uqhS
bGq3aRflNM6SQaNBRn4S2Wsbm0h0qii62OrUKJ8tKR4T4ruFOU0YAdJ9u+v9vSgUHZ2mqFPpOQ8Y
mT/Jw7Y6mYL3uMzj3E92Xkdpjh6ZoIGd0Gv10coMufcUM6IA3XdWC+y7V0rF70j2cnec4TGLZDGJ
3aTT5t5uF3W4qdJx+JJLpfXcqC1DYaI4zZcWUxhY3RyCykaIJUaFpo2xKdJDcAO5vCZObzTrJz1t
DcbyhFTHqBNdvynEZKrdWY92tq7NivCFWtOTLBcZLG1Zo4xSWHFnjaN3mZTbWpkwUFwgC6j6GSl+
S/LblOD5kmG7SscZurcUmkw053pG4ZleiJmugwGHksSq6tD/lnW8ALzHl39Vi11HpZXGpnLSaIJT
3GpjRr/rpi9Z+NiqRuoYeX5VqIhCOoUid5GfCsw8x4kuf2kRzaApO6vKR6O2KJqb2yif1lljwGKr
2v5OjQxBsCecDlWOjNjEVZjarJ2GyoXsVZEp3RUyeqwpDKN3xNJQHMVKOndBtuSMctOziBCvUqXt
MEaZQdsbwrzJIVcxKVdSCUrcQi2jj5ocI0ZZsWoAZ3NFSpgXrPvYQakIm1PmXAhlc1OcNt2FmrLk
uuKkSuUSReEoSW0lTR4byBJC5pEBj8ioXsAhc+ZxMcQ6iLe5Fs/XiQEUNUdLsyni/G7RVRQa25ah
zuquUPv0ei0NtzKFE8we9xHkrnhXQINrcxPNEFOkPWTMkGPdwFlG3aY96rnWMSAZN2Lp4P/rQ5lA
LuKQM7kzakS3kVYf1U4Mk3hjALEvoXRT+vecccCTC0DClZk95ivVjZixKpGL0EVm/rtxfI7FJZBK
+T1TOWGUJgYyVWA040i/liJqGpb2Zd7mB2MQdAd+O55IJDeHSd/YslJ+2dos8vNegEMx+1Lr+WNP
JdoRxuHYyr360kiLv+JMLoNhCsdF6Qcwr2KZfVRjBlUQawRuP/Ux6tzJQ8snSHkEpGpbTUYpo0yE
9mitsHdUdsb2kHQKA52yBFkIIDuRzuIAAkyvZRfBQ/laXidGM1LGd21pzeEzn7TYjeTFvLUqXYa5
Otc5VxLBoZTzBOEJKRi8lMwd1q0fp8UpmuvjAC+uo4AHUXtapGl5Www5w+7rQK2u0/LnsdMuuVBm
EBWWy61RcaLo7YJUV52D3FqusjEdH8qppvNaMiStrtnj3KXVhcc+2aZR6+co72XKgcuMeHEM8Wdr
Vte5qN4mlUWHXtNXLUArLpArwTgIav7YlrAlRAYnb1ok4NRhGpTV6KGTS+vQqvklsiL1vqciRau2
lG6lUQYwqim3S9daMP3O1WdNRlrFLFvzJhI4TjZdXJ1q4KguZVDrJj0uSApShaQBAfH7aW6qV81Y
67Nq1hID6skKAQhTqYOw1Ndi1z/LWayE8Om69Vrhd1Yhh/hBk3vLSZb2pa+l617OZFrruOCDuMb1
vc74u50vkMKVfVUx5zimN1kMnRubqoBPoU3APCVlzuk6QFdupvNN3sA6pSTJQ7fAfNMMwq1EycCB
eJixo7T5EI0TOMA5/loUw2dRgb8cljdNvRdisX7QBU3xozZXoJaIHjOx3B6LUgCLIKrEL8zuFiuF
8llNYdIs50CZLKRbkyI/xJwWBaGEvYzq8ygAiTNEuyWQhYAN3kAjKzj1pkJ3tdWk7JxF50YW83AZ
gIomMKBHaX3O21m7KraqdGRlufRSx25ONCsLjFxRwkG1QiGnU2FxdtVVtYWrAJ1E0TMAO8uFTzWu
uBn1WH6GZ+cumrePq5y8pqNAZ0iY1wdZy7PP8YBq2Bgm2k44k2rtBpUYnHJygLo6DBzUK5EMQFag
lyWUbRHC+xKJayPekGhO+UWWxskEmTbki/baxrCBg0XOUxUZ3ahFrbQc1b6/65C4E4+rWdMGdTS9
ktPXSEthxLGpzesAkgkVtsbd1GWQk4xHYUwGB2su9PVXtFeHBr3XLJn6yrVaXVzyK20TRgVJvpY6
7ZHW+7jEjMmWktbapjmX+W2WKEN7r6SLsHzSyjI2Zm8uiaCUo75uU5oFSZnUkvrQlYIk7wR6JR8L
LjEVESxCngJR3Zspt+Q8g0Kj2ym6+2iKXimRGmkJkVrNJfWNPn9WqY7bbdJ3myMvOqm1Oak6HNVK
o99lqI3YEKTkha835j6crk80qa86IROUx6wym4+KIjeiV8mJJH5o0gRF2/8uL35PaGX9LxPaTy/l
y0+Yh7fXf8toNXqxtJT2ki8ZnAqP128ZrQpcAQ0sxoj3yvA3Vq/fZIH+yGAl+R1pINOljL7LdPf/
kQoQpv5zAstcq0KvDuFxKkdMsdIZ/qks0wzToqUaFJC1JSRCAM1319xsuYqLbuLBAkpaFEspwEnR
In18lrUYWUzNKLdrYzMKDjxjzYFDUshpA1lBAQR6g22goSWXsuQaZVV+WuVJMfBL8fohH3Pjk0lp
BdLBKK8/mIqQAeiDgkBq7KytBQNkfQy94+dhUmpSk6gzVYQSuk6rWmD5+bryIUk0TY+SHte5Hxct
8QNdmS5DTJguWgkLzZRICnJ1S4JSO4SImSwdVyGV+9QWY0ngWFGaOkdSBSZVv+2r5EzOI8yXYk6r
xN0KUQZBhBIz4xvKxl7U4PZTw3hNEs6adeu0nWCxzesnk4oUY2+JrsSdXRkpLCCSIeQofBu5Bg0V
VLmJHGRzOUfnZByGXaFBRLDT1eZRe4pq9uNDZKXawjRep2wKGD8tFarklHUZOtGVYrYTdMn90j12
+bxIDuoM5VqhUhiV5NxJjhqfZdWJAhZ6hU7maitaObmFad/6vJTl0oTRUk/JBbZSCJ/tWdOVDCSc
JqyR5sfcAn3ajA+TABCbW1OqQWmmLaOscYP8S6fIrYwqHrrKWEYBWUcXl/fWiuLQyoMxjHqDd4H8
MWqmVzEV0AjxrG0dURWVUBZMHoU5KnWg99T9rMmNlRL9DXvSBmgSz0Vb5/yvRsch/ypPxbQctCbD
OdvlQD/tkOlml762oyrIqG/HVbClRpdQzLAYouUYfYLjDX7NpCCgtaoBUIEYZcWpLUbS3HoouvJi
wMiQ03U2tI9Ah5D9iK1Nb44Vvcr40CcyVDP1pubONlrF7RytYIdVq71txjEDMJzUKenZrEu3iqAM
4SBPsC2b5QhRwmx9HMSy+ZLp2bXcNcYHMc6QoNdzRb2tla78KpuxCVxVoadLZx9ZSqVN0+56ydTi
YyMu4n0bU4TfZVw/bbEcX+JYNkhVGkmDvwfmn46uVOXPqXCvNNNmTy0sF2ta6DR5V234PGtLc1vQ
g/0sw6+9OHKiDmQBdPpcSguKb84mcDlhRgt0ltNTjs623wsM8VVNFUYJ0wlVv49OLwrzGKX2uqld
Dam1zKTjJj6gWQ+ScpRhyBgyPkKVu7uYOBu+MfDrhfq/2Tuv5bqRLF2/ysTcQwGTMHm7Pd0mKVIS
VTcIyhRMAglvn34+UDV9yM0q8qjvJqKjIzqqjZQbLnOt9bvxTzLZ64uJjplJKFkUfBz466Vmp+7w
Bysgl45uinudXWFyFKo0R5Wqleld+EXmUKu3YarOKzfx5UWSkBC2CTDBCHaElzf0W6aFZYvjUUU9
8B6kww/bI/Ya2HgIzWPf5xm2X25keF+jtMGkJsVNPMGoNHPJeiFuVG/0TIl0JJ+nAbaHF+dfS1Jm
vK3dDhUslFnFfyrH8/C6Db3yY+/1Er+3pP4WWKr1V7HyfOQg1AItf1NSfJIGOOg+tY2eH1G3PS+T
zLXe1mZvmVtbtdQOxSRS+6bBWrBdFymWUGszMu2HweprvQUnorm2h1JMfOWp8nFLKRL9mNOe1OdK
DEV6MMo5skjB9cMci/Y4wrQHcDfu8ayqgnHPZAf7P6djanhZlUFhrrFDwt5jVYdkVPz0B22nN6Ks
MHZrnYIQ8MNc1dN8B0mhNehsKzu7qHWbc3eawKEvcfoeUsWzke3Nr5nn8xz05aB4Ngl1cJwEepA2
gzhpwadZ6DbPIKnYHrHd8TscEFMwy7X2UxPEqKzb7//GOrgnBIFDp04U9Mt1XNJdZx9ywWrOrepb
GQ/TN9y2+/Xbq7xUWxOJydW4QHkOeJ5P1PUJYjxT1GfeUIersZcO1ippspNFpj82ONWtqlI1VxOO
xR/fXtQ6PYyXVfGTWMLloH49lQbP72E2aBnwhFBc5NqGFjU60BzMqN0Kf063nUiTPWAlDUBRyYrw
WvgbK0Ih/M9v/46TofbTxfska2CABpzERPblLSYr3md25CIs0dGXwEwjilPSbGSAR+HbK71+aZia
Ca7YhghFsDBlzvMLDtg3k8KCQNJGWt67c2jt5mayLt9e5fX12KyBX7oNG5Oy6+TV1H6OR13DpMST
fA+NtJtNHOnwcmqBiN5e6m8uyIUf4wvu3JLGd4IHzJObRjQZ4cqtQ3wBJutHPNjRL6DoH0mlf3M9
Hq8HoY3kgGPA6r28a5nnmm0cpHJVAfOiQxFhuG7DoL2xVdZOv39FGKDwLkKR86kTTwrEtIm9PpKm
XFEwPBAnEm7mSCXvvAd/d0XUoUvQCf64nnVyRaVbOUYiBrmaHWg7JMyR83uhej1TVxVN1W9++ymB
Q4LFuwFQveNQzD9/7bwJIiUfIapYr+l2dt3KbWjM2fbtVZYf/XxHBG0E6sS/nh2RRcQJwwN8Rw5C
C5BMFxCkwTPswls6x9rou/NCmz9+eznaAg8mNPQCV5wG6TKwdkhJ9rAESI3ky1gJ58LIpH1Rd7I4
YoYt3rGkeL1FEkliOgQWYmhDL3NyE6N5SM2qmcgOlgBPIDyPMCBK2kzrOHm1BuLI31nx9VvCitjp
cOCzzZGs+vKxRQkz0l6zYmUXxW72q3HFESHXtamq397/WWrZNJ6yiRm4vFzKFbphKowhJ9X3uFMK
OyqAwO7eD+piF1lp8slvBmd+51v7uwvk5ecrsIhFJgj25aq1l0XsIB1sMvJG9kaZNFu7VNWuKbNm
//bbslzA85dzOWqeyALyiYbqntxLP2IDpOhlxNhH3UVi+EudiYvY26ucfgLLKg5BEQtyS0ziaVGg
26BReALzzmd9/E3VythLK0cwN2VEk7tGuPs31luAYkFMz7IBv7yBaRhlU5BW4Ur6KYJxUSsiG8T0
0LOtYF7qR/k7t/H1R0BtsGRxkH5EL7/QhJ7vJEk3G4yLJPYh5LytbLw7kTDHvroX9jick7w0MJ31
quE967G/XZddZYkjgrvhn1woWQ1WPXWKI2DIxX1WYmWjYcPe6tptv0+W2d8RjvielOD1O2MTs7kE
lXHAwY46eT1FIiffaKTEJ7BG+9tkpvMNaFhv3n6Ir78CKO64q1uMI7DROmXdZtReT+T3lWfEzpk7
RT/Yg4p9Ksfwt783VuKRMHBhMQJ0Xz69PjXxg60tWICm1Xylna5BTedGHNzewnvz7ct6/S1QGzMI
sfgQqHick0c2engWW17DYmG2t7MZV4TG/w6Ei4zOKc/fXuz1o0INA2iC8gT6xK/wzWfVeOoXdTgb
sGi6oTfX5hgWG4xB34utf9qQXu4iyzKEk5mUySTWntzAOC7HLNYk/k3hTB5w5w2yBG+1u2njGYWW
634KuKdp78cPBtPUeVOZDdiaY8Q+htF8Hu7aDmOBk0ykiWr4N27CUlJAs8Qlzj35dS6dZtg4XLVf
QmX1ws7cTR4449urvP4UITf5wuW0x66fveflSxTAmI2DDn5t3JDCWsxTcROZ2GZbQVPeTX5bPSQk
7l69vejr54st3WJWx+vLsQqd8MW+Mxg+wMGsIPVyW/dY7DIklsQkvr3KUhi/eLyQFVkEeg1fmA0R
8uUqgta3BYyFImHNgbdOMsUQCvywqjZ1iMc3hqJpLi5dN3G8VeKU6ufb67/6ZCyHfwXUamKRSpy+
Xpi+J3nrlaxf5vVlF82MLURtjYdRT6qCgJ7k27dXXF6Jkyu2+ER9ayHRLdSil1fcyZBJONv8qvJj
oT8JyDvzirMjEmezlQ5/yfv+sZJ/9RghxWEQiHbNheAO9vtyObuE5CEgZq6sdrA3MsTNpCjG3z6k
llXYUSni2e6sRTP0/JDK6qEP0FFAWFcKXgnEzL2rRLNeBBV4Xufljyp0+3c+i9fN7FMkH9/dQpEi
nv1kVT23Yd2LKICNAj6orfEh8azPWvrHIG7u3bz/RuLNWmBhGxde997qS/X58kF6S9nNcIgSFfvG
kw+kbed2sCbynkbDxUhD4HwaI+bBxNYdbzxy0/7wqza9rZpu2JNdgJva2h0q8ePt1+nk+VI/Etq4
/IwnKReF0Ms7n1ogY9KZEW0DXK/KdmjXzMLH9e+vAqWIjcARRAeJk2vNVDTNZSJzoqiqaZ1UcbkJ
ZmW9c0tP9jnB++NymlABUKL6/MeX15Joe2AjGuq1nHsZ7XToyce2SQJQ16SrOwxkYmClndc3QfWO
rOjkq1yWlhDmqXaoxGkTl5/27DSD5oCD+1y2a6LyjI8cGj3ego432juii5jOvn07X68GRRYINcAq
3uJUWx7qs9U8pmNEvS5yyAgEAm2JQ/IWeDW0CX9AN/n2ak9v4rM3lYsT4D1YhUJKRIkqlp/zbLmR
2IU6scp+bToBuh4KcqkxnKwbf4Ail47teQcFxCYKtvam+0ryg7aeZii/92RmVEdRyznFDgRQxHus
zdDyN6Jv2grKXGTd916RxxhklKP0bjPqnf7M9Usc9VNllXLnhdZMmAQMMlU8QFQQ6ePT5f2HrQ2p
lcPhn+na50X94/EFCPj0B36BgI78QG2LRI6+iAPgiaH6L3kBIwNP+C6qswUD5Ej4X1qr8wH2Nhmw
5LsyHzSX7uYveQG0Vot56NIXmxQ8AiH/b3C1CffhnXv2TpIqxHe+rA+Fka/ePvng+jFBBWN37VrG
vXVwgYEu07mACyGqWvoHOKIZNl04xZ+JRpGsYvgkgYEr1XDJRHsRzf5w1ljO5yG3q7MhCcZbu2q/
dkWycVC4HXWfTJ+M3HfubaMmGRtNwbAvnRR3uNmcL0co5AxMyvbGMX0Mltzca4gVs0iVzkY4GVvb
8PJ6J0sIa+f4+rX2LlBOjjco6nAszD3YHVdQPbq2WweeRrNHDxCqn5mbucVjGDSiCTZOI0guk1Ec
GKvEjCcoT2NoN+UK1MMjO7IgzXpcTb5o8HExdbly8Ny9GKreqy5Kn7SEuZxSjJ5SqAlO6KKyMOs8
x6UyiqBN1MNwFhTaxi5J4ntvtbO+gtFT53BLkNBttUqsdlxzIszeMWmKGEtOmC5Yl3VQrD6GRk18
wio1A4Tj4ZQQ0jritjnMiWVS98TQ/LDh9JPorHZKee80pMsQ0cF9EvhNpHF14SrEHIZl5F+RyY0+
gFupj1U1YqUSNXN/PTZ0punUDp8CM7cwWcWvuztCqufvHcjxWTmulu4joEPNNSRjld2b3qRziMZP
9Ic2teNy3iYR2UnZOvMLeGqgTCF0/VqbyZfOqmKPeZeVm/iymtBnzpPOs4xNigaA+asRu1+oGkdc
SZhloQ6NltA+Y64i5yJb4mRwoJckCjiqaeat0ZmKWQwhORkartoeYT5mUQNA1yvSVJWpmvWYFo7x
VQ0SOoQDMot4NwH/XA+Nl8pdG3Uubm9dSUpADLy5nofJwqkjQWy5HtSSJFEm7hKIZ8zfWzrBaTOO
MyGkQFzm13Fwk2ib+yox7+w6w+aIEzL83AZ99JiJGTx06qWLPVWiJBTDNFZ3XTS4RHIEU0Ys6+gD
2piW3+Gtb6aBvSZ6pSMyZhx4SF3nX7uizBYWseNcN5Gv55UwXJlxFhDvtCEmKDkLh0D8ybGceyug
y+AihPSFR3NRhD0xlqWCp2QI/9IwSqpXuJbyQEj2TDC1GuaP+ewbuG+CpGK9Ngp5pbg/GA/OmT4D
ek6qnT2nAik37ct97dZ4YCWD6r4FSdlC/6uF/yP2m05i5DqaD/XcTp/A0G2kFWiE9NosYa932qra
VZFMrrESVZGrS1v3ZnHVTUh4925RIPdryTfXF1GtmpbhdVH97MKpIr4XpA9TG2SHBkTJqNUHKhHr
SvRRc5YGQXZhGWyIO6MEAtkUtuhxp1FTb15Ggdli21FrzGbsiWAqgpnq2t4KEULSanrHDTbakwbd
EbkblrLzz0btzuV29vu5XM0Qpe/NViYbrwvE0TM1CY5QApNdovXg8K7CLsSbKK6Bc0mP8G/nkoz1
3eg75We/jpqfnaS+Q0lqUN3WufqIUjRh9j861mEZ2+TkgvdjROgLw7Fd5fv4PdUpls2uGVsba7Lg
dpNgFab13g1Bu3ZzODZq59iXEHrggXYF0WCtF+ymhrQss/fJFPzP+fyX6GSZsPzz+XzRDY9J+0J2
svyBf8lOqMt4O5ZIPgsF7r84Oh5+8EymFjkV6b0Mqf7f8WxCzHFcb2k4iEJ/oToJPri0sKAN4JXM
CkXwO8czLcTL49kBnljqRdRevmT2+PS/PysZJ+UvRBe73FjoQJD3ISagfUnUKPAg6qyFQVCTLoOH
kqtHHJyYy4wrozSrihiy2sT4eIySfK0jhQA5aIsQb7ckxrsd3/xkTaR8hVkVGWThKk8Y8azJxrPG
NSzsCE2I8hRU/UY3+pA4xfi9jtKJqJPQJLe6Vp2F4SKkovPCjGfomn1g3YIvRR+DhEkJ7BqbT0yK
hdcQdF0AhdHKoLOWpYUBk1kotXZQUuBT71f6DDrxiDlVWRNWEeKnf9BNFl/WSS5g0ggbdroYRXKT
2/6szwZ7BroP06buNwPBgjji6bDdKiLErs25Pc6tCo5jYRpXtow8lwusRXqbcrp+RRFBrjcqiqE/
GBCmSAPkr41HGX4G6zNxU4af/hmaiYBl8KSt4Tv1bphBGM5d6JHh90N2qeFuie3F6jomTtc9D9Bf
k9PuYeewhfeH9fvE5rhSfiighsZTXR4jY6Lgd3s6O84FuvFjB4khWHsRXPHes+QB4wBr3iNdceJb
HUtyCs3IaQ+lSNrwpq0rB8syJ2/PncgP9CF1yL8Yq0qLb00HfxXikYvRGvICNm6Z3sBj96A7c5c3
iZd4d6FlZZdQp3omLOM88d/2NcL+MnD0Lp7H8nsMv2FFNpUvHtzIHg4I0p922vLoOtOj8EgkmXNu
48pp3WLtknWe1dkXX6GJImarmNdQbLMVIgrT3XapPazCRFA5IttKttY0XreZhELaUQShmm/qTK5S
JBT1EDAjHAmRl/u0GOt3YKSndvFZdcvnQ7eMiJd/oF5mav+y4xJFLHlNZtzkoyTZLZIEYPVQIyjw
zBw/MsQvmH5RAK4qB6sTMCCgQq21d3Chjl3otPBvS78Q5DWXpNhpS39CI44t3xSP73SHT93fq98K
H4EhEANq69UIrp1CU2UK50SzIrIwTZ1Q3YRJEwQ87RQyQiq9AdIdpOT6UNrNH+iuzPHCKW0ltw6I
zkbVGUYEshGAqcQgDn96rRf9CUnHWZeG1AcoVeLOjhUHTJrX1ER+mhYXMVjGRsf6T4+MQ2fwi2PB
x7jTqLuw42g6tYlA3H9KAO/bspzbP3K0OxWgn57gqIYQ8AiCskKSqwzj5xSF2A+JIDvmniz8VVg5
ZYesjb9iTWQ97LkxxFWhy1VvruCaoc14trXf/Lpfz8kp1ukkc3nkHLE+ulNGQoB6Lx85PjN+P8R2
tyHb2/1Y5HX/0GF0quLEPkxR1p65ZqTWuo6nbYXcZGdABnrMzK658Y3BOvP6pP0UwrnfqKyfiLIz
4h3zI7WbDPs9cPpvfiohX8wY2d3BOp2TeYDsdVx65C5hQmB3X5BfoO1Jy3lXdKa9RwGAcSvnEw/e
Hor3btPJjGf5Mph5MnHl1MMq4XRmJ2UdB4Qm87aNrnemVR0QjV7LTTtP5X1gAO06uY3gPGnyHdJu
zDYLrEJmWewQxMxbU8mfYR4Zl2Kyc9QZgX0+EoD5zuz71H+IXxlwynJzkDSDA5snk6gg1WNeeKRB
ZAGDj7lGJ9wRan0HdY/zY54azAADlH7oLzp7QzfRbcPewUjDVw8yaoZDD2ftAV4FYqPKNo51aDRb
K+jzg5cE02H0s24faRsRQhzG0a8x2m8NRP6vCdMXePGfK6ld/VN/j/8LJBUj3ecF1fLHftVThmt9
8CzmXIzUnlS3gpLm18DDgBDtLeMGuMwUTwu6/6+SirQcIA6Hl1LCd0aDzvv6vxOPD+yFIHdUYJi+
8T5Yv1NSMUx8UVIx0vR9aBOI3VkEjFOeMJGq1rJVpQcG/1HYq7POmO12PYmgRBrWqB6BuV2bzdrO
XNrdIamGr04dC4JXWlKxAvj5M44505DwqVT0emVh4pwcOWh1aQEtsWOHV7sEqVy+bYnvORStXYlt
U0/4/CbKM4Z12UXeYzxZqJZa9sRrlHhFssM/BAOfCOFIt0awFOPagx2PtenIIDsrhrr5E8pY/rkn
VaxYpWHZ4hhKhTGu+zovKjzomQzsxdQYuBamHVqhJsQ55q4bLe98aPpmXHPz66+4A0JetNLAu60I
mr314ByimJuK9IcypuqjMqX6iv6QgzHq4+ohslsfZeRIytnR18N4GNCuMLCIq+lnbhcm6apB4X/v
Cjt+aLs5+IgKJMddvfBn+1KEluGQCKtnKLiNKz5VmezVGq1oGqzkYOQ/LDv08s8w37zgM0IXpA2h
Ibx4G1i9c9/rfHTXke/jamzOLjGAYd5n1rr1RhyQyHT0mHcyyE5uzDyKFPiD4lSfcvi4qynuUTEH
aWdUV6qJsehvazXX+46wSgmlOqrOGepXP2wT1jcCNSfFlt0HxGQslC2qYBx5pm2Jqd8x74aaQKK0
abpzeomxXXVlNufniRUOqKnmrhpWbY6EZx9KV13rEvUunZ23xIrmmn53jnX7I5ajDbSlIiM8s5G7
PkymETwyaxc/vFg3y8zZmz6L1Ii+ZFgocDWBzitoIQLMZGwreHlIC5E/r0sEriUKQ9O+EojNf0a6
0vm1qhph7eLEgA6y6vMx/dQ2jL427ahdHH5zB0NAu+PerrSXqCsr9lLMT8E7CTbKys776PslCK5p
eOYZUGFkEZvrj+nGi72SmZ9fRUibijSA8ZtYE21GBY3ZXvduVz4wCMrFKkJw/M0u4gBhJYNF6OXJ
VD/k1WhtxqpuRzpcL7gtYmTeO6eHvXtrIZ5CjyqLwTgTGcGCdQtN/jzDYiR+bOsJqymHZFD/Im9M
xIT5ZGEahSdek64YaHjhTue5Ua3qpi+xY59HjSF4m2E2Rkgilj+9T1+wZrBCMrdKoyjdz4hviGD1
4p+V9n3qAM8v4XFgB0D/7TgwqefYKQ6jG+nbdq7FuHOYp/E24Ws2bRJfzGTyFBj9bMtRB1itpwNJ
PVCGxZ+GikrUenBivY1k8tNcen2sH32rgY2MgLS+UwNBeKvYoZ9bCyNDdqw7KaqrLi5apgN5iV8X
arAYY/rC7s6HeixgheZetEM9ZCaH0dB4qqduWW+gw/e3c1GFDyVFlbGuszY45mYT1gQQWu09tPg4
3+DOoe6jSKLb6O3R/xLlpvxYtpl9Y05GfZWiRFhnEQr9DT+HU5amtgDwzfMBG+O4Q70GJc/7gx0y
+cKYeHwMUZEFZ4HsIlIePFmRaACjelqHKtTXABU9MxSY6B180nS4mbLSIsHA6uCO54hHlsEpOpn1
zMQL4X4Oe30T2Kojmgfy/iGaPUS08WQ043kWEkK/wbiDuA+nD1rCLpLe/4vx+Fsn9P+fYeX/tXN8
yZt74yC/zk8Ai+X//usAd+UH2iWbRg9Sq6R3omr9dX4v2MFfAIXtfUDYBLABR+8XePGv49ryPgCo
C0G3taAbvwlQPJXrz7sin0oh4Nzn7Ie6w2TlZTlPrjc+YWngbpDzLLZHuBaRwRIlprOR42Td9JjS
tWd9H/TVlaFHUpx5n1A6TgXuGhujZGq+WtjVf5ZGOKCnNMrwmNoFrHK8X1DuL6K6lARcSyJtL0P3
e9C06OmMdnEiyLUV62XADgVhYaHdGbrvP5tTRapMUhbphMGlrcVGyJLOzDMr87aFEv+gZw4rOv9g
0epS2Y5EVkbltGJ6a5O4ZdX4BYKykG48NvX4Nc+lRebwWDsEuEmf6PGkgqy0c13S0LdtaxVQV4vU
PXfhAof7vALHWQ9dOc/ntVMjqOTUt4iSL2c24dnNErVrVJI497JQ/cXYKiTSInJS/nlM8X9Ioolo
UPwJXfTsTTcf5hyV4kowoTUITA9ttVFD7Nz1Fhe5LiY1Qx7063eIS0/N94tHS6OLQenCV8BykfHW
y0ebhRZtV+rh6RHKkklph2UBdpXsPgcvzLzbNCswyXYZ6aLX9I9mY7be2ssSz4OD5wcH/mJ98+wr
+Jvu8WVt6EODB5qlKGSmx9zZP6WJ4coY5fEgyTfDGeRoGd64KaqBBjwGnLUrAkZ/ez0YIZguEWsL
a/2VXV1o9pk9V6w3NvOORNXka4h+dZO3RfPdApvYv73e8rU8v+VocRdrGQrshVmL7PPlLe/KRgUo
A0lyirg0ZUTDuSiGlBiIMHvn0thAXi/FNgIhnxkmQ/yXSzWFbCBeO8HGmNIAxGIsvidD+a7j36tl
2H7g7/Lvi0Ry8XB+gaknQ4trZ5T4m8iwyUWK52qHoYD/q5X7R/aObZ+sA9tiCf8khxgvXq5GnFwO
ojwxJIRxQr8Pm15uvdE1sFeLBmc67502qT51dma6XzMBFLfXPuJjzkCbzBbEjkG41rhriBEjSbdn
F4rVOF6PA448BKdjDfs1xV2A+Asbb05SaLzSpoSyGeqt0sGM9AH3GuOnTL0qv5KRY5ADOc7eFzEY
RJ3MbccLpNgkqZA0vI5mpesmt9Zz63bOegiGOf8aW6Ki84iR7eXwm+E7A+D0hk+dajjZ3bDQ9FZt
j0HOJs3sUpKA2ITiVhtVHyMuY0KNowEGDvlmdvuIHJeww+QHlV5nZPaq6dmA3XWYw30q1mYOS+1c
hcZSu6Oyyg6Ghtu501aOZszSHgny1szeumm9LtUwAhtGpRcddCjexDxX5jYyrTbd9X5SEsrDjG4K
L/Pe9BBoV9SNx3AwS++Tl0OEWAe6Td1v4EyaTEdQ3WofB02jL0wkaw/4BRjNhho+6R5GaQff59TM
bl2lknFe4buZtDczfknErss4rW+dqer6e4hyZXoIkJQmV7Oimof/qnOy48NywNtkk0LEtHaiCafu
gCisry5nNabqc5SgDvtY2W1VkmNQx8lx7rRhX8zgrdM33KM0P6UNKnndAwQRppkHdbxjRZLe8ZNJ
gs2cCPfbpLLsajCiaVjFfQlbCyF3U/6A8KwovdM2CroDALzEgMSzGhhlQV4bxie7RhF+luUmvjxW
yxm1G8vK7/eiZmr8qaGaE3f9bMXj5yxNIr1tomAc90Oe9fPaCoypv86qWUeLl0mVhQ+iZ8J2bvmi
JoUGsxf9B88Co7ZD3A6+FQFJQ815tKOO3mxfWmNefZ9L2x4GjBqwNlnrQCZLNHoqqXixWKPFGvF3
womEgO2p4YTksfedZBKXGgQSRY6DGrCsgmFD5TrkMKqJS4/iKfR3Ad0aCQzFwE7FlbeLdZUOIScb
hkNKDr8e3bCmydpV9dzZh1KqAi0yb+Zm7hQtWtdKPW7MAbnoKmuikDxG1bl8aMME1chH/dWeBy0g
5DYrAQC2AoQDYk4YTJ+CKYwuTS2yYDs6bgKSygWTWBk0Fr3GIAj5Sf1SYJ4z4v1lhBpgpkPtH29y
2xnVHv4iw9xEltO40nE8oR4tHTO6dESFrxdzj346xHbpXqRtYpMwoyr5R4InNbEJde1HG8O203JX
VYnvnXl5FWO3OHfYHECcgInZYj6zuHQEpHMruFrXfYvfx30cj7ZxKJzO7NeWMvWx6aECsSuhhqa8
D6N7QU0t1lFlcMQEnDY4WVhd6uTz1STqMjMQiEqHuYaePR4xvzxDwwv3tVph4j/r42jg3rrKRyxg
5GHk9GAfEjPw8T4ixNumua4c+0lU3OksAxx5khujPVi0x8kvJfJvHW3wrMESAk5wmNACX/STUaHW
YRQndRpv4kGLazmaBA915Pk6s2W8c7RZy2b/7Bh9WsshjPrpIKXIPTkMqNaQ37h+vDHrXtMhzvkq
CYZhI+zC/Ty5MvlYOljwJ4EdHcPAMLcFABOQWVy+Q2BbTreTH4I3wFKkI7yw4fC+PP0kHGunffI/
E5PvHdjKo2+C/YbYsZAJHdmpofDeGR2fnoQQdRc9lblY63mLZerLNVNQEGEIQUxTNUyblukPrIdC
bd9+nK9XWRh5T3Z7vksPcFKpMLsBj+wXH66hF1is0bv30nxPhvM3q9jAetBln2q+U6Z+VVBXZHmC
E1yMC1LdCPtsWLj6b1/Lk3Lu+WNyGIhCL4S4SS0EQ/Sk0uWMa3WvwmETjyk8glXgqVAcawz81LYr
fVl+xnhhmM9sLFGSvWlE9h8t1tzyUhdV315WCi+JfaVHM1hbLebUxzitZP/p7V95gghgC8odp2Gz
cEC3oUSevEtOYw9wf7J001WZv3VlJdZk3FuoYSXnRBCNUHlE8utl+k8H/t/cy2f3/5Uv8fFnG/+s
s0f9o3k+SH/6U78acdJJbAiAIJFUTXQHS2n7F3PwAw26C2sdFi7uxNKlzP+rMXedD7xm0PkoVJ9I
C3w3f83RXfODT9CETc+O2pfh++9FQywf4LN3mqobW01YCQHDMf4682SMbgVzM06qlitKLuN+alyb
0FvqDpy4Qmhfvmo9enEBctT4cbxPhZnmWODXIO6DjYmZOXbbOB3s88ALcUdIR/2lGseMqFVCIrLd
rBHoMw2X4T32CvWZLDnLUARO7+zly888uQz4l0/tJ5QrBBYvdzNTTEHlBDUpfCmGCqXDAQrwLpqV
EzFqhItTfSxGER8GwNMzczbNXx/AP3YWT1v0qx+APfgCVDuA1MsW9ZzhsRCo6mFC3xFm6WWdmuqq
HRIoQS2s9VUYOphZNlEfnpcqMA4+PnNImo27zIMxpUsy0ObaXztyPvArm+u5V9W1LcdmP9SV3JdA
7Wfw1i2xLRrcO2NdGp+gtRjrhL78a9o1s7hCZ5ESaOqreecObXj+61bn83tK+1M0fnll2MgRkPo0
bKiZl+702aXqyIfXpNDsdYkqP+IsKo/NaLrNbp5L6e1ifJ2OQ0CbQzkcBMQ8liP4sBIhU0pqwC+y
H7JHvw6Z+pujIxmZq2ig/YjczjU2Q5ryxj37Jm9+PYYXaPJTx//y8QCTYowsId3zHT6hSc9+MxNb
AIdWE3rKtngkCuInIQ3QFLnALcZN/UVeDOF5K8c7exTzwc8RALZRSxmf9/l174yaPFFdkP81xtU+
rDHgO0Id7C6EsgYsI5PgO4adU7st5jqZ1lOdV5/ErA20vZJk4MQhwNLT5k2AQzdHr9jzGKudAVVs
gxugsx8TVX1TY1tfoc+sv2D0Pf1ZONL4WFl5BmVWknMVlvaxNBoD9qAwtj6um2uLhumiHBv/Oph0
sC26Qd9R0csfqGCwoAnmz4R26C9FrPVnw8c+DLaPWnmY8FwkUYOIuqumG3y6MlQIpEIBr+bjeT6n
3rGcyuaqwIn1urareF2Dx35h4h1eutY8rqVUHyHkNUcEMIMifCUvd9AWhjsHfyDFCROeVSN5Cng+
wGj0+2m4Av25DGzRnsFmTY5j2lz3mdyNkPtgFzER7MyvdlkxS4M/2G5SvLhogw0bK4VMmrdWMg16
Nere249M9Rm0BOlVFEflBqQfew1MdQ6Dh7nXqqoL7I1U+SWYDLnDLqS9qfxGbZVJOoWqrB2WPMU7
Vc5iAfVi+6F6g/DhQPhbfIVfScpKD1PBguYYGLsf6pU3lnLtFk2PxVJZ1n92o20ephYyrZEm0zU2
N/XV5PlfWsNmLFarfrGDrbAF31iYJ22wJ9IZ1vDJoV++ftvPm82EH8M7Lgun9S8jpEXVyEwH9gBl
9+nYSgdIW3z8htbYjJob/M4WMG+Bl8yJboA3yM+T/qcV9sM+iyxna0Z47sgsCb++/XmelCxPv4MB
MwXLk5XA6d45OkYRz74dw3Lrq3v8lYil9qtkE3cTSdp15d2L0mrfe2avV2VW6ePIwDzaIizipPo3
8aOyjY7U2xyju34b90P1IOCIfmdm6DAGziM97N101p+UKuQ+JMhGlfjzdeHXvpqwY46l+Fp1TXNp
QH9YleDeF1gybhSDk/cKXNIITt8wBObL8fY0bIVLsbQQzzawmkmpTgxM8BL4JvD7/Gt+/Ld4Kh0H
xYsf7mUcbKy6mrB8Ttxi3/beRR9jN4ppe4Cja5NYa0Pbj6UQxY2bZPURp1d/69V2sifuDDNPEdbf
tGMcElDs875viYt29RdmKeZaWBUyQg1jw/Ps/Iz5lbn3M/GpZvJobeYgnPY9up5NLFt5V4cxQadD
ZK2a/+HuvJYjx65t+yvnAy4UADbsy404CaRlJr2p4guC5eDdhsfX3wG2dFVM8hSj9XgeFCFFi40E
sLHNWnOOiceaqG4az5eOyv/wyMfSVxqE0a0bZscx0tuVYpDFMk7OtJrrvntqdNGvAyNyr01NJTic
ZjhUkwBBLT6D6Jk+53QoIbUhM0vInnRDGKBhioA8dEpzQ16OdddMpbpT6giEaE5ajRlbcu2quLlo
4BlfzWgw6eRm/MvnRLO+jCUciVVdJsnKmNLhWCiKoXg2/gU56PLaNOvmpqVf8IPKHqyTfE4v1UoP
iR1B1HzIIyp4gLZ0CpclhUR7rMUpMvWbskkwSOii+mIFdemFAR4Ds4E+qSRCP4RBEawTNn/7McmC
NcyvbDWWOimNaR4dGkvSEcgsciJh4l7l9KGZs9Wwyimrl8ikK9ssd7jcEQ3WlrZuQ2t2UKWHAvCh
6MtNJzh+FJUYVhIPCqIIpdmNjUP0Y5zGhE+DK3/RwrLyW9F6jjone1JvusspHiyEz8F4TFq6g1bc
bvLA/ILSTlyIOnq0oGatdODiFArjk4NpmOaLjtxwKJrLDLfyESt2u00pvXzLWW22SJ84VfYZ9Rp/
DIFNir7jPZulc2od+TBPEMsb2HFXTj/jPE6L7GT3ReoFWmVuG1u9VhvlOSKG53aSc7mifkYhoOp7
3Y/qzFo3qLAZ8gDbNJhOTRJ8CVNR3gyD5Vxl1lSvBvZCD0E9aY9so/V9GSbiAtXYXkCJ22oT+gla
O9N9XmckdGdVddtOY3pBQ3jyqsR6KpQBa4piDNfSqqbr3lXig1I4Bn0WtrNZSQZ51i8ykNax/d7p
Qn5blxMR3TsFI8xtkKMXgx82Y/vMOxzuMkyMQZXFB7cd9eu+j82jCYDrwDJnf+F0aCARs8qNRUXU
R5SV+KLLfk7KpGxzDDc2nC7R2wDSMv0w126zyaMx8KyE8GdZRz9Lo8XTkuQUg8fUHPkx2n1QTDF9
opnmtMrudCP1Urlp+WBuUKmm34oyPGmOMa4lRLHv7MWQUPTuMoLQ7h6Ekeu3hDxJb3Zk91jU+l1S
hcYh1xs8LZmgNq2bDGSoWzABkbrQ8OjMaZfxAi4LJTJeKG45T4rV5ruSuefByebqqmr08gtbVXiw
IpmOQMoWrHaq2MnWSkYSbgeoSuuiiaNhY9Z2Qt5UoumSjloUfFFay9qkSRL/lDYFUb+Ncmw6DUYF
1J/DPgt1fcsYq78pY/0dQbLjORLJomJPk5dFroWjIJwuYGm0F3EWz/BipXlhmxDWHHt+ErH1q+SL
3yRWs2VpdDehqueIbJJrPetAq7kjnaxMs7YdegsClqxd6WYYgUgJ2LGbSe1H24V5vcIQ6LJBm+Ph
0da7Wvija2a+aWRaDZQ6ba+Gugy/gxskH9UgSKnC20NgWNHP2y6sKRWbDYG4VRvs3GSC+8xW4DKK
KB3xoAblEk9TcYd3E66UVTXxNmPvwP5aDXfBjOlRWJAQe60lFNeZxm9TFzoXdVUWJwVuZOWBK02g
x43Zj9hCbgGMNH+CCDzCGbaMb/g7uruoU5j4J2MdABd/cXtjONG0IFTZqrXL1K3c9YA6meQw00Yl
gVOjsA79WFCJROiOjadA2rmKDfToW3vA7Yoyw6CUW0+sEZM1yIPGPJZ4UBcUvoDl26+qqgFWF487
NSBaD+M6rrGKMBF33QcCBU88Fvr4ENM33lQqhRh/NDuVDHGakj+GbkY73ScNvZfXKyVkXZ0oRYeE
rS+fAWoHIunrSQVd2WlRBW1kGvQbSQ+y/IGFPMO7ZEGrKwPIjKUhsn4VWvja2KhPfse3tibQwfHR
LrEAEzkQbytsX9dDMTWOVxN4sE2wHl3a8P/9Wapin5hMvl1uwXQGAzleF3apMxEHMjLXFVoZopjl
iGJnIKRr8NWMPcoFzY2M8drmPF01JY6OcJntmDvOkXXcfeTiWX2rplGSfAtGkgKuDavWO89gM5Ky
C9aqbAOSHslbqDmIdcsob3/0lUoBPG+0yyqJ5e71p+LuNvZg3uLtpA/afaXmcmcWmYY+imGsyVC7
VFX+zNVYjDm8Ya2bCI7bB6wyRy0vGtCjy93H40B2tpFOt9KdDPbcMH4eEJVSJ9dhb85YnfrxujV5
WgvPr78dlVy7jEhXpXofasYLHTWGhjZOdrjCPQVKLOFA2ayGdIi3DTQM8J/w5HfgNF2QBU3oz0Jk
X6vA5Xf0KUV8W5XVV7eTLekFpVPd0vGya0/Lwtbx3D5hwJaRsYeMzY3Qq+BtEKpgt76u2NbAf68A
3aCdVjxs4eN1JjkRdfDqcRZGA9FLjW5eARqxiGrW3Dxi4XTLi2xUJzipgC0f3bDk0RF+gAJf6s0P
0PPuI8JyzFjqTI+aHcVovtAgV580l1y6VamNY7VBeNRfJ5REfs20PDDylc4GxzQRAZXLAEWS7uj5
oYIVSA8iMt3rwiWLguA8EtZt8IPr1GqzjRsr0brpp2kTqcWNKmfjJaMieDJhvg1Koa2buSlu3HqM
DqEyD5dRhzPUb+gdebjbgnuRpZJAxMT8XkYt+p6B09RBZNm0g8udXtnwj2+6TDdOs6uScZIV/F0r
5GHIsAIMrruc1BrX9QlDKDeOHdjfUEghSRfVUO5qpGgXWjvpvk2iyo/GZteBVzKNSEQ5islhp1J1
ORIKu/hFlMN4yoNWvYdB2qVeNFtwmqxWavGmqKvu69xmy1al0tBflRorSIAkfBXnNQ6UWRTTFlfF
jqqKwcCzq0Z6RTlnOwvr2sQKKuILvWaZtttS2yeZQd3WqjTJ04ZkzXYCsv5OHQv7Apb8+NNwksY3
Ml3Dp6mOBy3ptVt8djqx6Jz8dyXNkZOR8mV7yMofA914Yo95Z0fhjYx0GLl1JS+aiTJv1rW3+Ml6
kLTThuKP/BaWovRaG/8IkY/hFf5ufTVhZryBrs0u3YnlFonoDRBUFxcvZ0nFMqd1IwJyvHsW+lY3
x6uw7buLskzKqwad3I4qgvMsokK/zluXlu2QiiuMmQXWmFxbY8qNvWGS4anJ0uDSGrsGT0qdPPSK
IERJNXaicUCNFd2L0gflozSrGMhNVKFwTeLYz6Y23kH5fAzL2vrajYrrNUYof8jYiP0Z0i7jAEsL
DczBYWPoGFtdqTazExusmW1700aF2mBscigR4i/Ylp1u8PbFj7gwH1x9OuFkL1dlJtf/Jy5DBAyO
gbmmcS45vIRrwhCzNTvRh4JtZzypV+qSl4I9SkHEI781VnvrdOZ3PdWeip45vVarWxl0d/SB6ZxN
RFnEL3qkPryeVf9WpXv7s7x8yX8257F6VAu//yu6+//+L8tG1hfUyf8sKb8DzPryewX89f//T2+e
jg2eKvNCv/mLk/3/K+DmP2yqtdg8XisR9lJX+Zd33v6H0DScfPylRmaUTpXxnxVwIpX5RyQmo3BZ
wtH+Xs4ZevHl7PxbcXAhcFAAISJQBz7CDz2r3TYd/k/0nhDthYLReNSbeoVCwarXZRVRpFIQYJfe
LCSJJWot4NRmiWEqXzOryRrMT4ulWU0N7M1CVfCiMVfhQU8KGjCrue/amc9x4XDAoyY5Q4ZQsi4U
obeml+HOr5GTm9PsM5+bTwWfK2brV+O1oOcbHiY3a3BkU6KJrQsxRMlTiv2BjLUhygg3YNRnAh8w
+YAhFGLVGtGLQumv4/VE5Fnx3YJMSnnCqVsz1R51LWpJ+dBy2+juYhuTegKwcbL1dUCGCrubNorM
mIXplb7vAq8gBUi04y4nnaC5Hf/i9CeRKfwa3+6YkyS10PyFhv4h9PS2G9NThxORUqeiBd8SxFn4
7c0JEsq46kZC3R5ZJbpibxUjK8LU2vhvyTNA/oamXDo1ER7OHDirHMHRcxiO033GdvyqRgtudAFH
jmEMdzaKvu+NYj2yY7tsQyjV+F+OetZuJ1XFkiZ+dnF0U5MNELPwZ1QSu7pcFbWmrtjL5J6TlCcF
YQ6V20auaqeRx0UkuTZLxPy5qxx7Nz5COkNubmIfMqfqWzpnRycT25STaD3bj1FpkA07GZ6UhnLU
EfOGsxvfWS2/o+s93W42xHewv3E9BZRdWrgUbrviqc+dr3IR3VQYzYejM+bNmi/Hm2p3Ew9E6/my
tO/H0trUQk1ZJiBNu1a3b/HWNTan2orh6lGpjjyNYs+gDd/g2RVskOW6y41hxUlzBw1tj6Lx4PAv
bFdpQoQu0CjOEY6+Nd32ifAyYvYErXYEvGWs97z3GaGKO2qNN4j6Agv+Go3GwzTIAgclHkkXZqnD
dsrwSplepZml3Uj2v+YOi4G+Qc9OXkU4F6soSHdtx55p6Fn+Z7fLqT7VRbTp0vYL/iDPUYL5OXFr
Z49FYNcMYA0EhNS9arDZL2fd3fa1wuaw5xNSnOsyUf25Vu/NYLyZyE9LVk5YrCjjXCzgaEAN8s6o
n0PZLjaKYDNn0KVZwwMeKzq1lana3bwuhTDuy9BVwnVFBYCywdADZGcUIbupdrEpb2MDu51tB8Wm
l+NlbNO2chk6JB2VJHUuapfW9aPE5fajcmda0y2Y751dxa0/zG0B28V40LJhowaxuqIGkp5IRjb5
JJeaA2nKldLeA98MEYHAx3dJB044pO3MhZNgWjdj5sqXmabJ7TgLM9roTpAre1z0x7bsLzgmnDpF
DIkP7ar4PuUu2P0iYWMqQoWCbRzw8Uk93RTCsp7MIexvcJtl17bo2h2a8Hu372uT/BMSuDeKwal1
5UjSpzRimZ6moMK3QppAhBxqoPaB9dWU6Zra+UoWP+N0bel1gnOiK3OxSwar/ZlOqoCLBy4bJAVx
RJN6KayJZKwocvWDLitl2lZsqeLsMLbVCXfLRGq15zhNstbIGx/IaKHKs65EtVFsnM/7LFMQlg8g
u45wTBxOtglSEN8ZkQwVyQbQzRB6WhwH8tJ0MHYuDU0Sk2j4hDdTyaMde8dHMHOf2syxWjevorZ9
UCGxe44WVkfVDA7oWr5MdpEp33JR6zCCSJZzyn1C1CUiDzVXV1pQiO+N25ZLUQvzMbCTE2eDS6oL
ySqNXQ6GQalw8ooORNVeUhI1LkIeDUYS4yrrKSKyD+2Y7njAat8SLw4PyEOanwBe0H5hRHV9K+Pu
RF//lEMe/JKR/Zy5ylpQd1m5sL1Ws1qBDxiDp6CfTiwBCikv5MjoBfVBNXDrfdKLy5LSClvl0iC4
sAHm8FIGSnFFxRqkvJnHvjRQGxbJNSLDSyKJJPil1MEHaCtQGTqNI1BXOl6LX3ApF3NAdxmOlSlB
cwwXWjKfGqMXa76X5ew+cn5BuuQZbhMRh4Pg+AJFGZGB/CH4/vLOpsfqzMQMVg0aR9KxXaXzOyca
vKFRt8KozEukde2+CohqtqzIGXZVndAnGZRfIwFnhHubPo3ofBWWTe7Fk30XiOirGQxfKHXax8l9
bIt6Vzqo4fq6QsjXHGfmoymZ9x2T45c8CVSwtt2+kEdz3o/A0vusxksztV46NLUnTOARZf0YShXa
TTCiwGBDsEaydQG/YfS6+Ps4hR1+qNA8sTM3bgX8lh+i/5lV2RrTJ0+QTPn0OubjR9p347bDytTG
bRukR5veha9W9VU803HOckt9Npv6dnKLYxaJW8t5weXVH6Hv+GPDuXIOruq6Oall1+yUiYnYKuts
Y2hR+Y1I9CvKu4ch0k55SwxGkt2k+l5Vxs1IeGMdHIiv80bs3qMs/UgdKOp0x3DSOq/QlIdpMi+t
SrmqKYxRhpH7XA9/Vmk7hHs7YE7WzegqxtG9YStzdJRflXYDin9lN9mGncNTz0ET2WoCO4e52K1S
SIxxujVyimX+UKffK+bBsrrXxTdnYPqKDODxPzoMxiERTWWYb1ToBao8BbHwRoOmSBHexyT6SSir
bteucEXRiqATEcUc0Mi2ucsV+VR3+1hPdh3ruNsErKM/HQsvTEX11VZ8Uu03JMzt8qK7tOZLw3mG
MsjBOKZKz8Jv2Z7tXOKDOPHJXrMJ9bJcrmKMsPVMCZgjnlvQFYwTP23IdYz7Q6OPu1arIcJ8z6R5
5cTiOqIlmNaOR2mTYYRbR/lqKsdcGIgqa/AL+M/8uXdPedevXXZgme0Txuln7lo3fkiV9VPX42tY
ADyv8IDfByXjbK0lLW8Tq6qj1Ec3W9IVwqEnRIOz2g18c8+IDBSA+ibS2ZyM7lWFwrhJ811nXddN
RFE1LMnRixL9VJQdTscB+RlVwOomcVM2Kmysl8gtOVAEdqS/yJ4pn+X7WWzNiW5pL0gLbXytYrRk
0/eqDPvD0GWEhgUkrznm1UAUHzFiGtQFt6rKgxXOzc1cK/reNIbiUCpmvAunfCReYjPUDQ3hpOXb
L9ovzWRQ5apKmwAoWA5M10Esb/Qhvs3llR0l5a6H9o8Gab7SneZCk/0FrVwpgDzodqmSb5jbTJFl
emvCgXqk9NzvrJA3QMgIvdOEDKUSes6UXrvuuA/5E7xXro+r4C5EOOhNptntsK7HHgbMTZ7KC4ny
ZjVU09FRo7taZCr11mrF98fSsi3bhFaHMVRr/uOZafHFKIboQMoSo9sIQiroFoi6RB0Nz9Gjl0i3
9radPJUURYhKhBkxReuIHRjBICCmmr1hZvc6V8aFKFdY7QiccB6NuPPdCTrbrF8a7Q3VOUa8yPyK
2Jq4sL0OQU0OdGMop6MWqxPvlwdD1GOyj2wSe5DG5JWzoxM/bWZCBPoEwgFVVXdgsFIazSx1cYy1
SxOShKrCj4ifoHX7hcK1D+nTD6bqLjfKywRj6wouxkOjyqflryyZPZJZdRcnyjPeRtos7a2iqb9a
pX8Y3DphnUef4gKBwKBIa5Od0tWMlqCagk2dJZt8rE9qph0UkSNG0MiDpH+mjvqdZjQPI5EuovxG
yWcbIjSmT5NfqJnFCLCetWakQDd8daR9Cjt1bc1oMOKRTYgebou4ehjL4NLozF1XhtYGVV1OKa0g
jLVVxcNgIw6wLCVYkxA88bcYNE1cOEpPn8IEgLDXY2NtR7OnKl20mG4tHKuhyYukIUZo74YTQ+yh
R9riH35u+1iCSRjrnbTjI6rHNaSRdddCmRIZ1K6DW4ivTjBepIyTdgQfFUTE2UYqPxSCXybdTVI6
hxCpu5JXNZoFMnA6zllJ9BXaKsGR7Id3RaW+oLb0R6JxygimCTNjEvTYciw/an5FrXEgEcxXavfF
bpR7N7Dvw6zfWqW2Qp0OrsQav5npBYl57sqoZLTiyIau0b2ykn70CaUkT3S+SDCHhrNpHpQhTS6s
sS5WhlntXKEzAwkvnBF4pzp2J/OLOqhbdMtrXc839lBBOymJS7Kn29iO91pjXKK4PkJkIuow8Zhh
1nVTPmeptab/4A8q8DYbHdgi0TezI9aqQzRTFa1WIEagMq5F+4vW57qbi5t46vFTUXou5cEOKdHz
jIziSs27VV60pc9Rig4mO6pQvZl14BxmvzNY2dKQ9mXa+mqePFMNOimW8ti0V3Yx3tVmdGrCaKWF
L4Md6v440ZSxrFMa9X7SDo9lL2ovylg55lRJ76vJYW0YnZBzYnXVN0uYY6z8ssS4Bs5Oiq+Fkreh
BWRpIx0ZcmUnTLZTnX1PQ9fojoFtssVT05LucSCbCVES2vcn5Fo2kyDsmsqj1xB8JxCRKjYS/nG+
VcZebb1KC61ga4om1Tl7aMOvxGTBXdmdlRziSnHYOGoxdvFK5s+u2uQGh542/xVVBhFWpQjiY063
d7oj8dkWSNemqT5FRKTuRVtNEj/pRGMUZFlNm0QlEo5zS0rPQ+uQ+k8mBgJSYoUksDRo5Qtek4Qt
XsR51bODELdqit1FodTWTy4ZlWE4sGDl0XPmsKXfNIZUD8KcestTO0oPK5pagEoohRJClNddG244
SNjklwTjxrYkfJ3ULEiPIonu0rLG8knMkzh1VNueRe3C5ehylQMJniiNxrYyTXJdj8U6kuyQyVY0
oOY6+ZLkTMsDtc6oKNhlqlwGGIzQzl6gdMjYWvUABXwFCMEDmiGbedvswkszpr3qd/iJA9Y+jMnE
7S6MHJkFka+LrqFB2MfhcXaGsfWDOokv+WHDfah01XHQFfRPCef3u9y2GTXEE6T3IGzSexT75sPs
BsMv2AgD+YKqdDMP4+DiedAWzEzWLMeKgfo/58/MTPApGBm7N52qMNt2IwygZdc2aqmwN8nhspkx
bM/oOUuu6lZatwG2hHsEihgU8qkntIo+96AcKaPnmQfCz7Q2DaBQyVc35+lazAX0P9OKzWGF+Ehc
Ga/MORJJkXvV2djjdARKx7YSPt2sLaw62P2wDIxXhl0bDvDsUC0kd1qLjJT9wEK8q+Ilpg2dUvgS
p7nyqL3S8bJXUt7wFzVvAegNryw92I1w9QYIe+Ura69/5e4Zmloo3vTK4/v71dX/nU7eVyva/1w/
fSji9ueP//pv+fLtv9Z5LF/an28Exa9//k9n72LaRazl2PiTFmMuUqF/Ons1kgpNHR6GCkCe7gI1
0387fVXOwksEDUIxEkeocf4LzKH/A0CaRZ/fpc7ESur+HTDHmRSfa4LbAsaNr4DSHhvQtzolLVBn
hmCs+8MCzO9SzhFoGj4zeJ7p7V6vgjQTIh8Ue7wiZ9otRwyxqCSsGLAPkvraIJ6hMpYsemp8hByi
rOrekj79BfGYDUl5/Vtt+wM9Kc/x94LxcnljqU4jGyNxSrfPLp/NcV4G1oTlFePBWslV5l0tEr6Q
lfOpdPXDa4GP4zq6QCn+9oHSkYt0XRkNP6NAaOTzvZsoxcqVoxcEKISSkv6LTVJiD4Fo1erxJ9q8
D94nD9rE+KAual8h3l5e9hJ1WK5wq1ECXS5wlU21XPjPD/SsAv/6QE2iq4Smq3CfYMO8Ubchd7VQ
kZmmr3IyPE5jVjwrXHelQY47qmnaff/z9V4HyG8l/+WCfDgqJmELXrtxTlh3q7rUusHGfY4SwtPM
Nt8TbEmu4hzopfTbTKHtZnFI2XS6bv3Ce/kcY0XcVIVW/dVR+h+l4+8yGf76LcYSNEEnAnXy25tv
KHfYWhQaft73i4DB9qcxviKK0YdsQ5V2Jhq+DJqTyW/eEy+C7rq0nsOEWo+idp8F6Xwwtnky//41
i2HgN6Ghkzdq7BqK8E0K5NhEmxc1CNWDWjZq9MnY/mBsmYIIusWDgI3ZObvx1lgKE6NcPqPG3Y91
epehDvoEHvfh/fBUDA0FpY7S9e39ZDa1kaLQedN8sgv3hcqEnUQ73PDVJ6P4s0udzX1G0DqjlRBn
rGKVgHcTUT7pqlMbIj/+8/j98MnhDTFc5lnwlMv8+NtLwnlIpYmpyUf7LdelrdYXg+gc789XeX8/
AL/4OpjgINmZ1vLPf7sKPtXWqGyHjXsg1H2Rz9O+hzq3ZwfS/AeXQj1tgte2iSM8B2TiS5wQ29iV
j2e0fcyhxu9mJ9cfoYTJT2hk75+dwxpHm09FfUYX8XzUdWVC102t/GnATBmVnMA5242fvKEzdTET
DK8Gm47+ukawSLx9dgSWjaooNcD+tq79tBqRHJvZcj3VoiI66Jb2LdH7YPd3X9jbi55N1mgE69wO
2LxCiXceqTr1VIZUPOIa2MZPBvv7x7i8KvgKi0WJbu/yz38bHCVoagM5FBWNAf1UO7p4RYk1/USj
/n5hwDplvo4+ojC018yK366Cppoddm82PtVNDblCZe+WkKwViB8eo6aYl39+gh+8NkQyiyESkNkC
Rnl7VybSGMA+GtW+hswyfLPl4AX2SJWYKuKhTqxu7QbhZ1Gc7z80vmFjeYjw44V+nndolySIIjDq
/BSSvGcVMj9kpWx9J9HkJzf4wQOFDwY1graFq0KofHuDUVSDkh17blDt+qvSlN2dOuNZLyvKrOiu
nc/Sdj5YalllkfZr7F8IjzTPZsUmTJtRr2OJMD7BMNa0BSG7Vg0kJBsEaMm41pOVVUrzpbKNNPdk
27U3rjbUNzFNws/cS8vV3i787HJ5xkxp+FIN+2zmjNsitfOslb6ZCbrMY5tpRL627YIsKsL6tkkm
BOkT6eywUBOikz9Z8z4YYMzLC7aRWgwRR2fzQl80ujZEXL9z24BoF4Xk7aFpfQ6XL13iRvu6I3Pk
z4P63fCiJswWQl/mPYQWC6/v908VdASZES2QSF0rEjRjCEPT0uEEVxY//3yl9y+bSzmLnIIYGaaG
V6PMb99r1YrQsRoOvwSEy8zPbT3YOnSt9tJCqkkPYTC2E+j5NdBHw16ipOy9Mxjdwc4GHB9//jUf
3LdYmJwEPRHL4Lz6eX/7MUORAdXQIUe0uTRXtmLXtzgdovvaLJNPFpV3n5WlCozOS8LTMszP02tm
NOOBYiJLrdQyAnKV2DR8w/FhYfeR3N05X/58a+9mX65H1iEGX8CaeNTPPmNL6RMcdMwYMnLd7ymH
9Q1SLGX/56u8PqE3XwuXWaDa6E81Zvnz15n0QRDPuAn9qkqDC61ZohFKUtL9lnh2ulOGlOsUWdki
uYg2Ux0mazsd48NQOe11DkqtplYdGhRj2nj959/20RMwjcWLiIMfJ8/ZWmfpWU+tSPAhq0KF3SLG
zUx8+ye7x+XTOHsATMzLFohLALpZhthvQyjuAiXMzBn/VRpXkRcR4XWM5xT/R1V3+lbQ3z0Rdzr6
Og3YnRm7rvLJIH5/PCCrjbM8xnMaODq5Om9/QlhrqUZmQOOHUaqvcR4Dpg4KYhJK3bzoMhD+MapW
ugeUq78wRt3rZujytZM2AI5nqe0q1Uw+WZY/fCwmdngwn2xCz2cUADe6nRYdX1ZQxjRVKnTy7KfU
lmYcEpqdGqtU53o1O0yFOu+G0SyNTya1dxMpj4W4PHBipsXO8Xz/ITMHco+9DE0CPa4Qnepk/kyA
QB3V/TUrzsgYnbVPPvNz7+ti8sOXbVJyIIR2OZK/fRkWmnMlLDMiDGzxZMjLomxPTqD4RDmsLPy4
mmHthYWGLJpAg22oLu6F/aOHKdIM0cqkd5uH89Wfv4T3TwI8Mhs/prpFLkeUzJsxGrkoU1WihhBt
iO5Iu1u/bCqtvp6BvmA4nGnITXb17c8XfT/hMSSJW2IvAa/CPt+yTKBXMYmUql80dnIx/UqbtTFW
+ZqlLf+7S+aCWhCmJlg3LYPJ7u395WTyIglLZ99Ew35DtDeuCeDedynd212Qxc5xxqb8GdZs2em9
/fKXqy6RzcT0sCtbHsBvX75mkHxR09XxY4fHCF07OdAdbXZtNlCsVtMg2iHwkRuC79NVpssAGUc3
XbZ6NX8yC79fxvgBBlsnlhiK3ee1CrpaZtIid/dV7HDY6YbwIrDL5usgM/2TS72fVIkkYm+y0AV4
1ud1tQonGzuzmSiVzAx+5EUQPxad+PrnofP+IoR1UefhQzRBQrtn77MKSHydQAz406xpP/F+iu9x
QZ/7z1d5P0C5CkeBJV8J6PC5qHOYQPloEaGyWiezvdVgISVeB/sb2kzhRfHkOn97RVqWSRVDwLJg
EB3xdsQMDkmSndpOfuBo6k7IWjnpQ29+Mu999PSYfZYz118xZGdXUUOcllXG166kkMsS5DNzkqeb
Pz+9D6/CJpn0QepSkGneXmXu+ngA/Tr5GYknm7xJrIsuCcdPhtsH74hgDhvMBSweyz43taaAjSix
OewW9RF/Hirzfa4E9a2BjszXVE188uzef0lgUahOU2YEQamfB3yPaZeQG8T1cidWDiJRFHcljayw
QSCNn62RH90cWHh7eUvsuZ2zYd5kLTXoBiGUErSRn9BGTtTwl6om14yezwgHH7wvDlccJ5bZalmg
3r4vLXSkVU8Y52sc4xycoEK1Ud3t/jwqPnh+y7ekIcc26Dycc9zLrqdOqZhA+Y3wZ040BDse8bVl
Ntr+JxfipMYhlSqtufyQ3yZfpZNSaJXo/B58wW09FKEHQA9D1tx9Mhl9dEuaLgTGMR0N+NJMeXMl
J+9jJ1A7H95udS1KU0A3Uaq7sQI7/eebeoWQvF1SlgL3v6+lv73WbODHdmzO3nVlh8cegRNxWeif
AecWWnAjUhPV7VBEKAV6QrEK9lKgMyAG2ez+xASLkW6uyJsV2R3g3rCwtS2yL6CpkBHkWNzj+6l+
SohuOEvSfLL9fC7Tz0J63+WEwgqAes2Oi/FGh0c9f2TERka9UvY+wAN1jaid7Laxbb9MRSsBDuFf
Q4iLnCU3ZoTRTRzsJtuo/oOhuDxMQwDN4gRwtunpJk61EN57ZEJIuUJCajh6Wd2WGpL5yaU++JCX
zR7bHVi57K/OzlpTW+EOZCb366xOTwVSYpSHoVIdJQryFTmt9Wdsrg+vSF/B5NyqMmDOBopZ8Ar6
tO19g9rJntS1bidx7aE4QAF/EmkVfdLQ+mD6MBBr0ORhp0T37nz6mBuHFz5BtnJL6PjuhKJPtz5L
zvzgtgyCM3llr+u/u/zz377qNgNN2w8gx+qkgjcxZAuRA5ferMbySlnyXf78wX00Upnw4UpQY4Wc
cL6dyRM9sXSg3D4URiydU92hq9JReGP6u0f1obzkaKoV36GheBNL1/3mdOx/Pvnul5jHs60kZ8il
UM9KQO3pPJ90oeU0Uo6jP6FHMlfCiLrjaGTRlQDBcQF9gng5CzUExEXVo9lOLKKiy1OrhOR6kKu0
J1IgPxFxalLYbaMNB/bukzPEB9Pg0n9SOUUAKwTo+/bVTJxXUL0og185E/r1wlLGnZsP2jWxasP3
P7+WjwYbg5uvd0EGq87Z6HaHUFHVPIfkGKH4iEoS/mqYLpv/4Cp8tw7NPdh+5ysioCdn1it4kXTs
gh0o+vJQuUDe/3yV5cM4m9KZCBccEvVieutnzy1G4DJUwh38ZpqK6wx3kO3Ro+c4ntjDuLVkn9+i
PwvIekx695PixLKDeHdxdunsLwwdDfLZ9zTGpjFmJQ+SKsW8n6o4P2ahxH+NNvr/sXcezZFjZ5v9
K4rZzOZDB7yJmJkFTHqSSZskNwiyDLz3+PVzwO6WitkUOerlFyMpqlVdBgkkcHHve9/nnDVEJURN
Uqm+fn7GH94pBjunsIdFLBxnr+YK7y/2soJWtDY51QjBHFGkLy+w5q/U3h/eJ78c6ez0GkqUsYhd
2837vHZzWqEvwjkdvihlfHw+hMzYdwaGfv42y2QVdbBUcz4a8fGaJkUokO3ckwVJxcfPr92HZ2SS
/BW5H9nyPLtb4gTekjAwHiVDIq3glHDARiy/OKOPjrLUPalVLOX284lnZYyM9VozuuowdB6cC9JH
5Th9MZf+aFD79Shnr4xEEptKUkquG0uw267Qenf0FVq+J8vYloFE09/nF++D2jJ1sKXOyo1ncQHP
rt4gqZMYB+gj86kDq6GaRHiEvBl2fZCZp6G2pN0IA+5xLMX0Xk5o4PbbLtqr2WTqXzz2H38WQ+UZ
QHKj6vrZvdnTjmUJajO4kyyhlxHGyMvE8DTCV1+Hev6zVyI37+gFj9qGMPMYBavJ/IO6+G87Bz78
oqn44DVkomwYZyuMuPNDcZzHwSVEWG40kA92UTXZF4u0DwDvTPbZyIRvpZiUts+uO1hczDCgxdym
Doz9nAXJdcLc85J3JVpexC/tLsKB6sVTkr8KAAwAuBjmo0xd7oVgB9nyz2+Ej57YXz/P2fxTLRNj
UEc4raZvgh+uuQBsSpReIYPb+/xQH11h1WJop84u06lwdoWThGkF+xlAUielhYgIDiIrkz+Unv/2
e/zoJcJLYSksslrEdvb+5Vt3g9lriN7cmDk3ajia/1R7WDaQrlUxoc+7JzxwEKeGCJ/ix0XyxaP8
0VmyWQMxnrUqq7uzR5mN18CYA21w8exlO+JptVMmWX3z+bX86GtblPBLGQ99k2mdnWUCJkTz4Y9a
iGe3lG5qie7axDxO85j13t84GG1wLPeVRYl9dkp9HwfNwM6FO1O4WxFnFZ0iNORtaMrDF1fvw+dD
pxmMOR7/Ia38/sTA4yUggCjG1MoUvqSyFkSuMXfQNGm43HeDrL0OVNYmcgekNtEx0bSznaHBnQa5
USu76QLSpp+f/0dTA26QpcfBoEyvnJ0/oDva/XtxoLIiKpssECcSba1xnE0TaVqBJkdVM+3u84N+
9EpYJrnqUp4iPyK/vxBB0EUArBigpyKNvChsjp1QxE6na09SKzx8frCPblqDy83GCFN8EuLvDyYX
Hbm0iWefLWx5p1QmbqlY6764jh+dEheQ0U/mRxa+748y5eAYKCbxzoGSccpkLbnzizZA+BlWu1ES
+79zVopqAr5mUOfefX+8Xko0oHt8b8qoE4LIs+Pc9vXt55fuw7eXocvL9iEdB8To3x8losmcpQZb
JIGZBLcWMGKCJ3CGYikTPNkMJTuDCwuXqgZYJaiWF/tKY1vi8BWC8MPLS1+HpRsAcrm+7z8IW5Z9
DABsdImxBhRl63BXlYIUepmekM3NxCy5//zcP7xt8BzAvKWdUTr3WVQYmXry0qM7wDBxCVGqaJ+i
ePX5UT4a6zgjegs1an/UhN+fVxTWsjlE0uj6ZAEulWa0dmxOtVuRsPwXw8/yXZ0vAkw6wRjsqJfR
e/v+UGmtYiyTwMmagTIAZ5LVe99AyD3CGfAy7oItvtThMZd95W9cSjo7xKVGzBzkDavwy3K+FI2G
KjXUuwx71ENUlIqTZUDbP7+UH31hFHgozrFWNFiJvz+/mfR/1KcKo2sTFuRfhozQu1xYf+clCAd5
2dNcujDBKr8rTpTMaHIwbyOR9VHyrMGa1vpUVu7fOZt/HeXs+Q6CQieyzVFEvZU8MsepJ83WV8Lc
j0Z/NotZANA5xVezPHa/fDNVwH2P9GwkAucPFx1c/9AbcCPZtWjVultPmeDiWx++6C36sN4CdhiM
J1MmWi7O7sUyB5krSqwJhk4lU63llXH026m55xWgb3zwntuG1tv1XMT91WCFrJjn6vnzK/zh4GYx
q6SURfGMmtb7k1dnqYGzxLOXDr68gtzUr3tdLF+gB4K8mnP1uyjPylMuWw1szIYsShC32jFIwTh9
/lE+unV//SRnw2yc6wDW0DK7ql52xCZDeRVbdfVFFeCDo9C0zxuQ2g27KeezN61sQVNqBSsiqNEh
JAwFoOWIs+2Lb/eD47DMYMHDnIolz/mGe5lJcpk1reRqYZMdxrjo1zUbal9cs2UWeDacsbkusw3J
HIKNyOVT/HLrxnJY5UG48EhhAV+TuwpX2M1GJyH/7gCnq3cwxuFr+eHkzElZil8c/4NH593xzx7Q
XMyrWlNCyVVNgdhVr0/fUNnkMKY6bNpToBHIo89l/fmd8sH7gvYkCr2kCpZWrbOj1mEdJmGAq9GS
OvGYsXb1jLyebg0C8n/jSNQhmeWz6cYN8/76AsGZA5SFtGI15rSv1K7yZqzot6LSfvVm+uCGoUMJ
pcWyh27SLfr+UBES5MGPkANCh8vscUGuYZX03c9P6IMpBBBTi8YWWjNouD17yMxa82ucTJIbEL2K
QKU04QnJtQaSVgOqcAjyPMm/eOd+0BfFFO2Xg56tZXRMpHprkXJBr17/JODYXfUqAec5WjK0Bbr7
tdINmacKBiyh2RylteXr6oMcCXuTtHURAboJIAZ9+/xifHjJoQMvTaTL+Hf2uQYIkrjOZUSdCsdN
kzTw6njIv7jkwB/+8pSypKDth/UiXQksWd9/tTBVBktoKE/nwmwMG2Oaq8eZ7KkqzU/KRDwwNetk
rb3ZaeD8hHfFm7OmkUKLluvOzy8DEHWkjeH3CAARpFa76yJwwlcMQfnF2M0kFLu6ByHQV4Ep7irM
Tq09maOpbwNFxqUT1YtXRw8Qbq0KwnvPPu6l2iZEWGgohSZtT4vGOG3muUNaNbWNHBwyuGD0eb5Z
fIA3AhjMamFK1plP+5pr8HTXTlQvBiDxzQYkydD5uzdH0Fib0AGlAWqoLb15hKxFKTRp5Xw/FHNM
BTSfOf6IGApETQ+uxDPfjETJm50oIs9CxjFMSDNDv8RgJA8GtU3xzWw0dX4mu9CWiqf6zX2Ua0qU
r5o3J1JYxprhNW+uJPXNmzQGGgwZWKPAUTgl3Er9EBvr9M24JJeLfQlRICamOlSCbt8pVW857G0R
/ItphCDlqeNwSjuBbGNNoYFk6JvnaSbMmTgyCOTqYQn+SOs4rgCDSokuu4nZzNeyBqCKdnIgNai4
RQFNWxctokX2YLDVRBhGZapEZLIgnFwUlVA+Qm7E+CgjHizfFITDm44wXcyEOTWnhHTBIixEviot
1ns8hqXqa5Idv+kN6T9AdYhXCu1hKneBQWSzaW4aLVJbV4LzTuy7ZScf4J6exE7m+8Yh1o2a8LQ/
y+MaerB4koMMySMALOUSaSIIIeiFYbWlYhcTkG3lRnb0MUyrQ0WySybt3tRLzLqr9hb4Paj4YTqH
1C2WcCU4dKPa9KZYdleykQsPEEb7x3pKQBcag5R2e7PLdairc/Cim/lwVUskWs1sztj3FwcZqH0t
LhnVeLgT1QxSSazWA75GuAU2HU4SVuegaNHeTmM2QhswA/NSbBtL2AyRFYxPHXx8zY4hahFGbdte
4Mc0i920F5WfQFiB4QqigmdHqIWfRUStDFAJaSEIDjm3MEjN6YYhE3YFPufsBKU/Few8oMrlUM4N
n+O4NLdKFGU/iqaOjoOEM/rKDwz1lERV3NopXWGyPYRhKLqmqvg1N09Gn3RmtWSxhwA4yzYzpgYo
mTZFsPnEGsd7PPjFcZRnIXFNAL2pAyyr/o58qcCaluZ5aftG2T+3YH/LTdWSbvZg/2qnUEiHfi3J
ui+DyOqUqyQEpssO8xiuQnqYBK9NrbmxQ3UCuIlpOus8FUSt6BlIGiCSCbN1lQSpQMTc54NEBMMC
O+VLS23BmqTvNcuqy9xS+lfYMAIoUDKwka2ZiXqKyFIEkIFL0FhwV6PEHWn+qT061SRzaxFZF93I
MpnWAffSAfFgNjjKPNyBUwX0Ajm9T9DDASmACEKK03xrqZGq2lGZK5JX110J4VyXAUZA8AX/Iwdx
2lx3AmB2dwyjTnUrEXGdO5g87he6LAz4SufaguYmhHXH5+9xBVaNEtYuy6T8UR7ExrK7Pivi9WTV
PJ2yGJoZTfc9VC6e9A7YmUzo2mVHhQxPhFeZtjoEnNfjaGq3QjhUMsCHuc7oLtAHyZ7DJELl1kHw
sn06oCe7Wfq/bTISkIC0IhnWo16DOcsr+LC7rG9yKXYzSCV0XHdaY9AcJ4yCLzWvNCnmo3AtYkjS
Zxu+AyHv+2JMAI1z/r7chM5/gcwLodUhE8W9nV9StLRuNeAdd5pcC9RBoV57eqSnuxgqBfSMYUF+
CtBfK0O+n0Ip5petpr4H44XE2U/BTn8xU/tLOy7+EAwiNOJigHoT9Lx/9QW0lvawWlQ31oNbLhcw
CMmf7KQWMYT0PtPDvK5cxU++85oiCR8LBsgcqlOWymBTds392yv/PwJS/jeNTC9tP/8+Mn360bT/
sF/y5B12cvkzv+ekFe03ssi0xNIcCyiAFso/c9KK+ht7wjRJLYkImq2WadKf2EkZ8RLSPTpa2aBe
9Er/zEkr0m9LcwTlDhbV5BuIK/6f//Wuxt+c/fxXJQ0FrvdzKJm+dMoMS/GEpDQT5GWO9ctKR096
hZobARfJSna9rz60it4dy4iob8cew0avGHb6wZBsrUjnvTmPUMjrAle6aDgj0ZaaaQbIKna/D52I
sg8PPUySRJmPha6O6PxijOXqKKtr9oldhY7LPaVncRVlegtCC4FP07JvBe1SAvuVFF6Xk+SydAEg
nars6yltXUWu8CooYQt1HOih0NE1Sb1MWIFojX/6E9xtuZXyUyJM0hHWnXAtz3p97IZI3DHhzw5a
3zL5L/KpV0Ay1+GplytjX8M6sBOhB684xZC7JXuYTFcf5RtShqupHkCV6ZB6IqV+1DHw2LnVYmlu
wytg7J4eGodQq7dymq21CRhPuE1eIEhe0BF+1Ir8xder53yuXusaiJHcealh7Qe/PBTGCGOxPBqB
fpSC/JjlQmtrCg3qvnQH/8sV9HKt+95gHHMzvg3r8jY36GeWc+OSOYQHTMFGJ8BcLNgnKQBw8zHG
WatEWAHrdG2O1kFvxgMmEfIvXUmqSXiuWr1j0MyuW0DB1lQDGdTi53Yki9JmJ92cD2Fi7Kfef0qK
+TQ06daXwFgWzT19XB7WxpVS5tdTUEPe8EMnD5gCGcVTk3nDSBZYE/yrvi8mkFWxPYhPSnoIqh8j
PNGiig9JVdygnC6AawR7o8C3k7WRYwbyXpM0PklkXoRS9rNibYWpCEOodVnWcMIb80quOCLZz9mY
4k1gxggyNQfrrdvGVxZkblO66gLNq2r/hfXx99yYXaG9FuT4Kg4Tb5qh6CSgyDeafOwwpgo1eqin
Pt+aqEtDaWaOTnajnyCAiVhJCnkDuliVADrRtr62rHQNfCQHYtQ+CqmwqoV51QTFvebfFQrIpvSm
lnyyJeO6k+M1r+04jI6REGwFS13XsOMtNiiVVgMlDBwsN1dV8TA3Jz/vtmRWnkFFumWmbdhL9AAP
XUy4PIxMfY7q4AjAcj2K6dWE/hPVN0eqQAlULWB1Jd0KyXPTSzvmDxsNer4hTs44TXAodUov5rqS
5Qvq7cElS74dNfVnTUZ1le3nullJvfiUyE+xeSOFfE/VJvf9ys764SdvwmsxGW7zXuFlH64DROWo
sbZG/oi6lymjru2pR3hm2R6UwdqxOLmPOs1t2pIw80VDaNBMulUt3Vhdf5JiYwWx34TIou1lHZzZ
YExraxoPXZjsa51gaLwTg3SlLE37vLuNXFnLEYa3Jni20hRoZu5fT9icjOXRC03rTuo3VXejVj8y
oAdKvIIu7eZavBrbHs8RmDVzq9fVCsvLQSnilV5aFwVFdptJRwEJNB7tIgoBMeXQoFG9pvDClOxK
E+rH1NA2k+zfM5P2mrI8CEkGc02wrnHm7gX9ug8qLoO8LqxgK7OmGuZ1ntXelPebRms8LXyeVO3Y
tA35mCZdD6P44Ff9JSqLEzv33yQzDpwyGpjr1jABWw+QlQawn3MO1m1TQlYpN2qwC5OV2i/UIdXu
ZDmgJDgCh1Ste9ESj4qFC0fomDAyKXFqtvRtXUpXo/SKt4b5z+wGlrGa63XF7cvkngxU/yCLAUjO
2v8Z+hiuxBmAd5HsrZiEihIbdhn4+zLPv5eklxjHfeCYULBEWd3Vc7/Sw+EWTuTgpqbUe9R4Iycp
U+tkIgtjwC+fLT+sD2oYlxd1m1YOspQ9y/UrRZgP1RSw+BkEUhlCb151Pk8rm2jhWo3i7yGhT4Tt
B92CHYw0Pt6jg75eGDPw0CVuDmOT8UfBopMabiX5Kcnn21ZLX7qiv2xgUeyrsGbO3ebiBp5wf2hL
mcTqpGaXKi+cG3wm8nGYFOlSFh+J+SGySF0crGjdRCeI7sNAj+jAD1Lu3Upam5GxaqyLwYpeUmg5
9KlkM0S8IbGDZuMb03WbAe2Lp+JeyGYvgTCWssG4z9dCAr4uJl3Tgt+3EXpEdlP7Gt0Iw95KRWtD
/BrlZVV4VRCdGPNTJ5tuZR+TsI4wQyz2cmw+VmF/X6g+auPauK+jCt4VX1ZisJvSVd0hy49RBoUC
vCq4Jo16RYMerZeL71D8vs2dcgfRaJ/HQ+X4QbIxc/FKFRpgVZL4WOql/1LWRueElBnaiKdj3OU9
nOgBD2CYOwV0JCdkCQBFkEaWNucBGbqalipWUTgZlmW37tEufoLM2G4FJQ62pjRexPMLuMnHYeJ3
yfZYx+ssQ3uYkY8BlP5dJCOW9QDchXlt5cglkgAAPbJlSMRaeolqkPkGXC59QY3186PYKT+Fqart
WbJoLI4J+GlK4NOywgKjG9UD9Z9Dkvp30uw/J4N/bZXhZZ9bj/RxvgyWfKQrbqWo7fdw3FbyDRR3
GHUAlFteSndDRSEsFkXBVbReBGrJKkyGDrMeCthYYalnB1BWLPWTDiLaOCgM3+kt9tuRgDfA0T5t
Lut+rtZqg5XFX65YSpgAj1Tqr4pU6i7a0OSZnlrsNHAXejXFMB6Hik2fRXCIwuQC+xMyFDOgDuGn
vODVqv+h4qNYmeyIuWPHdghUJhO9TNTumGB8z3V07VYyH8i4QlucI3hRUtZvc19LDmGjJ5eZPonr
SJXaFVocmKyoQewpRvve1Rs5q8ul625yTINJ0syqTjdHyKkqKkc9X6d42im/PJbjUxWph0ArBbQy
/lExhgweM4WuSdIYp8w79NRXTVpvR4YRRRywUdDdM7Y17aPiZZC84nPVbQBnnSdr06U5VLf0/2Pt
FOB5iolwnYDP9ZQyu2MJuZtYlJmhXzs9IvhVqeS3eCEOcx4jdRDaFMpxXe50rTP3aL+xabUYuS9L
sxkRNY3p0ayX0bNKWOPGraWuCmnKrzMqYeTVd6WoXZvBZG6HsHzE5R2slGjTiLFwM5uKdW8Z8oQL
xCpjkXfaQEcroCxvTPnGh6rN1lWWNuuwUk55aRhe3wg//ysrLEUSeoW+eMW4Ffp2O4lIrE2Bukcl
dFtMedzWtEOP5XQh1/Jr1GSu3MvfO+aXagmRK/pj2ff/V1n/g+6Yz1ZZl8U/spf8fzb/WBy3v660
3v7cP1daJGNx27KeodUGn+AvKy3CG7ShUBLSFnkdv/LnSkv6jV1/8h34rk2dOD6F+z8B/9Jv9CCj
mCJiqLPDrBr/yUrLeNvT+GVPiZUW/AGdJaC+xBVovHy/0kLSRU1FY+cdFMw2Bv1YK5foyF6LEntZ
KKcrcm5HuuzvO9/clQq+zbm7KGM7VZM9LY46SGbxySglAyUHlSZl/BEgmZ2y4KAyAeT1X5j+Sope
mlZ+ptQxOSo6C7ub0tKhbsLEF0dgrgFYJv3hyGr1wpJMljfxrRVfASCtqfCo9lSufNPTC6fA3Mpm
91ozd5V5vGpZrBkGzET0ASjz7G5dqV6mUGjz/NaRWTlRCGpXU2zbjQGL0qPMJAo8Gp6oQh49Wsk1
WNKouPHjPaVyZHSa7yaLItOw0VMml2AtLXWb3qa3sUsVkVLfz+peEW+YKIk2OgR+JJlip/MhXaUr
7ST4LhT67JmpT3kLNpIKz50gOTCwKuC+0Y9Quslv4UrfIVothAc5YYlFnx7DWGALKFBmO5XLiype
i7W5nmMH7coaAusyS7PDbHa36XigoXGjd9eFwGbBquqMPaWoNE8durhtaQ0NpJWJ2Drd4/RNeBae
p2/i2z/Ft38uP4Yv7c/ffwxf5G/tT/nbn//tf8Yv2lpbq9/6n+o3DW47Y6aMJWm67JuVP62sdZUc
ZAMfoAViF5io0tF2t0vL7Dm9jJuVOFi8xJ6Yls8EbKjaPaYvquL0zA+TOxIUN6O4TVrQ0mtbcopt
OHsoGYZgbdU0EF4BuJC01RC61B/14qqunHG+Ylyl14+/y5DW/NixL1FcmfXGULCCTbZuZ4Sb7Vxb
hYJHx9PT6Ji84uvUVtgE3VX86WUz9HZ0xtruLNt67h31yq49fp/5UqgeAGTjeY3nKS6/yeYVCxcc
NJ4iroPOMQxq3ysotdOR8wx9p2L7pnXB5Q+2ejcdw1efmVRzzKK9ke9GeZPvfbhDm7ADldss7Jyb
QEB+e5XpB3mbdqtgzR8vwodxvBmVZy3fHXVxFQuP3KqBWrm8mSlwQ6ccemeBoy9GXDLVpNtJ4S24
536LTgMjTqTua9aoyngMu43Sr8WZd6pbYULihClKGHZbXVBUdARee04ZrDX/QvEvygMEz3EFZbU9
mNfPGlR/i93c0LGu6nYXhl5Q8FA7k3zXCMem75wM5jU8jlg8xr09/AzvossLd+Wa6c78ucLnWVD6
eLkQEEnaTFAtByDvPK/QS5QNEw6nuSQD1bjN7FnKoe7t9E646kOPvxFrmRZ4zeSNsOYRMqfyIcl+
+tGJirGdTGwOHgZHbV8oj3oN4jFVZBkGpxwXlq2Rp1+ER9XbgkOkn1DYWOE+bWMg+K+ARyGJ72oW
+O0hpwZUJgeLiYcPr5PPZrVeeRRfYLdHbLw8MP+vbrLqZ0LdNpicLB09Ax78zawjQCxJvgGFNBlg
rlh8xI24yb9HTI9Dhwghru6IzaHWcpj88nPz+9UqSPlofKOxPW5BYCt0aTmS8Zz4kxMaP6xBOLXx
KtU2abmdlP2SBktLnA13oXRSTY0zXefiKskfcvFBTL2SAMyl+SLHTOBD4NsU4GccU3tlod2bXqcP
dr7q0qM43cWyo5arPjh0F8YJGwBtasV1dg0Jl/9NC2t/+T/5VXfRXLz9a/7d778iMryCKkdHvAxo
cDJ//5/WOM2P4oL8XTNsGRjn/XyaqDoFiKtFe2aNS6CSecexUi+ZC0rTK7c9jd3CCOyYmlRzqU0p
d9JJED3wbVHHM1UR40HRyfzJTsVXKWdtKNwYNYLJYBuUgq3yKYx827CRQlu3PTDtM6cdjSphua21
+8zzB28w3WRC9Dh3YI59/bERGVfRFZQ3XFU8XAurmciFxh5p/mraPkd2ASfPlswiskDaYK0LOPSd
DXDcKh/xMa5SN2fLyShhttvWi36IX7vBqZLGUcHMFpd68FDwTvSpH+YbM3YNxDXhasYCTYrPgcI8
yo85oLZ2BivfC44/jl5k8uyIi/dt9qZEPrbAyDORlvzqpZYsL9+x/b6O2pOqjV5JD6HVaiu2IL24
8FeEZn4GWopmkyFWzey4KxDJsFiR730peeVt/rSouiDDjrZK3zziQrfu6IwgYeh3YGpVPKLztVgo
tL31TmApttlJTqdK2ybXPQH72IK91igqKgIYmqL2huHnEBzMhlLlsMa/m9iRGNKPcxQUaBkhS2x7
pgFDnaLrSMtVT0APMEa4CWsa/W2pAWBuXWXjrcTiBLaQl8gqe2mVy5Qjt+UyyOyhn1dCsu6E8Zm1
4mUSSwcgw1dGOj5kqf4dH8shUK/C/OU/3wC4Kn/kt23940d78VKea6mWSe63P71U1Kj/mPS6L+3L
u594eRu103X3o55ufjRd2v5Zzl5+5//rL/7jx9vfcjeVP/73//hWdGQ++dsC5OG/Th6XOByzsH9f
3F8XzDf/cdu9fo+ato6+tR/86X9OPulEECVYAswx/znx1H7TF0QH9DA6kklS/jLxVH6DaaMzTyVY
TFfvsi/w58QTFCr5cGayb8KpP8//+Ptk8rPyPtnrv5T3Gc0oM9GbBXwALfj7SWdUVgLwQ0t0Kt+a
EeXqKoIjOuuBs2x7M10BjD/MhnSiCnysVa4qK7mpMC4WY7dXtM1ey/RNRq8/7MkrQdB3Ra9eklLd
m0PyAIvmUgzn+37U0U1Vxi7tBhTMzUZKcCjk8uuEOapWxZtCpSVMSKzcod37exYyleipx+Mi0c2l
mt1kuL1T6ioIkF+NJNF/sJvdxLY8y9L9mFvdWtMqNuKEQtv1ptFSy5OwFoeIE0G8dw9tQlxSkdPx
WZx88NzA/B1BEszrkD3wpHkJkrK4IpPGzKLUv5ViNOLQ0WgJqptsF1hDv8JrSBBSMsKNGje4jUtZ
ZbLZBlQUlTiFBlajxJmS20DUim9sFy/b4zShCbKoXrZxp1EHQGDnsgMIeDmsIK0nuUklLTdOVcYw
OLFlQbu2gKi3oaQwabXMero80qWwVeKRxzZrMezpAi/DOi3cWuykJw0rc13wmxpj2C0a6WsrK7dt
RakzY1yN6t7xi2Rt9Rkz9m4fZ4UTZ/p22bs2kj02170ZU+pWaqfOKCq228JUbF/MVwLraFObL6MI
kdPEbCv2w4cp6PkNxWWo8r6x6paVR9m8aoGxyuXuyHf/NJYzNiMEOOZjWSSr2UIapubbmSo5kyHB
oFKLZiqnySOHDctJqZSrY0s/SKFA8HXsjnk15U9YjbnESISpYEp+UH5rlFlzY405qqSWzVaS8+RB
aWVwZLl/SdJlW89pvRpz8RlbqXS/+AWgp4ub0Y/jK8LQmNt3mh//UPs9vooVT9vKiNHSCvKcYBHQ
bvs4MbiDv9VJkx6Z3GgbJNi7GCpG4vMRs6oXaBZdFFD9tEokci+KlH/nRhCc2cBowMdK2MT2y32W
plepb2QXIMVa1lXaYSR/vVVUFFyRiKjDqBrDNtvgSp3RUGEVBolvDY9+yKLrv/+Iqy9YQ5MlMN32
JGKBSdGO9+/H38ui/lmkyT+2zfm6/8O/6PehWNKN39jQVJcgEUOstaROfidTv/0KCUu6xKFY0RXC
r/xRBxBkkz+kIuFbcrpEj5V/jcc4Dn4DREP6yqJ6bUjk0v+DMfl9p+Aypr/9TeS5CFsRdj/rFExp
pFEHvwpP3Y4eptRuHuevoEFLX/+/Kg1/PcRZpaGVlLaWZg7hmvfBS/+YXvXMA23iI1/1Fi+7w58c
6TwMmRpGkVgmRyq8enNMv2pw/PBESITxNQK+oJv6/dsryLs8UcMhPA3sd9jd5XzyV+IdxqvVL3fV
H+/NX7fB5fe74H9csV8OxJf/6y64Ko0m0KExPLGsUsh9IPVlH8u2XsPVtmfZre3aXbn3jzBH7G47
ufWlgp3XRlS/Sra6W6wyayUZ3uef6q3f9i9X95dPdbY3Tzom0Od0Ck9ohGYUUptV8QM38Kr1CFu+
jA894yF7QF9d9eUO/Oywyx38S0sAcXiqQwaHFXeSW9+N2/nAMks4Nff9nj1Hu2HB6qAFync74+5v
nLJBbcxi+kPj9Xm3rlAJsa7GbXiSvuU9dji7eGad9GTSQnBHl5F6laywoGh0Qr1+fuSlDfj8pH89
8NljaVHArUWYmCeELAa7FGxFPHwrNp8f5Cyk9/t99utRzp7MRulDupT78KQv2952+SRWWDBxui0H
VDG4oZAXnP6rrOobquOvZwe+Cx6mpTO3fP+V9lERm7lkUZfOvDpv2lUQTLzLTXZlSwC0bNQpIhAY
/TrTmO1M41YR+4a2VL3dG5KQIiYz6HDsu9oRw7G4SCX1EuNmgu7HuI2F+lnIzYckw+ie+czJiByt
c5m2v4n5lIGO2pZ6IVqNCu2beXOap7khb8Ke0xdXd3lKPzvLs+ECj6IxjaIcnuS1cNUeg4vxJnKk
SwzxD9Or9KTYxRehh7M2rD+/z39d17NxI6c7tO/lOTwptyoyt8Jmae3RoWGbV0LomI+mbH9+jstr
6NNzPBsT/CkFhl9J4anyspdq43uT6XTeuEoPomM0joip/kht0808FogTehe3CTzmnn2yYfFOI+Gw
Cdfpttmka36eXAmuvPe/GLg+GkDIMJk6SQIAV+dR1NnsxTBv+Yz1Yd5bl5kbf5GueQu2n3/TFOd5
JxA3oa5/dj9PbVEpah1Fp8yeHH1NwesiuSlu6u8tgj0be6v3DTNcdW8+zfvQna7ak0TZ14ue2/3E
dp250rfTUb4F/2Kj1DwFLntBMV4029gKK+l2PFYbESjwDxSZT5Q4vlN0SCTvWnSrY/c9OeJrt4f9
ZKNow81zfBns+ItB+C1i+dkZnt3LaVhJYhsK4YkGRi/c9m5+JdjzqmLH1obB5w03lJOSXXhrblW6
gVaz49uym63UV93G8fss2j7/rG5Dr7Mtt/vi47218H/28c5u/GlaIkySH56mdXyYdiJ21Ydk0637
DYYlTDNmu8ZbvhMP4U45WofyK/7cG63msw9w9hzkfTmIvc8dkNjlQd2FT6k7bwqn3g/HxLkzNkgO
9xSwnFO9a1yLcn/lgAZ32l1zEa7q/Xidvx5fvo3XqRetULw6j/TJusoTbar4VUc7vihO8k2zH0S7
vBj2X1Ek5OUG/cvHh/C96CaY15zn/EI5iQQKstGpdVs339by/2XvzHYcubIs+yuFfjfB5uGlgbo2
cHKSPg98MbiHh9s8z/b1tSipKkORWVKr36rRSAEpuCKcpNHs3nPP2Xttz9w434wAQUuQBpbPmlz7
5sPqD+fks3f7p8j7+vOV5F+uXVcTPPiMKz31Z66+CkMNJEWKLuFZfVa/S/f6J+qhfl8WPlN82mEG
Fse/omgq14bDP33wH171p+JiBcRtaGWRvKRBfTa2krjtbvoNIXiHv3qE/vKlfnL+tLVVO6HES2Wn
shfFkRUhDJJd6YcnFs7qLxa9Xz1hf/bJfqogGs2BclaVyYu+CffAVbzwhNrGm29mjwXpNH9I/vIm
74D4esxgdt0DCYhe8vIX3+q/qmR//FZ/qjCspchXq+BD81Bupk29XTf5R3yOP5xTtDd8za+P6DzS
Y3iCMLNs/vzVfwVM/9M1MLCqm7+Cgn8GUJd5OStFyDUY/NXLvfSce8kh92JPchmtfU1vhDF6oaj3
6iHyAJoebZcIvz9/E1DI/tU9BnQAfD46WeufUGmDw1yVuNCX190HGB3x+nD8eA6SUyNKjzuuc8dD
JT52xw9LHDCUC8UrXF8V/n5Ti1jc7nS3cM8QhdxiX4hXc3OBLB0Um0fWkDi49zN3exN7ARHd/L7d
ra/z+Ubx8RwFD4U4hzt2YTc4uGi0PLLYxZF2tujE5e5oBYdqc7nLxJkJgDAEwyPDQzEr7rCJ3szB
8Tx6k9+5oefmwt0s3u334Pbt/pu/nG2aYT7zHnE8y64hQHWJw+iZ+/NR9y+PsauJL1rJ4vh88Rrx
+ExjRnxrvcU9H1eh7wqxrcRjLnh9oQSaeA3CHbbsXy+AEphu7PFbiXRjmfx+vjABE3eYnMXDaRGf
x8vKR/AOkuffM80TN7nL2955wd3+uRKTOPJ5Pok6DZ62n1Fg8+ZoqIvt0+CG7udr6D9fwh24bvfW
YPvK3YeMf6/cM9fyenfMhw++D4T7ouAzV64kdoa4Oz54o3fc9eJxM4vLsrkc3E+0w/zoAr6My7uy
arKXO7zzbnO+cFKj5nLcoHA3GKOC7NiLe5Nvdbk1+S0MtTyeu4Df3wufYEmRXf/lm2/4/sYW7rzX
XPfB359QA292t8Es3rZPvFXN3YzurhO3iUAN7d28nB4OuXsStzcrt/PNdk+3y208f3+z9+9vbLF3
vNdGHLaDeGj9neHf8CIulZZwQ26vr3fb61wq0pXrs3kjSJ477jby+70tWN6PgziVwt9iquHLxWXq
nh5UsfVj8bkGBhdU23+Lvc0UgAzdCzV4F6enxcseI3GJ3WJjcuH8e/6vFvvo+t2l4tkRlleK0o35
4c13y/X39SY8+HvFvb6z75UbeDI3G/Ec59MNL8T7dGv3eE48/8v39pvv10LHP30eB3dP4oR4YkEj
AfXWL/3Nd4IJto1/HPZ3i3scvTEYPSXovW0mtkcCFlx1/8zTvXBbHc+Poxcs7uK33tPz8WyI163F
EzF69kbe+Nves8Tz8XDHO888KjK/dkuxiMPgn58zT1TelyYeXj+5k6+PkSW+Cs/fPj27/u1+4QY8
bd64fIX4et6+ToKru3jp6f0GXbo4vUXu2xLM/t7v72ATiNUffWlDZLFAcijY2/nfhsGJiIItF7ve
A0bx+K3X3ze4kBk86fqGnvwn3l3v70P34e71YxKH2eu4IJbgyQs60e4en2W+MXNjcwnvLC9/kkW+
rU/tvnT33V+cIn/FffzTKvvD+vZTU1+VMKvoDeubxfLyKh1eV+/j2HHXPPNN8cDuYveouyqXvnI/
Hje9X+y+0TZodi+2uLnWrqPfBJr78H9XFcKr5oirMn1CMfOHzkGdhoohSW1C5wD5B0J1N9zUuwgy
9UMaQC7yprO5tQk08TWXIMa/WPh/Utj8dhqjr/dfL//TDuzETmzqZXetCdW7S3Wad/j0xCbxtVO4
Nc9mUO+zc/MX38a/2nCZryDvIU/DgF30x88sY00aATcmLx1Z7H5uSzdxEn2zlTUVSzKUbrnWlVsq
DTL0Kf0rROe/LOJg3WFG4lBvMDb646sjuqzIn+HV0Rbv5C/7S3+bXtVXjiX10bqVHn8PY/pbCrR/
HxiGvecJozHcr9/fh3+rvv7toX/vGZIl37r/AYM/0MGk5l1jdf773vPjUH783njufhz7/ePv/tZu
Noxf4NBiw8bQfOXHXBVkvwchGrSNf0V/M82Di3Y9y//eblbNX1Sb2RCGcXzS1Ev8pd+nf9f/pMET
ImOHdwg6z/w73ebrLf+PpQLjkUGnHAAfM0aGiVC1/nh/KGrBlMbAw2eRDpsNeiemKn5NteyjGGIc
DjAqAhynP1yo299+/Y/t1J8al7+9qgU1AZgAUjz557YwP0hM8ogNQr/7SvTkX6FXwy63JMV+1JPT
0lbUTqa2SYv8FpiBhaQZZU/Wxk8p0z6P54005TLVf+vz/q279/9NlxrHqP/+Vv73/OO9TN5/vIv5
87/dvqryC4wnbgwF9xc++uui+vu0xPkFFJJCSBAtaKSu1zL799tXZ0JtykAHr/7Da1gap+//HF47
vzBndliMGZlc442Mv3P7Xk/xP9y+bCL8+qugE7ypapJo88fbtxmapCn7kPxkYM+IiXEZCGtMJb8i
x/6v6OXEOf78cjyMrOEynD0uBWCqn17OwEEcLVns9m2lv65On3zIDHRhGHRDdbQlfeiDyS4x2FeF
On0gl8LrlkfqeFrSxYRwVubhKvDEpOc5XKLcj+JucLBs1+mdPhAk4sW9mVBzkbN16PSegW1R1tNu
HOSydBMy0RUxIyF9zUj3CoW+hMYsRlNtFzcKlQqLgZoWz0bcFjUN41S7y8y2ugVGNPJeyBhm3phY
SKRgHI+IzO3ktQ3raDehfULoTpSd7XZ6Oq3EXdW1IeQW/IzbZ6F6cTTJatyFhu1zB8kHISVhbUib
ywIHisGmTs0t9VrhsQZiJcXxPp4iBtUv3RwWhwqy3H2ESS3dptqijy5xVjU5oFNDVIQMk0IS0tA0
t+NoqRE5V4syfk+trDH9nkyoS1Q5xjkO46ucdW6NVxwh0iLGNlfNawj0ZLrSWjbPgL/mZDurnO1E
LDvhjZWBJoPDyU9cu5aaN1V3wpfEAUfrcTrMOaeUcjeJaSUK1k2lVX7X5aRTBInR9ou6jLOGvb0v
PopiSaag0hcwPEODAcntZBtP5Bw5yt0kRYW21XujMxDAKcNdOmkm0a7E2/SuNiQ2wj1LHzltz+Yw
uCQn2wfu2hpDTbs4j7atxjX3C/N24Aw1Uw2sjeYlxjupiqJX9Xep6CTVzddUi3z4XHEbAF1pbpep
Hz/SFogRasq1J9A8GWbDLfRubASEa/UJMCgq+Wyd7WBsmjXeELa8gBicpuWpryeG8EiIsAQQZzKe
MQXjqerGosUnElcGyQ3YhUoS3+eN1uvt94TQqNKHH3IVQHHL3Ngt0d+u2trmZ5RKuCOXfJEfywiY
+hWa3CK4qkeUeorcdkiX8nF41ScjM0HTxGoqNHQ+qp9n1nSJ4nluRDibGrVy1bIVgUlBFagPi2qI
UJ+cYlcQxUVChs68y83HQvnKVHMBcderpSbSMlGfjTApnnJ5RZXVVClA3sqpLSHHISnjmb10mpiV
vEbCZS7NQ5TYTI+SqBiqYOAVMl/NdHV2pSRBf9aOtvnVJFBwBPyMjGJ9rhJHjKvW8PcTJdYwn2Zr
jaa57wphr4b21YdDwfGgdvDzSwDtKDLrfq48E8QgDTv4fAwYpIV8pkleHInWe5Qmux68bo/RHV+6
TwxJdrQMEGXI+rJ2z+srhV8QCY/qSxuH1YVjoM0iVjI5c2vy2h9aK+nfazByyTV6ANdabE/5ZVp6
9lV1qMPWowdqRb6+Rtr3SSP76wjj0eqCuW67arPGSmLsHWlF+IjabfJVEP1lYCRNT3r8VXqJTV/W
jtCxMlrL82hPIm/jIRJat66MpMzcvKwmBD7E2km5uHU+lveRE6PZk9t8vDWc3FD8tbFVNGiZZhXe
rxvV/9+x/xeV2p/s2OVn1bZ/2LH587/t2MovJGvDvXEoH+GbESXwXzv2LyAi2S8B4lynxkBH/7Bj
I7ZgkyfpBB/tFVD0+47NZk4MCU1ghUgS8umQr/0NecOvQWA/btmUmdb1XgdfaEI+03/aQ1UHN7Pe
YocLw0r+SEiIu9XnahaLuaJtlYcCi1xe7UKEmk+jlffbK436KWzqm4ZA2Y2TS2g0sbPyZ1Ly6c+W
PtlCH2H7kdE7ugkyDT/ihsMugJ4sncdvhdxewEnRg5CWu5A7dGNpEO3mwYndVa2yXW6ugyt3JD6O
kd5eWiW5NLP9Vk9ryiKiHZY5fJLNWAvKfok3YdMeFLugszOXT7WpIDuY0u8hu2FTrZjI0dgCrSte
GkZ/ftcs1l6F7r/R1H7xlQIVQCp1Nq7Fuf+mS/I9b6U4jsCfpmpqMQTPnSgxKYq2XtRztNpJUCjY
JkqeNxf7F5vwZI5eKFW4i6b+gJJDCpZoKP3VNtegn9rIryvts9JXFLcTfcHMKDaDHY+PaV7fa1H9
GWbSiw70gyudGF8SFmB7TuLHMGv1Lavx1qnUfIsar3Hrol7362iXv81F/9ZT+1gV/PPzYfBHEej/
/j8rxTffq9N78f1/xLmSm/1PHurrufmPZfh1NPr7U239gjmIgpkjIcmV1+yL38pw5xd0QqDGTSId
ebaph//xUDu/QHq5gj3lX11NV+Hpfz7U5i+0QWTE+gq+VvxG2t95qFXTulbaPzzW5H+gwEGQDB/6
egL+dR73gygkjRJMjuucMmEew303FK6T4ymYrNcQz0SgWc3ewS6EeUCr5S34iN7X54uVpMzV1Ny8
VoTxo2Msw4KzIM6eprTypYa7HSHzFD8SP4EbJDY2Id4cp9AQGSaG6TpZDZZFhZeQPHaLpqPE63cj
ZuSWzdYksFYolGyIr3foK4WavfadUd1oDswF5FWqLYixyYQ+t5mnU7VUUeallAXRXO9nE+8LJ44j
sdyu0dl3DSrZUn+RFAyozoIj0do1Bc4gKo5zPE2dF644I0IVutCMRsKSfKk9EvAg2lXyigwze768
zcrUY2PMNo2Cy0lK3bZEBtmFrzAGtpiQYjETHJdgfmqjS1Xi45r2Sn25gpbqxH41M1IMMzFobwOm
bLLCyvlllAaV4EdV21pOAZEGS0JnYrsY5KcG9ATo+ach07+tMeVK5mRPFd5lFOeJkzmBjTMj77BO
pUQ1Stp8cDJpa43ocBUnGPQs2k8qJaRDErk+3WtziDu2nJ8t5Jyd/Wg5Z6vBZy0ZaAwKxWUZP7f4
WmlnFcMmK2OxplZ8Rx5x0MbyFrcB5IHiRp4v8Zg6d0Av5WegM82jIiXDUQ6r575XxRXnC3DKlyf7
RWFeT1wFhXu977NKVO1DGiPI7CgOga/looj7K14Nl2XYVtu8Un3L+Vht6Zh166HP55Hs8drv1mlP
KNXVsKDtrvSb0W6S5ytbqJkKxFyp3Pp2Gt+X6/Iw6WnzscJR/G7XL5R0wpiXd/YrYu7t2yHNb1vY
3Hlzxz55ZTUJKQ89R5vpCBccM4qaQ46wivVGhW/ZtfojYPzueR7KpyXPOjEXZbFNqiUNmjQsMWHg
whgqZQMkw0Xm5lklqILyCa6LPynHZM3vVLM+mKE04gBiPGHrbpw6p1Bhfl9EHjLVbZEadwwyn6uK
S4rnLcv2eq6KLstxmpiYmIlCL6BmRMfa3IVm6moFHtdY385She1jEAhUn2xKX8P6TKPCrapDZhXn
rogroZEMbhwMdQjYzKA0UPw63aMaOw9J/m2NDtGSPqmoXuMKRXiGyXfUPXO8rMWH090h1NprMR6g
ajNgFoyVmfPnAaclRIyK968sh0nqP5SQIn1usB/Hd6HKzzWcFgA73LZDZBXR6pc6t2ySp2aRb9s1
fVmuqLFVD1Y1F4qJq8xRRAxt00Zgbpf5jYPlt3Hqx8aM7mrk03O+s8IR8YOhbIuuMt0I/J1Q06YW
6hVNU2vzVsLROydWcjDs9FbJ2qPWDF9TklyKdoiJAU5fq2i1NnEs+82onRwVZ8wgJQ1udmP5hpgy
el3r2r6b8gr7dFj2Hid21Yeg9Rjr47jnDNad6bUNgVSPEpdfmnZTizkwBdQEN6a9VTvjodWq+8ye
jpnTbtI8Lb+ydTGec2vCWEhArWjU8BEYNH9eEnxhddLdZ1ESGF28j+RuO8bScchkr8XI2FrdhZ2b
VkVh1hi1PpS83eZhDzBHegh7GzBf+qYXk5tGJd50GD1BSRcDmxrkmGi4svkk7GhN5EfNezgPIqpK
EFGjei61r6nBK5ia8+ugHyrqkrwG6GFrfeSPIMc/p3DCGm8oEuZDjrjLdsZHJod2h4SshaFWrPJl
App6o7Roy+PSrnxaxz1ACtnZdCW3aWNbxIF0huR1zTlLSfhLI51JcNiDUNAa+tc2Tq2WsDoAj+wT
q/xtbGzYPVWO121tFh/cp980L6rVvKZWziEyfCWvXGod+75JPklX5HnOLTdraMPzkKXbkYejnuk6
epJ1hguk95hjnU2vfatat494NPAMaM1hofAsovFipkVMhiKhPZG2zzrMYtyGdcUtq71z4hNxxBQj
YRhpo8OZci+8nrxn/ZhDA5tDQAeWEm/k5RU/mQsd7E2m2LSaIsLsoAOlXDnL5WjjxGJP99AF/XRq
b1Q4PHWR3seG+UDLjvmJnFf5oS7sk1Unl26eMacOM/4h2GltTovkIVFv6EsMJrLMeK/Kq7fadwQ1
vRVJ4kVT6YI+9YbuRtcfGtbXRpXdWI4umBw8FZOG1GebqJpdKORnx4QYWe269qaLXsO+uUgdD3Wz
HzX6KPTdhqIVI+WtUzDQtwhSl6JTM/Ybq5KOxpy/Jda8M5unIm9f7RrAJavgAeM1umPYD34pX0lR
IT2s2syD2Omtk1lH2PtwosUo2gRRBDAppvFGmrI7ldfe6Wt9DaqNQDHOq1tYpzKaNlbsuEkUn3Ld
FtXIt7w4n/rSBlGjEqDV2iI1AN/Feb4hPPIwp81uwPcY1ZQZNNzBxIzjzik7TIk5qZy1nr1VUvUY
TuWHjl1rbtEuTUXoEdrlFtzB0moGVV+ND6RFBHFmf6pzZnpqpH/2pvPSK1esTdTvdZ58YCEYuVdE
k8GiKtIBZH2IW5ZbxSmROVgrW8nbbEoseHArfdIskV3mrwoc7t3cwJ1rVGLvbYnBUcGHkcfHZk53
leMg/0E9ySTBJ2371dAKjM7hndKQtt30dYDbhM5F0nA4X/Nko7NUxf0aKOzwGVl9/aodary1IZAi
jdHyULvp1TJjjjtYQ1f+RTOINVlnIcOoStbKz2zlUFU4GNMdhnoinUlv2DQWV6fBBVxme5IAt/R1
ro2bA4wDqgOYW8mOTUx1sy4M0tzarIUDSSs5V60qBln6PmqtqB3Lc3C2KUXzUGvF3SINZ9Wc76W4
8mctLN40nVHhYD5kTf8my19FoW2G6ovUk/3UHZToPTIAmWjlbpIHd5amrdXk2HxxM/HYyJR15TFG
3mJfQnUvj88KT3SIoDsBUlXvjeWldEq/kZdtlm4dnCGlUrpLTKPUedaWzLWn966wfaOdA/zoCX9x
nCOXr5PvToe5aHDAMtyymreTErNdFJf0WuD1cqm+tPkV+mK4lQYEhfOqYcN8VSe6w5TaB2VFMzFC
q5KGh3SyTZ+EAUH8/Jds8ygN2SHSp5sE742w2vGUxjvw8IeZcNXSLOQTrTOslfq3dmhceDI6lUy1
JckikOkX4knZguQpXbVOvMYoFR7hOzNj9mvPH2XdbKd1AHeEWRKe9l5NzF0eobOQ1zkAQPRkgyrs
7eZe6SBYcBtcYdfJlyVn3qpkrLbyvouJtVjLWwTbibcWCLHbHp+MNTzDd6f+6P0wCRWhkaFWGlNQ
J86zPra7hNLpJOVJXbhdqLhdxsKpxQt/UIfLFY3FbAradK48V2Lmu0jtyg56eRBFt9eM41DMMouO
9mWG61M18REI+3CjeLDunVRjmMsh2c1T9bbiIC/G4s6o2w+IeRiXZr4Tc64OCeiPvHQuYFn8VZHO
aquce5K5p+oTVpQXGhwciliv9rk8cQ7AfWukD8P6VOooSVouaNXttAwx4KoCcqnso5x3e6Vtn3t9
3SbO8mLE03Nmqcc8UQ7sE+7EgTut5ANtDC9R46NaVVtVUpHhrsNh7hrVrfURlh5MHcm0ClxVehDH
qcpCrNZ+nQI1MmU8qvjuV3MRTau4RTU8pt26BfLpcdB5XLjk0lR4HembTrqWN2OpIiq5olPMsX+y
i5lad5DB7KfrJtVr4lYig2jy/r1LOAVMg/yN0rV9M0vW/4zgkFOEI5DFYyw3a6b2bghFs/TYdA0v
TEsdgK6lgtWVmoMV1sk2UpdNUyvalgaVscvTyEv68IH2SnSbz1Lpjl1bP7Vry4obV8VknaVlzs4z
rHRsCri1dcionoO5fF1lRFaoURTa4RhuPLN0AmvIr14sLkZcSi+zXYW3kspRb9RUuA/9HCyhtltb
DXfbYDzOknSywRxzw9vckXVFF7yVJgVShAkOoUQNCv0ZGObg21YsvcQ2x4G0tMKLZDq3qSy1YBWo
2BU1Oy+ptQbqlHW7POttfOwYHsksodFS7TMnxDmtyaKq6lNMvoRL6vdtC8rUHfGop4aftz3yTb3W
/CbJYMAV5btipultQvrPp2Ks3dbO7dwFg+5OCaVbo2mrO+FQ29iVhPrR0ksXRxyVQZK4TTKA7+vZ
yNpIEvYsS3tj1B9VKY89AtgrN+ekZZSlZ83q+6h2WlCVQ7NNmLF4E8BTsXZmwYys1XbUP5tawXNc
16m7yIyAOmdFCd4FddkqwlzPfZPtEqu962RMxZR/cRIKvJuf1gpMTV8HYbZIo5urTTO/KVfzbA0N
tSYPizrAECmoHgkQ4vRXJaa7khl7nsu121Q6Z9y+52sL19J0a3Bc0BQ1FeYEjLpe7i51q75OrXKv
1ep26aybqmn8XivPM3f2IUu+Gt1+wwK5nRzrq0xSbAPZ93Y0RNKF78RnADj6ZjvP0aQ8a0r30Ob6
ozEX8T5c4m8MV96NtrtURfdmScN9ovHpJV09Fxgr/XY13+uIR0FO/MWJKZmhWnVq7WmYKpPks+AQ
f4hBsxHrhWR8HMmSY/BjYuBEuEZXc+0oJNJhfWllwiIrKbmqr1E62vVJkiQGLOudCr94q+WXWqGP
HsljJRKjP1cW4y4Dl6tnDt1xzbv4ZKWMNnCHu6g4iAQdr4SX544tBF8/XAiOhMnwEc8leDhUJCw0
5gwLIN2oc7+vouglL+OHqsxPodGdahWEdU4xVa+fYzIIjY0XKyl4wiaL4QayXYPI5YA84RiQ6WCm
G07l93k9Bn2mZ/Qzlnd6unurDccby46+EsocgM2HvBlvS3n8dHqz8fhmOfTjj8nX8tVerYC2ae3S
caZoL/2ytV/bFEYSkuNelDUIctWKXLhrUapckrS/TeJwa6ym0K4biWo26GXS3Lf062EVBBnQBfz2
m7YzuPOVfaloB3ka8PgOT6AoAKQV1iac4YyD88+UyUvAYlmJ5hqUksJhpcrMZdv2Myg2+kODpr6s
KXiCRKe9oXQcs5n8TP0uHkxKKetd0wr+9LAfEnbCvgaJR0tjDqVcOEPWiMWBYkmJuoyhcqvV2gke
tNtrEiEznOIriViWxkhtWcSUrduoq4cbq1piStF5N+YLc8Y47fsXKqLhxmnUb7TBQcKvnjJR+tlx
Ry9tjIzTuEwz85Z6VnaxtiSnyboWJ5IWm5NYa3u+s6YIZthkmNNd2kFOoJvxoDWQgVJZW15B3+0n
GJDTjFtC9CNQtyHtPhrT8J35M4XjCqvuMU7m05ho36tS71kxp+YUabVUu4beLk9RaE6QDZiVQX9n
59X9YZGXgQ24jXDSNtWWljYonrA88LZ7N5W7h3LhG1x5SPye3EExa/N5rHp/LDvXGLmCmlmfc755
ySnofIN3kJMgK8xqI/d26aEsMD29v17zNffsiRiChBliHj+HRuXbOm2ZYTIMuK0hnLe1gu3BEVlL
l9c6t3e0zvWg1DtGTvWk780O58eQJTfDMmPeglg/MeXYFP28Jw0Ad9VszUxC0+yxaevWY6ggC5xe
mSfVGaFPtIJEUszfsGn7BoKV23RYgmvCtSgtnZPIlsQyLxzHQCnkKJAZFzZ+MnPb92Nknljksxf7
Ss9OOQuwXr8NS1+ICOOA0ZvFpjWw2UA5WE5wqOenpUiWdykngj0raXYOp6aQtkkTfWN8kGyiWgvF
kBmMs2MOWzRFAP60IGrN/Zg/Gwrn6Cp0o3rEYDEYD4MVu3I/09Q3zc2o7bpZ/9LIdADrgrrXSO7m
qgy0dA3GMOJA5jTrEdTfi6TJBNy39xMPsRib+L7DSSGi0PjqkQRdaxTNnPwQ70Z6kBTZg+Pr6ka3
Udr80da+aT2w4Lz2HX24d8qRLMJGOxLF8KlODbtoU+3GNjskVpFv1TW8T2F7NKqykWdaU8vIT8ee
Wz+/Xpc4T+7bQj4WljMHcjRCT2m05CUP37p0vlH7e4fcWrPcVmu7C0MzOtOYMo2IPme+qdPZAEnV
KJe1W0CopEbpj3Lq1QCfdJBxSfhRaw8LMA53NE5Jq70utd8aryptOVp6MwwRe0xPyYzHm11Jwmzj
SWXo6003Uoqsr/Q89kRVbxWFDggKGuD47H5Y37xZaR7Ga7a4nhhvErkboswIfTQp0EFAwLSy7xPk
FWlvXpbZAF9sOr7ZqnjR+sKisdIcUuORrErPYC3r2WIHegllhFK+YlZj0uxJaAB1MsRbeXGRBwgi
vukiqDopWtN2gbACt4gogcV+wQPfCiO0wUfpUFLZbGoJfUDZv3XSuaMpDVnVrlXfZONZjHnDrEuY
Xerp1spytIZO5MnRPL3i5vmSrOjr+lSZI+EMZbMhIuC1z1mAx3K9r0s+LyIucjzackcfdN9Zxs6M
ZSEZiZsSb+S8ZNw7cyjfDUV1yVAnwHZE+VznO6D8PND9Q3VdKqRHqKxetRruxIVP5/44jvqmka+L
s7Mp52+M8S+dE3tr+GrSlBjGYFrs7yknHInmZzYUJMrH4D7ljWkN+2zug7jwywEYykM8f1eL99x+
XeAvhfEnS/bBaUdfGQhXyN462J/NXi6STU2rHb++R08BoqgRdB1HBkU56Y4EogZWkFF2hyL6qoEa
Z0pxbEPosZG8sSFbhQvO7bjRgc9qFGyGS8yNCOvUDvBrWWYWcMjlAgJ0VeNLrGq7Mi920nibK3SQ
M3PYtoW+TQAUNIZ5a5QPtvaeQ71CNuGPlXpf5BzoW10CKjz2oHqyc5dkh5AzGzoIzVdMZPMaUcQr
HWpAhHfmOn0UevRZKeyCc1ff5rbqpU10R/LJfmXFa8pkR9oOg4kiLvetrL5coU5m8wKitmQKEk7P
ipYEdfQ1M0tAqdqqL0RGTIAOneK5WmYuLowek/CIVRrk/QT0QZrvs5FRxNyZG3Pu0XnYez0Zb+S2
oiEceaP2mqz9Lqmnx1y95NMi0tG6HzsdjmopyLnwlPAQGW96Ym/L+ooedayngQAp3mR5o2fJJmny
Q9WfQ2eoHpUkpt8kbZvUEgrD5IJwFCt8SNLwgMrLhejP/HUJUkhXa0bKtaqy6dtuX942iAtXYHFZ
cT/pj+WwQgpSi6OZkGt4GdT9QrMXrinGW6tFITmlLohQZjxKe8M5SlcORX1cZS4dzcl4n9m7Lll3
UrQvqY7j1M8oFBO/LJ/z9ZybRWDIF4ktPL2pq/0cYUOjfojnR31Mj1Pi5/LCBhJy70DX08R/sHce
25EjWZp+l9mjDpRBbN0druiCmsHY4JBBEhowA2BQTz+fZ3Wdk1Mz0zO9721GRlA4YHbvL7Mi2QRK
bUoemdta6BrNPlu+YmrmwhxrGiJJNb0FLuovG7l82Z3Bl5vxBjsvhLCwQo7O1qyTeztEaGMhp3T2
KfLKltC8AgarKaZ1TmtkBrJGxPuGnryDr8SV4FV0Uhz/tF3UkanuRH0nyrPH8Gnsmx6oiPBMa9XI
76l+dbo3O44ym/tP+o+q4n+1mnOcAYdAI5eDtzUW0l0q47W18qjPIDqGiqwv146CZTdLZ486bB2Q
V9K0F0zWvHE7FY7vTv6w4IWikwJ4ZYVM6VTXJPHqNfBw73CwZJxR9tYNGZjMLiDVq6anorq/qRJh
KeA+ArGiK/fOsA21SW7xs2Q4nYcyD1d1IH9iScpns+h9we7F7BQRbH5AwruCJth0Vo4eTq9K1Wge
ONOPAif295RUb3K5xORTBaRuOxqyJuXmKQlcN4Pq4M4du1l5khZ4balP3dI3+9qQ1z6NP0av+e0Y
7La9fkOkoN7yoayPCDWYCK1CnqnCeC+mX4u5dKS1dn9oJz21xEw7ugDo0etMyyhIN70ZbCvjSjDJ
6oaPh/O8a32Ds/hWan2NTX7o+bdZPmYdCY+GjLRqshfXNa+z755mFVfbqdtN9kxnC5TtDfF9LuAh
1NKJqMopiCYhsJL8n/PHWEdV+Dpbryq/ODa+bUiPxVBRwyM6O+U2tk+VM9xb3Z/RMQ5ZQ9Z98IEo
8jEHhLWz+xghV+C3kb/Mu0T0EXPCWJA1WB5mPKvxL3u8q8UTIPelrRzG735Z24JYa0Hs96pT/RO1
iukaWeF7SEduGb4HgzxJz9mEEpJNxSRGq4DTpDrk5XI2Z+erTj5dsOONBqYMbTRlaexnW+XXF+AC
ByhK0tHmDqfB5JvszAw1nthXoiuuNbUr794S03kz2/e8Xj11on0QoZoLACRC4501mzfKhwTq9Hux
YJspFhIJnYekQsBnetl3TJtVVxKtPiTLMZvqqKcggeKTFlyu3ieBITd5zsOs0HuTggeyOPv7wTdu
aX0FBG9rfDZk29N3g1SF4KCS7Iy7IOuH52FxPzyTl7wOp0cLcGgK2x/dq8Ockws9F0kP6wXgH4JO
EkYEJTJND2GYmx+9MLx9t+jg6LVslMREKPExw7PT9EH7YFeBsCSDVx38cD532lGRRe/AhljeCUgw
VQ+GiB8XzfKhRfoS2gmphgEgRxpLk7eqS/Z5ZTkPlbWNQ5Ix/Ow6popnyxjHVZU5H2G6EGd0q4By
YD+uiiMJ8+887hvEmBxcZha/sReGPELhcpeTmrQLaO06VkpbIkLhV2x9kHf8pu1e+tNbMvFpqNGd
Ird9G8dgb6TiA638tvBceGzXfk3MhQ3M3nYlKRA2sZWDOkAQb5NAbdsuPUjbPPWhefFTYhBzw1s1
9jQd8wW3D4qg00RHyqZcDHOHX6S/9735zmqSISDZk3C8uhDl1pT+TEZdXpZvaOzcPLIBSXZd59op
Hd+5r9mSHNvgVEmes0JLe+V3KdhlkfJ1N/mcE7JcRp10+qPhCOKzS0RG2uVn6iAdgGiR3MbrOMjE
No5ls+vM+lE4dv3YWPCjNHr5V5nYaufUeR8VXma/+J08F3SORmyaqKj8kfYryWozSJPi0wakYknN
/kkBukQA+tb9WJppQieA1+8pYoSq1lO1IJmws/lBDQqKnNpKa0vMVbq/1YKsKsd6KmL5Rwfawi8b
2064LpPGeR8rX/0MN4w3IRJ9LUeAprKgb27JiN0Lk0V/8w4O3CWOvi5N60dO0QKuVDlcMKLcc8Xf
Q8gwE61EfiT/BGSMO6zgJ6YIJvNrkDMxgWlp37ee/zqEIGSkJ+9zlBvUetXOO4w7vHRD05W2FyNy
kSavunq0NqY0iYKl7e4XOUvMuWU//kZu+50Sw93vidAWJ9WNzkebwHknyB2+GWKxNM+Kyd4key8d
ybOM+4q0qkUBtHmpZvRY6v1ouvXJM8CcmnjPZ9FzNk7iSCvjdz9YGJfDlMURNpIrd/LX0lqA+hNj
cBntRvOQEvTLGT/qi1XO4hdB5eQ6Wl0X/hA95tB6bRrDjhqVW+ToKKIsb+ZNykKzk6kB7BunqvOJ
6Q1a1uByLr9b1y+edB/LR0p/OviTpUH7tfzu47ramtVSfod5k2E3BSeCiR2kw4Wc1fkDpd7+yliY
3m5+GD7kkOVuCApmg8peh2q0361a21dlxvZ7z15zkMjJzvZI2rndCvtSsT8w5EiGKtI8XJvaBctC
Mq6o80pHwjbNMlYe77XVEBJDIBgN8sFOKhpd3OAW1x228ClxIT3yNs+odA2IxMkNvqQgtQxC22w3
HuKWK9rj8LOkynOXLwYJ3LIV5xhr79ZkRDgCUDNHcZ9eu8GY3vxhmhEm2959Z83d1kOUClYphXfX
tk54CQrH3wyyRwhDxtrKCQ0AiUnRh8L5P3yWIw17O6rwWFvi0ly3Tlubx7YLuD/txHq0+oQUAOn4
TRSHsLksYPOmyYwGYK5Ah504fXdGEeJiA2jm5F6D/0bsmcN94U38fH1gQEpb/rgNdZ+eBV2X/B0y
XniVWeXA2XeFkwhUxJJ6iDhe2i1mvmnvVmXweyh6oiRN+ifUhlvMeLQLVD++T6Z+XE2gDHP8VbU3
6XgN50QaoRVRcdnUIBRxeAkTQJO2xELT537Ax5KJg9WJ+ylWFbdmbWVRTKsPyIZHWIlsSP4jrN65
B98hGLjzZGldvKLQxiqnM5oVQVrrAg1JZBhBbvHO2s0JaAP4OxfDxnfFJrAbcvXnPHjwZUINRTzm
d2abD1EzohhKfKocgqbtH+Nyyh4kK4ay/eqSM0ui+Rjjn0y287iKqVc8yya7n2hF3KWoJa26Nbfa
d+BxadDbz9K219kgk19j4RMQO4q3sanV1e3r6d62+4Xj2nYifiy8nE4c78GQ+jtVxNav21G4FSFr
lC3r+YXYCD4EnonHpLDFbm4lf3fKeIrc1jy4bjM/e5p4nmKqqEYmWm6TAU88mK2tHwCqpAHzjluA
/osh9DbpmLdkpBqukJuyr15SiIQ4IEgb1ed4F9O2fQzGTvFGJMZmCqzgm/4LSBoR9NtGQvryDsGp
KBaelcWk/5WP6XwGj/tsNIR5F8hduAwQyT3Vb3cUHtYXvwnZoPKOCZ9SI/eQtoW5p7SIR3h0KFxD
ONOFwYFoLgD/AFdHY5J8war9IGtXn+Es3a2lpvnszN0ckbvPO5a39QZPDxmHce2daQ3X13kQE8mP
qngN6EkmZYNOb41KYdIXB5IEOX9mxsw7Q3E/UeC0TW9gbG+nj3PVOteZzxYDiDCcyEhsf1/St5Pl
QfkgvFCfBteP39DKmwBuxS8LnGFdGZ21Waapoaul2oY0V26tgUzymKnxJRT6161dK5LjDRtt5lK/
BqNDVnOjEm9aKY/GPnDpXu5bhUdCTIV9znMX4j9pzC3jDzRSOUO4uPCUC/zo1RcWqiz6EG9E8t1U
jM6lo2Fn3RbLb4Ae8JlmnD7jmFwkl1zJbqK2DgTdtqJJ0o2y6iHSKSwgbjKSU4U22DBjyOKKeJah
9rPIH8t6w8BAngb9HgBEndzOpEpXgHkl6mCWGKos7KSwCHAdvJqQYDnFG6wwxYdV89HFNroCpyJ0
lHiom/xCTSNWjgTJSa+q+LtOrOBEn9VBIa3ZLI6BkCcvN2bY+GvTHM0jD2ixD3FyfFZFiDITTvKK
hsPhC7W0dC6pB8lj2caFxCR+7qbYx71uAWGSyTuYxMgqUN2E7XnuYwLiZ1bzrFMlUqc4e+zRNTJi
BkMT5dLO9j3zx4ovG7zRoNLtFcK6eRVkAx9LElj+sOk6m9hPUMHpahe6BzVCxHbxzdK6b8d6OuR2
jDs21JggXL/L3yQ7ApIvRbutJOz2Z6xUdnXLxVs33gA0TQFjB3ARTkfErxA6Kf8e0dhiGaxTEEh1
X+Ce+uwmn19d42nWo9JQXwQHLT9FWZJuv5gz5Y6JAVHgDDcCdkp+I8AQV4OTfGuDQR3tgeAstDEi
fTDmGgV2YvV3owYlH9Pe2i/T0L33yUJqeCiYph301yGOtTMwVhNVo80UnU7vJfsDb2JjABj2aDye
dTwtP2WRV+cwjgeSQ5eQci+bgpZO+NjITYR/SzNRLzSDWuD+RRpbpnRptYtCxFqNQXvFmbSfcmLc
JVfSgYZP62jjKUWJNNVn1cl6k+XzfJ0a1Dxt5j/G0JPbyXfy9zTAd4XgdenvtPFX4YkXtUa6/FZU
1z53fYg6K29gXP2pfzU7HqrVlJktGF3v32FARp84PjheAmLYoUUw5/ZSqtzZ9aSEXiczhp7OCj98
aT0t9/TMkwhbWSoyGt09OMbtYpiGklvIp/196BfKYNugRr20zMFlqdFc8c7goXYs97NN+GWmjk2E
eJIoWPYaJC+AGSKpaRkfljwnX2PwSA5PpJfX64nahagQufXGYfKpIRUPsMKkm4EukLxszNs6m4g+
mXPekTjJeRdGsYwfXjiHlIecyxjmI6XC6J46IoJh27D7UpPL7RSfVLHsgLNXvtczArTxsvWt222+
GHcqAap0UeiH050YEB22/YqyJBS11Z1bZyT8tKFgnYyXiZc+cJIWGgi0gQFF/IGScN+5OeIdUsUS
l0/jiz+hMuJXXdXpvgTOgDyHoZ8w5pgGg33ubXxpue6mLHE0mK5q1zZtXZXV7rH/vZoggHodLFZy
HzhH+l/uKDoG3GtHuOOmXQ6lXwLTJAAxGZynPct3LQjHomsmDvSr0fAnDglIpQ2QL+bvvxTv/+0M
+H9ETdv/qdd89V0mma7+btC9/YV/OgO8f6DiD3DT/CsQ+j+MAXREujd7bmjaVEHi8sa5+x/+XGH9
Q5jYSYkrDZwg+EvN/y9jQPgPF8MulKwJX4CbwP2vGANu4QZ/dwXcfAcYZkNqV4SH0eDfzD6mm08l
odICEwqXOSo6llH9pkv3Lh7afmsjBvibY+L/YC2//Rr+96/oIVZyA9wN7r/7EKg0acY8IJxZKwyQ
VoEWE2jZyJ9hWZ/skBlNasnF4LyFWvwxnfYxz+TnXCmch4azbbX4TpmRcY6uPdX9apyZTR1Va+R2
weU//16xbvzbN0vYrWuTM4tJA1cx+kL+/G+mCSq/Yw+81+ZOHQH66DxgxlYFMhKkBzRhWTVTZ5rv
+6C3n1s2z4cio4klbUe2oOVlbmoPe3ENFejE2RpdFefdBDWEU7q7lE76LjLktgiiiFlxlPMbcuKh
pYHKwWtFYQjSrSW44oTsI1WQUzJylrW970SDToaXGqhmI/yK3SbO9vjKOJvhCT8nu79MTGjsPTcV
q2FxHlg1jQhgcgk1KY82R9Zat47aLSFMdmtPyQkDsL8xmZvXrd/8rhaqIYalBHvqUovUf68LNikH
84PqB+OBhH9vG9qcSmENPqxvy7NafKLJtRmFRn+5ZfBu44rBCf317HzjaCq+O8QHW50Y06a3oUKE
NiKTTQsEMnvqghZRaVW/pb0bHmhj/bW48kkgMG+4s9fdVMIbMXnvUEcVO18tywlDXHigD/rVmlBe
mBPHrJr4BZkhB6Ab2NAvBHpszUZ16NWMYziol2SuzMeF6DkSYoc6oh3KOIezeczzon6DD8138ezs
+AzDvWoafU1M0sBZTsU5Y1Cv0vxrzIzqvgzj7IQ1WZP2Bqi2ywAAVkWVFjs4rh16AOrIe2WKgwgB
iShYjt27YMbOnDG1PSkb4XkTd6T7QUD07B6rzKaTswfD4i10X7KigmQpwkO42B9IzzFtNxaxOGCL
+OGId7NK5x7YpI10v9SbukP5l6VtQ746BNJQNCDA8rYVFXCXaalRnmCVXtdB/JN7afIFRPfRzX0J
u0fj9zrz0n5PiVrzsOBD2FSJhcv21uaeB1azUWinKOB08007pMkWj+IfSjqzDzswXse0dK4O5NYJ
n2q3s6Xh3KXIPP2lKX8przOfihm8MzV9sJpExN1GOol7ppvOiOy/VBIiT8d17UtYrVheQtSQOPu4
Wtm+U1iA5CaV84uDQdc1YKyFu6bNyBKW3jUlQf65z/ycX47Afdwif5LYii9xjKa2KEPx6WPPQHs+
C6rSpnbrTul9I0pk7IImm7wKQ5CzPHlR5vSIoJJUHYc2y7afsanEhG2ixZJeS1Kv1eMdaiVpAEm6
b9tqigK2o8fSRWYqtBQ7u3abi2GGy/ts++O7XmL3oZxvyq02hUqZhzSmGVMi6wofurrTFCRCQFZi
Hs9grK6GmQoQz/jxrtcYuVaOoT9LJlnPQscoyzYy+7RhoZjP2ei/uODortO5p7Ae/V3XBDoSxY2U
wPPQPwxVTJGPIbdOGxBN5iFmHUdfKRLR7S7qMjfbFHpSX8MErJ20rvcex91rhXMe9qRGc55J0s6E
RBCWULb+6tb6Y7ErebEoftn7rfeW00j9wtrWPXSOji9NZyVnjqEM80FnRUUS1FFHQPe17kPyHBvQ
enxnwe/ZqPNdxrP6IBUNnTKriXLPi2HtNymOdk/MwLQForyMbhI7lh8gfUjR8qb/AU+zVtnsJ1fh
Yst3M/oQR7tvfimqUedq4nep+8d+Nq1d2gn3rhKDj/vDvOKnfzZs920S5quAd/ZY12VyLkqV7gsX
/Glt54P12DnmdBSlbR1wl3SbkkPy25pqhL+8wHtpxShMGNkACmpZhWgu8sSinF7xJA6aQiPYo3nj
I6/YO77kve4qQlIgSJy96dSgA5QT2tAhxa0ec1byKpUwU24CJanXlfrdxyRKimWsXcSFKYLiNY3q
5nMzNxO/2bb+caWu9ksPQGLixslPfmLtespngzgrv/Ct2ptMBc2dK8dmP4VuAfzlx/6nsJJm6xgZ
EWFhmFLzWIIfVb3THgHQKIApvX4TN4mg5DWXD3FbFmxo5bxPJtc4JKzODm2E9p+FmoEpEoGOnztf
WxBd6WBtmlmOl5gCwGO/dPVDkmsLOqA9WAHtpMjIpbMi3mDeGmazbHQ62dvEc1g3K+GLTRUCBPep
CO+bNmYA7qryqHMCzmUoUPUiwiCNkVQEcgjOBeapH9W4w30LrkJOd80UzluzNbXBIm/nMBm2C8eC
vk/D9GDsCk86Tn9GQLHXpu3CiIR496MffAqJtMsWroBU6SZKC3mRmrJmhnIwusbCGbFQVnslCMv9
NGYkt7EzLvvJHZ5sVcfHdPY1pLfjRhIUKJKh/k6rpLx0U9VEnj9aN1LjiLWniIjo6e87OJRtJ6q3
lvUc9KFB0WuETbqfs5oiUxozNjXJ5efSNBOo1MHjmJhHYh/K0KS2zIY9oLuGIqGASgdHqttnaEzv
gl64UtBkpUta1yp1TbsluxQj0rihiE8BNxCuSOIy5STAxsuBi1Jzx23Kthyf2Nzk1ugzJGPBsHSX
OCwe+8rF39Xa8YnCSOfNYfbAjVDXVxEodz/TKVsNRYsbqh8ROfSGmcIK+8FJlY51KAiS/dE+3paA
G+OO7tJ2b7myhULKf7IucA5YQZs7RSLJa9bxkHJkU9OZ4o6jMvRo5nIg6Jk4AvqHExPAzXGD/dxP
mtgYJy3XZd2BiS1pvkEbO51dBUZrez/g7y4SvWYJt2U13c+iq2/yns6Hgk3ObWoh5yrtcNN5aL+M
Kse4+hcwKgUePdMTl7EVcPfakL+WbIr3akHw3ZHtf5dOcXtKhil/S4yMxmgskOuC6++uHaYe1Ueo
p22g2vyIbkHiO8niu7Hwum9juoGuY5U0kV0143lMZm/nEPfy6KL960edbuo6eRo7qz4MgHSUVJv2
LnRuakTcgmDvwtw44Mv7gOMn0klP0Vne5HeNZThXfAneOugd9+R6QXesw7nfLcK/h9qB6pnoDnGD
4lu4Kt4KA0jRT2u4c3QhGiPcKulLaMx25gW05majnXFej4Oq90OeWRdrKhH/iOyUurCJdes/j7Cu
mI9gwF0qMetmbI4E3qw8UTmvEizhIRmWGypIGKTZfrVUsSHyYrEfxmJF+gUjfJo/+DAqUSYH/QAt
Rb6HswTBhZs0fx00l2fnJA2no1J3PUV5uUmzUh3m3nfsQJd1U2u/ZlkSvgU9fLbIZ1KAkxHBn8xr
7z616/F+xPeREQqAGmXx/BBTxqjB6rJc3okQcKHJ8l8IYhkgbRxeDmgUyHHZXqw5YSg0ypyzu7mP
rerZ7TAx2lZtwjPkYudocbSNOXuC+DirskOBYLdR7xvlyUGzmXdgYRiIykNuoW5qWgoXQ3PYCumj
YEIoVvlZGAmfm2xI8x/Z6gV41vkqtPdRxf3z3MiHhX3sjOrmD4T5B3aI9LkJU+TbiQ3NUj1LBu1j
laW/SnfqPeB0TAmhVWyA6LJ1aJRMkxUP30jYzbZQw0gjZazW6B/luiyF3mcxRVkVneKbJrdpGFeT
vC7V8kSTdrBN0p52mG7CGoMjoc7cez7JGxranmVpykfAemSzFTeoqyVVck38ZXhZtpIdRq6BcXMO
UJYWc4ri0kzyteICQy6HjhrsHplv3clnj86gU4EzdieQxyQIN0SihgPKiepcCgRVZLx2q0WreuVg
qWMYDex7MyvdFbivuyU8B8n90u+TGxGTyzHYAsSJx3GSX+jxkKbPPbGujo+BJ6eqT2CzGj0HnWVv
XqzQpdQMwhSA0P/tS6PbT202XcmUhXooic/Pg+WuxquBSNRo09MMF1OPBPg7XUupTGngS/MtFDyc
kY1H+hpmy5Nsneo+zehss3pUEHlekkY9+RrZWEGSUk/VPEV3y6mYpgC5dfO2lPWnqZZx4yiWnJUD
eLrCizV8JgUoOKle5ZNNYVOzQvDFgzqJFilVG1BQoRt33QDIbeayvwkFkbJgRUv0XitKqbWxn2tC
JFa+qSHOqnyUPHqsmUvc/5CGIyL6UjmOs8YjrbSHkLeJ1ti0nfmuOvrLJvTNVRBQk5RN7+M4hNcp
tcM/QEjksrYNVCET0irsMChbYLfbqWiqXSbcx64icQYk8qEtwk8InqeyT5Oj29yQ4YVVsp/9pwzR
9N6G2Po11ZRkK9byqfJe+jAgbVZg2C3VfDFvJ51PSzwaLIxtYejrqKpc9NlkpoA8M+o3p7CyDsFM
53Zu+9AbFGZ3eqmeiuTmoK+FuXOT4gok5m24WRbkSQJ3UKXJTc/4zpQOj3xP7978Ws4J0KHVXFnY
7cfWn278Pl0q1TQ/iga1RpD73XtjF2zKQeLBWBVYP0m5QtZ0WzcnSlf7EJK+XdiX+P6GrUkaCEIL
XliJ1mVD733Fi8cPELVJfpRVUW15gCIvzel3mhiBzek02mW+7djF1378GM5FcR7rmCsrRHzh2d5L
45eUyPd86IQNnQgVktvFDJF7cy4ug+E+OU1qvDJzQ8A43nzAqh7/8XEFrLF36KNjis0ii+6tLfTR
L9CjySad135IvV3Djr4xxCiPuQfev3Ydab508HE7CFTjvIBxHCDGu63fNgQAs8t+L84s/yxOm2/b
HN/gf8OI/z+NdTbhH//3gBFgxA9CDf4XGJG/8E8Y0bH/QSQjOT9EMjrEVd4K5/6ZMGI7/yBzxGGG
9f5KqfxbLZLw+CPbEr5NkN9fGSP/418JI2CMNk9VQDcyVmTheuF/BUi0KYf4N7DMFeQF8VVsgDJS
XAUJKH8HywhjA76ObUIjY6K68EgynFqTgqrSi3+zVwT44nzcpsAmrTaCgyiT60BB+60vdinvVJn5
u9qtfysiwlAGIhFeGoFbYTZAQojssCXqQzDRcKU784HC0nmP8aZ8AuLCi43f6WZEPqqiwn2SGxoB
NmIW7ISoUwik2wgu/SOaht089Ddd8KA3tXbNDZYYdNAW5szQ2YYlcnuWYalR+YChVL6FTtQX1cPE
8LEfKvku3Q4ELCczXHeExNNZW5cL6+Xobto4NU9+jFs9cZJua/o9Es/2PbN8da+wyR9CgMRV4mNT
mXHEhiL4XYqe6syAsN3G/9HEC0ViMLE45tABgaOeyrTHcByGZ7sc+PbT+d3nR5au9dE3BYWxKNBG
K/6Vi3LcGO5QXWyUDuvaTPEsFtqhTdhP023AGr9rxhhjX+ssxppt0OMiV/mrFXAEzUvVfM0uTrAx
H9t9Klx/x25wsqSRbiqj0tiLMC+A2bjIjzNyV0pvfnY8a2aT9INDVRk6WLGcHQxP07aLwVjSjopd
PySO5EUV7ldYZC1jXtdsUZR4yJoxvsZL+CGM5Yqde1jjHba3A2JM9C4FKw3XCyo5cbs0CDwEEHXw
qrX3kzMUZwOMkvsvnFelU4aHWTUAXV3ur8GOQiS4+uCwTSPhYxocmmzcyKIQJCRQpa367C5rrd9h
SgewNMiUIV0GiycTxQz1tRipgU0Tq1MehO1vyyyJCk9UuU9Hhd5ZiVuhd5yOTEB0CffeR46f4Gb5
nC3jlJQ0f5aKqDUWtEk7XMrdaUTHpSzvRGTfMamrNw+8j6cI5SqwMFbUvLVepu4mzheoPasUuaAC
0Ejc/UBOJ7Y+CGOLOrA9jhYVmQINTT1lyM0b3QqedOI/eePc7rWfShGw+GP6LbNR3aVGPDxLvRxi
3hRs1rgU+a2jsOG+IgcRRSnUYK7t3QDIlXYoRdj1gn1XZ8GVydz5kxs8egZoz7pLdBe5ppZb16S6
Ef3z3K8b2+hPljk5x04ol3mB8sSoQZ0YVTdRWz/eYChC7fNpJPPBGbJzHjveQ9l3yCtIev4ai/kS
Vn2E3WnXZE6zqUvD2sjAHjamyE0M2aUXYU6tXtwGtUsFs4VbKsnvKykVMnAxH0fyhdbxAP89Onra
FYtmkdAag9Ai+uneZaPxO1s/LUlC9zVJAaR+dzkeku7mOOn3fa7JJAkdNtI5xnpvYM9RAZJ6erjF
UZPZSTwjkqtyHHcpa8YK5w8Nj0MOte9/+J7y74ZBsWtlRba2ATvPbavJyJn9AD+sC2qprRaVnbcY
D5ndoagYck4Wlpd1Ok60Q2bei8c7vXQpgJAd7MKiig/JQDFsHSCJCsJHAh5p64qpNEZLUG/Y6P0t
DkCOSurFTllnIGIP4vCokCKi+EkscWlkjO4o5RygJTO+b6j59CE6cdZiTMo8A4t6+COZKytJRMWQ
Fb9F6znnBY6S5EfvbPqobjv0l3zdQZwMYCbqIam/BWavBWFuWl8HvGAnPDv9Pp1olx4UoiBWlg35
M+qSBqJ8QTUQ0OJJzuJEWBzAhQQaCX0ZKSzAO8fprBMOCH9ncnOgusbEGA2UaILcuRgU09KN3Nxh
qh+IQ8xWddPcvBQD7fFxh9Efxn2k6CS1rlVYvc+zpiJ9eS448ZPWP07SjNgS11Y4RK72uYzmNUWW
4BfzGhUWJlqvW2mv+/SQ+6LX5NvOTjHErnbtSzkF90mYHQVd3YrOLJ68h6oI2kjNSFBQM4xYWugr
7TUpHRRVDW+jmz6B2eBonx9c5GR/QD1LpnqDXBN+tikkJdmnumEEZMFmjd0Pw6Z2v4A+2CA/hzw4
z+w6SPJ6mBH0uemDnzrmNWwa50QqBGGNJWjg2rF1v5knUmHCqUGlzYn7LJPgq6koh+9N8UJCyrgT
KhzwFJEqu6pHG8uQUMPdYA2sLMOI49dMf3i4gn0o8sLeCCUzrK9mFbEykPrXuzPkTD+RQZdLBEJF
G1/JBqX0u+M77ybwOQcuf677s53GnrOyujHZl32RnW2ctKRqBgTapTP4jj+q4FE2QfJheIX16gVI
WFZYQPqd21YZ4Bpr8nlyrOIYMgifF8e0fvV4IKZ+dj7pAkvWSZd7n22BHLID2tshf+TidyYEhl1v
0z6DRoEAPZOLB3H2vFd1qZ7JTQ0vs2/Ka9flHBQp2wtvoFfvClkpHrfbf/Ps5Ltp0ZJm6CVaHYK+
9EHq3Rc5DjOjY7j2BEhPMBxTgt3eET+4pI8RXzuDz9JWD4zdojyLOhM8HVPon2VBqsKh1CJISnV1
ghDJfo8c9lsyJZ4anM0IhvvPuE7Q6NeEilRlMbOXLdYhQe6y9ZuwjQzPqz6HIQ3PPFi/G2ES9l/Y
CR1zyIgOKiuRyLQieEwr7V9KkprWc7d4e3SGlzhI36vY7g+UvL7XoroZo/8ndWeyHDlybulX6Rdw
mQMOwIFNL2IeyOCcTOYGxikxwzFPT99flFrdVdd0ZdLyrmSyqkoyIwD3fzjnOw3vQi9XTcMKZJwz
+Tymkzx2WZAfevQwhOZO5rUojLsGexzwpcf1rRgHBbItWcLj0o/+zQSpdysqLjHIWWLHeLLDAR4D
MSy75SYyRbMfF/QxvVfdpQGwNDT1cs0JMXorh85mnTL1TsE7HKAl569so9k1X5WshKtiWU6G0LyV
aON3TuVPp7BDwrjxW3AebYy1LVUI2PvAzbe28h+yTpP91BakY4NUYvwa4AjJy2TfW2Pxo7Bs7B4d
d9YwwgFJhiaETlQV+6AhxUaeqNaa2zZieMhAvt+MjnsrOsiNSxe/aAnay3afalP8Ymv5lIOUTSTm
vg7XFwFsU+yF95EVAknxcVWh3sD/hJ90G8v5eVky9/UPtO+czPsgN+mnz34EnlVfntoyHu5N6995
s2GllrmId4uk+0iXcLwsLex/wLBWvnUrv4QNEN13zZC9auG4Lwph+J1XsUHyLYVlv8LG1CSRec75
FG+CiIDdxJU1GB2dbfphZr9rj8x63IA8ZCJ7N90QTl9Z6MO08MVOLYxLOzCyaEOLzwhObWfjRnaD
aqez8dIENvANzIXeiDfEg77AQ+pW1aOelqOTzRBToqPXq5gawNm2nr8GsXKyU/9nMk2vo1thlZWY
n11KuSli8zQo3kwqXX++6vhANc2xGQ4FScUp3uYZJBfm1f5h7PHxhGBD3CQ4WbNkqTGGmxHFzH5Z
+ke/8pAE5Sy/xbYuP2WvN20sz1k5o4lXcfOrEP6v3oS4VgAkDL55Gfzitz/bO/Ro7BB5W8vRvwAR
YNzaittyAJfsdydGSNvYYDcrzVOKktiCnsjI24LrYj9GY1R8D2NOMuikp1Pd9+5NlbHcRnSXnlt4
N5d2xGKQ+86GudsfXgNKpUhTGum4vRWRl4C4hrcQyTfRcvVOBfpXx7H5tjjr+JWS/ACJ9BUWOZ4U
i1NsQRXKXQywwjJ71MOSgc8MlgOswQQgrcKlJksEYnEbbbJ0zm9156vDUCXWfcXE88AWFSXnErNi
Hy8C6XyGHJjDkYn6Q+c6F6Y+yQr5p71HHJXxIJVkdlsqeixQvL+PMwv4JUthFMn+W8W4iMpJX6FU
Ub+xmh6MUKjHO7bS8zZI63IdLK66Y2RzUX7/MCGAwm6WWu86yasdxVP8nSYJwtpJph8gJS5TOXCA
ad6dYXglGaB8CQAswvKDHBLvYUte3W4rbgWm4JAB1jqrpgsrti+vtCrAy02H7YarVElUqmWG9rxx
ve/YQug2D1CSZOXuxpqJ6mxyn4klKzaweKE6JaX5DnuWAss827eBil5auzknoWPYY7UfaYrCF0sV
tsxqRlRuZbd2l0bvAUAIwtRw+i9rg+h0HVo+pJDZK959KVt0Yk2yG/xlm6mE6I5e2yQ05vAzWr0b
deEJhi9+cZhBtkK0vPX0Mj7hOn3wfFSnuqwfjBs/xVH8E4LurXdFHoRR8oFSkJjOKNmCpTyI1Jy4
3whel4RdA2t2bjE8V0fOo+QcK8B7ftt5G1lIDyhlfhO2VG1BXS5YwPG3odZVr2EzyU3hGO+9rFX3
xsJkozrgQIpYnAGaE8Xq1kCeiiv3RwHMfE3ng+5NHXI3Xpd9ExwaLqB97vJWjwGuj/66ZhyjF3jl
4jT584OdJx+eE2JDLPxsj/P4fTCsAZDp+G723o34nqtJaXw2tty5LiV0W3EWYUaCHo5+zcK6fyM9
qON1lt9D3r0LQ6lXdqcOlngfCsGYm8H66HiHxIb6WQgct17+3k0DQYl2mh99Z6SSFTkXSsTiEAUp
UZmjq55dzQNsuQ1pkQquHuEnyGFqDFaVJdeesj/7pDkqmG5nW8r04iz5tA101kOZ6emq7eYpyOhm
0C0EK6OrX/4YBgcf8vghC0oSOrsrUji1OFyD5V6J4oXxIs4Hp7plVz1s+PucVFL/6B2TrBsxwCph
wpytE/q488L+fMseJyjR2TjYVXk9VwHTNvhTsqBQLpwX37VynENWS/1li2PX5i1qf13eCM3iqmlZ
cne64O1mjYYBa1kwvw8xzuDkanLPLRY4ZWHH90mFALO2EoPslZqjc8vhxnDPfweYfFi0SeCTMplv
Ctd7wYpXHZSdFx+hsZpnxM72tl6S8rspFBADZy53enKyzWyHxbpQyD0DpMIbZauQQ0dlOwNg7GeN
6vGtUkX/bmt/gMvifqd2L49YOTuGOrreiZTWEAlPhOoHAP8Qy+vuDSqpnrh2zBhXJ+nPZhfmKtuy
t1g+srgS+1p4cDDZPIerMBfVI18N0uQ8qMhXSIApzN40rPu+xpRaDvoJRU+9SpFoPWCxUI+d0phs
GjEVh27Auj/3EyFvYm7AaLj9vRrq6p4G3L8xpRwREiGYnQQj1HzO8nXmEw4wp4hX66mlAjGstUVc
RdsShuIu115y9BMhn2GbJLdhbsOgEzq7TcFuzQUaJj9M21MaRiAfG1EMP+uBr6GbgvnoSCOPs3Rh
dmI08Pzfbsfum0F0xaszcrKWE6C2vrRhYCGLcQd0YOyiWOiu5NzRMbNi+HB0Xe0pYcgLs9jOasy8
j328/FSyuI3Gvr7IvPK3ymQ8mNF1Am4666sOm3BcWSnXP6HnBaaJEjTm2kxt/jTl00eVCeCyYIKe
8pYkWnYigbUJovANdCQkQBhh48amrb628/zqsYCGX5qZQV/L0AUvib7MDuNnO4ve7MRnOZpoQJ80
OLeB0B2aIAFWzrCheguBRx0iryPEs6v42JwE+mWFbyuUH6E7Q8vn0zlTbzI6c9AfdVX+hOziTYBd
RIZtMSYaik094MGMvPkksFhvZKsVpehgkTdRY/mcC//q50xx7WRCoSueLJYgjXCmYz3mUbAar+y3
EFbyxkLVsplmhhbdIP2DZ/r8VfVWfCiTAh9Nai3nhmf7HHZxcpdFDgtswLqvfi7vmroCQdZWIedy
vZBy4rfS23RRmWyFW4XtqsKXO8pl4CFc5ourM5eerowfjKmLk1xAiDgRUseYjQdboiB1eB+6b2Yz
IVS3aTnBX7ahrotmk2J98FIl9hJCx90MYhEB/Lpmw6dUBu9gmsLnqjS/WcT7m7CnTlinY4ZiO4DU
3Cx2CigGShWDQqyYshXHxqLn1epqKPRQJK5tESHLbsMK2JJFI4lmn81HAjvYRYeVdP4IrDnYhY0H
DhatXApuqZaaejsD9FkHCrm7qKan3AqjG6JG7F0vwui42DmoOfqQNw+AXd6p5dCUcXMuRpwxlL73
nrQuWazz58pt6ZeqhMkJK8Cj5+YUnujgsdjU6mw7Ibfn1MpT180gQ/JkvjMzhSRNqI0erSO62I7C
FVqfA2KRjrg5o3cufseNVQzv0tZfIfrpPE6ocNn9FqCMEdeJQxWgCtETIN46thhJtCGYhHQAEJJn
OeIUJ/412S4yJVCOCWDpUzSazeBa5DNN6WI9OJO5MiGXHRZ+f1XWQbBXFguw1qofgqRjwtzdAUa5
lUt1NwZUwrNEwVqTTuMwZUE+bnNsVf3WK/ofPNL0jrH7UAyiW4WB/EljdgpGinCUNJw2w974ifnN
+IJxsHgqCx1Rt9bRVwhpIvFzb1fGDmAxuG6rkRP81ZLBqRucR+ki0sHa/BuMXYDEtCh/YJXW2BtL
ICIL6s9aTR9WmYa7cMwe8RxfbTjh+AoMJbt0di3ZzeVYHQccD54Vv1VMUsbKeRQ+S93iZAReMsEH
GeQBvjGzYzayZstINGfvIeKJ27P2VENbXw0Xr7O8jSt1cVJNs1589waGDv7DtIfk389P82J12zma
fzqNC0xClr+tpsV8IcN9UpF2ks82JpLR348Mnw9JWtbnqSrFdqjiE3Cs/nZui/GAsIUzBV7LOQv0
m/bG8MtmtjmCKcSuVD9HXo7lJUHWckZ+9kFrbmFCZk7QZiSoE4AFs9Od14byFwj3wOa8wWNYUE4n
MRAy4ZbzTdvLrGFcm+LG7UfBUll3yZ1MFo6cZrZUS1yHNLsWHxoEA52RDTJkPR6LuRri4gMzCOkc
pkgN4CHAnPZ6VpHv8cMXfR1BI3fASZcsoNZdQVcwhm64Xuq8+vK6wLmYNBLZKfRTGG6oT/03a0BO
AV/XMp+40gN/U9tN8tGl5XSy22hcD8JCgj31JPtUJDT9wHzOGnaZfnURsDCelVeJoeoqE0jjky8U
K9NlRZnEdl+2jNmk49xIWpOnUtfR2pmU3CP3lbyrHZm1UVs8jWUWn5ciYZcpMONsRRzKzRAOPRNi
B193maXWrsefCqWSNs+XUXyWFaA0XCHekWirjRunaIyBtT30GDZc7fyqYjdnokL8gQwQaoIun/VX
BzyVEBnDLGz+7pO0eK2wlNx0Tnjij2pOqi/1rsL7tPJm+DjBDHQtXBBCLldZaRBXBF4Ctd1j/f2F
beihs4b0uFSIu6J5jB7xocJoo63Bs89os1yylzBMKUWqTu9CNl029ReH65gizGm3mUbWmjn5acho
9CyUFn2dDpvAAqdrhQDcJpulRl4w20670N+4af1o1R4jt/jBmmTwOQzthFJXQDlauP5W6eIO7Gog
73slb5w9dgvwzDLsH4p+vi/clFNDXUuVzLvMXTNuHTPyEo8mH6nk7L1KlvjYRukL3c0Lz6i9brBi
GyXfYhAhQOOee385NmXwUMaj+s3Mq+Ybc0FIyZoXKC6zfNujpIpXods8+/MEvFvKL0KLmBgN0BpX
o0oPxkn4W4UY5CZdXbBdfzsLlzGkG3XXsM9xPLSlI/4wJvcLptgVEQLrnnilX8zbEWVPSCZDYOUb
QzGyam1Rbrz+KrfPLPfQg6cxXouo2MFKBvjtsRHdMWxDFkMBPTOnPVyWAb/gkNUW2nDl380m7o+1
8b37rhj7dREW/c4bIhjLVQQncmoytMHa+xkI43HCSMRsKEC4wgvxM81BWC3OjODRgkz2mNV9/pM9
WrlZKGZpj0uESslvKD3rOhefAIJcdFsV2gs73w0UW1FWWUdofdizwn5fmfLL5znngke4SCB8DdDV
TtieZKW5hlrTUHdLHewZAjwHFisAp6EIMon/xUVI1nmFSdFawO6F5W2q3BkSVYkNX7bNk4Mt8vb6
ZXYaaI3bKIJy6/yR8IlrKNbiQJhiQDnm2BmQPhEnAAYPovNyV6RVua/att3oAa4OIMNjS674yhTZ
Jz6CF28qT2O8rHKRsdd0GWzHKEw7mJj4npsfPtshZL+4kBHIk0sahKxaa3GvHTzqvBtOcWdPxUDP
nRwgSRLO6qgZ8Lg//qI8f+iSIb8kJDX80PIq61FpuCGGyjyW2B4pTTLnOkhPt3gx45sRre1jPacN
gqjEf0AsDcSlMxpMaHCV7Ae7coqsdZ5IwexnqfLnlrIRwlkYbKYiEEe/C9In6Ortjsew765IummN
WWXeFcgiN5yCComVB9LXq7sNZe4nd6eNSG3ktm9YZF5hXCk0A7TadfKkfOGdVeHuhNdkN1UMuWus
YqrbvP0RLddZHGhKLCPfttUdLSCou7lIqpcm9m/BaCrERVQzqPSRzuPiALHr2u+956ltM/kwrCPr
YkfSfJZuj2EGvdAajxl2DE1j2FXSHOcwKC+kybpn4uqaTSWJfCqix5Bf/BS1wXrOrsusFujJRmbo
74eldM4BCVFc2bCkq/S1Ay7FVktzm6nu1kzCOdVePR4qkAZi6spnekTYUaP9LKBYryrX3JdWC+MP
1/oqCloXTj1KpH5mbRXDqXAasGRKhUx6i35Lv1RCr7RDGiYxfXo9QplVSSLgg2cAclWilPuGCXDm
iS/RI/cv+dPYbKYAm9KapXfZ1H8Qnxz2w/VV+8keF3jwj67vv7sRMaYpadjbnAbBmJ9+NM0UAcxl
7Vy19/EyracmPgXhuO3acIs+nXU2A+S1qe3nOi7WZZee69oLMG8Tq/cQLal3oQQw28XG9pBKAOrZ
CITCSlaJxfEaNleVUxEB0unDjfZ4yrKO7USD9GsQqkVEk9Op9Q/B4GWnpDU3yQCqsfaS2wQYApvR
IgPxiQt9N44Fi2DtvAysTg7RKNK7sC7FBloGg1yRNcxIS+WfuokJc0CzNCXzW8ECI+ItPfIJIQiF
jaehMdKiqHViFwFYKHaADiubw9iGzt6K0/5rToEctVPUPWbBUlHB4grcpmZifmqH3dYtDWjz0Uon
NFz6l8t08GzhqGK+4e1afM0TjwxjbgVdllrEN43z5Js4ZXs9VQenMx4E9fJKluzTC5FsHfVSm60B
tKTrYgZoLWsmweQERoeqsO5rDC3nfub6ioHObwIsMXyJxPURreF0SNYz54AG9G28HndZCFXX0z3r
C4/FY1HaMJwMhght2dE51M3JWkqxL2OmlZn/1uLI5LeKuWjxQgFp6SH6ctKCU1S3I2YQsHOHKG6+
WhztLQiKbqr3aZc/ag/4y3Bm2raObYQNNa94wt7X8jCwVz8tvqBrxluQ5rfEEgKCtn7mFdNlv34S
kLpWyczzKVq6NWbBnbcwh093o82otbb3HZZyb7Au3eSTUTjAf7GDkZCM5jSCfMFphf6iso+Ma5mu
DVs5D5sCc1LKe1TW2bYCNzGN8vr6sxXO423ZZTMoTsVYIaEurTipFzSEdWEfK0DiibA+dIqFgjcl
9VkVRngNyJLDAOJua4w4cIAhN3a4v0Zc/8GAMUgdaQ4YNohTTBAui+iCST/rwjDfW5Sdx8U41p2N
yYJnpgBXZfREyA0a8i1WbLlmanpP8py/z7J8usQdzMCx6g+py66IGROfoZQvyyj2sZnKezTV3drq
fY4rx4/vbABYmypAHYyoZt7YXQ8NASPSIWPGeGuN9i+tE0QhxsqOvBtOdkMoYH2PvN5ZdwDkjl3d
0wcYbjS0pR+T57KjleZuIXJwI1iRco87L3AEObySOP/JbYFaoDTLmr4m2McNCQItG0LU9TmAt2rZ
6FZ++6Uz3yUaqVwytT2tZDJvHHjAzK+197oUPS9wzpaPwTqxJ3uU/asGB10q1JuiYQG/vw9sCNV0
G6XPOEKN1aav4ZgyhV5nHItb11iHUNcbx0NTafnJF13MtqkN4WdzcIiS9gRjo9762bRgyukB9LQh
oQaeIhBJMST7GczWUSUYS4Zxk5reBlrfBGvLno4gB+8NYCMkDt9zHexi+MDj4MUctclChpu61SRL
+Lili7aNn1Ch4GHClkbCQTLcep6zcyVjflCG2hLWQ0uPR6/jP2ZwGYUDSiafGNGGeARgo8BfAyhH
AxTc802Iu4q24U1ZLW13Fzb+vsdCfU6cNrEvI9Of606G7Xy/0Yi4qt+KJo+FIimlh2GQ7VrMs3PM
Ulz0bswaYAoSHC3d/MJe/NxGbPNti2stVVdAWe5HNyihn4KRCNM+dJE/I4wnywDxahomgkoGKqDK
zxH9vklJMk29e49MA53Uj4tIfkDa3E9ttPcb7z5x9KOdFNdkx1gA9sWoH1nBU2TXLK+6wdtaKRyX
xI3RDTs1wAjJ94XsOJa/CQVDgWwJ3bxaBpKlJH4yWLvKT18QnWIqHOI4SnespfvgUviMwJdaIYGV
IJki/WCIKw2h4BRVz3jG4tZDSh6BgCdjBNu9B4U5diUTaV2b2FnhWQV5NvBGbha7Xrzn4Ip8NzHk
rGaI5MuERT7d0PW7AbLPlNfZNaH/6OZYrUrpoRTuFvOAxDw6UU2SIBqo60RLci4NqH2/Ywjr4IT8
1dwsG9PlNobzjLiS2im2+jrlhFJJYMRMQYTe7OK2Ol+30rrTBl04cpwKRTXM2SC8auevR6xCfu/Y
0VHHUXMbE7MNhAyy2AQkokjmGHpi9zpkPh2CQqxkmiJ6mHOuZp8VRArfEHHXt4Rquox2AmLRn7eK
1D5CahQ8rGAAuueluFvbSuKhd9HWx/eSY2jqwC3zwOHbb05Vbi5yghqSmZfrNHTXomc7Oj7OCTUC
oZKKVUEAoQnOQxK8zNPUAGgXlyazORQ8Bg6werEMNM0jMjOWm8t2Yva+Mnm0c6Llzs+i9eJdF8VE
kG6MpR4tMWM7glPgyvyZqK1qL10DPzVc2BkTBaLhtmFGqBl40cA33OGMz3A5i0vVdvFexEEvQG/g
bIjN/FGICTKuxgJBGHi0VjFztrSrbwZNvVrWC5EMbQwNQc/mkXrSO+te9tw+pbgBNuXuc/uPV4oQ
ocqpbZDzabTug+mpJOWbdX69T/xp2upQ1mvMXbAqbcb2lYjYiA9OwCs1In2yernWKgGUsyh7NyfT
ibqkPleVEfsmMx0k/AKPq8qLtwjv8lpDv74pEyq+uhp/YnMYD6kjSekJW/J9I6iS/dIse1Z3/iVp
6++BzQIOu2jcwvNJ7sXQcqZxPsMmlds2CD+LsqemiyPod217EEMw7orhWrk6VGWMa8KbQI6/WMO2
B8SaXJ9aqI1QQ4DtRkZEaXgM6pcxuu+ZzpKSYLmbrGf5EhpHXhDTIaS2q+m5pWo58bNeEpUgqUaI
uscQKYliKusQgqrTbN2U8wEYptx5esieqfSn9cwgGfOZCu6bOGkeaoO6fQbvwbeKmyxq5Hh2pb3c
womJlrUHLGIb+KF7dLyK0ijoYZFZPV5OAoQeVO7aZ9qh8bayMY6sJtQugIln3W18D78cc7D5oWiz
7gufTkU7nYb+szvY95SRKL3LDhcwBWPHxhQOCw6nOW4gJmYo3PINRDK5EayI2V2wEN0IfnugSIjc
Z0hav01lx/WvKoT1tc7R+f62h9rlUEPTtYqDWZGi5DqIc2GjWOdWtYb6qGpvmy4ekl03XzUgGFAi
H/uBiu4z2ywPlV0ypCE2kWLMgD6JyQ+OqystEXYY5UZCIZMshSRmJ/VQpzb1tlKV3vE+NxvCkz8r
F7OTuwDiaQqNgsNJqNpw3rcHGH7QJP17u8RArulXkn4JHnrPajdIW+XZaViWbZ2khLSTOaMV0E2i
DhFM+zZBNp1DZT9XJsivEYEJKWrZzegE1YM1kKkGIvTd1M4dXFcijEFLrQtyck+I+8UB0BLvqyEx
yI4YosUOf7LHSBFAjXVL1gekZ4Nn17fuVUqWzGDMVpX6rvQZxOvhZ0xNCxl3qwBnt91wlnw7SVq/
myB6TbnGZRy3G6YBN6EXHKc+30qbKR+14RbMnNetrEFku57bEYiOp6JTHcE6xaiQ0OTM4rzAfdmk
XezsqYJ84NGjOkepy8+c2JizQRp+2e28q4wk73wZ9c6KsRmSDZZvsZXJE8k57mMdsw1dmTi03lud
QmUYqnD4saRCX40L6XuXpfRHM8SZTaNCshkUsT4dxW2MgKQJb6y86n5SgD1gvCIBBlUINMioHfZE
qOHyKUzKzdan316R4Jf0qkejHLIH3PkutuW3cUHVVOKIu+dGpoZMn+lSV8O6JYU1aZwbYZqnsHQ/
yPngiiYnmxokUESy+KHYTamoXjybRfEKcfYlSxPcXTX+Dhw/QAQKd4vnkEsb3bxnb3p/yv33vNGs
CRT22HWzlFAHRVO8TR2VXRwlUIYawvNo8vKjGkt3a9uAy0xp3fVj048QT2P3xhsZRK9o7qO3GA7r
ysmN9yMDUbPKpjI/MjWB2ZaQ2RdyJ+qxuytiab8UWU5hHydIf2roNQRkwVgerHCnhLDfGLo+SjZD
J53zetAgiK+idwWa9sQEL0XFY5KZuTjZlZ8eJrcM1mGhlp9xQqBzwQL5GzmFuXWKOX1O0M2ypBDi
WNo1n0dlvQ+u/VkFVL8+tME70Opvfd47t7Qr86u07fCAhLp5mJEC7Vs0LR8ePcKxr+r6TsrKuR8T
zz7bZKXctHy4d5zKbDKaHLJAxjeZNeV41GmWfQDQQRWMTCOYLNDlPUM/NTf9TWkv8aUQc7GNimYz
e1G6bRorgGEcyNd00h9pPHTnYWT67OWouuHhW5fUnQPI685D0UXZeMjwoP6Kynba6MTET7yva3am
+IUSTx5RR99kxfibaKPj0kXdeQaVj8RkSHH59xU4IteZvscSPViSz9f09Hlnwr7ZuP38JfTQ4Ziv
zEPQV2SFZF3CjWXlD3qYGTVKH6aqwalLmzZ7T6nhD4ZMSK6RNKSz6Qz/V+v+6pwsI6gMZHvb+f2X
5oBD4+GSaIykFYvuEDOkaher2ifati8VhImtpdIPEwnWCqMDGDZuv1tMph1wNHxFRvT6iQ7MhiQe
YT7EeM2GvfqVDiwcR5Hw2vgkhFTF/GKEWpA+Ju46cN2jLXxzYR7knJmxcRxf3/05Xd5I14F+T+Z5
i36xfALWwFXQovA/tCNB930Q3BTXpYc/leVLkXsOqY9w15aBL7XM0KFoHXF+J8O38dRMXGzxg1Eq
M+GllPZOddfkmh5G5F6FXbIplVh2YytR3Rdxrg+dcRm/TKotATMMxUENg8t2Hcf8qBf9Ru/B/rjz
jpbqz10N7oj9qdMfPOmGZwuO5V53ghQcGlmmH1Z4nAsnXfdXW2YdpLCutY8lovOZT5BllV2JCaWv
wTTZW6hLeCAmbiAvjf37cOksdCda7HkrFpZSS/hsg/r4LP0AUzJp6wdKhvywLIQzjhoFtqToekcV
iDbSZgCsGbRT+1kzSdix2LrAH6C/WK8DyQfgzQP0vSOTRs5uEvyYm1AceY18KljnryMRBevW89rH
vA1OgSJFF9bVrdHxZ7LAg2I9md6wHqXBA3W3TZFPAJMr6XkUTIYDpDbs6Ogk1sOUfeIF+UH25AcO
6gzhXN0fWzeYDp0AADgtrrUzLZBEy59/TLG4Q47NYBriV5/YcAmNfBsC8DMh9cE6kVc5cR0cvbK8
lLnzFASYxEbdAgrKinY94O1h3O6+eBQS+7IM5XaozaPNVf0wtlm7LwjR21oxUQhKeISK+mijYLnn
44tdVg/oD1wCLgPAFPK6k52ZyEqMvlfc5oWtwnasiQaq/3hAytJ9VMg4gNjNy9bEVGu2zRSKPDE2
5p3vX3Mg2nEjgREKSQubYAwMegVw3pLdEVVncqDe5ujxFv8HBitys6qakZ4R9aEm2GkdeBnJJiHA
r1gI9+A2qXsTdzyXfoTXAA1u9wdlXpWfCGr0Icmct4i80vVgslspEnnpe2Gt49oJ+VxI2iq4f3aB
xGphXKoadCLseLueMwdR7qTqbBMtuKX6gT4XWApWSKu6H+1a3bU+snsVET6xFvjgfyAkHw/NUE03
lF8NOzbxuQzxdT5kKaJGIEq0NfXOnBbMlq71VlRgqlzUeENUxPx3LNJ/hAC7q77Lp675/u5u36v/
mhF+/ZM+QRmgReXj+d9//GPU1Jv37v0v/4dJVdLND/13Mz9+t2So/CO2/vpv/rv/8H99/zu+O8vG
rfbfG+9O3037Pf/Zd/fHf/B3452w/0aajWST5SnPpimQ/895xz/Cyeo7ATW4bblKkbr9fxFeToC9
DgZyEACiZAKg/5TtHRAVrhz8ePpq2yPi+z9y3v012RsrlhP4V/qvw68gCW7z/uq7S0Oic9AZUhpL
fsHVgskF+p8woOVHl2QzHYTuueWlIb6ls3y6MYswBDmO01ebjfXbRCQ0cRgiI0UTvuSq6tOSdCzD
bp/b7Q3yOYwBqYInGU9E1Y61eHcYEnz+8YH/R0/Vv5cn/z/t2fP+JTpu810W703252fv+h/8/dGz
3L8R2I6DCxQc6wEemH94Pv2/Se1DuXUcSeB84Pm4Lf8Bj9N/02S4YRO1NZ5Q/uf/ez6dv/HH2QFO
UehYjuX8R08eT/CfUG6A63zFT+Yn2Y72HJ7xvz54bF6YSjAm5zK9UknrACVMVyFjSEic+tPr+E+w
cbhe/+uP8sms56dIy1LKv74DfwKxZYkOITSy9rUVKxd+nI0Toc1uJj2UNwTignBpivwlxT2/r5Ih
Pv7rH6/+yV/V18pVtne1tvKp//XnM/6YAXQA50+cLIrvLTv2scugrtilipgnNEv4qleK0dLtjHPz
G9xBTRxfHFlPWg36M0p1eG87QYPkNp8lqTkZLp3VYjVoIaGjgee3F4JT9po91O96rOFalV7MSAhx
KZMGkRcMwwiXIT+4qcvfU2jYtRWw7C2qr856ijosLOsG+McHtorhlSLKfkHRVRJ2MItuO5Z5/PKv
PxTOmH/yrWhsv5xl12/Fu35qf/pW5koi/GK9RCxiwJKhlw68ssEFdTBXLg4tgfTyVcJVes9bj0GV
Rqw0Ioxm988lrOqvBcgqmoU4ZIEa51gmyI2vPltrYrTKZK8IyVpPfU0VFbnpPi969Wmhu7L2kZt1
z2FnYzKKwfx/uH1c5zuBBmE64Ns1P6fep4RKvBCHP0tqpOV+PF0BwALGbuBj0SIljFFPpttiSzbH
PAIF6ckqm9rahnRCO3cXh32agWfXRXuU/4e9M1mOG8my6K+01R5t7hgcwKI3gRg4iyIpkdQGRkoU
5nnG1/cBM9tKEWRHWFpv2yprkZaZwhAOH96791yyWYlbjiEOrzK3VKSmKx2DTTJQwsBhY4b1OgQC
bnsuGpoXkdLoW+VqosrYdLqtrmensDUougbptrJykjO2dgNJmT3Wzm1Uj7aNi9ONbGKBuvYeNWYQ
3JIfMOqeXznhi13bujrTC91CuokwrfcUmCFS5Jt8rjZJu9jMygaNwFrMyAlIDoTuv46tyGG3Tn1/
kSL2ZkeuIFVokxyvUVTrdh4S46rXfFJYGjBgVMJMRTIJ/VCxofyZy7WOm6ADp8fh+CySo6v/5IGV
dUnjWVENxKkXfcVhYg/XfgDnbjtHThltI86vGPUYFWy5yddNz33DoHHt90mjb0i8c/MvsYyXzl8W
Y2MBRZ8a65QvhzzhHDi+Qaa66w0gfRB0+33jv3azGUZbEwlvwB6X1WwVazSqqQq7eHHsxEVTIPKM
XHQ3iesS1x8SQy3xIVsL7JL9+vjg/2xC4vAI+thAiyishRz5x9AnrWxKetG1HrZtd6dCBNeNWrLQ
MSHNq25oxw3IhmJLotmCIer838evvyzq/wZ3vs+9Liu/AACq3m3/+9cntTOIEGD0Xkk+/AZoh3mJ
vTS60M1M7grpxlfHryc/mQHZyTjvBRFWD2tx///xwAodZAG1FvBaTmW1NWla1WOOk6IunBfY1gje
9NlctxaFavIZxHlalcZrQZ7MtB2nJbaHbuJ2RvB7CUU4sFcn7m9/F7S8EFhJ7MQsiudCNw2xf396
JtyxqpCXg94tbkGsc4g0YnMzCNLAVjj3JAcNcj3zPgOzXIy69IzWRKCZae0OPIA4sWItK8L+D8R6
LSyE4y5rN4GZ+/eTa00uOLIK0GZU3L0+HtAX28sO/cSDf5yELfYIJmuSa5uOZR1MwpLAhwGpPLnw
xdDfwjfUmk3l99pbZjb2mzYuB/ExthQFC8CkEnRaxGptqpC2tOwGWq4JBP+nypoNRHiqrgCzwOLm
5Nb42borFg7U8Vv+OHYt9r+GS2+CF8M+ZP/VOJZt2b2/3HE/l6/SKBpCQck9iuAi3EfU13fHryeX
3/7fv4UthGk5utIpkcKY55M5+FiR4RdwR/VFopGa36nGu/BqaoUWzAlo1yB3wYOUSXAUsZsk34eh
pr0y0IvZHr+R/THB1oXNC7t9CQbNEhSDl5/yj28onK1SljKuPNPRhq+p4+grGO/Tw/GryM8uw8HD
ghWiHJsvY/8yYBlYGJOw8rRidO8mmpUkUUP5vYu6dPrZEc6ybZt6/jY1pnY5NXFgeCOWLMCKMdkR
W6T8CXF8sQjvaLynd8fvbn/iXN6B6Qp2jqauOzBC3IN5hCql3pgAHT3Mt/55ZTnaBixhuMPT9S3o
knjj4F4isxjFKNXu5v6fX106DAJLKaFs82AfGdUoXk2sqvSmWokVOgWKXyQRub9EIDVrIhW166TX
AUFIetSbGtvWj+N3sP+5/vX8us6hDxW9sklL2P9xHFuE7PEYAz0muNlrS59wtzauKCaXVKv9OKVM
MTX95vhl5f78uFyXcyumRpgizBV8YfvXNapC6XVJzw1TfUGKCJanb2lQsTMCewpRI1b2RmswnFqZ
ii0S+eATbCMLHf8aaOpcbim4heP6+F3tzwTvN2XDrGEdhXRt6u7BpM0YEQR0aZ03+8Q92sCPzjtB
vcNMzfkSqoPzePx6y8j/cyLgJYCFQMLyvo03DrfxxjiDQUhYxGRuuGsCCa1NIpN0pdVOe08kprOh
gT9R1XXViff/8Zv888rW4SGdqnGeEmvTeRWH7TUs3GTj2zBtjj/fwSr9/kLpooHW5shoE4Fx8ELR
LKvUqureS8swOwsoGl8btZEgoJf5Q5cuKVid9to10t6aWQOpLbKDb24biGtzku5FkxXJeVyb+YvV
W86Jb88UH8c+5wRLMQGQCe8K52AMIman6eSqymvK4TaocHRHGrT7VU5ANAHdvBiblhE91HahNsDW
zTbwMNBFE/wRJmPi0WlILomoAjETcEokT8wgywWsIG6QlUxb9TOj1hvhHadltwYVQo5QmMjwSYEa
jTeU48cd4Jl0x8CfEeG6j3EggiubJcPfJJpDC70TkX0bAqiDNsG+7bcVuuGTqVEkIZM1jGYILCWC
jQy4EAb6sZx+omavYGIOjn4+dFY2rucMd9naT7CA1bmymNKgmD2b1SC+aCQPZtS9FULRliY8RmZM
pAv1TPb2WrR+9EXXBnry4Fj0c1Ggi0IYppfYn1wdKZOTlNb9UKB48boB7+GqNskZ8fJp6pccRoVu
jMMBloocIV5zMU1kq2ZRAcKb3bPz26k0jViPUVXflQQ2BMqSos46aBKMPVZLOhYgajvzDCuz5nWZ
atFFHjdspgPE7uu079qH0TKKp9SPmjcnMKoZ9WqWk2PU1PFbKDkBnDM2Sc8zmglEBkCU4ZVdWwSa
jg3RgzApTG7VjAKVgHUDs1Us/CTYxo7uawSDyulL3qXyjYbc+OrIMLzhbNwbD9jLosfItidOABBE
r6mzgiquCxgn9B0KUGz1qBsYErWOXgKBYPA19FG0CVBWWkarMmAOWw3lzJ2xMlTOTVoa0VNozPLG
HigsIB2bIBIANqCs3tIAqtajHro7gFV4pqBpIx+W+TRjA7aIg61TJJO4N+jwg7hIfhEuP383gagJ
2AOWv1h/CKjUBuptXlJOPeJwC+4r2KQm/u4UU/cS93g1PCMW4llnb/qLo8RUAYvJ5t8K0+lTSBZd
jstllOP5RAYZjCwsbQ+1llTAKKBgFLp0v2op4pU12sz4gm5qQK5yzotf9IXuSP1gHm+wmBWoqkpj
ss95Lvvn0sZHJ5rZCR9aYRoXVuIoH725vsgEC6OrN3ppBf0lGW8cETXI7/quIecMp2Y8xFhOq6Eg
J5HO4xeUqwmGBCsqOIFCPTyPqUWDj0NuybN0joguDJXUyTrC38Io9SsT+6cfLn5XVVQvKkta4sZt
oj49SgP00kc60jAzy7H6TWpP+OIUBo0Va5w7nBkRYmYUtHClSESkHsXr7FCHJOjPnYupVmbqVUmi
nfeTHmpeEqbAHVpW/FcflwmZ8ojtywseH2d5N1kglAmdYwvWGcKiLFOOIIdaOkhyhYaHQzyGA5Ss
O7NssmbFFrwUXtIqs1l3Pplmu6hhsBDt3QTGlqwN4rfmttCfOLmTQetEvnGT8A2OVGWJET/TVS/a
dd3S5t4srgd9bSK7fHA7mpik3SfuTcEP5RCZGpB41vOZl/yMUXtVaQvmK1DoFzAbmw5/IIF8T4QC
QD6lMwI6ZLZi9X1A492vVdstxHq680+mATIG/L/TaecQN2yAWaSWrHtsUL/Sya6+an1F86Ij41Lt
tEgDP6JPJMTXqOayDXUY+65QdZR6mLn4qDDpuc+6Zji/W9f1nzIrnx+KLO2W9zouH6DhNg/TNBOa
o6P7WXwceH1WVgS/E7WVoz1La3G0tga2P+CwlgFPA83HlgXRAhgJnvy6DYCAbNTMq0EGk9KlK/uK
akKJVw0GyGghjnYaVGmc9EKC2LrhvpxYaCBgSKKwzCmmsaLrFiFIwdxnV1EkLWgEThsSsuAW4tIQ
1XyLuCi9F2IAAl+m6BZQcNcW9RzgGwXSY3oWXoexAMq7VWroAfI+9JpRyZuyICxw8QkEZ3JeRn7O
3vkXpr8g9cZkFBcRI8JdZ2ktzWuJ8ZW8zzZzO3CPvaZtnVax5WpSk+No0sxftUHP37B7xo/8Cebv
RvPREcRjlT87WT2gU5mTKFrjmhA425FdhevJMRFOhYqWqxEKMC1DWkd3EoTNfAkSBCGDoRv5F0cv
Wx+JO+5sT9TvoWDV9B2/V297nO/Hxz4txvJiahgsZ2ZDaxbmXI3DH7SJdNZNOaXp2Shn6OAkmBTd
Sg7D/Js5VN64sc9RvmpAUsJAQhexnmOjBZtUCjTpAzBUT9YVNpaVIBapo89bJGQSEPlOZFfHTDtc
haFqwM1iqMTNShYUItUURT4xg+DISgDrP/KZgEymcUE1CoB84jIjyNqcdlEVZMa1REK+WHCL2EIY
a9raxtBBVxFiajl4ORCp+NtCdP1CKpWgniYZYrw2ARqCHVf916Swui2SbvWdbrJ2N5Ot0J7PaQb5
YWxYE0M9FIuTteu6HSi6TToU2tXQ+WV0ZvpJBQ2tvosQ3eQobwPa4FVzDRS+ecvAeT/KaritiQNb
sbu5oA2H9f/EFu/jAQrMomMI6XKUNDiq7m/k04LPM6rTAWtJgnsrR6ASeOA7iCZHwZb8jKy4W7j2
8fwl1keZ4cJatgi4f1FPMaSGhZPLjLlC+uZw+3bY/QDJjBqrrTQzX1uugOfViAldOSWbtDux5//k
JMJRfLl1yr0CK/HBabwaZUmQCj5+/FrkocCe35UTaQzrrpTtL2FX92ZkIWgPZVKfU10SqL/M8SEy
RsrGvQD/dOqVCuPDuYB6hEmZgF6evuyi999pG3JoyIlNBAHJrHzRCzQsZ+NQGC/KIZnPc8vIRfZI
xBcmJQfjWlknlePJIYq/Z8JAtzs4sv/q5uRIoAERFE75kJWzojjzTtOT4ZulqzBbu/B86VmHTj1x
1tP7abnkxMZX08JfQ6uWDJeQfHZP73S+h8Ao09eqRthwMRNCiuXasrWzTvB7rXqp4Qfu+8m/7zKJ
fHcgzPLBZ7i/NMIfDSznnfGbcq14TueAQILErbrs3eKPVB6jMenCgz0kyy4EFaqPNk6coQWT0aUK
IPam0YjCO/SN+jmklXQPpyuzvCzvqyW7Psp36K91dnpti0zdpMquXRpFbM5rOMVInpSCyJ+irgAB
H1eEX0fsBVYDmwprbRpkZaJnFwrnKEuT09fzC5qcGBEZAuBiZTeu0Egat4jHyQatx6aXItfHWEba
8iJHLbZWDn0Gx3bhb9Kgqx47t8ay31l2aXhZS3HWyxs3/UH4ZcBcYhVEgehWL3cOdP7fEEt8EwVQ
b25bto9MRcBlIPBx7dKL4gSbHfqX9os7L94DCkTpFUsY4vJKlGWzHhME3SsOtOU1O1WLxNdCS7TV
4IaFuzr+vX88IqO3NxWWVl6/xTF5f2jWASZA0fg9Rian2Mp3N0VssBbkiHRgPqsT19uv8y5jn6rE
EghFV1Gng31wRkNNKqyhdpiW9dy6dPF8PUIfyLYSL2lw4lofpzKLjhrXoGyp2x9qth1h2lHqF62X
yIZ0Fcnmpo3ngKIIqWcUt/ONTroltKNY3Ki81U+U4z6+Ws7htFUpPdAsNY1lVvijHCdh9GE/hfte
I2u9mUnM3sECMXGbduh6FUyl4z/lJ8dfg3IHc7dtgNy1D2aZcpydIWnYXuSY85+cEtNQLpcoATYs
39w6HtgZ+unX4xeVy3R6UPNgDlVUA4mAsggc239KGkR1H4M79Bo3Kq9SF7Bf3Ij+YnJBPYw1J5TB
R5ymhZ1P/zSnf6KRMxC6ZX0iTuuTx18E9YDaaFW5zLb7N6Jh2KQeEXIjBXr9BnvZxgU+DuYUbZkd
ytIj0VGcH39845MxxnDW3ytMDiqMg9UmMXsbZE7feEba9L+ghpP+gPaX5WYgVKjdthoyVrywNY7O
XI0Aqnw3nF7CFngUxZo2wukLdzhH7z8H2wo+BiLatOuuyb9SMIntmgOKCTik3eL01Z6F0bBF1nGe
zlOJwieMydqak2mTFK5x7VrQkZBnI1TG+1cXS5BjX/R05ZyxXCFdSwGS6Xmwdmhlj15TgQJfB3QT
mx2SuobWnNBgyJNC7W8KEmCME1/kJ2UqG0WKoiPpQL8wD0rHNA/sDGDp4GVZpv/GyEJt2GhieCbH
f5ZPCnE2FVgoqDRJBMXQg7HAlVvokh0IEYlEkY0tRwqp5Aaszlff5ITpsaOviWuoyaM/fu2Pn73i
g3CUTV/AUco+GBFzQCKnGoGbKj2UO9cah01gxo5XuotRK3aHExueT65noscgSI7NhTAPO0Gir4sZ
3mVLYqU737CiV+ja8tH/0vLxExVBg0Y78Ygff0aaguC+lUE7TCFa2n+9dgc60i7b90SE2gtbB4kC
4xmCxfFX+fHjopYDosNg/bclH/f+dWRXNE1tMoHbUxPd8s0vAW+c/QJZa09dRsXDYk9+TrGy3xiZ
Ft8ev/wnaxXyJ5vnw9iFgODglxTCD2fRo8rox9bZdh3WC9mVo5cJUTwdv9QnPyK4sEXNxYKF5utg
FhWY3FNmaJ7Unqf7sAt0n2g6EsbRhsJaDZPm+z+/IL7z5cejdYVqZ//V8iUKrS4WbhRq3K1Dt4R4
X5U9VLZCX6qG+MT19GX12V8ncIQpJGQ0eZdO4sEnWeSTapRgzNQZ5ysvqXKjXTEN5OsKuPxONtKd
d8nQTQ8lFkv055VrftcgES5JFhVmX5XEYQlAXXU3IVVenMxxYNaeY43dXdxqVrwWJSCt1VS4pVgP
QSNPNTk+GY6Wu/TDmSls1zkc9lkXNnIyqDEFlIUv6m5MIBRGlAQqC2O8bQXBxTiQaA1t2wC7gBT2
xPfwcYljUjNRxFhLl4Fuw/6PFlBa63KYRJ7dEOhXO5mxG8VU/m79RFFJCEZAa0g0jo+UTz52ZlJd
WAb6Gks/nLNLF7hNUwNKHhHsr2baWRdGGM/X//wqKLDo3PKtLw2Gg0crUBmhhm49hV38a81mCf+K
XV4ev4r85CRmE29q07k0mKb1g0+a78qmvoJrmUrGD+rL9SXSVirjHDvOo7JF7ozP8paiMFX0tsLH
HoX6TZ9nOKKFQoAf9KTsnvhVP/SP2RM7kvwgl8MdWidL33/2fq7dKkpGzC2B5n+BpV+eOWQQf29l
OXWeEoPaOKWfiRVe7PiZQUCClw4t7sS7WS5z8IXS3KGHx9qMxsY+WJzzNjBC0CacUrvKtGHemPq3
Jsn0+4pkA6LU7a4NaQKYiJAF6K83p+5dCKJRKH+yjwa9XJAjFpxobH0y5B0azXJpK+q8o4N30/SN
k9lGgy5E819yM5jOjYYYHtGP88aNOCUOCCFOvImPu4dFgEIDiVoerTzzYOPupJqTjkGIKj6fY4Lq
gnQtkamuqBNXns1isJkxQ1yF8HN+Hv8NPnlaV7ICGAbbeO7gYFYORibl2MUzPxSJuA3puX7R9Clb
BZRUziarbl85phYvxy+qf7wq4kNb8qTOstAdfntFlAVLvYxvTxU14CGrI+KVjQ1WzIYFFtNq0pK7
HlYubRyfzWEHlQlLyRWe7vYRp0jMmbk0w9ybRKiDWg5MwLWm05FnS6V7iCltlvIGLRpqbWIe38LW
Yv4ypE+BJrBGazvj/iWYgC2v2oVDpMOWC5rpOpv95sRC+3FNR/bAqi5Qx/CtH5ZiCLZyIKdSRyS7
AUadCXKInVWDtyMqzo+/1w+Xej96ImDUXRsp7CKh/fP8l/gxKKPCmb1Mbx/mSht38AwtrwxD658O
WJZxjtZLP5s+inP4kUROBgJyoORFdT9aD7LyzzFE5p7QJMyZRvp4n8vmztDzZnv8GT+KQRisjlwk
YpZhmdzD/kP6uCMsn7h13A2puAcLna6Midp47ajibJ5mdZvmyAK1mQYfTRXjpomb4qvExbDq2sDG
i181N02xTB/H7+zDsqW4M+rofMOLIlkdLCjCzQw4k+Ta4mf0r0OnU5dWkBgXx6+iv59v92ZNtvjo
pBehsk0vwFw+rj9O+cR+6llV6JBgCoSA20i6Glm7dpnqG5um7VNrp8WTGPFkeI01ggr3czJQdrlR
wPmfKP8BDaR5mYIHo0yzwuZa/3DHxHklmnSUmzAfcuda5+Seb4ZEiHtNq/ovGWjeCguKQGnPFqma
176OQYwSosBFKsGYhufmUOnw34qgBYqHvpnuE1WocDM2WVVvZd8515CWfVI7bCreK5GEFBcnMxIk
2ww1p9Nkbigcwnl4bqREC6pnNRon086ILKDJOL91VQdqqwhTgNl1CIf2IqgWGP5Qd02/kARFc05w
ISBdRe7NBD5E82nfMddr65JAjeaso1lq32XOBEt9DhgQv41qsL651dj/spxizs/CLIvxktlGifgQ
0jwrUDSWxpaTK82zGqEyVqG+h3wPeOoHXSVgur0WZOwtu5EaPZavCi4XqAhwNJmPAtrWgjfLDqBh
NwJ8Cw3byvwZVaZerKa26p6Twjd/04bWL+dRR0Kq1UnpbhRc7RzgTJpf0wyS8cVMpjNeHxRZ6HqM
oL2nCYiPX3DMozw+vTOQUL10K6GmlKzSvOF4ZEeKjes4GLjKG7Os7wldqwXYLtTIa6tv0bYObT5/
z8tcfCta0wEFNS4SBKBsgB7p8FBJRXpa+euuGcovgEGHn5jqRoHVup5+tLO/EDuqMvumdRUY9DBp
HWI6VGKAAONMlwH81IWPNG4AxzEg+4XlOssEfpIe5GcCWVJ9RvUA9lZSlZDZSCgD0mZrIzRn9OLI
FKpkIpURRYv+G5t0TYpjDSKOMxJTHDwtzcE+LiQhPbmVhCt30ItrpHrAg3Bn0/zMsmQIPLK4l9ZB
VmjledWWYG6RtREZacZdZ679MBeQKPzANnYA5cfXks6vcQVFzt0KYjXMTTfVVQxlWAEpjiOzfqqZ
5W4LFToFlPuqu0aGlD/GIRymjp59sWnS0e/WHU5EXJR67d65oIsfYncktYOUF/9V0Fp8beZ+wN+I
+PgpY7OmyMqRM2p6FKeoeCL8cWQ2VNaCxYTcu4Jcqq1rSQkY+ammfzMs2q91PVc/OQF051liGBB0
yHNL1iE+x59UV2FcNT0gztycqT23lsmL6RtMWHgxbafahnSG+YknDX9MTmkRobqDRhqGIZ/kKswq
95dVqOopnRdjYRsaJvoWXZaXEqP02zT0AXOBCns+6EaFCYgOzNErQo+x2FIHhgNmoJOC6eRYvdgC
67Oiy5Td5w37fx/+v1boukedONBPrFEf5+Ol+EvAmKuQ6ADy3Z8noxZXXjRQ+DVBTJJpYeKk0Mr5
1Hr0Ye9G3QVvikvpBeknSrT9yxDlScylwjFfdwMt1Jrh8iOVcPdDX3MuGEvNrZ46/WVpltMuDYvq
GfEBYwasO8baRSoG9eRsnJDR6IhydnSVnwFQaN/IwSa/5fjq8dnqaZOfhs/FoTv04RROAmLT0+kV
HlZ6O98Gem5/y5VD8yKm5XZJEzCGhanG8Y6Jx7+raDWfA22Kvg55kHSXixpKgTOT9SMtEZJ/jt/e
JxsYTrnCtrg76bLO779L9qBpjlOEvIYsNl5b2vSw6nOSDIvwxBb04xGIn40NL2JmqONLA3L/Uigq
ihRuB6ADWr8kM6HkZ9fpxG+URdSXbnSrXdFNjkfnKLgOo7G47On2njgdLluC/aXcpn5GaWLZykha
oPs3YRH5xaJJ65PipLYbJkiGTjU+G1Zr3vRdKU8cbT69HK0QGhOSEXv4zGNPGdKxKYb2YW/cBCLL
XkdzTvDCLp4nN/JPfRsfSjC8ZBovCi27snEDHTQIACGilx4pYKlxcM7Q6ZYPhcRNmmIgBsbntme+
69tnwGqdu4bW1KZEd3+qhvHZU3PEZbukY3akprD/kknrmYZ5XKxWft0/G/Vsv1hx/IYYnGSc2ZeP
/3QM88xsyyjYmDpKm4NndmSa2Ak7QY92U3OegmxBVZepM3sK709c6ePnYkvoSA7iT85v+uLI/HMn
6LuTFpr0Xz36W1HkRehYxlVXm8DmBpdgbwKvmmfqDmmwM2OLKi1U/OiKbExWdj5s844UnO4x0mL9
voWL3a5wocwdbvFSflOaJEdvjKybhYX9VdB0z1aVGNMUrvIAaFObS/EKVsKMPIXwcJdSavtG3Hn4
Aik1QK3FMfly6HP3eo56J9zqZr/AXts4u4UcP/UrRUicvS5lNe9Gy02jdZyCBd4QQ52/TLYMSXbX
jPLVAgENq2ccTM5rJmKZVsMsvoqAIuokzWiAv20j6H9TeyY2QW8wJXvtQC7hNV7usfraZyGqAMAM
ZNlRPMvK2+O/wifDSzKyFOdZnZ/h8DxC06FVllFxFBpTcIZKvxoznkvrB/RYyDzyE3PkJ9djsqCk
yQmP9tN7f+iP7T9pmhHRTAU7FxcqC6/E11Bn2bAASHFJ12NoilNz5SfjDKMwjHQe0AUgcjBN4eKy
NMk3hAh3nm9GVrJVUBrFDXKZ5qVoQyT2RSOhR8ppSzGsRnSM9txO1FPpiukM8Zqz6WMSiWJYu/WJ
Se3Tm2OFlxx7eS/OQQVDqwYyJ0yOQ5Uco0cjdBNAUr1N7Uqp+cQB+0PdgpMXhmR2JuwnmM8OFo22
y4ZQM2yu5cJaiaqquiKPUFwiOiXVBprZzkdufeIB9c9+cY7YBt0+Nhi2czCjdEVM8p3FE/ahi0EK
NofyL/NEESpdmjpgy64ha2VrD6n+SAgkZkqomSQdt0gi1yEYCwjeOb4M2BhUslZ1AAa3dHwjpQUY
V4/otNp7wOnm7NUAksftnFXOF/5M095Qkes2PbFqhCGUcfEbpTDdwU7rW+fEbu2jioYTva5L6Dbs
Cg1+yv3JrOeTHYm8ILRRdfX3iFLUltItkW+lzN1N4JNDRsdd8wLixLwwNVALJFpr4rRRzVVdufXZ
8e/6k+0j9+PY0uWwLcSht6WWpe+ipUaqlZdJxPaVzsyKplFw4kCPRflwE7D4u9j00O/B/XzYviOo
ED5TMwxEl0/RWSdFARYeyezXyc4HODE5Sk4UTnH4MlP6geHLYgphs8uCF8I7iPhOfSM8h09kLcHm
KrsTbCrsiwp7PZo7PkwQaPY0fqVkND5GqSaA0UcDdCSzCcmJsgi9Q01Fe/EyIcbbBAOuil8ceeVb
oo82p3Bh5XcYeuMre3LD24Q88nClNPizW4eYGXLSB796lHOJeCuxEbN5aInU79SvUpJnyang09Bj
61RL8L1yvrd5QtpHE5J1nR6WiXd8f8AEre0ARSzBGIcuhHSl4ZLVZt8Y0MXMPfJDWz5SldPvgE24
7RqV7JgRZO2Y3yPLN74mvZkHX/05acwtOM+iu9L8MXvJJ7zRxKvaVChc7r7b2E3lFve2HZMGyloa
1X85Ef8fFPAvnW/qf2dUEA4dzW9/cgKWf/9vRIVj/yfbRZralLnoqdMw/B9QgOYAoljK5OyxdIw2
y67nb1CAdPiPUOFR0cbajouQmbQpaBL8178ADzB9/rXhd98tZP/D5rj9a0yB9YDyAdXj77//j7zL
YIrmbfNf/+IKf2zbF28iHjRgdUzJ/Fk0/fdHHsznAD8gEoZWC8+d0FlHeU0l6tTRcn+1+fsyklMl
rQiq3u+tpT9WegLlXFcHAQNpWrssWrFNp1ff+AUr9TY1kxNHkffW9r8/p7+vhqWKQyGrvHnoY0t4
JHKu5wZ4qH2DdEl5UTU8RRpwWTvLXKz45WZMSOfDWLPGfH4b99oP6WekJETXJRz+sb7DhJlsCZB+
5aT80Dba9z/Gxyfv/R3A8OEeHXY9FMOYLe2DNUIOhq+P9AR2vkv22yQtzyhJdikFSRtxqt2Hsnqo
pH5mBdodAt0Kk0YJyyAmODd2rwQk2UQLyauxwIeHFUJgkpO2x+/xoO3813vEISvRYdHYwPu5PzhC
kzSJRFXNzrBNcgABe8qu3vZxSI5vrF9oZvFkji3UdbIl5ni8DkITajtZC6ORnVHUtCiid89AEX6Q
+0nOb35GMBOidCT2m+O3uuyMDt8mixsjmC/NxsK0f6eaRY8mtXmbASbrHXitZhNFtBwNqkuIe+wz
+tLNAj1DZjuI9fGLLz/Vh4vTW15Mi5wND22D4F9Llfhls0PxjU4Jm02oPR+/xOFnatFyof7DeIZz
syiL958PxEhkhgZFWziMl93UnEVWskOhfcpJvuy//nyU9+vADGFfiAxHLDn2fx7DVCuB0S3lrtoF
lJE75XWD0H1TGCni48xOwQPGwTqa0mA9RwEhrHF9d/xJ33sLh7eAzEEw/eFG4n/7t4BlyU7TRKt3
iekmV0mE9K7Oyv6VCue0Jae01i6CdpgeoxJpDnwE+RwklgkTrXOuhJWUoacolr31ZZqUGxK3Hc/K
jPF8ntRwBrIywy2JROLHWPvXfuXelJWdXVs5oACZ9OdzPINNNCWFcqq1SV/KneyooZRatzOCYJFG
2F/gdwIxnP1vBTldqCIhHVNWO+M2rtiR9Ox4NGvryzF4MFtheqMThx4FF/j7fvGFiAIb5CWOXgvt
JMddMI64Va6GREs3g12ctxSAqbKKFb0Tar1toj1qA0BJ4QIToGb9SvRWAP08AocltI3qiYQb9I2B
aenKcsMTH9a7Tufw56A3RaWFAzpdzoORV2QdYs+sqXfUzcONHoeJ18VQJJkaIFBjRh2iuzZ0o101
wqBbl2VITlxem+dhZQhyXqzvaH+GLwMCoBXsXZP0mgzOG8oq6KeU16c+uG56AuDrgAmZR9Yex5p/
WNZstupKBj+CGDdIFHdnLCK4ChAerALh/D4+7D77wPC2L9tWvgGKHfujjmSR0ZqbtGYCaTTMt1F7
HczNQ9Wlb8cvtCyoH94ntTraa/zfPFTXDZLoetb5eleKNDkDD0zZFMQl1r9OMGul4CnAhKbPMePg
xHH7s2dEiUU3FanEcvrbf0ZhFJwE2hKfaVQkbxhFrkM1ymcfGvuJKx0u97xC5HRwpyiWLUiggyv5
c2MhDkazO+f2rYXtaVXCpwvYZpizeUso669//FIX34JF3QK5AxrB/SeTWu/nNPjqnWgjorcM+4Is
tlVk4ZLxS3ltJtJr0+zEQ37yOrko227UdfALDncZSD7jdIxoR2YQ8dauiq9MUEQr3SRW7vjjHVR4
mfbhm6FSXKZFS1LyPpiWrYGdZJVU9U63y7dgSl4Me5iRR9I5ojq0toYRe2v7G88GrTGOxMcv/+mD
YshmJ0VlDjDE/ttVJG3bNZrjXW0QjW1Z1ypst001nnjKTwYNlRnkS+ySKTceGsDdDti47+f1rpj1
HuRS/h0rzbqYCGVVqXxYzs6nDuqHK/f7e8Vvj2rEQiv5gc8hsRqPtVbt9Na1HhVeMb1szkPYOCsa
j3dYdEMY1ao8V0Ogbxy9jp8dLLd4QfA4qGE+D6dSnZBif/5j03YXKNUovB6OK9VpWPRIwtjpvti2
dre0zaaX0v0J04V82nnUNqbobulFNquhdU6pEj79GWhYoFcTqP+Vvv9ro1uOLSxu1c4a4rvWHYgk
nq4g/9xMevAap1OwPj66PvsNUOyAfeBQwyHp4Ow7KS0QODirXTq7F3pVPJLDdeJ3/uyRqPaxeHHU
Wmr4+48UqLgjRH0gnqWm0GS2PRYejWDQQU5P1EUuCYU4/kwfTiDLwPrjiod2Aija+VjnE1csSn8T
+1r/pazLeI1U7qWxSp1YKDuPd2bh4JscIGWzletU8tw3+k2qSqyOuOF9uyFkV78OKrI7a9sYz2I7
ejt+p59927RrWNkVpV/UKPuvZmokydV9VxELF3+30/F6MKobKw6//t8uczCokq4Ller6ageHCb55
m3hBOpLvJmDXH7/Ssj08WF9RQf77gQ6GEwE0FJVHHojS8s/IwJTca1/STn0nx+LUr/zJblm9r3M2
3UcXtcL+yxvoptK0aMipMfCT5uZV0kGvqRN50zjWtXDScy1Jz0RkEhxiBXfHH/Sz70axvlJtwxvH
XwcXB8M/INqtFpQpCgbl9K9NNpZP/7erLHfxx8EdYANee3Zmu4nuM7WCzRSkJw4dn+yIKERLmttM
/BzeDsYGFd4KvJlBRn03XvfF8OyO851s4ls79O8FhJz/Ju28ehxXzrz/VRa+p8EcgN0bUhQltTpP
viGmJzBnshg+/fvj2LBbar2t9VnDMHzOhOoqVnjCP0B7hCb2/rwu3rKrJBX3HAInyjlasDQHMMa1
VQfhMimBhDWZv8xPJWHtfrK4/MIk9WSzU3ZpmWv7UNE/XPkBTmul/3jTec+ZN2A6As+zPAfh+XBS
Jzyjilr5VjX5ZynGqMKkpalExcepyb7qdQJbJUdCLAPvUVTF5v0fwblw+MmVYVgBtiPFN8/2L851
+NJB6w0qow2Dpc1/JYvyJDCXd1tDwjo0nmckAPLHZmy1wwo+CXqh+nFCOX0iT6UJ5WSP3RzGAbVS
TM1MfMs6kW8nnCy12pw2DR5x+1yfPSxka/jCyx0sm2jbC+m5a+PuRonGT7PUQteejJtpcrKg7zGg
QAU1oxUWJp6iCbBXo4RkWbl8GZKEnC5KQm/V8MJmZH4ypWWmYKqUVGZD/HFrvHVnLXseYzTtzEp/
qFtrD5QwPsSOMW5WLp8Xj8VtGdX9UZfBvKtL4oOe+jCJVbINlNvUTsfITjQ0CBpAzRGS0sViCnzM
MzA91BZwwlg6n1YGNoJS82wmM5YbUmTuw0W7jyfNWJ1KSvBDY/lVWTDOgwh5g9LhGHQLwuGdbR8F
ohfbWZZMz6wHzEZwd6GI3SuHrMVym0LF78KwXpIuu9PKeU9fE4fnlQCtVK1xMyiKtK8iffv+frjw
TIKkgCoCqkLmQT4762GK8E4BJD7oxzL1lnGJUNePH2XoI5GTPvGnrhzCSwOugHVoAQAN2Wynl4tl
o2MIzKgOygHTmRrOKg4nsh8q2cFeBMTdvrwyxTclLR5mWn8qwEpwI5ABzobUW5QncPOqCDIbddOg
FOhT+Eqfq9KCr1smyOXxi6bIHL92jEc4Fr/QZjjyo5W3kVrreCbG+R4NP3VjJNN8b/Rl+aJLqrYd
FLPD1AuczpVVOmMJ/rkpViliHjX0ZDmqZxckcJpsdhx0VLu6ONpWfRgmqT/ghXRvazUMSduS4Csv
6cZp1N9Csp/1Fl3I9/fGhasCKDkRgkUKglTa+ilfvQNAOzDKHayK16bwEODBS7E3vHix7CuzXTfZ
2fsN+mi9D8HSUXE4u5O0rq5hEE9VoGbFN9SutiQcVyLsNdx7MwQVdTotUC7pupzOhWpFM6StqGDM
qJ+Aa3ZeXJaf8ireUZdJ3DX6MSPt0eqM7srkLj11dNCJGQzo7OjrnY6Ml27uQJWvAixqDplt/Mrr
8IPRFQ9zXD4YFVzLMhVXyCHrjn4zW6DpK/EFvtl58y+zW9p9vcJsM2TZ53B5bgzcopLM2erheGWw
S0tLI4F68NrteFPdGGYow5Pt1EFumA9SOmQeph5eppk3tVXdSLr1rDXYMcTyFeW2SwtL98JEShAF
MepVpwtrjEgmSjo+DYIuo9L5tRqmNAyTYVM3im/AJiYsyz6/fyb+ZKRnS0uRclUdpntH5Xk9NK8O
RSZQnzFW+yixONlel7qjgnIT97jxgsV75CbRjDHQVLwkZr+jvLRBxwCsIboaUoewVGY5jU9RtdhG
I/JFUasZwFSROsZZjOu+TX/oqGRgG4G5lTR2XmlqBtTL9tnKjBcn679aNQqJ9aJ81LLVg1Rx7hYr
k4JOcrA/BGdWaypmHinGHwgJ3VCnEe6gZzHuSlnst11ju5bVqlu8XKWNSJrn95dHXc/Rm+WhlEYS
6cAX0M/OmZEDmXQAGePjhqGpjHIllNG104+efrtUxkGfB2tbh/JhXqODWFKbbxh9bLMuX57lGMFS
SGO+VRV73NZSX7Gq1ScXDxFAq19NO8VAPkqcLcDVa5WyCw8TUCRIobAnwYroZx+2j4wkzlDtCCpz
inBDy5GNLRdlM2LVeYQcjhtkY9tXzs6FpBEyEzV33kOYRISGp9spR0RHbRejCnAW6bfDhGCxitDS
puZdpgRSy1s0eQrsQqRwW+eIpoKq4SpJSxkGhvbRsI2Xaew/DSIcoSEvj2lt6oepyRtfrpxrepkX
XqU1SEBZmvqJBoLn7MjhhBY11qCXgexQqO3TD1oJBhbBLwS15Gha/zU/JqwnrIYgUQ9NsRvVUbny
Lr29cBSgQ3QwWTRaVec36pQCtA7tsUQdILtBvftORh8mQ3Coj+Fyz85xTAhh7e5amvk2f9CIJCBs
UeRcyVXqeiO9OvtGC54sFEkVYFWTuJLiBHUM4H0GTSJHL20YP7NL8SAcbvNrpMI3b/HZ0GevSNMl
SlzIOU9kP+9QUd5jq3dEjulKrHRlmPOSuC3UPLbgJAQA7G/LfKC42gVqda3e9ObBX2cD/cbiHuWe
MNdff7WQQDdNxIBZyHHS2z1igdVNruBn+P5ldPl7qSsWF7gTEeBZ4KcukFhshInoU2RbtdefY1O/
M5P4RTjOA+7GsUtT66Zpm5062H9pcB78lTRF3PlHwv7VHOtcgCwbIwavpUM5aI9DmP6cIYYhxv69
6Zt9lMa5Z7cfyvkakertOV3X99XYZxNPJSlB656xo2TYAk70W3Pt1JL0zeamFOJDo6dfJlv6gNrj
EYeNKyHPm6t0HR4EKX3LlY1+nt1HpTWhZO6UgbBf4lldFdJuxuZezdMd5hlXBnsT65wNdlYTWaQI
jsJolUFRtp5AP84Uw2Y0VKrW+f9xqLNtiwBWg62OXQYdEmDVWHgRt58inlSK8u9v3cuTMlANJvaH
Y3p202j6UDemwgEZekv3gQLi2CTPE6nsMt9hiiD+yszWrIMTCfvuvCRY0JFcLU3LYHbaYZuokD5a
kddbYGuomE1avv8L83s1nnp6AaByJGAX8dHQtXuwlPG2a5s9aH1PVvvdXxmK9oJmEBG/6aPgXqQq
eQqRScFz0K1t/c5BZq/Ni5Hw8Foz/U1Mum5G+goUr+GdQ5o+nVcnqWUIBpJ5gfWlm4twX2veDQ6+
Zc2yR1gN0J/28f0JXjrt4DYo5q69IkRlzk6A3soSSqXrx0P4qppVbA3C+KVvCl+J6r2kF8cmbhI3
ymdMfqznXFxTkrnwapz8AGfnAgVrfZQnznsDvS3JzZ1OhyK3x6f3J3rh1WDLkMFRsqZ58CfPf3Wj
5o25mDg6cPwUJT4Qm+Pblg3XtiaAKz7SSQxLjxbQEnEZkeBKCTn7iD2WpFVGDGuq0rckkcMnPS1w
jlKxksN9qhvl+HGukSmZtfnHXKc0byn5bTI10Sh+yc+Z1Py2qxrcoK2KAJhfu+8H6mso8D9nWBtt
raXdzWp301TabTqpj3OJoGyamNNeKLHYjuCV3Vg0I5J+E87LMCS9UK0/Up/qjnMFWL2n3L2NWozg
wwIaOpEWymBmn1WlN4Tsc5rl6F/WWpYEnSjs3xUOZ7s2xxKxwnVLlNKDGLTiJmOkTYX8q+eM8kEZ
NHuzCO0mHLN+KzpneMDM3R+Fk+1wxVCDEpsxPyuWn3WfYbMd6l9wCRw3Ez3fxmiRzURnN7B16aOG
BciRj/TNyM3pecWXe/ho4syp1ctuiqBILDO8CbMGh68aebMfBYZ/qKdhxd6kN8My7aoaLVenkEhX
8qF5RLUH5+rSCu/11VABWgxgTTClnm6QNSGwjrAP8klJKH+tu+ED3HcJDR/8hUNln6EKgGbYrBrb
tqvhVtLw/IrCXI54m9odYcv3FPyk+Ra1oxF54iV8xAAFc+YkbQ80y22v4YQd4lbG+2ItHo5xlv2S
8Es5mNjf3cktoedqVTxDePKdtDd8M1LTo21E6LoV+r6VY8PHoEHew0I6KpJG7wfHtX2io7hRasqz
Nkffw2JMgaI+J4o2HhLFKlxRt5XX29mPUs/rO0QPXkizsa40nY1G/dx19KUPsPFI/VGudiPYAh9d
5II3MJvdFeizg06SuWqq7ESNmxosMM/EL9aPUpQaaRtrO8ks76m88+3GUMRBgofy6l1vfJnrVZN/
itLhBnAO1oC2Fm7ztF9KL1Wr0S/a+DC2SfdRAeTiAvXD7M8q1EApMI2xFpit+tBNu4JaYuSlTeun
UfWlsrt8G2kp5uf2OD7avQjJDuH94WxwW5uz/HnE4fgQqVH20Ia1JvmrX7bbOZMrwRM4mrYE1VHX
x29GCdOsZOE7XwYFoG1FacrNTkyKdGvqWF9SPm6NEkbk7DowpVUrirdCW7rHoRzUwFpAk5OPZV4u
DHDpUoNAxFLXNwWtir0kT77RddiSVpXJH68+WXK/U4qx+m4MZrUPU+OJPDr7RG9TVl0BAnLfCLP/
Hmt14acqNWy3xPnulxHHqu7m+iiag6MC9N9Is5R6WTp8SGZlZ1GwgCMM+Tmc/FqCRaU5/TaPe/Mw
qQYukNj5NjK6xQPSq1BPreUeUGDrjZG0HVq+yaINZMhNhz2mMpCxudUcQoJcHBHkUJq5UqRxPGKH
+71fJTHCnve1AHiOf2OLR3aPAoEWRPYMvJC0587CsJk7ox0yMOszmtpasahbeakoe9pRu2Cq2AFR
iqJGDSQLpwpUFycLY5q0qu8lqRS3VuGIQwfAW9kq6VD6hSl1z8ksKXucV3XEBgs9+TFV4b0VI923
iM70KwEBR8ihjPwt7VV3rLjJ5sIsj2E67sXY3Wkx5EScs38ag4T/Xo0xq183zgJJO0Ei24XHjBll
Z0RdUGXteGfgS5ihPd31ZNCYjvY3WRaPboFL5QZNAU/O9PtsSB+AKj6OCv60Yf25btOf7VxLruVI
N0ae39mRvLOS8aAvNZq9iVltLCuOvaFVPkvLQllGBoIx2CmV5Dw/zMBsgqWrbmwzf1xkONd2gkLZ
0mHuTP7xBTGCbmOWJpJkMqBugxcDInWNa7T2YHekIZMYlGCK+wdqdj/xNA5hys7jRozRXon10ePJ
+aTm/Gunt34z0ODlQNn6RtyggvqxhAE8ap9Fv4DEbIfPnVl8jmVycmFLJMly/TQ6/XNma7dSUSKR
3FdHGDf+KOmr48CT6PUXyJSo15qr4t1MUzrZRayMMjuPUh9yxD45Q9u5kin7eVVubXu4Lc3oYNml
4SoOIH+FWhQuMxRSzTY+4gLsofn9KxUsoPMJDUavqZ2PZZlsqXXvKz3+HaYRrr/dbZTHN7GBC6Y9
/JLz8iMkxU08KuNhydS1WEoUj52TnGrPliLd8Pp7CknpnBgBxfM7LfqqTD22KWH8WdTmrZZZKjrs
mDmMWfmgassOC8l2M0U5DACFk54txSdNICAw2xBVq3t6xZ4peoNWlPQjFqHgdo3udKXY6InyVdK7
Rz2bqj33jDvY9jfO1LcMiVDLyvwe/fEXh4If8q83covPWeQ8maG5lZTJ/o5u/21fmJhwK9j2Cbbj
2Eq7OdcPfWgoO2jO3qThi5Pi8LxpdAOzXHgNmSH8hIBkUzo9trwzCiO6vQR60z1lJba42FAcGnr3
/SHvxsicgtgUSYeX+CSSR6PQyxaxNpxoYx+MpLmNkmw5UMH8/X4YdimtXoHtUDDtVSnyDyPkVRyG
N4yFSjWVslRtjxZ0lhJ15Mr+qo73syrfg8b9FOnjbrCTazn1hcSSnjvl3pWiiCHqWbWsQTJZYhtV
ATJn6D/YO2S5vEx6rvLxzgnNBw1/6lCmo4r9MZ/yl5IYCJFbj71i3SwdLmDSpr+GCHgb/ILShfGz
FoXW9OIs5Ee3FS12eyiDCFHQEQWJpSg9nCy276/626BUYdJ4NYDlg8J1jpTKcC9wQpGXbHyU6xAt
kCRuieVJjDmmNfGmaq4VRN9ODO1Fat3QiGiY0Eo4DYN1SGFgg6mejIa5txXhEWzfLpKxeX9iF1Ld
Fevm6DodSA1q7+kwcYqeNq3TKhDdcIgcIyjw6hVdu5Ub9UqWe2nnrokZwQ9ErVVB6nQs6EVj2mNL
HVho2kJD25rzd7X8pHf14mllR1NI0zczpeXavtb3fFO0BF79auhzeGRVtGGZ9Kwm7gE3UUL/wMnX
p7/ej3bm4mHc0Qe1DkK3//NU+2Tgs/XtpElq4f1VgRY6H5S2Q6i33g5NeadO/RUu2KUdQwkBbS4k
SYCCrsf31cWAfls21SVlJ6kk1dSUR1IUDx2A+/d3zIVbwDBgDkPN1viO5y2YSK0Uc6G9Hwzj4JrO
ZxUGuj5ou7jDfECyrkBVLm0anJGg5axGGVS/zw64bA4W8qE952DuDiZKrUUlpF1rZy9Li0YxUIbC
DWftY9TEB+wpruzZC2vKoHSubR26Px6jp2uKa0ImqqLi8y0oX5j9nG1Ty0yQa8Di7v11fXvFIIW0
Mn+QReKScc5Ox1x3IpnapgrwATNuaqNYthD7Bc2HMdnhjylvlm5Bhn/pzSttowuZ/auRFfm8ryCh
yCFbTNLq7P3aPQzta6ZjF66ZtQbEZ1y1LqBmna5jtJjw+RLOnzH3NyUO3dqdRjqBmWbw/ipe2J2A
i0DWKCBaUcNc5/rqEBSmgxjfyB1jZ+0XtXlq5+xnBYO46aIbqzOvnO5L28Mhw0CjgAcZI7PT0RbJ
ntqM6DqgZea1vbnFhAV3vWurd+EDrfkhBGrorbRcz94CbCcWJCc4ckASvrUrNNHQH99ft4tD0BKg
WA87i8vydCZTXi5yLTPElMy3ZlGgkNrbH/5vY6yb5NW3idQJE1eHCypFOZ22o4vIiv/+EBc+CNRq
LkCsxEA2/2mQvhoC1MtYU84og96RsZZJfopa38Xy/Bde55XCTaWDRBXM8NlyickuJtlknNJaPoki
fRFaGbugxv/SfP49ztmSWXokGqOmtgdUR8KvQGxG2/7QUNF/f90uf/5/j3P2duDNo4HBYz5Q/B4R
7H6Uivhaq+DiGIjp/OFTwbo9W7NhNlvTCdf3yQr9IVR3TXstxLg8BJ1JCoioZp7XYmt7tidgCRSA
e+mQ9uVRCH33/kpduMkoNQLqgEZoMJezy1IWDuhEh3IvlsO/9RCH4yJ+abriuDjX2vkXZ4OjKvr/
Ng4R5306pQ1zk89fBkild268MCXxH2NVgMSAjkGhgY+PFPn6M7w6MIqDoYjIzDIAh3SHqHbjClts
9Sbx5NS+ggK6NJ81+INSh0ArhP3Tscyxzw18Zxirlx+X7ikKr90wl47/H7o9yqygW9+EeQoa4pEh
+DhzcVyzyirMKDEmV7Avl4ZZja/Bv6gKX+dsD+QASOwIBcZAs/A9QK2lQTbE1Norbag/Cr1npfBV
E4ronO6JApb+dMGWrl/sMGcDUIS+rxDQUlFCUdA6rZuNVeMSnYJAQ+msb429QTlHidRg7L5mZuKW
poKmROllP4pljSEWV28Kd1GdIMOvinj4UI76c1ktPn6gu1bD1ka7E4Zx5YG88ByfzODs3e/iDiSA
o+GO0WtUl196XQ1SubpV9RYhyzZ4/2xeHM0AyiZrQIzpBJ2uV+SsdnU1mzlpE5yf76V5diXENabq
d4Lx0PuDXdoERBr/Guzsai4m6Ht2wmBYELm8B248WIhffX5/lMtT0mhEEhiCojyLMEoU8Tp7YgEn
Y3Y5MN4kx0EE7r0mtjev+QZfntO/Rzs7oUJQc0ZWqgyWytpa2hwY0qdYvRJuXh4EHMcqQQkE+mzh
QmE1eVEDY7Gl2ZfKR9mpMN29JsZ+6Z4mYv/XKOvCvrrYcrHIHVrptOXS0JWdmwXzMZtSL9Yt73+h
a9M52+I14Ggxo1UaCK3a2MWPXP1qYHH8/iAXtwFIJVR0SGOJN09nw1tnI3WsrHFAF0jjb81EYUxC
KEiZPKlxriRdF9fu36Odc2nALiToNTJapHf+FDmbBT7oag4XY5T0/sQuvQmrOSdC6w59xfPNYOIg
o8nmzGZAkAkqwrawrStrd/EDvRribCd0aPDLQprYCZa6oapsV8Mm1v7SfoOwS/DJ4wbG//QL0c9J
QrobKDzPt0Ysw9yo/FomK75Ggrz4cdBqQQ2c/3kD+Ix0lF1Mi1e0Xx1LLNOfkcXvVVQYiw/vf5u3
I1FbQ+GO4IB+75sSVKkiwJQmhDqlYW41rdl3HR2SZrhPSbzfH2pdndOXjqGgiwEV1/4wdU9XT6h1
rAxQ3oJQsrZ2M38C/hDESnwnZXhRa0fatWXaXxn07cZgUGpspozOHND3df6vrogM402zKBeihQwj
U+uzU+V3BaJ+70/t7dFlFIP3yKRQudItT0dxlAHMdsH3GtPFh1JCA7DwM/lzIlSqCuaVb3ZxTqTN
VERhBL9BrjeQyoyo4Tz1UrZRIJrkEv3CcfLfn9SFYbCuRkSDUZACPFctoAuZZ3E6FwRaCJDiCMfM
3WYor1xEb28H6u30znQkPEFxnacM8gLCF5/LIog6OTM3di33H+zUTK+hxC9NBz4ZTg+A7U3Q9qff
KCpFnvQOOhZFpT/rRr1RRuMBcst/HACv8Ho089Y8HnzK2R2BTWKuIWpYgCDNVisIMJJoc115jy7s
N3wJEbAB1goe/Bwm2dupqHHnKQLVmX1DrY6F7BzF3PgqGiylXr68vxOuDXc2J1LrESsVuQiacd7S
ksBvUUV1PcLPbvWk7b7+heFQHEG/h2I1IJHTL1XGlawKUzAcUmIo7AShsQRxqbl5gn0uvcH3h7tw
LwF54QY0YUaQ759tjNnp4rFF6jIY0dWdlOi7sTQ+8D7PMu6Sed4Ns7WTomuB/4WL92RU9XSSg1ln
y1yVRQAawauTBZTb5OMpE2TFP524/yP9qOBXdfe9+NX99/qnflQ1TkJR3P+RNPr3P90mP/ha1e/+
3d+FySn/Pf8tJ38vWkn//Ok23/vvJ/8AACrp58fhVzs//eqG/B8/A7JK6+/83/7if/3687d8mOtf
//O3H9VQ9uvfFiVV+VotasWG/f/Vpfbtr/x7+fP8D/xTXsr4+z9yGvSjoDNR1+Q6GX91/f/8TVLk
v9MYQ2WPdB2wNoWAf+lLGcbf1+htLSWj7vkP6al/6ksZyt8hqHDBmasRE3/e+NuZoNR7AlNnuwdB
HGoswOqAVq3sk3OdQSWyug63qNprVPUrpbJl69SV6qdLIQXIrlzjNP4hIr16u/+Mx0++kjJwJyS1
P92tmWovUxkzXldmUeRKIUSLWo3UrcAUbNvT4Q1wbMTFUDPajZNV+ZfWniV0FvVqX3flfOjH6Wky
6uyQ5IOykQY188Hqlel/9tyvPyc3+8rKATy/VghPf07HqZalTHMcDa32W1ON8BO1xvGSuWmudGLe
fgFEiBGOhs3Po4Kp3+lIytAp8tJxQQknbkBZT2agpraFjKVdfbMmjIBfbc6Hf6z1a0mxszuYmTE1
YmgaoLR/0LE8HS9R8wSxeyAHKvwqb07R4UOYO/G0OJtvh7Fs3UST7M37g16YJFV2RlN41AzK06eD
5mle4N6btF6pWZInkdK5dZdlm3aYm51WSb/fH+6c2/JnkmwRSlVIdyHGv8YKr6K1vmsj9POyBjmb
EqNz4gLxEVNUjGcpKXVfUlQIUHodFOlZs2rF2YRLaz43uW38tOQKk+9Rq5HdjOZWKcFRjJXl0y7P
Eo85LNMmVRLpY+co7Y94LOVvTWKUo1uDYX9Oi0ppdu9P5tLasUF4Fym2Q2Ra45FXc2mTRsmNuG68
Scj2sWzbLCi6aTkWUVb5ZBH/vOX/t5pzrB01fRQb1w1iwfw+O6IGGCFLjrHYMOSkuZGq0NoDB5f9
tumaKy/mWci2DgU+QMP8gcyeQPTsMwENnADV4Fg3zqnmgmJId9jslFdGOUfd6pj+0IMEIroG8Fye
Z7sP2S5JzVuGIROb/LR2UjyQQ/tlEpqCuWCCCxk8jU0ZG4tv5FUfDHW1uNgYXhMPeXP2SEzZWiuJ
lyot0nKnnzKyzFYajKL2UMTRXFuwQWu8BG7yqcWPJsF4VoscZf/+/lkP9MmVy6CI2Dka/7Go3J5F
QdbY4gSO+L1HLTr1NE4/WnGS6uk9CmGdakaBkHt7k6PY9RcWnmyGS9SAVQGM8Wy+WK5qhoQQsheT
mrqyEjpemsaEfFKhHlsJydMRNshdarbqzSBw1bVTK6Lyok5X7p9LC88eW5VKNMja5zgYZQgRtajS
2suKpAONRqCL/ZUbd13sRZEjHRbZvibr+nbdV49EXFO424lBbe30Y5slrc2SViLhH/npLNTGW3rZ
OJRp5HihVXWeXWlYD4movPLFL2x4A7lSXnN6+7Rjz80FexLjZozNaq36pZ5TtPVNPyhxoJVR8mnq
22yDmxwtNRJmPzHb1o8GvdgMrRoF7++9s1yJk8cPAlMY81ZMgqBina7BlNpZ0RYYV6wy2W5bjhOu
JU3npSM10PeHenOXMBS0ZPriFMCRRDx71/KxEWpvWJWXlXa2a/I89CnHXpNIfjsKu4jjhKUw1yQv
9umEcIiOdeS/S0h06FmpSZE8TVJjXtmub5dtTSG4q/70J+lNnI7SK+Nko29WenVt2YgxF1kQ60CF
ZVFek2Z8ezJ4U6iiIIa8lh3ONYHDtBHxoDGU1Mby4I+1Lm37xDb9IoUI6ywDUKk86rIrbMq3h4MH
jS6SDjZkZQieRT1J06IQoeK83VmI582GpN1MeUgPThnRkO4BrxbIsAGiuHYb0nlh8U7uwzVvp+lP
9ENfiajkdHEXZMe0Jq8zD93e7hBGKdB2u1GHB/gDdbzBUDnBkEEeSrcbpmhvarn2ReCRc1M10cA3
0AstvdMRXDHIIVPAmLpd1gLJIjPBAzUyZz+xTIKOBnfyX1rRGF+aQZeKfaRH8S0lvqjDSkbVOxiJ
bXbI8CnR/HZWyk+cv350Y8OOgQuCNMm9CA3VW+xRKni2mDgfgPxGj2noCKDWIEtKMIexnbuVip+M
a89V+jQNS30POkT+jiqVTlSi5C1q9k6bTG4yd85TvxjsIa0v58VXqx4rFiFPeJFPet98clCpbf2q
zqJVyiIR24b3BAnmtnZ6fHrCxthBd5J+hMlkfCJiX7kQqoJjS710D9nQGZXXWIm1w9RSf1xSeUx9
gLHyriPOMI7JVOQYbPQ13hOJ3GBr1Nof9daxlg3oc1yFNW2S8PYNe30zDXhfbsYxlH8geaR+1bEy
zx8aNdbw6pm7CSemKpslDzdY7JuKcKkqNyqS9U43W9kAT4tCrNsqhjL6VZMqja/U6LC6ZT3Gt1Zp
qR+RmrTo+CQCLf/KyRX0qUsNs+F5HrvCm3PDvpVUZGBcEOgxgO0cTsduEDWFdNQ9E1pSKeYCrtNZ
w8dRBebsxVMs1Vh/QX/uRrzuoQWgGejNXS0MMnLRfiuwBe7Wam9H+jI5qR8Lqwq3qG0jdJ2oCq/R
guDGXV3aHSuhlqnucZOPQLnLRde3ndb34zbtuyHBO8eKcl+tNZyZJPQmCxqLbKIxwSeHdzSFfw2/
G/ES0PAa/1+Xy89OXS/jBvFQ6WteOkPsssFHfOjLAVsOBzOJY18MWJrZcjp9butRd8CEIcfgalRu
vo5iYRe1Tjp9p6Fo1e5Y9s1DbHSzWQN3rmE8DPYCfF/Xm+UObJ5j+nKPJP8mHaY8iAez6b14KMTi
6fic1BtkXeK9XM29+VAbjQWENukUPGzokviZ6DHHCsN4jvwhTsbbZMyz32JZxWw1ReSfc9MYH8xF
BoI0iUWzPexUozv0eFA1mNnR4xZvKpgp0wLYdaQY/3GRJUS2aU3U+7jQisylUDi4BXrwYusgdZ5u
xt4yX8ZSlHfIMiQ5cP4SxmVMegZSB+evzp2NMvlpgQFfXKNpysTX2kZ9UMbK1l0UpczIt/N4bjax
JSGM1+Gxsh8ilDE5nZNR+klqY0INnVT+zcITcPV9bSybZR6V33MWJ7LXakLq/X7IZzopsI8q30Cf
AeNKA1R13NtKuRn1MCo2Uykv+O/FieG4qig569Bq9KNpZCJ2BeSJbiPp5pR7fZHrCLNHstRvirmn
2lYa0hj5pZQbo9v19fySagZe0SjtJQ+9ZNP86mnpwBbvCnl0Tbsyv6iSyFo3zfK23JSVOvpW3kD1
TwSmTYMy8MOGWAd8KPtsfixGEogAlHeEsGpd7Grchp/WU60HNG8a0+N+EkC2a+dzBw4xcRUKMoo7
IDUHlacu8Nmb68L55eAcspAiyuNNM2FW5Mb2DEsjhiHH3htVSgcdzNnnpB8EHgn4X8Mkgqx1RDje
mKkNyDkuVwBJHrty5E4wpzJDj6WLq49qv2R4X1Hr/2mAxf/WkxGDGhSd0e9DDvZGiWACeb0myBV6
NO01L82q4cksk7L2or6chu0o0lJ1c9sSkTeOkyz2cdeE95mewCcUdYoTsGHFMN9MY72klXhMgxj9
vn4z5ZH2WcVK5UM9h3IPzk0dvmFK0+R7rR+bzFcA/IMVr1TTjbPCaP1CVRaoYvHQ3PagpGnZL132
K7Zi55bzWH+LxVz9MFO1Q0Kpq0A21womDXjmFeIGMx5pviEXi+9lu8kzX0boHzLMGBk/FwNTTi+R
avXbkLUQgOLOqe/TvqHHL8rVSE6hjHWrrCqzbkwSn22FaXSaZ836ZP/mc47l09hnhgLbx9T7TVbo
9NERH1B/ppiLLnBTV1g/4sQfO0nKvy2xJS+bmFZk5k35OMiHihpY7+XIvuD5VaTjFzLALOQdWYz7
pWxjjTsbDPAONr8tu4k8i9zj3yJSgRPDdKwzG3YvFgrGD2E7ae6HM4fBzRozpIFXq8KGwjSRnxei
wJPRRqEYTlsqQZud5FmCDlTN2MI302K6jVJplRfXEjwkFHvKY2qOnQxSwkpyfqAYL3dhLfHidk0p
SYGqV9l9k03hvGmA3Umo+Ifhx5nqS+dNZVOlLu2y/DNPV8/9Oxq1X1MIiT3c25cXMyu72GeHzs/F
IDesBrDjCKVxUUfbxay0yW0qWYe60udOy6+aFQpIRdZgXghdodnMqKHvC7xNcdEqMuvFtsJM4yUY
68zFBp7LXYnbZXH5tuoREQ7oSF2+ToHKSPup0fEQ2SS5lWVuEoe43jnSzKGMRI/ISVctXzRzgWWj
6blcuLQRtd+FCIsOC4Q6k6iiIHXhDlJefkUadWVK5ZX9Q3GiOD4uo1V/EwqKEvgezvqTvjAFt0+0
9EiE1a7uSEL5YTWW/AtQnAadgjDKlTsR/o6EXVluxlJlWxMNkoeWfDp2dU2rjc1YZOExsQd06RdU
eAEhVt+KYTbuwxgPLfBuWvuAMrV6K1VT2vLg5V8tU5oe7ETCvtVIQhhIyfT/qDuT5bh1LA2/S62L
FQRnLnpDMlNKjZZkWbY3DMsD5wGcyafvj3JFt0VlKMu969WNuL6+SIIgcPCff1C7nTuU2Z54GA4Z
VY/3BGBUh6RKNXRxVTr6Ui+Hzosqpf9Zgad/Mc3Y+KhUxnip2WiBQErxRtuVdt9+GdsZdqKMiz4o
QhLyrg29NNrzdDHHp3ER3DeZOPW6Itxi9kXq9E+0KpdvU++2AgfmJftIxqPGvqpx3Pijiuw3JGZJ
XknTTj8bZghm4UqSTTWZkdLXlVmOOHig2vV6JCNNgMaxv2hqu478qgeBCpz1v/E5eudfYQ8l2CuE
Xgt0LbIA0UgH8bAgPUP8WszLk6wspQpa2CI3aSVRETbZxH21Zwm5QK6T29xPxlhW3oBU5aPEwwIR
6NRa9JLt2KxivxW4nu1TnEUmZDhL+K3X9OZHO7bZR+xA1JpAzF6rEQVV7SMcQeCdsG3Mzyxa+2Nc
j/UF51xEDGCB01iAGIfEdIpC6QaGmli2J7EIgrw0Ovh4q5rs4n2Y1qthp8gj03Nj8pkv1NypDrJV
p+RMSRU98RBfaZ+V2eZAtAql1n2pLJnNiaLFV1qs6muaeaY9AxPU8JjUJnF3iQspUzpTS/hhMyP4
kZYpgH4LmVwaM0lUuybP3XsV8zH33Gi1KlqjStqHLuQv+q4bj49iMdPzXh3m1GuRIH+ZK1O7597j
/qjxbPso7G4mJBYBxeSVapJRhNX4A3AFUcMvYQ7zkDZYl0tPzxUtOk/csbzDBprE2xylXsJJFeu3
Mm5xxwvJtFI9dYzY350hGh8TzBIrb4pnqrUu7SU/jkJA+pXpKh+aNKJQs6RWHoYqYkvSFSX7YSCf
dbylm+u7mSgG9M5CGy6wQIX7aveoUj0qgsQ9mxAMDv5QELuyyyAeusid6uVDqoRNTnVg1z+Q/nBc
V4L+J1KXdsEZPBrEwYks69yq4J8Q96rtyLYuM3/AW+m8AojgzfT98GGaY2r0cGhrYNmpNbJA1dr5
VrHGYfCxs3WVO6h7+uKFC5aAnCSL+Gngbv6TNJkGYhsuIp1H5CLY+VSgrvYSY8xa7JareDyvMvrY
rYFB5qr7o+Fg9wSgNo096746qMxpyGb6UzqRTXhvLyQJ5NlSBo5dJKhZC5FYe+wpYjuIypBOhZmV
cwN1IitZS01YfRsohkKvCTMuyKKpcSHEBIJvj3RU+zqVbabv7WGa2AeshOxbW51mXxHNaqu6rECc
MqvqnZGEs4lqEXm5jwUKbYx87mY0glJ213Cqlt6P3IZjNCN1NtM576nN+a+9sDHHEBxNH35akaGn
XH5MUVIZF7zCqUG1nmaJ6PZ8vR1lWp3LCzqh08fUKcYrp6ky3SP2NHtRXGfQOHX7IMuB9RbmtXGP
mH28WC1VnwahYg/e82XqlPhy+hpqmFZpYFtyv0jKQToItbZvTdk13OI4qdHHGtNdaEPcJdQ1sz/O
5MIO0OocUYF49UtIaNfINcgk8NPCaksBmlTTYbo35pKNbUFr/SGqFvNnJzoqfHztU6/Ri+KXq3ft
9yyOnOkmbZf6i1mmPeWgjTIPxQx5rX4lq7q469tC/9wTLWv7jhET5oagoSv9pIGg7cVqy4cTVWqf
7WKO3Dgo9VSVQYiw6KntGmO61JqJhlSbTvqNyEvE56oOJu7ntiLPl2bmSjex6i0yDWwj3LWUvMQM
JEWxH51Gy3xU2iky6GluPimz5g4B717c5o2YM8CvZgjyvk2XoFZb84Ken2X4hIzjTL6UbnzltlEl
ghj1E0Wlw37sjaIqP2ZmbDlB0U3Zd5kL93pKy+6qq6tx8KRsrMUH28y/kHk73Y1RqPzkWMBhLR5V
VTnoA54r/lgMpABXFK7XS7RuKSOqXbGjTMIAkzhKI/e4eTpnmrTbL9hi5O05gbzJodPb6YeLFn0+
I8q4t4LWURLiJWoBroCVTvSMnkflhVVl6VsUR7o/SSfv/CEXY7YjnJkJlUIhVSGVauobWVfi2jlk
kb7nQHTVAPRQSfcdLO3z2JAhai/TyL4tfMQIVZW+uMqViNmO4yG50YzB+JU2s/GzTbTmEm2sPZxT
u3GZm4iV/KQttvmolRHbhRUWYYgGuUxvCRjFOIEXlyMHlmV8aLoEvbiVWsYvQ5+qJdBbnEW9hY6K
joUkAYBnc2ka4NGa0IwAiZt6AViB/1tTRQtxy6KgipyIpz5UGBYZ3CSRSRC9IgnQqhKc5884ZHE4
7XBPqbhAOomzy+xGuZzIFeYJozhlG0oGLs6Kw8lJNVd/77Q4lYFJePZNpmfL16nruqsWUfZXORXK
1xyo2fGNqdI44Ge31AkCkjoFAodo5ytj3cgLBOtztOfyWH9ryi60160A0k3dVZin93UROUhmS8LM
k9Sed4MzQs6iIaD+6CbHKIi3USeMGsTSPJhKZRdnZjcan1u+4ulQdNL4OSfjci/hkkDZyI045TYV
WTWrT5idV5mhAwojuYF4OeDMZcYmzL/OKucRyV3hniWYeFSBXq2RAzGfAdJ+IXIWp0GO8GHUB+fK
LTPIGc0Qxwe9wU7QN4wYJ7wOW6Zn20ppXmiV0ZYHiEDmALG5SS/arOxrH0Vt2Hpllds0s8NJtYOy
w5Jsb48Ab16bprR1ctcqyMew+iJoClXe0AKLFZp6xWyeyW5pP+Hp3dzKRAeiVskqCcGBrNLYFxKc
xi8LrfmRzBSa6PlNK/WQdfR3xRIpcWBFWfaZvg8302TsXP3Q8DVzxlSaCgjS15m8iNOWUtIzGu6X
ntkKU1IdFskY8KdOdzumlfmcCJo1Xt3NELLUsk+ftJhsWtrxRmMHVhHmI6J+ApRZh0pFxAxw3y96
Z87VQmmP+7+bFM8ccROWHoUVByswGVNwjCbKX5mGZkDfy9xFqmmVgdFVyNTYl0LbTywj/CAbEtUB
JzRHXoClpJdcKGa05D0XSl+2hrVcKcky6oSCgCms8Stt57u1m1DeT4MrsoeJZyv3Y68YvhjsFt85
3eJypDu94Uf6EI87vD2GZ87fvtu7thZfT1kYmYeiSu3ykFa5SQVkWxXh3tGK46RWHt3mVTp9/ife
FgI5tcLLBUv8UA9yuR+dqLv5Zxlm82IVI83evNTyQOXQxkEFjGT/fofhCHDMgtBpoJvIbLUtY9yS
TYtNfSXplysGYAEMNkXR+wDGhHGVtCjDzVbDbC5sYBql2M2+P/xW3bg2teH0EoBCVxuG95aCCCd/
7MMCybxrdDkEZXXGSDAlFKUxZLpTlTw8CE0m+xxomKCwScNExZ3/tjWx0oexE6SlZdA2sDZdLQWK
fqVHZu3j4q5dJBI3hJhW501uTuUJ8eibXss6FAI9Eq7Ah+ndvgbqtb6xlMZghzOA9y5xxqw8Gff1
4f1pPToKam36ESsDY6uEbc2Y3EKbcl+PxLJDPKqgdMiaEyyPt6NQjbpcKhA0rvyLTRPf0YfQzjAl
8KWhTvuSdDEeC+MU/a9fD22wdcZgDcLENTcd1zImonGMcech6Facy/VBcKIGJ+zm5MRQbzpHax9F
IDYBJaP19pKa+AcvYc5CoA9iT/xaxWFiWSDDKlGeXmKIA8C6dO6ut5tT/Ow3fSMGRdykkpW5tt+2
pqU68uhacCIAdnOT6weqdEwkrDMsZJ5lKOagpdvqh5md795fJi+0h23bCEIEJnlIK2Bub96gqoQr
tsjXpw8aPhpRPuaxR2e1O2jV/CRqVb9SJg2szEprr6mb/rKiR6P6cnHqAOu7+lRz/dhUoFoTfIUm
YuMtdxNfYro3DVNhR0XLLd5OsM/AVCjsp9Abp+VnP4zDFcnGrd8uKcJ1pRsOg9Hk565BRnUWc51D
Rm1fqkUjn1W5hJhi5AAJemmd2DnfrH4Ury/fFgYFNOC3XmsiH9XQ6frKt7Vp+pi7uKbOupqdv/+K
jo2yhrpCNHiJxd6sfTPEItGqi8o3Cs25Liv785Qq9d3/YZBVz0d/nQwXe7P/DT3fldrnXGX0zDgf
hcw/DEt10pLySAdYd6AuWQ4+EhCAN8/S61MzFGVIXpDdGzf6OAC8ssFcUWwrXktLwBNuo+6t1ojv
elXDD77tM3S4Js7nMZ6z54WpJZdOOymPlTk4396fhJeo6VcfAy8U3SSiHBtFG3z4zdY8TNj5cyvy
68L8pSaR/NLX8p7InepSdynJ8nau/MXsgUPs0e6vIYWXOAT3440V4blTGRPwqUjHp/d/15tP4uVn
wbqALAXnZytOb9x+NsDcK5/QBmybsaoI2kFEgVtY2QXOVz+xlyn2YnZ/vD/ukbdlrEtipWyCdzqb
vYGrCK72gkWRWdSgQ+hQRIZgryPuqSd23bdVACsCozsIfIh7sLXedM5BeQdlkQknSVbQXq1zNShy
rMKKnD4yngOqP2C7fFMReX5jujCRc3c55S6srat88/7JBIDZsTIJOaY3PfTcnSm5O9oDg6GFPiRM
bZfD9iE7sm24387pQcyTe2EuYfHNTY3uMdNyXOesIjogS69/5W3T7hw71j4UTU6/SSuk9RDP4Fix
zuU6ELWgr9cZ9tOEwmmPuhWDNfQ/p/ioRxbMKv5GzeqswsntiysgQo1h3SN9tKLpixklzj0Z5MXO
7EgiXuxQIW0Y7oPi0sF9f8msr2kzg+ShrQUBfEhT31J0YkPtahVYxS+E0T+PhAWeqfBg7+HuqPdy
dk99Gkc2R6JtsR9wIPtzhm02lJLeq6bGpAPk8Anvobb1t3Np6CcOpSMfwprhRH4DkiOoy5t9AVpH
kgqXV1eSzfGglrpkx4qSWyerxYnq8CWUdjODyIIJZ4G8QkrKlm4/dabBDkNYd9OJmCSSIucyMveX
YlDWYMaIxt2oCpB9lW8l0QiwGYtPIgmvqFTCS22QJzaftzNME1mF5EZoAYWXsTkZgNhw3RlwADcU
QXZUC7erhu1x4ih9u24g6sDcpYZkG4Aj9HrndbWItrbSwA0h3e6pJIs7GBp3PC9h7d5UJfDJ++v0
7RtlPBNeFQxUeOhbJ0+DUBUoXoxnaJiCtQbNCOD4cB9XrfrXi4eh1ozY9R8s1c2jJeCiuZzq3Lf7
vjmYKylpyZzpYCaAq+8/1ZF3tfLSYNevzEix1fC4+HCoCLMhv+QJWXGFZeCkIk7ljB19VwQtsExh
VhnW5oEcEavZNPJAIV1GXpPZXJYgQX434bAXWtlw/v5THX1Xf4y3/vkfFbk9STVxGslTNf3yIMmc
8iCXp/uYHKMTE3hsKByg1oMW9RDa2NdDNW4bjorg0aK6cTyMSITfdnlzqfSRceKCdmwoDjqTayei
Kzw0Xg8V4dIxiQFkPa074zB0WejpUyFuKrVTgvcnULx9Y1DiuVVgIgS2hKHW67EKs6R9jB7KL8l5
fCZrBnKskTofaoI70z3m+ZbfF0bPcbbQ624JqVvL/Q9WLEM/NWtU86UMnaCDb06DpEN6j7jilD/V
28W7/kgWlYDHhtZts9GoHXVj3bPJWlNWB5MIw30E0Lx/fy7eTju2vQggNLzj4LBumY5A9/C1B5vM
RcgYZ3FY5AeJrW9gYC90Yqg3N0kH8QvpdhTU1LxAK69nnRwQK0eNkNOkXcosoK9if5ocepCz6Ejr
VHNbRP5AyuL7T3jsbRs06jgXndXRzN2MG7rzMpMGQmdqHi2cQKOoBeUX3fkgwksmvrrn5bcXLPXl
RhuM4XLObCyX4hZbSxueuJ/aQ/I4ieyDag72RyHH5a93X/jPlsWvBJ8Aa978wsjtJmSMsA8azekf
FDWqrnsVFCGOlFMs+bcvAasSDi8kKGzA3K1fvwRZZCoX+gSjVcV1v2pa5ngD3espGFVDCUK7AWif
41Nw0tu1TC44UgNTsEuqwEqvR8VAoC5kDUm5kkb76Iz6fO80i3VKJLf++Ne1AtXdmh6MHQ1qp63+
pDZDs3KyCfo7wOvFMhVQ2nrwTxhnzrRy1+gnDljdHhTwWs/NaZa/v9aOPCewDOWyYWO7Rljs6+fM
2oVc3EKkPrW0u3Nxy91l8RQ9vD/K228WgTJgAMWXqTurNOzVAcBGCRut7VIAcH247+bhDk1E8dnM
OW/eH+nY87gIUgRaHk5qa7NRzjJSklEZIH6obrgP62J4tlW3/vj+KOLYA7lrEvOqfcHsebM8Fryl
e2xEUx9nvB7D3o7mSdY5eHDOYRoQkhTtrDafA0PDMmTKZ+xJrfG7yLpwj6hB29Esh0SYzp0vUJic
OAOPLSqW1XoLI6qQG8Tr2YbWAtI7trRyk7i9beFP+WVGf4MrQ06vDjdfT7PCcl9bOfw7RBInxn/z
DpgXVg1bs0U065vNgR2yCXsTC+M0HbLHWHGza7sNixOjvL3rU19TJAFFrBoOqs7Xj5kpY95yKse+
CqdhhpIdx2fpGMLYK3MwfivLsK9OHSgzArLaroiXbwbe6GcZvLydkvTdrlFy+zGmGxO8LI+/0qP+
Z1LT2/pn+dA1P39219/q/weKU+Sgf3wpq6L130rVVXv7X/8givFbl3Dc/ZavHn781z9e/sZvzalw
/0XBxbrAhtCii7JWTL8lp0L/FyQNvIhQYLIbwr7/H8WpYf0Lhyr+FGzLhBW/KjP/rTg1tH+RowM4
LrgAoEvgj/5Ccfp61ZJ6gBGkyv+I0lFj9TqbnaM3Ddn3JaroUpsGBCoKnIsSKOuP+fjwe2v/U+X4
Atv/747/exhEFPrqT7Mq2jZbYT5q+lCFBuqbRMDb1Fr1k7RIX4AkIpt7OXXJfVxb1fWil7nmlV05
EEwZERHgpXIV3TsT7PJksdWnuJ0RSs3lAP1QzI1F+1bL8Z4ureIjmskcc37Tmlqa4ap5444DdAWz
zJXEq/oprXY6FMQRCptQvhShEA9jnqSfhiybMEcebZkGcdG5D/SjbRUyi6nCwCjTS5mJTPENGvO3
MN5O+hGxAv44D19mB8ujVfercijSw379Tc9hBq+h4jhawsWnVXljI140ysfIPFFjvd4j3w60eQ0L
/vtibBkI7cQTRsQ3iCw9Sy88d9R3QoPOMk0XHdfL91//62KGhbXK7zFahDSAwOSNFWeUJD0me2ro
QdADpKrcESeNvMJJzg73xoD8VDMx0H9/0I3s6veoiGnAzBGertngr2dV4koauiPoO3bvMOfdAYZh
bpf+OBfaB+A6MlFpCWT7ketDEEt8SqfZqIOcL+aURd969vyx/DXQSDpma63DF43pxuantEVpjlGB
nIIsdCwqIDKZ1wCYGioQfZI6QWBoiby5NVwM1KMR+l6bF9cySU0MxYfcLfZq16tX1G2kJehhMz8l
1Ui6hsz6OxrC7gxbTIjRh8dRhZ6BW/58ZkA+qPfQUTrpdw7cUK8fyWyNm8r8NMFUgoOrp1C2aLeZ
z+t2o+7VQgjSxxoD1UxTpfP9yh4r/UlrEWXK0VQuJGT5XVWZrevZQ47fv2u26VcJzil/nyb/oe6V
t8eUIUJ9uYcQ/rjFNIFcI7iRPbqL2ulrz7HkpzlU5ud6grx5YqW8WZ+MRSr1eqUFRqeQer1Siq5u
rShNFEjvuI6jrnEs32n77kpX6uRD2qmdj1uPAvqPd7qSKTXwrmzu0OYu581QlTl8D6W/MvW4wtK+
SXeVjr0bTJTulBB+s1O8zApNWAB61tFqwvX6lzp2NmVzBSt0LpXxrCCbcKCdpCRBVav1fW7UY7U7
MTmvQdmXFwHkBLTNBXRNytE3Q45lnkkDVn2bquGtmdvOz1Ajmv3rXDcRscKpMklPqnF+Xsx4f3ij
lYXOLjHb/pve6Nljl0NLIioinA9ySeD5jwQ7mt5oFsNjYmugvYOip8UJ8GVzrq0TRRGI7zegCJDI
1mxElaz+xeCVjnX6gLkkugYSXBj9/dk5snK4K1m01FeEDG/l15MzD1Vm5Tj98Thl8mVWYgWn/uZb
V9Xl3dw4o+/YqXMKaj2ym/Bh4BGDRy4A59YNwYxsXdH6QvFUdYZDt4Tzkp6ZrkTvlcI7/mLUM92O
ssnHMWirdnIDJFMNlOfBnh/ef/4j02yuF8W1Gll9GzfrEaLQQn2B0mPRI51iVF8wz+/DU2vw6DCY
wyKXJiLzzW2YQDL8tEwI8NkyqIfcQmqfZZDqsR2nkU90qGF8HcYpP9DIN1IPmJI0l6yIv3OhTW6q
3MkIA8FCzotocvyVM9DL98GRhlkEUP4KOG/O1LnqMz3WOwV+dNwFJoDAgWon+vtRcCWB5bJad69H
2uuFVkdIxlFYKBCCRPfBJkPN02pNf3r/dR751vnEgUchESCM337rttNZYpmYZ5hYxV6x2gwilijO
Q6kvN5OVRecErGn+girw8P7Im8pk/V5X9JIEMEypdDb818+nJdNAugcLCYjHcTgQY75Y1ptylxrI
mZRuqq5RkSqf7XkcoUvWUXr3/i/Y3G5fXiR+rZj0maijaVtvD+lIqr3hrCfOmOiocMo8aFIj9han
MW+LLrcOddNFZ22vD6iSTOMiJGsHyi7J7Utudxf01fGPi+aQ47Zd/i5o7vevY4FxUqn47+Mf93qC
egSg1OmEfit2I24zy+rvopZiwqehOFw5uaib/fsTcmwxcBiuGxsF3JuzZiqnRMeLHm6hYxaeLNrl
0hiV6rmM3NwXQm+DRLf167l15s/vj3xkV6VpTM2xquUB2zaLwY16tTDhNfkEoVKQNTTZRT0OgRsZ
TQL52gp3NeKuj389KgsQD350yOyqWy7BpEUk9019RC4GMWREeX2dxzAcdl2ltr1nioSQOLSNxdn7
w750ojbFIZ0P2lQwadF8b/Mu8Z4bpIOa2e/ymrXUIM84bxWpiTPSC+VFVFYrSdBSa2XXUY9d1H2q
Dxd60Su/YKcrHHGFsUTnclDVX/AA0ui8yCJHkDqxxo/3Jr6gQQK4+pwU+qKdu70krsiMhrrwbbSI
+Y6b2TLuRY49tRMZBW0KfED6czqh5nxotWImmrVY9e+tbjXVZZvNrbmfq6Q41yNqz0DiGvyoYXXa
I7vW7Jt07I35TGvavCIJGH4nmr0eG8qJ4Ibas6eMiLVqxAvuxJm/QZBfvhGuxDTG+IwNOsmb00h3
lbw31YUv2NW6yzAax51BspVO5RuF+x4So58CrAbJkI9XwKvzlWEn2jVKGON8zmR1cGYIbWmsuzey
U7XbQR+5ZZ543Xyn27cNdAZtCt8LOmubjXzWyFsqB7R9mlpaP1J2M39W5HDC5vjIdgp2z0EBMRDz
pG31bKDFm3nx1F1xzX2jcOIi0EYrkp7TIStwwmq+Ehg6YswHfucnmX2qfXjkyHYgGUHmB2jlWFz/
/I/uF1TrHpc1S4HXrYjPQoOnn9IuPeEyeOyVc58CxKVLyVa1bTtzi8Of0YQnZaalftVEheK7oVHg
YdDDtZ2L2iU2SdXOCItOcKeckg9au7iHOsm0zCvmpiRlib06VRfVd4mMQvOX5uLEBePtTsr3TRjp
iuOwsWxbqbOLWVGXcawWBPH5XakjWKvV9AnFQHSzzHjMzFH6NHXqqZCDDU1u/SKw38Brb4WJ4KS9
dO3/eAsYvZDYa1I25GpjnuVaZN4iZhjPnFqJziuCwr04Guxfq/LPK2i4XHSdWl1ZowtOixvzqRzY
t4uCn4OPBufXWpi/MTOyxZwkpaRWUpwhKCpy2uMSwsn7n9gmG/z3U8MHA3Rn0omr2XxjcavVoz2O
CjIsrdvp2dgGspmn1WEGM0+lFeKgzOP9yKX/yyLUsPabdES0UxcwFhO1MvY5ZjE7gyYVoubULEZ/
SuNnzV7ss1KSVE3X0Tnxxa7n9+t9wdDBjjlwyYogenlz5o1ZUlRdB0QwjtWzwRlQe6LtkEV083Sq
lnh7vmLwo5F4isko1OVtpy0qiF4SM/OzhNxO+qXJEz/N9Uc5q9ZjUuEQlJuz9Xzirayzvn1CZ90L
SHtyaB5s6ysSUZxmUhVPk7F6oZIUqXtappa+XWrV54jkp8WLk8rAkGxxMiLHjNLTW4eYLBphrpeY
Vn2CBryeB9tfxC0a2NPEpV9sGzSlXk39yGUKOVSr7tFscGC1tpH5RlPBoh+TKTxRU70QNDZD0tyk
wQkrB87ilrCtx6Q10qZgEkpFv+/HaU68pV9m+wL7WryuMACNJ7RlqFD8SlP0LCBoCkJJlIQm7KQC
Fzw/zh3UVTjXTmgONSM5s1H6TJ/dPKrpmFpxl94iU3WTPa3zIvFn04rFiaP2yI6GpRGwDICJRod+
c+8tMIuys57HsAcx3g34W5xXzkyYGRm5Z1Vj5NdaSJ8ogphzkni//r+3U7hiHy9oOpO4GdtKKzfR
Z1vxTL2P75OlNX9ijSAy5JYFzTZVGRLlrnPz9gq5pWn+VPVx+Zg1DjqPyNTlqbvp29s4G5qhA9sC
bq5kGX7uH1vsvJqV1bBVvN4ok4+jJCIUqNcNvX5Rhs/wkBKyi+l3PcoRnm9quhRoYR2rJyx8NkzE
l01vJSABmLGFwEPe4DTJTI6pFUXgNDDnv/Rjl1p7zAfEdTIo7XJGGRSWu9LKjEvofnF+hlI/Si6q
jGiXE8fdkV2e97rC2VhuCW4QmxlRwtZtbbTZS2gQSiHGMpjm6NT15MiGaWEeRssCn+F1Gb4epXTm
uXMqtpPRhsSI/wehtpWW2oWnVNbfZdW9TC5ECEoZKg13DULZDEY4UWc4psLFFAVZ0qTOt64sPo/a
JD69v00emTxAT2Zt7bLigLd5jZmdJaaI1i+rDOUhLvsBXXyenECkjx2REC2gkgElQrvaXnbsHOf7
F/by5BI50WBE82mB2bAcInpP36xCi7WDnWluMOcixzkA9bwXKdEPbYQN5g1d/s3p8V30oO78KmAc
k6VnJfiiWImOLUOlrXnatpo//P3kAH/g6csvhiy2OUJAGk1n1gfKmckRO3yf8bZXiQl6f5QjxwKg
IfDh6g4IILApXXPYr2KJGEUpewubBouAX60Vj3oV21fUte2pQ+HIjoaIAv7pavqKvfTm7JcomFqK
43V1VWz+6rB8wWhBBvrS9mcR+ldUgeF0haVyBuLVdQfs1a1dlyFtRd+ma0GdJcuhB4NEGO0U51br
RHuJ/NVzuTIfKkW/MtyubK9SrDhPVODH1iu+V9BLWbAut6/XX4a2VJOooeaSoZtJrqlNco6W+u+M
3n5/fzRROWjoI2HSsFY0f2yycbc6NebcdSu2+4tmQblni6Y7sZcf21KQsAOykc4JzWdzsiA4RbMe
UoO1VegGzWTVule7ehrkAgX6iV3y2GAreZxFtoaCbpt+ZP6h9MhnxavjIr5KxqQ5VDi1nBnklB/e
X9DH3hHfObQEdhXOiM07avVMjqVkfS0mxICSLMND3hWncsiOVJUWCjEBKA2CZ5trzfDHO8riGVbS
RDU1JKt5lGs3+2rp6Cy391NbBumQnDp73z4XTRu+GQhL7M6quVkVJm2pWsezwo+45XqZMdW3ZqdM
J1b42xdlQmqGQwwXdr3JbjYdIUoB4sFxNmBhtFdR0qM0WoSNgiI+5dB47IkgT9MHVtkMuCS9nsM+
FQ1uCozFvU4NpKNIFLztcmKDO1KFguphMgjmymLXtpFxGcyxpArLyMfuQfneEDaPQ3qBbMySxM+m
Bh69KBnvVWSnN0rr4BxCi3qNInKD2mwGLttzf57aCrnMKeY3oum/Z2PpPkxYeV8b2pJ+4qIF1+f9
ZXzkRaz8x5XnCieUW8TrycmHCrtUlwXWYmPGFbKi72J3o0vLNtS+vD/W28UMmADZz4CFwcV5uyVj
9gJkIgBQWhXHDizZuqtZQa5c6s20noRN9JA4IwHI7w+7ofesG93rcTfP6HboxSrc7RDvgXKajf4N
j5V8z09ZAvyYnDO8sx4HTGKEZ+PUdksC2Lcic5eKOM2s2iMFhhyRkbj+/u/6jUK+rrr5YeSmAa7R
yaap83rySZOm7ewuiW8Rb1vftfOiKI9qDUn8AtTFTB+WckAKD81K/HJavky/SUIrDeymS+s7E7Ma
128aRb0prTo39ynmWVwX9Mh5oAloGee8+Jzb9Wion9aNt8IRQW9xOxkiS6Feds2dW6fV7ON1JDQv
oUGAZW8dporvOHD3/LR18W8c3GUxA7VbNOkh350q4ulx/gmwatBVHwRM/ZkvrXUPaM6ddxnH/g4M
C7OhksTV70MlkhZvVrNOKGzqlRY+6USn8ytnjIVGlvdVboOFcuquvd2u0rCygjUyP+kWXlI7txF2
4kf4HzbMk1ZfAi3K2cfdGV5NtmTj90mTfNMYbxBDb0vXvEJBFJkBOuIJrbLtxp9su074/nq5YMwS
uuKTbMbSuTTH2m131Gx0vRIVf7MdZiILifO9EM+dsmZqA16W1Guxauwz5mQJsA9QID0oivGRRnFE
LTM00U44o236hTthTNZSOtPQLzX9iy1L40fb1rmGQdhgXJDKjP48N4fhrKxLJZhwELI90MMm86PW
xsQnJOTsO95k9ZMFUIEsWPVHIsx1bvGyuhs0alevGfXW9UWh2wX5uWlM2yptOgPuQWO4nhChAwxD
U8hrJiyIzhInNoaVwRfrZzEuXvfFiNy8hcfxeZqLO1326aFJrEbsnLBofspWE9+zQVZPoassH5Y8
rbAbTDvzh4N1u+4rwFzVB7wWMaWx0S6ngV7EMVwG7LoE4t95noJW0U2a6FHUfRRDb3ceNDrxCWRE
Xy5SvOL0XW6ng8BOxYbfbZYF1hualY/7MZ7HONBIQe/8Yqi1Dzbf7p3aWDOEDuEoT10yO9/TujFo
xjpR/KDzdwVuiG2z+Go4GljvLfX4tRXg5V5bKupjLtPi2uwsbMkKtJnaLmtQ0lz0Blo91nPUCd5Y
E1neYFrhwzxiruTlQySuRgt7Hy/FT+tmmJP8OUuL8SY37O45azAiPdijSA8ypyJcygk+L4Bh+1Dh
/iw8REI44oDVzhG4wyQuZ4j19s60ei33ar2q470lSMzcqfoSpTsXmhr2DmGIc+KMaSXhRV2ixnjk
1OE3Y1oUDsfCgIuyzOHKUhxc4tWKOj6blCmDzIuR3IOJJgi6tmvVEW3Zvo0C7Oua/Ayb3elHif/I
VylbkWFrovbYyIiyIC4p6+pPeZGWVZDLdpCeQg/zubcz5EV1mTS9X0dkvvu4zRgWPkethYHG6JYN
HNRkLi4TVbKpSPe/2TuT7biRZcv+yx0XstA3gzdBIBoGe4qdNMGSKAl9Dwcc/vW1obz3LTGoIitr
/CY5yEwJEQHA3dzsnH0MVR20ycGd6TeL9VT0RGiD5Vqscz4v5FXUZNPPwvDqe2BZvhcK05nFxhuH
+Yh02vMiZaZzGuZzlf1oAoMQcQ8z8rNLevNFvfj5jJYqDr7oTT09240PIsJTNMNDWl+zR+KgBlwu
4+jnbHScWdfA99eOF33KezK+1bNYmxWidw1SI+26gZMymmUapWARH/VuBpk/gfi8VoazTJCYHPMz
OfLxTcaSLcAFZuKOFoG6DRa8lTx1NiekrFPgYlAvwKLCNW1Pxw7ICWQMvBBdmBp1cE2OePkyDuhE
I6KO5q3T5rYbJZk236o+c751Uzlc63PTp2FrT/q3uRMlCWbBXOi0zleQzMA2tfH7rPgpekd/WnId
UlxhD8ktcq9sFeU6g7vhPYba4ra+rsKmUa4dmcxsIEdY9BwNOSEJz7PBO8pWATCyO1tcluh63cix
p24+j+HPyIhgq/I+sebO39Pxsu8NdMhJ6HZFfgdRMf3G8Y0uexzb/leTPv9Ttojxk21OUh3QowNA
mz3ebqB50/ikp3X8awGqWNLz7qr3XGCuSaorng9Li3820lmeRi+xik+upcpnVu7Av9Btjs1h2bbN
y+jGRXrwhNZJNOtklKPxKh/8slPVrtPZrADLZ9OnXmdgt+XwysilW0SinWvdEntboVIDMuFsYcgc
JgGPzzWaBW5XKacLIHnzhTXG6aXWxfrXwRikCCGNLd+XQgLmh/XkqbPAyWEPW3YNe9AO0uBLoRdV
FyL/6M9TNu3y6Ew4joogN9zIrC3zCmsQ+9aIp8s4mAs2cwBjcXHNZDsm5sML0JAFXWOP0HuBvKA1
Yi2NcnOZm6hRNvVQAUqpARRnEoME2Cn4ygVA6ONSGdJdiiOt2Xq9lT7MvurNfTyY+z7HiltaSXpM
Zl44sr8ZeBZxXg2sAIAhGatrmhE1PILLIfGVdjW4QQrTzrGTF2UveOqVPZtXRtwbxpb5VnMY4pVW
Ck1wfrGVbc102Szs5mkNgjPK9F762zjR7HmDC8utQ6+14ykk9tX/5hLQ81jC4+0vyDRWWzD0kPz0
rkqflZrsFnm4LZnEVrZ+axLCubKIZivdj6PF6JLFIXHPcDabXzIrUGmouWwcuGMW70YaBmNaqcf8
fVrdpWZIYIN+0bey0WBMac01DMYg20BsHvW9ufRzchDGFDx3iZ8grMiG4ShAdLHAdL28ZGnWyQdY
YX5XZW1UUWWOVYDD2Bx4XJzavpZzA7KsClr0fAlyuWZjtjrwzKJQwo9iAl2rEN9KF+86W8vwf6dy
MrbJ4JfiIubOfXd6b/5MVxPiFHGL3qfAV/kEhyYv7dDquuorNSGS3GoOBh7wydan0HBm6+siywo1
ITWftkHaqGeh661Vaa75rLyxAEdNHzQ3r9xBBNdaPo53bZymV67qkus0NbzlWA+8veaC5JdywJB3
fd0HcECnnA48LD3IovkyLF8o/jiBtGAC8yjWZ8j1uoGjK2w7ueiQNabhFhem+bno1qCxRC2FHRXC
9a7KAdJkYIuZmXeqA/bpgp/54GpwERl/6mpJHbSSnZWhjEoMoibrpN6Z2axPO8tajIOT95AtU1ND
BtObmbkj/6Xs7gojnsh2ak1H3fJ+pO1GjkkM3Z/3EA5PovmfZ+jB5bHF+V+el7YND9fPsGGfe1Xa
o2gp9bKPhrTMIb45un0paoJKNq3XCQcoHd200ESH0F86oos7trsKIX/nlAGgSNHV497UFuHvPSyg
7VH6OXbvQs/7ZKfFupPvg6m3kUeJZQwDTcgHkOP5pyYzCdvomTqUYTloNpi7pO4f9MbCoo5zdyJz
1sDCHnZjkBRb6eTFEokpKJ7QTtlkRASN/gg3Nrl3GlmZR9OT6RGSpqEip2ir3VgEC2U2j8pN7xWU
WFbs54fAsOb86E9ivqzpoHGOlAgOQrQdAnCymjIgqtIrxXZwB88KPbsLpjOednmoC9B/kRWAy4Xy
rHkXhdSNauuVQ+VdlA0BDyF1laB8wWmxEn+BqRuVN/u7Zpni79M0Jt5OgfbFrFU6Zn0whYPuuW78
9OfkwQoHuyHVZVkv+pUTm2q9OHKHKJ1984XdUz7yMjlyA4O8vG2s2aFj0lY3LYkD8Vlrxv1nnWzv
a7TcRbyFy0ymJ1QI1A1mtZbVrTHJTaKN7hZHZp5xki/TK9sWI2dnMOTVRa+ElmyVHhv9tsVWdoCz
lA+RPVMUhPrimGoHtcEbdr1bFWbUoF5zeMNEsTLbEkNEebXkYtvGtdz09OZcJyxEWXehPafqEYF9
d2Vw3CE0FTBKucdu3+jbAskYw4g5Ldqtr5fxFCXG1HVhbHTwY9E92MvBsYBCh/8LrlphJQL1T+NQ
YmFqAW2SjJPWbZjIDOYHLdA/He0ZjEMLwWuM/Oykd7Sgvar7iihm7lW6b7Vi+OEVdbzJajD9H5yx
37Z3Ocn6xirzQrlEV/H1SRaLDlWtNbL9dGDq0ykYImxDw89aMx1IopX5wdn5D8IyssZW1RZSplVJ
e9Kmsjq0Bq1NU8d2izHUx6kG368pIP5+Kb/HaTXfu07N0mNU3UOh+e01xAF7KxyT85PGCx7OstME
VkAp94XyGEC/f7r/U7PDRW9OcxXFiHGqm0FEqTfuALV2SfiUckpBXAYSXq6afO1mbNFGiLpZPrjn
6z096ShwskdphZl9TVQ86at5CbsSTzJXBUF3rkkDCGoBZj5iwKd2g+fS9vYtoTZdIz+C07y9Nt21
VUnqEXgUMFF4/QxAM40Lv+bavcoXhmCzfximavg8mPVXqtH4RlYc0FdG9gdd3z8oMrgyQUur6wbB
l3fyMBSgawmfgSdZLE6LSH/8LlKbtsaSoiD0sfKXg++cwThtvqFgLY6pPg3HspXxD9eV6Qetzbc3
HoISqhBGaCs95BR7ITMtsJrZwZihzeLIIag6Wjp0WUVDFFLdUj4zPc8/uO9v37/VEgk3jbYOw7vg
pMWl9UZQKoXU0yJr44j1heOCohpqnAxctWrK/ftP9x/eP35vEu5+5XBb9F1e32xNz4QEpkkvT2ua
XTOCJU/suFyZaUwU4sCNjciTNvslY1u6loUm2FiQfqZ3gd7VO7gW+hG4H2ImOwug6Js2tfH7H/IP
PwqbIQ8GkhUmAqciwDmf/DY1ZUIp0rrhDJ1yhxAHLuVO74zv71/rD6Ni9NqQ6xAbojzUT0cPs6aX
law93FhT01w4koyuTSODUW2sOQPRbqUw9zZjYCdPQkkt2VupDg+eMNn6Q7TSerdfrwLcGPr3oLOQ
62PTeX1z0OQ5QIiYd2ZB4owXtVYtUNZbZV7NJaaNKB59YoULF4FSzfZjg6oyKbMwZvjfNY0A8g9u
xB86sNgqEUsRAekhgjbXO/XbGCOzfA2WDn6HKe/NbVcqG3E75UYL/eK2Shva3ZB190kDBzPv1AJg
x+p2Hck8hx7r5+eJzuBWtEMcvX/X3j4h6+diLIWECjvMqTa7N2VgLSNPCOl9ZSQVwA8vW3BSJb52
KFX3kVDx7RKJFJZZBHYTZLFMXV//DqM26R0PJEP1evafFkZYIBRGIKFjsB4QkoVaOy/I5SFe0pw/
uAvrX37yVKARwlHAI+EyXjy5Caw8EJMCBd69a+C2TqW3JbPqI2/LH35SHj3eBRw1ayzdyVfknJUr
Y9Uophwg7wuk1ze9qYzdQJ7DGfEh8LLev4dvyxz2OYZkvCkomykFXv+mBU0LZE5stKLrk2un0v2o
zmuP8Dckav/4UvAoLEyiqwNOP/XYT9BRjXG17UB2JdJkHPKtRFUTKmisHy2w6059crdwosKQZ+Fj
+PdrAf7tlUkA8cNMJspEyrQ6d0XdPqV2VbbMG2v/kkg1OQPHnoeLKtD0w6zMn+YEDAxJpr5pyT/b
CK9pjja45rATmtrSv4l3rrCxfxaFNx9LBLMffOY/3InVDkmaBds/poqTgnMKJKLRhLeJTlb+o5ba
vBsW4dxmxLicvX8n3q4oDKy51wGKRF5h6tvXd33CYVeUfp1SwGl6dd2LYgBKAqr4e5729YC3bSo/
166R98dc2gnzJTNLp6/EKxW4tVXfVRu/QjkWWQwzzNs2DZLg8P5n/KWceHUL0VOAFwGjQVmM1+vk
M1qjPsSlrkg8YmS4PCWZXOMAsX0EhIFktMkTbVrKvWvU6bwfJQHVD+iNBrTFhRdH0nN0uUEtAYge
AY2969quwSLYdvStfd7lOGQmpF25ece4Ts5LAhSu7s04NDEytaEUcT0fK8fqLwWRgMV2LBN48aS+
yDNNxDojCQ259tXAzML84EX5tdudfHVMRetcnF8AIMTJWhPHFYfXJqYWpNjcz1qnyajU/eILnQir
iQDBQ3ajm+jBQlnsst2xtdIJQ064XGIIQkUO/w2mejO73qdBeLn1pWT88MnK8uXF83JaiXlgK4hp
I7c+pAoTX0gm5cvrk72U21wCLGDOmKWf3r+pbxZRupkcdAiuw0IBifGkyO2SuCyogtONBj2Z2ZTj
bdp+mT8QUb4tr9AVcGqzwPD6VJOn0ej8Un5mxCMSUhG3F3klArknG3hIo7Ky+32mfE09AOkncwDx
b3VAiTeITUaqZzS1zDrp2JGNECVyxMdN3yM2t5Mvc/WB5Ontr4FZDmktE0xi0pxTVY9L49uQDPg2
npHLfSIGFeocO7f/9DfnRWcZ9HGDrW/SycNEh8TJeVlpKaVeQoccUcFmUnnWfvDUvllyUfebkIWw
nnGG4Jd/vaZoq8t6qFxiSlpS8pzMNcKYvsl2qca62eeJdM+ndXa0GaQ9HHsnK5zd+9/0TX3AJ+D3
xNCNSkp/I/yZ9XqyOtIUNrbZaKDIdGKicahdjJ5MJhp6o9yCXgv2JmPDm/cv/Wbf5tIBeilOb6ho
mc6//vKSIbzQM41J69ypzYxb5ZKJY3zHomPcyrj4CLrxh0dnPRsDV7T5srhvX18v5i1Hd0vrZWwL
/UyW9vcFh/4Hd9R7e5XV8s2JaPV0roX5yVU4n4/lAsQlcyvnqaBpXezSwKa331M1pNt8KJKCcWWK
QyfTRT1t1XJNaAgm3JlOU3dOW226hncvXjTbKAnjWJgbe8JuxGGq6/LJ8lz5LdZSwTrQDHTbB3NW
dwjdzKvS80ZvZ86ZJ4hoayywmXzSL7I1Am0rimKyI8U75fLygGgE+j1UHJHI9xTXzdJqPVhLR2f6
TxDTpwyxYPzDL61uOmC3cZNdNUsr2DKmjatwRk5cRoWGXCAa7WpUW9rQlU26eJLYOzZ6yTGMnerJ
JJcmiXr6rLc2k6bmnsiKeDmXZqHQp8tp7Laywg2+GQdZQj9pRzJHmHIPzwrJFqkNSQsDPE9TMlMy
MlnM/ViogIpCWc21psXeGE1kEHjRwMtymyDGwgJB6uV9rvXT16F1CTnS9XwePreMo88crx0Jl0xT
1f+9ZPwPN+VfKyDof/8HTvIGm0IWR1O/xqasf+Bvaorp/4X5D4sCllBLXwko/6GmmMZfmH0Qf/Of
Yd7icfpvaooT/EW5C6KXl4gZ/IpG+Q81xfH+4rz7t6gTRQfb4T+hppyWdDonMcR0XJ9Nj1N7cFLI
Kxqp4wrXjGpwv+eeGp7bxB32GsFDFyOOnmNmVPX5CtvaQ6L19la/IMzxiOlryZ/wAnIlYnGs6yR/
+O0nvPm7bPmdtHKyNK4fDEHvusHhyMbYcPLBPAQx+VzaaMdk253Xo6jAHg0zHxQ80cbRiL57/4In
qxYXpHby1h1gPa15p75Um4FMxgtoRl4bi43e+/0Rv+b4+P5VTjYbZIsOjhGdthHWZwpIbuzvh3LV
DVIyxvOpxqS1l7Gy0Gl0GVMnzTIfcsvsnuLSXkPSW/FBFfXLI/Vbfci1YUauh1BMhes3XY8Sv51u
Yp+FrGFT21rKLb4kVVMeh7pl1mqjjWHMatX7anTnXUAeRohabu3upsLcMz10WVgH93q0av/z+z/I
adX161Ot1TplO0cvZP+vPxXTzCSw4iSOkChpO9Zm70Bg3oC8U8Nq2TKXvMvlfE0kwHDeLpjkU9KS
D6476U9FXfAAGsEt43QSd3q0Of0HT8Vpm/Pvj0d7yYJ4RI1w6vTylUf2aF9zNEgCf50OWczt7f6r
RPl08JbCeLIrjUGwC/pkbxg50RW9k+5j6Tbn7ZCMHxR/rBa/n1DXj4PUnTWDd5V2xK97/Ns9dJVL
vNUaFLdWZ0XYJ4vcjhPhekzb3S+VL8udrAil/OAmnb6N62U9PFYG/Ue6nacvh0mGJMHmXbZdWdU0
biYrEgxOb2VpLaSGUIxT/AJfSltlXPaOP+81qvZIgfPa5GYw7BfGnltMHO1Ri1P0doDkP7hTf/hl
eLx/9eFZLSiPXz9HchiczizdbBt7rnfbjzFTQhzJkZ3ETOGyadh4fRV8cDtOFw0LeSsvMlZA2Hvk
FZy8zqZoLRHEGaAUL072PkK/vYKA9AEo4w9XoR8BUJYe1nr6Xu/Obze9Jq8iyMhF2KIGQrPr4ojZ
0Kyr7t6/y29+wZVpRDXkrVD9gBt+cpmMpaPIczcq3KW8bMzUPqvRVAgGcmO8VyJz97lWuTfvX/VX
hf9qWeKy7IF8NcZ72BVOvt1o14EDYdaOmkpp8UFLHe2nbci0ZgLapdRcxoqJsUoYVrPWL/02rhsS
I3s1m2BJfK1vIo39knF+0I+f8LwDkmPQSUoXgjEH4YWJzKm3l/auJ6EZOaWt5F2eO8nFWr5eY5g0
bjskJA7zS/jvaOri4SJRDPI5CDoL2rFKjy9TrMZyL1gi9oOem80VP6PjICRIeQFrC0CRhjIH9Z+J
FzUJBqafuNXGx7SV7pWuVXO9m1KzOfKc5GgDPAh/m8JOLfQsWdHMoSm88tNAOrAe+kaXmFE9i3Y6
K83JrW8loakHsGKlv7eMxcnwFE7ll9EBhL6lmVo+0hHL4o2PQnKiRcbmsUFSQnaeYQ9ut+87FKCu
6M6GNog/zVncPZZ2TjxPRdcmev92/ukhWudQGE4oXlirXj9EJRlkUMBNJ2KArEVNVsZ7usDu1u1I
R0J4NF3h+qv/rjz/XxlLdAd5hMCqIOjl7/JP0bXQDRJhUSZHqDHdrTKrYNvV+MVNrXb/6TLDKkjn
Z5UOr8adXz7u397FYUgKKqmAS/FCnBsLiDnUIMWmtVr7yCO+7Fz3w2HbH35UhIzrxOdX2/V0qkyD
b4qlQhRiNMF4WSyScFKvjGxERJGOWnPtyHzUAFjXy5PXEmc/50Q8SpxSTwc5Df0WDY0PXzTL7B1T
D1SemV/vrC7xDu8/M292FzoAtDChPdKdZ459svBQzIlJTg3PjEoyDjNNd5iTFqFmPpMAJPvhg+ud
mu3X5wV7h7/608Ar2KcWw9JzOmg3hDBWLsHnQeUHPwNBvNYGuVS/sxmoznu96dGEkGGi7vTYk+1e
LxzL26jWb/bumr8WIQDWb7qEBPjIrgcIEzUh1x+8Tn+4C/7KoadexCpGX/r164QBseVM3JA6hhH2
Qog1j72N9Y3bDvL/41KUpoAO6LWzg56sw9M0Dbhtya00Ug6gM3l8Z7mm+eSYGfKDG/CH5xlfzfq2
MrZlyT8p7pfUHPx8yjmyKie+ILtxCBWlD3S0IWNoOBL3Y+H4/+Cqf/gtObzbuF90cLb84/Vv2QRB
ho5ceRFi2xpOrp1tenNYM2+luf+nTzSHCbKS0KUyDWXy9PpSqVReuQyTSwqkb0e5HY/bTomeMTm5
GnBkyw9Ms+tHf/2y4odaO6OMgVYD20kRHadWURFC50aN2zm7QVvGC3ye9QdPyNv3lL+ZmCSuxMqO
iPj1t+oyctICmzjbzF2CVeAl9sjQxRU8AJrCRfdRJ+lvwMHJ92JVcFfZD2ZgCt/XVyyLIOBIVuvR
6AJXi/JM1iMQdXsivIMgYZTBjZXG0bCk7XGQnUKGPY/IR+PBQFbs+21OQrwf9NvBd3WGjS5wzSYj
YZ0ISJSim5louM1KFpvCqRutQ6BGdU8B39VhvLTlSwZfZJ9m1vxzqDI0j0ROm7vOE2zYpZXOYkev
XHQhSock2ZLElV0RGtl/kblOtaJ5dnXTtKsWsHaG8nOXS4m9QE8EMiS9Fz/SpoFHSDI3IsvZMudv
cUPVBfejQb2fqrw757ymv9ioLhFwuUb1MAiBsoa7/bNIh/gqZpaaUYOoeNVljzpJ1J1WVwiCEOjx
MhkwxBhoNN8cRLDxMfBKZ/0R4+XG0TIIkjYZtvFuKLIFsw2Svitb6yUiWk14ZI8WquQcOGbeuSXI
XERJk8gf5tihm00Tt/rqtmNXbaVozXuODNMT4YwLcpByNpILUVq4PQN8Cd/iqXdLlGS+jWzdVYWN
vLgen9LJq1uc/RZHOsInq3JXZDjE6DcThbjPmMRQMUlrtJA29ixIsi+rF7UM2h0x0lAJmy7mg8zU
OQR29Ytr70iZ4t9QCTovawLrT9ec0KtDzEvErs/m5K5cShAZZje312TAtY9UbONIsF4GsCGbVO2H
Q9WZKuwqDVnqXGhYgDOs2CjgbAPyfq4G8GjTKFGvu3BAEfApGYsz4frjQ9kQjbhJhVtDnsSXcRyR
KK9dOj+4C6y6C/YdEOlznexXYIOEjS2bNggYQwdoZbMwI+76nDsojQ1F54wNivRRUJqJ5jF56td5
tdcawBTy2BJXwifwmGz13rvP9VpDJtwUvn85k0N/pjl1+t1szKDY540Vn6HaB4NZ5F19BgeLlNTJ
0lGzu8q850I0O/FxNI+zrNUdz3VGCHDaTj+6htijfdFIPq1ZscmFjh9319hiP8xAOxkBsBtTPKzU
b9xpuLJOF0skxEZpYJCPwGkQmFm7TcQWbF6iU5m3lBxVaOkQAL147ulSfJQD8bYtwuWB3jHIRh7C
AfekXV2bRteZjLEizEG4QIxKdVFfrqHni9GScOe0Oya4SYTgto7aoQ+u0SB61yY3PPIdMV+0hrZ8
UGW+3ap4ndHZrRUKVdjpjGfUKn/WKmTunc+hAuN7caP5+My6NChv39+q3rQA+fkpudYvvyYi4k1+
vcYGhNMK2xutaIqt+lzYqdrUYzfuzKmXnxYQxF9Tx6tJGZ/s0OhJsebc0WwWnyBmYn7TjScWFiqS
uHbvf7C3RQJoe+RcnHqxeCImev25stJdCb+1F+lATC50MQdzaLmttmv8dgxjlDSPRM/N2/ev+rbh
Y9jsN1yUNcsE83KyyWFm6VUxzW7EzDE5thkLfqInwwHhs9hhQJlCVyu8Gy8bvbNSiQGNuJ4NX7RW
Vc/DGHcfPAk0wvier/ZAeseo7Jg8Q5JjsntSHRu9XCm3VkIFMYmjjabR2RUup8GwQwGabRjcZvgS
SLe5SqDaFgjneXzw1OhE+fIMf58W2qebQNXemSwwv22qEqJ6aClm/duup77c4EDo2zNOyqx1dRDL
Y9L6gYh6cuha/EiW81gIXT+YbjGb7L/dFITVYPQHM2c6EbJLroS03GAbRYJMfOsMq+UpdZLa3ejL
YpCeXphWzMsksiu8Xuk6ljFw5VV+oQ8bOmjuSwM1mI3FGEZCgVMIcqHn9PNDY3cWSdIY4LJNa8/J
mSHG7NlqLcKJrTlphghZgb/wP8NOeemSxi631SJ0/1jSoGJfyzTfgFfiSYLU7J2FSfPasdrhwVWz
GneGsrprwbprbeLRNZKdnS+6ijK8ZfeDRwdhK0xZGQfU1BrGVUe/rEhrqW8m1pQxlBI1wqZJ9fKx
E4m1SSX6UFQFNX2utB0wi8OHsq2wyUZcInJZKjyYohtvZIO1L2/8WtuzL5bVj2pa9PF+BYNbDypI
HfPQLQ0mw2Tpc31r1a0njmzcw5ma4+5qTSScLjqPcfymsGJV4JaUjX2Wz2PX71FgFtnOc5ib3pK3
IXYa+KwuEr0PuXrtPmcbBw8B+coYC66zibz0sB3z+V5P5OpqSgFKcDcTDNGL6DWilrPW6CJTR7+w
6y19eEnjeL5lo05ecMFhslawPr5R9LqkuQf1glnE1tpnAn7YKGui0T9zloRAUeZ9nG/SJutiCHVz
NobuME+06KqCLkEwYuvICjT927lLx/thcNelX6LWGJfGH/CJVt59081eGw19KXfYSxsSPjxLiBDV
R4HaQpNC3yngMHOI+gLqAS5M7zpfMt/cFA5S87CPx3QOa3McHqkaBj3U8iDxw6bPYGYp3j5j17RJ
8wVSerOEtszHY0+TKQ/jeXao9LSp/TEvQZMeWrsVM+oPgxjjzEUPG5aiJzYXfKpzkas+QEKSJb5J
9vR6SW/RhkMt7VSEEwk4jD6XJd636A3ScFTE/uIjQD9/IYdYf8DMxrPIdET75s6554V1UA1e1AON
KA4NmbXPiSPng1YFfrLN4kDqkWeU1rOqF/ezGAU0hlHEawZ8wYghWoaeCnGUuHDWAyza9wW0BZZ8
HFFfID5btGZkKZ8Rc5uo4wMeuhCaZrPHu7MWOYn/rDUaxl6ytYM6QoTf8S3aQX8QkB6GDa697iiV
nf9wvEGD56lPq/Mrm74ZbtrjpvVKHVtLoN2T8Ohla4Gp3VajNWMwpVvzacR1NUbzKh8qct99nsxA
3GNzKH7Okztd9kmbm0wk2kWGlT2oBzNok2/l6HnAinRBZFFejLbcOH1qJiGvnKi2Sz035bbsDEAR
9OAwL3PGHns0SlI2mOoWD3SzJ0u8u4yftqZN0nZkxiW6CkgMxnVJfV0S8NY11b7mBPBlqtLC24CQ
XvCBzC1vCFxC80yDeVhvxVgXzKf8zH8ZpJPMW6ibhTz3Ss+edopD5k0sO6y/Ve3apHfU/kMhEuc4
dJ1hRRg1JX6VVCWXxoRdNzQK+HKbrpz9MmrnwST2uqi8jmnNYjkHNhoiQeZmNusz0tr07KwVXqdt
i6nKrhAjdfOmH9dEcssvgcv0bqKqqDbc+LZFpfKI8UNHAck8Xm1Ncxq+W5rG0uYnuXY9sWAmW7oA
YtqM/LDkcyMFZTYlC/1xHjXUoxYvaL9H0Rhw2007fdRj0yIiT4H7R3vbLvsG8FxHvE/BUCvxm6K4
9uyxBtBI6tCyV5BcflpLV7iHuRHaE3e675gMYJzkJ5ipuJ2kdFdDFt6ocEIV9Cw4LmCSQqS5zf2c
LgHuWRePOt6ohymu2b4S0ZTfM0PBYLM0r3gaEcTcdthZ08gQdX3RLZmyNm2ssAsNwpawC8l/J9gW
MxKCgEr1Kuz9Rn5LXLOZQpMS+hkvifoGxAI5bIrNjqz4ySpqXLODuMD80zB58hy6tWOjLd42ZtIw
YxXEbz+uhZpohPFc9WPbH9LaYv6vm9UUR3mM4R4unBbTA8Zg8+/03v8Zwf9rZdr930fwG/XjJT0Z
wfMH/h1c4v+FItu0aWzRjkEsSYX77+AS8y+aQczZWcw8cDwrxa5u+jH9r385xl/Mc5jSogRDY0VH
7L9H8Lb/l0NjG5MPIXXrMMz6JyN4sn3XSvb3Cg88KbpdArYpc9lh3rTDksLXXDeoN1nf+J+aOr8e
pAoOSM0f8lobznDRdJga9TwERdFseuF97QqrCbWlf+prvdtknVWcEbCVR73/TbeL24xR3RraPPdg
HGiJJbQdMizXbWNxorcvVePUV44dYOTLkeUEFI3aUu+doTlTFEv2ZMEGGeR5Se+1TQ0nVME2d/Iy
DBpW4+ZSqwk0SZvLwKm+uJX+QojDwR77n4MWEBZkHZFK3aXmtBP2Ni0f0+BHI8+n4HFU+sGJcc4e
6zyD2/pQdNYVOP4l7OxyozPvjZd90NZUts5L0H4j5pDY2Uvd5SQcE6NeZdXNGOCcNoutz7qUMciY
6jNMxFvKHKbI54PDnA8bSq4+Kdh99AYI9ptDR3vJC/1BuepsDtSVHyDV7PDPB/czjRLGFdd5/1nV
zobc27BlZ1Rok1aPL7Tuxd707som/GaTLy0ek6plvhRCbefofimtK3M8droCll1DXXR+aIl2PyIs
osUUR4Y23PfJV/SaoRETrvkpbpDPmvnB6ORu4czLhO0Gp9vWSc3I7/XL1G4PSk8ASyBpv2yGfK8K
+ZL3cl9NfYXL0IkWOV94+nydLn2YWD6mgul70e9k8bVpSXAu9GqzUI3UpCmY5j5L2tulNg7BpLE4
XiPqb5GbVeSL23p+m3DZlMq1sI7WhGj8MaehRANi08435XjMoaXV07SjoK7DMg3Ss1Q0F1NhUE7B
K3Di/o7mFWKqG3gZ29SzgFz3N4mLT9wvRNg5y36waidsEdjzuFafZZMgr3OX26Txz61JhzqQ+fj7
FcEgSHQlyI921u8Gh19XFcUz5d+4MTlv2sr4aeg/bGP0ItboyyV/RLu1X821g0dY6/TUcqQ+Q9gG
mrBgRk8J2C3mwwAsnzAf2NLmplo82ipnwTiFzlifE9mTb6ahuXaXS8sVP3NPXg1BGdW9A0242cc4
6J3ic9X20SRIIPCBL4ghtOvzJf3ENht15hgJ5+siyoceJXMCmLFkyuXo082KEQgb/2Lg5IX2kDix
jPDa76mhdkjankZTfIqz+oytP5xQ4GlWfwX1cWtnzu3ggRBoy7PS1g6zNV8ujf4SlM5ndA88B8+B
AqrdYifB2lb1Z3bzODb9+VRHTVMfE4aPyEbPJ1PqoQxAWOj2zeJOB7+Ib+Op+pkmDrdlXFA7zobB
8y3Y0Zwroabxq2f2L3gTjv+HsvPYkRxJt/SrDO7eGtQCmDsLOknX4R5abIiIjAhqTaN6+vm8exbd
NXfQc9GbTmRVVgadbvaLc76T/P3TGEIq9465WO3NwrhtM9uDs2Tv3IivrsPXQ5j6b+8qP6qGlTp1
RpesZg6IKA0YXR41UQSyi/0sLq9oOAJldu6xKbVhaSJ7W8GlhiraYjuL310zX/24ze2LwBPjidXZ
J7WxYuJbFn9xRBzOSXFhZYpWeeyeF75IoOTOilLsQDl4VfW+NuR0mG95fs2ndNdG7BNa/TEd/iC0
W72hXH2rWr25Sb5Up71L7MXTKLgZ1q1Q2Au7BpLPzk6JjPUCeHt+4CSd0EWDlq74TneJY3lOjZfQ
1o5aYbePdSJOKVLlPQe7sW2XZ4kmeDW0kXWQTeUAtWCsjcfc1oBmpGlgDD3T6KJrPSXqH5cEn7i1
aPck91yy2YqxaDBKtuJm3UWdXQa1KqyQjCP9AC4lo5ZMP3KtP9aOG8g6ujgjnjORn5zaWJ7wXrxC
X7uyuD9mtnmnVv0mMo6Ycle/GdMfCFMP9IwGFZ/100VEus+U2EzMs2TnLhq9VuFkh86AR1Ga83WU
pnjXB5dpp5UAr13MmwsY8IQ3dlkbWq1FRh5fI0NEJ/Iru7u0hRdRolYEqFGcbDNqd9Gw4IBsmDrc
Da2RnmH+aV7uQo1IdctTdDHuNQfHqtLoz3YTl/ssAhjtULM+is6UkJYgHJtCOUdLFL0NkmxgLIPp
C9XUFJqM+rHJLxmqvDg92WU6H2PkxX7cG/XOKvp6UzlNGxQxeKKSkxVKBQCqeM7yTauuZ7tzw3al
S1sEXzuZbGNdbDjP/pjKJD2sC4tXmkZxNKAcUb7iIexonAPAbPVeXZvC0+rvZogfVSF2OuiucNEe
+rTWT5ExxDhBGok53awxj6d8Z0bXqu463RhCPRnGLyzeaKoKYwGUbVPq3kQ+nLZadYfhe70ZydsL
Ac8yWKwnTNvNfs5sTke68M1M1Xy79WLtw6gUxU8czSfsqjzkzTBvC8fnSTd0R23kLXOe7we7MgJL
UvonS/4+zIkSJpnTe8JNXjGTg5vUTzg05N5Y7Mc0X8Cd2Vn+Z2Ca7DUCs3vE5NqrS9PZsLdo/EWl
eTZaOgCZFup2amsr5OFTDVjaV5llGLZjlbfWaotQ1P3VNMQYEFgWbYxGDIBYyiEs29ufpkvFYydQ
XqpK+9TVYt6aDW1bnyS7snWeWIRcTIXEGb0225NUqA/sF6R07naNFx3A9bxuRL18aVkjOSLm9OiY
KHkV0ht2ubUaYChkuxHteZm30Fm6dP2Nh1T1GZYrQIW717WqvkcrvidwVgkSp+Qc0IrzDWyrp/2+
j5czwLT7VdjAE6rdYMonrSt91eA+idY/s51/1C2lmiD5m8eepsUWEfTWcqSXzmFknFjysKe/lUrm
Ie3NrZt3m4ReJlMnJC7RZuqTw1o65Ph0cltEN8FJe8acfnDn8hKTyVZMl7Y3d1VF8nbTbCPdCsQI
ISSiVOsNNcBBkniG2tzx7KkfHoWRuYemqOz3OurH4zquwHPdhC8Bnls6WYHluoc/tXqlzbQtLzu0
/KtiRHvMUM42j7U57Aiq84cEwibx5vB/g6FdldJfJ7cIjLVvWg9tk7mLbbZGIq0B4ZjYXw9to9tH
KmXrC/LnvEmUqEaub0H3jG9G2GZN7lG3ci8ifSlCnMnCF2ukbK24cEOtNG4kjsEM9F4j6HnlVqrc
dj2OiSEe1MTNtnJazZ1McvU0kuP1QRvXPtR1XwfscamRengi5MvRC9PFR7bnKJlubKp2Hi+mZuf7
tjGVXVbM7WsHJAGkgG7h/gRjQ1RBVe0apVmesnVBsuaa8tAbg/lbqgkEjGEa7l1FfJqwyTIEmtlw
5wxoh+a4ppopaS3vMuYBoXRAJTOaVvbYjWuQRop9X0tKlGyMIS2odrOb3Zb+VowdFGEN17ye6L41
AWOb1Kk8dKnG1WG3+hJyfuj6jsnmboZ/fBjd9E3rcT2w6VTMV7UARbuOauL3tsyuLiHN7NfKXpcc
1DaYlcaJnq1RuntDVCsfqqy9uIsoUpiEbNSyF8cqnxZvzVz9lZiq6K3U++Kg69N0w3GvFIqoKz9X
xhyeaFVCRg27l9vJLuV5rkT2xjzL2c+qyVpPm0qGW1XRjN9rAbV2xs66EcnwYVqDwoGoC98W0jhr
tfOQuubWZNzpxUg7OssJ207zyRYigW1E5prOhCKWUBD1WJwRdt2Bl3oxcuKBl+lOY6bJqzTO85Gq
Hfb9WLH/WsTqyTz60I0pLNDzMpKoTqmintyEa3Bxir0i6ydnKp/1Yg2zAeSKQbKXUT9xuR4AsQc4
PgZ/ZtMZMMJ5F4DnmOmrIaOpJmgVODpT1l+1G4+zJdULN1zKJlPRYUdE50Krz42a7F3WIgIvVJFP
WJKs+KXOZ5Ri0aVHCEb5p/T7uk6SQ3YLnM61sfQGAYWxjI3XdVK0QI4aD9/uNrnmfLmzNXIPsH2y
yBU4ZIvRPGlaSzAkQ7UnCH9yY1q261nko26MTNXCGsCm32Td81qs7kOew2Oo4pUM+MI6lMiyZWrH
YRQhRWw7ySwu58V3YjLOkQs1wdyIQ2wboda4D4v6UaeMpZthw8R4GzFD4UYJbCR2bmJsJkMETTyc
NDbCVkZVCQ/Hk2LezgtwG9X8rZY0gHYSDsI55FnCtiY7t+orE+P221XHb9mbcKGot/2kULqwYN23
UU1FTHzL0o6fmAdARzDlR2WVo48OiGEJTHZfUpRyb4gS9Xd8gFl+F4serbkir00ygXmB3LqFJTMw
6r2hNjrf7A20AMyGEABU/RwUI5x5EEA2SIqssc85uLTtqsXpzkx1/VUB8LLvE4vttApmLTQQzt4V
jKqCsi/aS6KnY6CqReqXUewce3lL3lUjrQy1uCC1XSmMnUNU3kGkRfU8C+EGoD6Ta6EVGGwS3X7V
C7lsLaXrtgOLGuj86+y+tk68Xi3Gms8ZMstH25TaTjHHIZSMptONgwHlVTNRiCRjm8F1Ee4jsZ8J
8IgCfE2P15nmZmr3qpKWr1OzdE8Q0spP6DPD10i9cRggshwUxId9KFt1eHZHW15kXmUHkTjFhxXn
c0GoGDhEo+qY05pu6RIwag1vg6lFjzmw+QdVplxMIyPQ1dOitHyS+qJ/wDlLcp9EZZV1vNZGYG2a
GcxqHm00rbKfTGKiQ6fK57vcbJTjqqY0ZDYvqmWX6mOktTdBYCfOsFCWfdnZ7V3E4kBDhtBw9BPc
MCD0WFvrxCWwHlfDoIdzzK56HXLuTUhxy2ZUOuPRdc3kbXbtrvP1ZOlfpWsOWoisU3thjjDvuzgz
AuTRdSDMjP03SqY5TjswQkOnPRCkQ2lXUekCEVtyHs3IRe1Ad2R+m7wUmWEELRi8q6uNya9EawKs
MDZyIJo1CQdeZCeoYc123GiRpoartOkTbdEsx9zFQey5uYMWZWTVUsOpb3s9yKbqlPDWpu68V29p
4Vj20PP0fj4zmzAG66kU3ZV7t/dg73Rs4whflsajUiY0M3nkFxFtjToLZrotXEK9WtVvtxwtT+8i
n1FQumGCXP4sMgWbWGT7NCrHoKJdh72ienEknCB387c60oqtZifhBJUl0znDgbTfZyYhmAmSbbPJ
3ys4cTTq2ltXlnfNTQcjiYd/coybIdZEfDxWnaSOQHrbVOt4LNDWlsnvysgER6o3SuVVAhZyZRFM
hio9rb9ZC7QVaWQU+UQoHuaqZSk3gRsrCS+qtSLEedt5EFk9vSl9WtNbM3mPSxXIInuRnQWDyydz
3FqfM4QaELIQzlK4GTk0oeRJSQdGBXpd+1Sse8Wud2bXqeiA1JjWT23OWvMzaJe1pvJiZ+IVWUmr
3djM1C2TjZ1SE3rJXMPG0WI5vuse0zbEh1HwHWJD1SvxT6ZWYVbaP82cFs9VKc79PHWB3aJLdsvI
2KkavuBFo8nKs+ZCe7XnUX4L3KaeLiMBpQy+cDx/wmi4cshx5hNowU/7vbA6UJq3SKzLhjBuxsMA
uZA0xd7Q3jo1YBocCLm5tQAsUTAAKbCEeGHlEqBUoTt1myPrankEGKaGN+FzH1lu0IGf9Ne8HH1U
Ya1nwsVToGoZzkkvwjjL3uHCX+K8+SMSd/JTyR0ai3zB1h05flnVxpZbCC5VUeXEp5YyTBJGKu3S
6EFZl+0OkYqA61nDK4NJ67W9w9ECpVLtnxCMnCDTUWXm9UsXt77bOJ/kTrBPqKp0qyr5eczBmNmP
kmUdsSnrWe0UwJrlJsnccxwp+kbiY961GRvTJkKV3esNwxd3+cLXfUJtb91xZoOLqPqjgWoHTULt
BpWrZR7jX7hLyUlhKhRYsZF9xmvGS2jBVQXv/qtOgxmut25U6YosYDd3x97ogAsdrUf2WbAeOxmx
dZK9wIFHZPVFVpZ7nid9vuR9Z2+nGk1xshzrJgpkKjVuJfNXsZDIFLZ7tngPsEY9ul1Tv4C/tAOj
YKjLfn3iMQDQxIfdeUrSsEsoZvMkmD89kjQ9buJ2SjZDP9x1+bq10vi+rCjx9VF7WWjAWfy7d7oW
87yqclWYz/Q5jUAVlmPO2xI/o+Aoti6u9aOl3eiFVbLv1zp0EMwEXTJf1aI0n0qGjWCIRBiX67ox
isTe1nWLV7Jesi0yC1Akae3ciyT/007xVVuNA3+TF+7E800NVdrOp1tUTLkWjaMw426M4nRvpuwY
VZSUc1MpgSnqawvqd0c8UOw5ebplo4Y6GT1JsBjO0aUCaqt5+eCyUqn102BkLnSSucosVVMytkZL
dx1TtblQGpzVoT8SNIAyZTJ035my+9wV9qGP4h91TPIADdMfy0w1j8W98zgXMCoRqt0zTOOQ7GYZ
xkVX3yNMzKk9all4tTo6yN1W7dCYjXlaCje+1EJLd71Kykw6SQY0S1UD1NU3XFzXwkIvljbWCwK4
7bSg7tXsprly8RCfpLg7lYXxZQD341WcwTimL6pVPjomi/NR/x6Bv9xuJT6RaGl9XtF8U1DagMpo
n03i43bQe+BODqHCXqrMNH+Q7YtufaTQty7xrOiXRO4h8vm2dg/LKiiUT8FQ7tGpzVvD47QHFaqC
RydmPC7akm+dYR2fqqivyXqc5YUkMRGodb7vEIOczUQuQZo579JpKRTT7qVlOMa0nYOXJRnimgl2
Z+Ei+GgXeMBonk+ZMhPcA9MAfGySH5Mm8ivlMpLYc8jI8fQ66MmOPQbaKBibtoFi1SD7Er4QmaW7
lLxLQaHCiBbzQe5Ge0UVZ9Ja2IDXXkNem5Y+UwRrm7FD8ADeLzDNIchWGmSGsK9o/ftz0t/ohtjR
N30rVUITx23HmZtnSNKAGYBxo/vXceMTJTSjGon7t7wdCJBoa/NY1b30o1QauwqiKBMEyq566Psz
16UJ0HThHsya30S0/lwT+5A6CilNzZqFliZ7Or9EmAc2mSwmoL6F/VD+0WL7mLfVibmdvs9l/tYt
sXIcQUYciHLdl2Xc7DKlBLgbrSPRbE0BvXJdvUn26g+wumE7afJU3B476/uYvro9jGkxBOqyBKOm
8yy7L1eNMvY7EZtKErdPk8NLnkbwZKesC0vHGH290+JDqfZ/ANj2T1lk/UAf8MfYOEjmyVNSiZB0
bm6k2J02MpNcktWgqP5M0txX65ifedO6sFRH/alxpideg6vEhu83evxD9aOdSI8+6JNlHmdTHOMx
KzdKzDzYRbcR4HcBKzRHgVKQQqhmhpdIMe3jRq822kpDWZf6Oc/mK13DhSyfVyEXRhBGuTVBL2/b
TDuUMfuorqUWKEiNwOh5cPV+2ggNUa9Daesx/mRSjf5chwZQlhk1FSQOXT8n8mCXOzt/qvIz+9UL
bSvpUXbISt/i7reK0G4RCdcw7m1hg4VG2lfSDTNIDJ2mOxtKchkN9V4KhpxJh2qkW4kgNt3LzVfu
rQC3Q7f4EY5nlrz4NanALLbLfIMjfacrw3UeskdzKOM94r+L2rWHDnYp9IDlToIRblrlO7JSTvo0
Rc2YwufL+Acutowhu1pDuUEyw/dMB7hkfygdWZeRs7OFc9Mko9VZnEe3zUAwpxcY+t+Vkeonp4cx
npJnFhB8N10WER9RvMJMt9fXITaxDMGgKKu7UhT3bjx4jA436eoehL7sqsHI/BULnjW7B+Cnrs/j
xxk0kRrfLvejo1yw/J4m5blFmTFCdwG5vS1vaBfIMkHZ9Y98rB6FUknKAkUSEPPrcls/kijijyrf
uLLLL0a9HuWCe5ZPM44ZkIEeij0iJr61BF0DTk1PUzSmwkW9j033FVRT5Q1sIe1OQXxwtW6TelW8
ShAQwawlF8shkdPR+fJL4skv+JBtRNJ1BBLVNvfMWN5A+97XIz/LPLv7SrKairftKhCRzWJbmu67
zh8peacnPWfrKb9HdGd2q/idGRbWnUsafWwlIcbPM3jSjYXZrKBrJJbUK9T3QsMAVlpfyVoepb11
6ByhMy8F+seap7B0Z6sSZ2OWBxbFG0cRO4nUKE2jYx05LddxllEGppsSYkvQMX97xL81kIqiOX7S
tozkLOTqoGoeXTa+TxiDzcfGXiBM67H6BM0uS7wIdQMLIjWtjzTMB6NywK64ERgdS35MfW1uZMFi
DpfO5GPiuc9oRphhG72vtSiV1VXs45qARFQwP27FOamy0EX8tBZ+QTCxl43LdAP0It4v1Y1mLGyI
M2dT3TqiRlbFvi0z3x3lBZE15ZVCMFpXFD2NkLjPZXcQRXzfEVcFn/uSiCI/dEm5FbkCssEdjjAi
koNrQCSCh/6aN8ll6fK9GneoWooZENZq2gRZw1DJ+mLkQc3HkgHjc1a3v4rCvHVBu4/omv+AmNxH
m+MQnfPABKwqjC2ev+YotGGXgWGox/WhBArl0Lbcj72R3SdDwm7NFfxMTUplBZ/71CR9WObDZW01
XMQZBc+KtOwPos2LYj4QT7uToIBNpOgU6WyJizrUQD6Dn3hwOmBGg0tz901oB2khzm5wco4ZzrF9
mmUhkhngpE6YMotr45bNtxW6aHlqtQPpgHURTZg6buz6OFSNnxhPIKYvOmd7nLR3qUYsAUF9tj6R
lrgK4x3FeB+gtjI2g8w1hK4WIcJWTGMz4XbDhiT56QC4hKn1lMTLJu9ejGIJ0XHekf0Zxt0+G/1i
Ppl2sgU87dKTy1v0A6WBWFBfdppnFr+4/7l6Z34qN0BI/2YNc6gPfxIjVPTmDbneZ7SIqzLd1Ae6
H5NguEIibqD4dsOpyLWNkn5WSbFp6D0zzmRUw5nVB0PGvceEprDeyxJ8ezKmPtU9/sT0gGbGbwjU
8lszjZ4AnUg2+4z1ckO1Nxav83516LtvqZ3KQ1bY8WMX9+21KpkWNms77vtOwGIxXG2j6V36pZCS
uq0kb7QgvxxxRD+pAdt7/ArkQABwoah3jrkTGTd9AT8qkTHnppH9AbUzBKjRbIK6rIyXKtXo5Oae
cz9Dw+q7nYHhNmkuRlap71AzUE02y8BUt4h/e8OO9wp8xTCDF/Mq1WFcKF7xgnaZ0zxA37A2+pg/
6yzhCWU1nOUw27jqM62/4t3Mn2aK+01MMreu9mz5zLfWjXZ2WT9mnXi2B+RBjFjf8aAETa2wEis4
TGtN3veK4XBpvbBGr7f1gqUimqrIK2kXqlRsoBphXOBNPhDV0fp5VPzRMuvKJu9FG429liS/OCZo
NRpEh13BuJCOXloPg+Mc3Ih5bzObFxdGAItK/aKkfFF6BFtBw1qsid447VM/ryWzYt0v6WNGkx0h
wvzZaxW+KBOqSLYbgHQmeAbD/TJheHHq8gp/egfN5C4ujEtr2h8Qah/0SRwyfTitaCYzE20/eIec
T3EVuzjPrkVt2dSH8eOsZAcoPG8GtyzHLgkxg5EggytEyNyUmAIjeWxn/VoS3uAIptW1rm+mmWWk
ZH2j5ucoqhWmhfLLzH87VYqNQpG/oVtFWMLoV8/n3qMj/R1QXfI4OdxjFG222iBZ4/8sM0VqMZpe
IkAf6/LeGQCoRGu01ef8Q7p55jVx8yOj5EtXaspsKz1gA662fPi7KDYHb0pwoAt1qxttiMXxQLgc
wySzZs0dH7PIfaFAvNNVQWhAl15nxaXuXO6gQHlLZM5eWpanTOdarXWHLx5wYcu+Hcdg1NHf+9EE
Zr9CSLurW35QfOJvzcqFlYwH1Zhvi8bIayrXV+qm2DYmrUtEInhTXiDZUwM4yaOSWGLTgoG0xuhB
6oR6FNpHZSx7Y5CXocrCmJkFrpBfzRBKGGvuU1qjqOhbhr72zWWv+IZst0A1dZAI1RIO5awHa6a5
mwS/pwfH426mYhxK/Qqcdm9lZbehqfzEaeiQtyc+VLlgC+rV30zFWVZlzoGVOFJOR16TWb0gcL3T
lPgCsse3+uFNE/2lGrtQ2MuD7X65MsQ3fccasSHgIifyAx1e4ZKnNJmbgR4oV8YdAIMfkzWpim5e
5epTQApqmMaFei7YXhs9o5ZS2+Nw3yAVf1jko2PvUdbvMKDcz+Wjlgt/GKybOMAkEVIxSS5dyJFY
onwfu/OxhU0RJBPo5Tkh1S2r0htOpQhaNbpkxEmx/2N6BRaW9RIdLpNlilwF5k/YtPY2s91ugyjy
mIgmwZHTINIprW+xlic0IY+mTAOxqqVXSyD+pDDfDz1gW5EtYTIzPx+5zjZqPLwVzXJAdPodd8Oh
SowH9uwkmlhnZh0H2tbF0xf2nfSZXm119SYeS5gu7eLbwLZgNGyl2zvsiDrVzwbQH4ibGbSjeeaV
YzNJOVZ4bT2epKN8G5n0ELc/t035FdnlcXHHH1m0wEyjrSKj2Ac7mWw02f0ZnOxemAYzKdk9OCZV
92jt04ZYIHK03axnPYULSWZs+n4VPB2BYf/0ufPczfmdidZiM+QziQm1dpyV5pJMYJzLbkTeQKqx
W3OOyrU+1rc0k3rGstZkxRvF7l5pu89CJm9TH+lbOsjjPKkvy9j+Vix4ya0tBWNw8aTw1VYZRPF1
/h3XFdxBzSkZa85GOtYnY2SQAakhA/gXV67hg+YsV8fBpieM7U2yYRdqyLJ/QsaeICGX+eo5fKLm
op2yqrwwurM3SZ4QMzE1J6iwA78i3iBRl98UKDQHfsPO1ZGw+tjY3lCE5FOeur7B9MvkzOu1YeGQ
q1fOe7F32lHxLBQzvMXzIYXishkNhrcIVdSwsdyLipOSTHgiJ3g8OAatgjRR8bUOAwqp5EkKe6um
YwkyN0uIlHaSY5osPLmGRVms6TDXbPVYsXuA1gXdcOggxER8TbkZMCug9dl21mhsIi39NTP3cTEk
8+lMY3RXbt14/Bgs6TvGqWrYwiwdzzgBG2+P3UfVzSeDViEJG2OJPKNBqmGZL8j+ffamJoOOfgyW
URCqUSWfosueTdTyxwq2gZ9rhfmlC+XXqjqOU/VzuiW2lE3zrqXZCaxjwUIivi2mvoZee6/RRJos
U7OBHAJgKqiLWg43gFooJ6aC0knXyhOSbLQN6R6W+5VP6gh/n0hU27wSGeE3Ci+SxlqCDGdS4yj4
k4vsz25yh1xoiPIsGCxrn2nNIV67XduOD05RNHul4VtlqtGTOVjoJSTimEVF3uhOB0uf38yshQYx
a5isB+VxbRZQEeVRncc7bJZP2NC2rk48Q4IJnaGYN5WW2A6C2ibW36P6vhOI30DihJhXFZaTrLTK
5KFlPM1UDqaXe6+icBzi+TW2io92TfTtMGWPvcj/jCgQI/tHp2Lo2ftOpFtVVPnasBXTtsn3i9kg
YGARmxfn2zciq8MCJxhcJ6nJ0JUPKSOBKSCSYulobRX2HFBN8auE+oL2cGFsNJSpdqhMGNPOlJ8S
G4mYowTPibtRL+Zt6V5WTJ3v28RKntI2iR46hR+0MXrloC1D+oMre92VUhc/uV3kQZGM1eOKHvJX
TxwuFw23Ts4lVE5pcpeW5rT4mqkabF+X4RVL6HSHuhaxvqMsiAxkdlzE4OyXtdVDJyEzdKH6OZVm
nnxFFbkOiaB1JSfGomGalbCMlG4nAH57E2vSt8mKPyMXeYuZfdot6yRtqHvWLRiYSDfTAvSBzWmE
oXYusFzd2Xqp7NV+fAGohBklYhAa6KJ6sZvcZF+uSf2gFg48aJl/dzEZXhUShliEq2r48Lj9pFIv
dZ+8Ls6IqM166VO0pmpatbfW6UquuOaLiqMNgEbz1GaWuJcus0/9s6amgMtgw2hRzlmTX9vc9GIJ
RoUZxI5RktiyZCZ1g1SzXToO1za1HxC0pQ+T1fiolNFRadV86BBQ+zN+II8Ui7vaUt/SdDjW2p9M
Kpt0pO9gOYNfZxpY0Wf5Nl8QsLOmwvv25ihnkqJw9Z5UGHk2a5fYutb2uGNP7rXUdLb6IybWi4nY
ZVIAvm4/9OwLJwBj5Be+txtGwi76ofWDankJpWDgF/fQjMEEcMcs66du38yxtLqmVZO+xM6dQtE+
5PbNrZDdxdnNvMYed4kREGrpa+dGw61naTlVYn/N+gAnDx90hUJLXGuHPoGDT0t9Q9vXZXltbz4N
HH6BXijRW47eMdRramqB+JHcCSjV9WtSbccmPdbpcg8blFw/Xokg0YvusPQufe2sMHQeHwvpnqLR
cb14wCqzOum8J0cyJnyte+9K+5OzAwFwl39FinBeGA8mIXBaiv4G6547KeFY3ZYBKNryJqf5N3Sb
KCMnUEECbiANW5vW4V4tZsv2igKvh5mc43wNx1l9JWzq2A/IdStzmy4xwuXM/XY1DklmLOLdVnEX
ExYTnzOLDC1HrEdRT1tcH9tc4JoXae5gRJ5HiixI2BXmZs92o+9EYw04IH0V7nhuZXKyB5LKFdQ6
BvWRYS7rRs7FJ/ctX54JSVw9v1VrTRwfqleH+5x9ee5Nbt3gsqcqK9U/dvana3rE6Jp7nmyKf8kv
TESknkmFXTTdsGkU2AxRUWQcJZMTpHqT3CGv8zidcR/iiRKRrIPYjZ+WIa4DEJ/2T9mRHKgwdCMQ
pCGXZyZ5SHlhzZ1spFFMiLDNEi804Sv8LdjV/t1z8N9yX1yan+px6H5+hvNn8z9v/+qfmiV8GifD
//rXX/b/+HX8U9+Igv/yi6Aa0mG5lz/d8vDTy4J/9R8snNs/+f/7m//j5+9/ytPS/Pznf/ypZTXc
/rSYUhNjxN9/a//9n/9hYyf9f/sqwrQqPqvvv/4L//BV6OrfcMna+IbBGhL8ezNu/8NXoSl/A9bN
hF8jRx4NhInj4f/4KmwFy4WmguwH92abtoPdukcSdbNcuH+DK3FDT4HvslXgGf8dX4V6823/s6sC
WA4OBtvRDLIZyNb9C4NDoh5IkgEgL8st8yWtYjb2Vm9AlsuQXlHlzh04X0IGof2tkqOqTolP8pSV
hj4GgfzvOPT/1V+IxIwbP4NHpWt/t4H8EzroVlJqg2ULH/8scuOVrushjvUBg3faTp+LJudxkw2O
4Wyi5mYmgChJIKQSkYyqDPQq//RJXv/xJP6ZsPhf/X1u6R1IJ3GAw5L8C1wDggw6XXMRviLM4UsV
1A1+Ok7IdRrw5llIMb9+2I3msBXTBUviimyT+7JFruHHYBGMf0OZ+ysHQMGF4+DOwXStQrnT/+q8
7kQVxTp4kaQix9Bv67VJMctN+gq8yiLYqSC/rQ4tSAdwWvOasaobxcO/Qbfc/iv/8trcEswBiAPA
4QUlVITf/6dPiS1BRmgNpklOj3jeLK2JY8vANKv5irQ0ZDkYMjbCrJF0J0SH5f8GsvJ/GdA1C8M/
7nP9xo3hf395DCjduHoUmzQ3VTE+ncw2yAh2ZM3upRumN4dgCxz66XJrdi2TjM5I2s3TuOL9JerP
7d/HVDHkf/dl4W8Fo5SkF52nA2PrLy50ZH+MefCZBoQuaW85dCRtMzWDpTPxV/43c2e2ZCeSbulX
6QdoynBwHLjd8xDzoAjFDRZSSIAzjw48fX9UnbbOzDKrtDY7F+eySqnQjg04/7DWt9ySCntufqCw
p/NuzHqBBifPb9mrdt1m8of27wKG//0yOWv2EVNBufKK/L9QC7rW6dygDlx68rF5k4BQOubWbYAm
2J+dEIiQiZ+V5SXpIS+Nn53+88PDbuKvn8Dlbl1vWJAJITeM/xfmztKymmaQFuza0oI2TMCdsImW
tg0qBdsgYeEciMWOFJ74cSIq67mYJ8rmCYyEuw3qPP7hmmJdAfBYECVGsLDckJDmie1EfN5HMpeK
QrtqLPHM6ST7/YgCbbnEs8Z5o4ZefAu6Gcii1oOTHg2DHLNTuc/CYGBZOxKxl6oGxXNofZ9Mkf1G
C1yhRmgCJjAJh68i1QCYFVYAUmB2o4VCCOmNqiUrCN/kb6qIKWA09ZWFgbfq8dwM9L979s6e4PSU
ORUavbjclBFul5PJDI0Vovym2SkKGYvEb9ewe0tRexQhLmpUBzNRZP3SIyMvUZTRhUdrfjEYlqjY
B170pcMofFwwjDLuzpNy2tiktFpvwmIdjT7L6N92jrF5J7t0jfSKAz56L1UfHyiP5oe8jqrnYXIx
oFYKtDQf3+n6XVHBT+OZYVu0TTFvz9iOxw7c6YD29DD0Tk9yUI6BlLX4MlGqeDlhDl1s2n6dWfjp
CXSU/TlZBMnhiWZfs10pWhmV6Dhk12iWzNVNoqARjFQCTFncLniYGgfpTsISzjkwBoEZ3aH6HHYJ
6DxMGo6koKNwZsaPckG+pGOaphTHST/tpsIKiHzmT8VuLLKh2ccE92GyIkJ226hJ/vJsxoQrwoAw
alwVlpqg40yOvLhN7+sv22ovJS2A9bCMCD6hOSh89gzoEQ5I7NBbuEpleo4LVAlckLitH/JitlMk
SMiUac6h11BA0zIhY8NaLZ2OjtGSLTdMNfbmPAy1mG/idPmJoZxVm1Cs/+H/ULZHzBdYEaHCT935
CUaRO20UW+BuOzmT0z+z7M0PyCyh2HT7arH0d0y1YE78LIaGFHrcwC2apKfE6poE+gDj8c84jTh1
+nV45KHIglBZ7trYpa6dm+l+CvoZib7Jgm6Xi8COmeC6IyrsmCQOVWFvDOPiNGL/Y9DbvdSoHZnQ
5X60TyXhbHaE3JYpcFVsmgZfHv6lSSG8cg8G1o97TuZqLDchb9JT1Ubre0i7R39BFnuUdeHfSwKV
LzHU/1tO62Bj2esWzBtf86RgfBMwFqi9tOfyh6Ngn+2U8Z0RvUMCakbKbSfeClsv3sWz5JQdJzxH
iOty58RjcLQN1oixZExP6sM2H+xvsUhuZ79YPjlki0dyWLpPO/WZ4DDQKp46o+tll+Mdexon6c5H
Lw4U3jrrHWfjfHK9aDjOhVkuVpuQRSzd2wpTc496q6DIhsLmecU6YMw5F0oc4pGK1x5IaH5SDua2
MR0herSCdAMmjc9+M79HYY8PJnPQqJ06k9xCKsSJMJX7xiGMhCSQTZgXp8aZj3PHHgAH/4lh8pUh
6GaMzk1Eh5mTxnGSY960Z0JWLd4vEwrsKAmuKWYW0hy9dWRvj2tut2N2hpG4dZsxm+vI+dDpaz0I
i68a59B+sZriGTH2jp0ucCegPluux3gHBoxFLFu3R5n53SlOneimkv74ocPC/fRjBzM5qbznvFEP
4SDPYe6f03B54HS4sYucg41knQxw3NwV81uTQ8qI17MiyZlGhdMx0Zx4tkcTZ+z0EEeJ3sUJgoRi
wkzZwsgo/LvOKn6GlnO0x6R+dxK93KFkJaYYUavk15X2ZpxeR1S1TNuioGer3A0PDF4DbtEgPloh
oKc50RvppRdTR9FpjkRwqdD3dRDvmTDPZ1z228QA+nBTz9X7WYAUu+mq0IveCjV6D2EeE1ypBmd2
rktQEAppj9VbFWFXI8++XV5EXft3kynLnyxoPstoiu/hI9F5a8dJb1l6muELoaAor+SxreMwG0Lb
e46RwN/FTsU7MBjrjPmx5YDqqpM631pDzDY0TTq2Ka6aHHcr50ynxw5j7y++5+FGcBPUEAxYUzZi
xDiMBQxZR2WJ8S30q6Y4gi4LkDFintnjgvAP5ZQtvADH5DUmXxdQWl0MO0TWtJGCKQVJX5HRByI9
0w7+nllObp/Yp0SktntrVFH8LqJBFTttu2Zn1apvtrKb60+7xHDH70z+JhGC3l4XQX2orQl6Gv48
O9zVKg2eoDKVT57lIu2a5iQNdn5S4MuVQ/VbDX7Jcbwk8yuSA9ypdjIa7EHcfg9JD1fm4OY4qjcM
sOs70ULzwejUU1YR0HVoRwb/xB2IGv+HtpdzHSzD+7AIYcg7sntmur7RuFCjsEPohF6bGTWjvu0S
dx3IxNSLP6c5RuvTe4khh5acnV1ju8Eta6rkTGZoQPACE9fwEPTr7hwnAgnkvDQJ80ZcP1kU+cVq
8qLhqKu7yhXR+xIFibOdmnGNa+8pMHde7wk8TX2ZY87KVIRJk3lI1cj2S7cSQX7WDm9Valho95n7
CHsXdeeSYsDRommvvXAsBrR1i4+Ml2C6W9EbEbq7jZurBZZyn67JNcRfQH8fE2M9dBmolgODQjtG
6G+yfdMq/Uuzp912STPsSHQPkXgMS3lgQ8sr0JwWo6ixUN6FzHKKXHlEtqK/c1AEea48c3jP3PkQ
Z+xOVOc2Lx5QIvBSVlimwxGy/UHUZbaOsNh0g5WBY22l9egfqmisp0cPwfcBzTDvJwseHXSs1DpM
sVZ3lVffOM1HPrAB1F1SvPZl4VwTx9rLTA7AkqxoX6nxikrj0EEvhgbhv5Rj/Bmi0ed2CremEAdH
qZMrqvtcIPrJDRuXySM5rMwO07I8qSWJd0Qr2WeEFCzm48F5ypbY3eG6PjJt+lSuHtsdUAErv/KA
OXeOq+03FTeLZi0z2cUZ304sznaX2fvR6+zk0vTaR6PqIG3osc8t/rLyj8OOCtUECRC92zQ3VfWU
wDEwD3ZpF4yWPHQ98T4SyRT+FhRs9n2eC3t8E5EVE/SRLxETzMSAVz4A81mCQ9spgzF4sVS7d/H2
sl/uY/hXB37puXm3Y0qatawEcXiwgO0M010pm4ZFvdak0spYknKFg6/CID9Ec/8EehwsQZP7ecua
JnVAGeXsPjIryZ8i6b/zeuuQGITyWwir6q2aJmwrvcpvlI7tw9A43b1nMv1Sd8QIqqhHS6jSaROk
UXaYa4kWNFeYMs1Uf0EA0lsE1T+a3im+phqPPRymFc8WlGc1+uGjpFW4DftabvyxJluO3TwAoyZG
bTNz3ycwyXWFWppEwgG1fkUSt57Y7Ek5TDyyU/8mEzCP1AzVc7hCHxfiA1MtSw6UQbAXgTiN4qQ7
GYfkzY0wyCNsg+2BVNaQ7ZkZ9xPC0iMta34di96AsYnKfWHYU3rllBJpIvFuljFQGtu+ceWC+Cup
vUePqmJno/J+D/Fo3w9QDCEoFRGGjdqZHpVnkSMZtt/6daJHqTnuoTPV+Famfic6uzr7pdtfddl2
u4GcnfvWjIhBS/dUZ3F65Iiyvre+ueM4wF5re6z87JSmZDfrjK4nKurkjdP1OvUNlCg80iwW67Sg
9O1/DJMIdx1DEu2XJSLJOjgkDqp2QsmXbT1nn3VZv5JQLa+8s+6aVUbGgMmQieQFTzooSZNeL4iq
K7ascpGr8Cp9i5rogQSYNUtOw/yrkidXGX8/O94L76Pk4DtO/FhP9SrS81FZu7L7RGo17SOTIO6y
m+wryGR5SRKHrhvZELzOyOYYWHglmPoim6C85nlv7fhB80Z3QfurMmiy6mQoXtt0hCUeDg+Qv8Vd
gJ79cyqJUh3GStx3zJR/UHf9HrSzr2TK8RYsV3cKAwb0Y3dNuuHs5al/TKWsvsdV8uqJHkvFgFso
Lp2N6Dv5XJAxQ/M4x/uZVqza2gPev2wIgmtCk34jV2mqrvC62npgKuoMVwLjDcQpek5Zi23qq/04
ussNk9sfQgNnxxdmUrt4acvhpQ2a6iEMqv4lmZB8EryaXkrhfjrS7AZMErdukt6PdY2vtM2aG87C
/ESdg0nCJ5msQ5Y2u/Y3+kWAmWvc98CjVNR6vTJEQMl3DKzOZgZ/kgC89JzqVrGLeUP1dUKM4uwi
6VU3jZDfmwnRb6Db+LaMkxxn+kTlVXdvPD/9njkPQTgR5ZfdIr92geCtjiaPr8VHVimjTevWb3hF
dznJBWHDwjcwWKyWmG9Tp3RKHix6BnI5QCs33U84oHduLa8KbEhVoiUMSVE7hLUdPShBGYyr81yU
UfPs5NE3Qg+Kkwe3HTcLeOFoaEF6NlG+D4aZfCGyig4jO/xN6BbVfmxRpZWreKTobRS0KLh8WzbX
pf3t8ttXxv/AoPiVhRixsF8jgAFvV1lkjY1abFnPZ9sJCCzS4Xn8YFqe7lmMfdWAFoD53U0EpJ/D
YDGbFkrjNpua3ejYFKzlZZlZ1jYLaIjq5JbZbsi9cxqQwIQrDfl869J4ukN9zXSOg9pkJwkaG2VV
xxL6n/pZjEvlQ2iCcAvOQr22eLa3JeuN4xg11yCMm33Hu9Q7VAW0v7hB+3cLuv7YSub3XtytQ3y0
+n5TRL/nYCpOuYvRaE7ac9WM9VW2OGfctAmvQbo8MhAqzzms1F6w12UTFz84KtwOPVI+kc08FCFb
X4c/JyRsO9ksMufqfhmmeyKaHxuGB5sgSNvLVOTLMYWie4FDVQCo4350GqAj4bQ8qmr5WCr1zUQ+
bufyZU7Ge2X3HFLlmnQh+pPbwnfy1BLcI1/Ze4hWnAXjaT3vO6s/I15Ekb4MxwkYHnKyM00F5klI
sDbBeI/BanQem0umsEFKz3nMW2wy+V0/nfImf2Vzcps07d70msXoL3e2Pi2noufrqK2t24Y+pEW5
QwrauZ3QSFskyRM5qzuxDwenIOJ03MNwPUYl8K1x6r+WJPheZPaW+AVaSBrc0TP7xb1aerkda2ZI
HFTWE+It5WxCfxnjuzgN4+QrXEY3um/ZJlovDE8y9FKWm2PYzYMZvYYusAmnQxboQ45jbL6pA8yX
545AA+fEmDadTnwxPemyVtRjFzGMWkv8qFrnGpIvrOqXpp4V6u+lGBAUbzqXCcHGW+Y6vG0kQtnb
WieSZWtVm5CVnr/gH0Ho6lvNuzd7Tf2GXwsWRmzq1nmPoskvXm0Wt7wVLS/jjh2Ng1JscKa+P4lI
FXfEtzjxzm+ypD/3xT+Fcixyy5omIrbSX2lEy9f7w4eMG5atTfdNesMXd8F2raGnxbyOqQV21I2K
XVTG7ucUWnwHXmGKM0MZQe1IRbGb8Mh+oki/2LapjwxJ2FdF47AvvD76zcC320VFVKI20mwLu2Sg
oCjaR7QC6jBH7NyQ/jHbZn8VNXl4C4Pf3PNkO6dsUvk9oW14zJW1txO7/MxFXL6EUxqXqBiydsdA
LN6FsfUqYU5+OJQ+2v6xpMnE0Z48t8aV+7iZkj0IOx67IO0/VKyfoCiAXuKd9yHq7tJ2IdtyoR5l
qbzXwKSYIn19HhkzWj5qulSinMn0J1Q64PmIig4z/Df0owCAFrfJUQ3Vv8M6uzWUhk+uB4aHw6pz
XloVngeCcA/lajaeA0RzvVmaE/RGrNhFijEFc4GWQ3yJsVTvoJdnpzTAs6NUz1TGYtrtBAVSdw1w
bTv1/iXv8bkCaaHEin9a3GSsFmiZkTumcAzjbQQtcaNsWuHGGsKrVsG7PaxCh6HlDWJOWojvMK4R
puMNBRK06OyaKlAPhVs+dF5dn/mBbIH0jK2r74Zrb5WAT0Tw4Dlu+oz6G9GJVbzFA7WOO6cd8EoG
pgO6xLHsH2orj+7kODQ3WV2QwVyeONbDB7iNXAd0NwXraGu4wOBcdiFNIsNIi3W1ascNJtDokEAd
3DbIbN7BlYBeDfoX2aJAb5NpOC9WP98K455odaejqJncCt9ukRDNoGlx2GC67F1QEmHY3s1WYn3C
C0n2rQs5KJ4pTXU1uvscjCOlsvbEMQN+sItCXvJh5qFXmdM3PWIgHEvPN9vFH/Cl9M5H5WNdkB7d
cjPDIvW9p9zVkGhdz9qFheO/uFQn4Lsgax/gz7/mQZiceLQ4k5fxyQLqt4Xwn24T7Jsnuw9I6KiY
8eKTvtaUXLsQEA8i9bLeIJgyt/AsPCKhVhBJ8t2Ni+AGw2x1YuAJNJauAxXmSP0eTdlF6bE6djPS
86ABK9F6C+5iZpKQEHLrhvtQUC7nEgm0E0+vLdCTPhRQR0IlqXiW/DPtnMc+xF3DihATuZHj1jZF
cBr8ZDg5kwRuoH8ZG4mxhOZ2zcNcv3U9asNmTO+isjYXi7gENDbylLO5vyEh1/ouIhyXwsZN4Cf3
buzux3K4TxjHbYfaw3GrJL5yOhfq8gpxVfHsGce9qwur3A4+35qQMNH6krp+1lUCTXZVqK5cMaio
331TeJcRWfemDUkfjTxGOEQOBAWzw3ShnWHLz1BojOKTF3Z30BF/NQ4Kb583LYN+dK4ud0eaFT8C
LZNzlHL+0IrfKOlJ/hfCbfiRSA6jKruuA/rtXKtPb5aMhD3/WqbpHQE7J7z/2FK6OIR1HroZAxL0
Zws8MjAHN4wnY7zF5W0RLO1hlGY8lBBT6YdoaeclfGvm9t604Tc8nmpCxR6lV/JVU0RtC2aOZGjR
dfn+sdTyk1dO8xqF49s8sabFcIGw3DcPIbUZE8o5j0/ScrttHsXjvrB8F0OB+jmS37pBjZj/sNvE
3g7QAHfKCcZ9OwMFoylYVzGR2A92c4Cir4+ScK2TYqB6WwxA75DPsSPO1RX5izyS33zulfY3KsUY
P5o5OY2mD/dRbV6l03xPAv/FITmFBUpCp6+Xx3ls96Ms3SMPLAVQJwgWUaa5FMo/SVIq3uvM0g99
VfWQPvNjMywfVUV8TYGBWIEakdU8HycpioNVhrwQUIYyIq8iwAjJkVmafdcQ6reZmGLsWlX576IV
1oG1OGJ64Yt9TWTJjJQQB7EVfgvprXbOAt7BLaX9kIGcZ6ZwPyEt3Tr9qLYF/voDTFm+vDy8JML6
rmOBlbsYVk5+9G0oOpitbWTHr9Xo3XeMlvbNkJqjcKPmNWhbfWmSiVUleQjtIeOJOzRebo4ZYfJb
L9DBvrRmLkPUuvsqQSHeFw4xBChH29HHEarTdDu4QJIa5IZbXebNiy6HnmLC+Z01Su+cHjGkj6PJ
b92RMqm0r0WbvlZ4IUdrfBii6KauDMRbNyClWQW/mli211r6r06CO7xoL1yDnRfV/bkwGTHHef/b
FekJC5RFszLIXVd77NSAxVIs4AjdZBOyJKaAyGHiYeOx90a67U2bqp+TWyceOyRaUXHBKVeeg3Hw
70xkCGBIn+YpwQpBiHDNNCA9RaqhuGRzBOF6FzM7Ywc1HeuyCy8+rJpTGKPMJbyUtGp34O5p+g5Z
bjVymLka/Lxy3Fcr7t0HymD5TQ5ItSYGF6SNd5h/qGqurbbaZic9QBQeALhHVjzN1ZnQi2v+a0qQ
5CazORbECqzTKYS9PKaADTgp68A8iQmtL0PNdrNUMyCOXhCbUaVOvx9ifL+Mii50JtlhmUaGmFzQ
vXJtkhqcINoME1gNaK3qzqlplYwb7bvJtrfegJO0R8t5cLD5scC2s2uOd+vstbwYbYqSXejpy6Sr
/ISLGKhkbD9Hvoh/je0IidgaqZKRpW1ZpZZfQRD4V3/uXoOKvReMJeblGCm3/iqWsDvGfcKq7jJm
yTsqMgZouZ3f89jET652D6Nl+6eZf/JirOxoZ138oCSZqqamo5HcK0hi3cTe2dZ0K1CQXiZGqdRi
3uOA22aXW/IRIw+lDIUnwOf20hcYHXv92Yv5XvgTmwtVcDS2VPC00tOYfrH/9LZpnlyljTJtZ0qX
Hoz9BMSo8KffO+N2GPIDtMee3hW6sKOh+8Vx2J99wqX36PyIPaiARmN7XRAzx150HF11CwH/NkYJ
d6LBqV7Bak20zvnP3IG5tQRge01qsts5xLe08lxKkz+WcbEqfdMFwbjlnFvQfCIT8Y7Z/jtMB72j
nZrPVZk1jwyo27sqnEntw069yS0kIrLp/VsOMp4dK012g0Z3WfuIyIbMogMlfAsxwjTcBXRJd0D9
Tj6f+gzNWJ1rSV0o3eB35EBdGEsIZZkDSRIMIwrRvDfHxEub8xJ5yc4F1v5Ts7BPdrGeCX9bolM1
2tl9JQvNKM7tXpyBii0Z9SuVCT6PMajvhdYMtHp2lbrC1MLUDkgVaSVbyBHl/eChFuTgx5OUhSiw
pb+cW04hDBQ8icPil8fSS1Z1pNVAE+xccdPpQoBaq4abcekyBLmq6NhKAy7ftaOEnV8A5Kh2ocoZ
FVSdZ35VDHI4HZx0usk62uNNlbvDM7KZgQIyEi3uR5Ql4lLYM0Cdbu7Dh0WrGA+/7tlqMUIbn3t4
as/EItU5deM64fRaVTAQsXKFwTeh+9IuaIJtRx6YvRUyZt4VFeBs6CjZna1v8+p9adr0pw2M5gMp
T/MWKCoTUnKImgXvYGG4Y5VJOcXEIaSltd1vVO3TezejvNlATkPXbums6Sgp7Gi87ceSfhpGjR/s
GNC1+VfHvMLAuPDzLyAtnFO9aUqIIgGI72vXZiVbYu1SfqczwyyGRBH7ROBY5SMOhxW8WTjeyZt1
ah8a4tIZSnWwJraQw7LvTHNG5j6Q7/Rmni1zLSI2wAhxDBxXv5zbbyDmeVYqL0niaw6WA30p25Rq
7wAEuh9df/qAiQnpS0xlPa46K2wRmOuEe7AMM/arglr0HRNpV50KDC8/ylxBCLKXuHobiNEBdcjw
+KtGTPszroBt7cseejAPicK+FpZ+eyGAkEZ/7pYvyeKL+yUrml+lSN1HFmf5B6Qe7krfz1HjY1Uv
9NltF8zPTdY47o56r/4Z97jcNkXcBoxp0tYpNq0JMpjkcbZKwewKzrrNyf57tIyfX1TTj5hulj44
2TQIshNwWYAMYP46EmFWgLbp1qO1zvoHvBSAK5F9558CkycuJTG4TKnbzEPNHjMM3i8ls9Rr7meT
t3JYl/c00XCnhhrj2zlhjeeDZJPTq0lMOJ9YVkQUjEmEoEj0EVQ+z/MJXwpq4g42fKfNs9fIHuYa
zDgwOXPQDOewzEc8eDnqpTpBGbJl7mkCZrU+Kt+OicS071WZgzxo0VbsJOaOV9uFS74VbYkBsgpS
U56Hei3d/BbjA1aHIoqIK5wgDeWdv239UHwgUQj0LkrCEdFqWKBpiLXpfqA1BdKTltBlNqKTjCbi
BjWu5pp129kRGD0xC7W7OFUVaFmIgP12maZGPyEpy/iwtmrvxnCRwdlyGPO6jkbEPw31FO+sAhHq
xsXnke8J/VNPoSN5vOzcdHfB7LXWNjVCf88MONrEZymOkh6YSxIjqmVT5a1QVrB5GLfJ38ZOw0v0
Iu1YZHuwcEgMIsjzyJX9BE+lQZL9rQYQ/71M6WFgDVdNfFiarPpd1ymOZrxvy3fPReTI81+4j8Ua
P4oLkPeIWar2pS3YBG4BkuYBTYDAtqt7gGDUMT4TlYJYv7dpKUV/yNu+yQ6aO+JFTO149RMLiX+I
RQDZdEIQEPymRtF/Y84Nb9h5p2vKUqAWBOctWN1QpAgrvK4VzyUd010WSgeAEdkEK6+pInhdl1Xw
JXqXkHs3HvDpEDcBRsgzwz93l1baIYRJOgkXdrbPIw7seAcTcma7noYdcUCuJ360gzZmDx2HKCSG
tc54nDI9DHT/JtG0gz11MLTskTvVrjo80hH3+4Z8JvMToFDn7Eniguy7TIXw15gS1smWygyTYZip
0y7sBAoLKkqs4IyrAtY3mP6w7Bsdhpy8pfPC0MTyqUqVe4/VjjN9lhloeuML0CzdNLJ8GqesibZL
08mvki7iokFo7UY4s96GD+iqbV/n4pLRXfmbxDNsmvhpgCYKhM7RxridclfQVfMtHUcBXH4JSSiY
Gh+JdUdM+Pe0hUq8mzobxp/06+FJSq1/dI0/vTWMLLqNlwbFso8V4vOtv1Cksl/Mh2G/iAq3AGkr
9sZEvd4ruyJsfulry+MUyjDXu3HOhDSTngp44LT6nsSUZIcu1jYPQRvyd4KBfWVSZuKdAS5wzZBu
XO11gi0UCkDAboUlMQaekkwg3rkI+XlyqoYsAitq9QdmFShPlXa49qhLuBddDuv7pJsVl1EE7cvc
pTnwZhTi760SA6u6rmaSSWSbeISr7ReXqIwCCKNJX2mk/5UcNz4Id3FeGqZyGz9OVwwbvpOBeyls
LbaEDtN9jzBb5PJB5C2s0DNIwnANiw/RhLGiwGwskkJCXI58CrhqG3BsObzGogujDbtPxhE5V73b
1UHPQRjlYfYjGIKIJS8O+g0SoRmlOnIc7wLjnQk4kXVs/sPec8H/d/Oc7VXta++Eyj5+VNojb8EK
6Zv27En94jRxPTH+BrgbAy2YCeqmzN3N/yYGdq67OZxZe2XRN3zo6Nx6X07JgRoJXxZJkON3m9Cv
5AB8KJJ8c8L9aYKJX9YXrsXFdySdhhqBKP1NPJNYQxr/KJTlqxC+H/jEEzns9MK/KEJNWc/AzH1U
X6UzI2iwQsg5bi4VBakbTmxULEEd0eMXXpU5a7th+z4ektpPXv+zGvOvymE+Cp8CtfcaGI88FfT/
HzW7Xkb1wUaZaGA0EuHWdvssZ6vYQJaxy2YVGLaLCDel1/bQzZYKas3oxO5/Kar/+/T/f3ID3KY/
W1Clv/s/2wL+R7oEVhX0f3AJfLbVr/917larQPdHr8D61/7lFbDUPxwPYTNWgSBwQld63C7/MgtY
/j+UkpgFQv6UvhrZ//81CyjnHy5KecX/6TlEJvpocP/LLKAEfyRthepO0GcGXvj/ZRb48x2EZAHN
NWkOxH35YNmIE/7zHaTZ5wk5lJLFZ9o9djoUZ9nGL4iwYFSNM0S7NkWsiBzwwxUDkN2wbLcob/tL
ygr7IFqzC2qVPAdzAItSdF+B8fsbzKzZ4yT8v4nMXrXN/+/J+9eHdR2+K1TyyMSdv0jUCYGYm26N
q2WbOjwJtOB3CuDl30i+3VX//9d/hm/fF0yQsHeovxgoDIMxXa1i5SkS3beoBGe7ras2eKndCt99
JWtWNjo8O04Nht1gdnxKxrZAyeBrwI8puYZ7rAfFQSdugPSQIy1P8h4jbDgAN/HSZaAum7H7kbJ0
ZzdFf6cbUuVqXqvIGSXjs0RBxhiqxXsGb4tvToYWbgAdFRyyVWGvg+Ex6l+R5EnmbUlV/CLlVVPW
NfX4EWYFisU/3NgP//rt/2Sa+Pcbhe/fUezL4BkyofvLd9+bfJEeKZHbBq2Up/v5ULZ+/trF/nin
phYrtUdY4JFNNiatCJfWKY2dwqYGR5CVj30AaEZJ+Nx9docEC2haqWqHwA4SnlhdeWgiCFP6m0/t
/Psd4/H0OCADXMExuT58fzwgJfTqhX+B+obdAPyW0jT7MlVM0Jr8aA9qeRTMiA5uS7Et09y5zz1/
3ooQloapYFFt0tqur1U7z184gKl8CPsytHsWEAFzv6gWnKut/PSlZ6jB7Mqug26Tm0XDP5n95W+M
Iv/8uH++M9dIFr7/1Y0guEP//OvgCuiCjodj24INfqZkg/lbec7PnmhxMiJTL7nYTh29oocDv1AN
C6NeNM4HXw8x33/cEBxlXHv+Zjdu/w35CXCPAVche56oS55Itpoep3EYJlLmebVN8ziTqI4VDneo
O+kPVkXoJPJohQE5wscgbKmGaf0gst/5wF6oRKSfb/UoPbpLU2Iln/s533XTVD9i1Oj3kVUPzda3
5hV17CcvPnSe98EVBFKopHjCDVx/DjYfHuQlYLglrAfCw+Jk2k4FTr7EGdrTLILuq8trsr6mnGXR
UBXtvEPlHN666NMeTOjX9xUST/DFvUgf//OT8E8jzF8vAj4mhW1HrYfE6o/4g1GGMVbLIJjpD6HR
7S+kDtnJ13wtLmUWTKYYDPjeoOHdEMLO3FfE4cEfBvmkjZtjy7a4Jp29HWU7PqS+9iG2wkR9QWZI
/54HbnPPehFTh0K4CarNxPo2nGtWFM0StcneiHq+HaLqVCdly1StTrlQtoxG4AkDunrBfiHqMkq/
fJD8JXJs2VkB0aNv4z1WWgPRMYwRD4AqOUW6OLkt2xwqaawy/Yy32w3oHeZ269qa7LRujCtEFgQP
sHky1nzDInkjaokHOohICYTqTUwfM9Jt1jlYyeOiu/WHylMMPp36brFIaCOsMrlUxjDdSKH9ZDuS
AJqbhHVNvQVT5T6gXru3umDalUM5gH7NHp2hwYdOfsYBVHl8KOvIf1OkCHYHxRDkuQ1IxWVMbV0t
J+r/D3vn0Rw3smbtv3Jj9lDAm+XAlSeLZNFIGwSNBO89fv33QK2+LbH7SqHdNxMT0a2FqGKhUJnI
zPc95zkjhz3iEHPJfIDCv5rtlexWXiw4e7/46vlm33/zFuuPrpnkhevyu4WBbNQU71SH+DRjbMVz
Ix5TMlaualo/m2VU6EFpWftSLpH4i5xr6Z8eZKspSmLZs0BCvnuQ5TCuA1D2stPKVQlvspo+Jhg/
D40mH1rM0yuypN5o2gBbAxttZtHwlCl1n9hvq55VMVRGDk+Hn98QWf77HcECqVlMAz65oq2X/d1c
kCa1nMxsljDwxorHWWPYJFXb2AHYGXAa4+IrxNM4Woq6RcNqw8wPs/uwDDrSI1EB6cogbrCIKK7U
5aYvxd1G71TJjdIgBM2WofXICuWVPRSd15ZT1c+vX/txL7/uKDSdq7ewA5KQhfPsx+uf+69gBtaH
QFCTo44FDqWbJM/FNkilu2xRJPjiohlDT+3qbZVX0Ep6tHjQy5dZp9sz5RAS0gmwSh0kDPCQM8gV
BCU6VTGmGbfSK+nIVEfi2tRmxFInRcYpCabYLWhY7hQy0m+1LJtIsIPCuhIXVZ4gZCSE0kGgTkXi
yUjb1VI58EKbrjiYmsmybVIeH6rSzk9yB8kmCxLpKY8lmQYnHqgB+sOi3KopqAmj0RD3c7VHsYvv
OZMSeAMA1JXmVneDrw/0YY7QFP781krrzvHdZDEY97osYrJkN/Uu6z5ZWCFmjlKOQVrBhQNosF1q
0lYUK+43+UK2llHw6cg5QhJozvlmXKW+yGHMHeAWhrFgBl6Ud81RF3R18/OrU/7hi1/PxxoJyLIm
asY6sL8buG04zHSbRDYG2Iwe61oxD4IAZwCdqF8kuu5noqXQssRs2UcwyCA2fqyHdNxbyKmQGsew
isSVliqw3Sk4hO4QvSNckzB4UTnwJTNS7+GMam67dAZ1iWqG3p4InkWP8GM6lMkVYpxokxs9CE+h
Fn779lOvYHnCUYrr1kCZ8eMHFADymXk98gGlVD6XFQYcnB/SmrwEDGDqrGOTpwaUVIp8oupSLR3Q
1Hi6TlWx6NGbhL3+JrLE/GrOvbPfMue4Mly3LGoK5kLx/ZGjMhECiXouOVKhJmfVQLpFoFvvSMaw
S00p24LAtezOfNJFVi1J3U/9aP3iEP+3wck5jPg3grctiWmvv5v3cZx0U60SB1JV4yvKS3074FHy
aSosv3hE/n2k8Vbo3DhMyHDwOGX9+EVMJA4J9OMQgIRTBgbKsB74YCS1GEayKSdD+cRiinumK7Tq
DJOiRWyihA8SujD0OhManEGDRIomByq3YWXSC4WFrQWUEVdSpgJDX1b1x7KK+8g9hy6JxIWGvg6G
94b0puQi1kkVOGnZPBeZAW2PSk+9N2A3mZ6qJNc/n1naP9xak/gn+asRntn6buBx1hyI3KsJP2Xv
4UK4yB2V5M/jSLzWPbgr1RvKuaZLLCs7+BAJqPFRvabfa+Ru1Y8KNbMxuiP8RkMXlQ9JCGsjql6D
xprv4qU5iChKL3lT4K8liKPU7Dk3m2c4H+YDC7dGuzMkdUPKUna8GkVRPRziFWyPGp62uurg3yRI
Z4ibOyIXumeZqvnnEogVimKUUhleuoOC6/JlZB1ir1vp6YnEjgmxdIewA08e+N82gnuxdBlJSzWY
cpv4Hr3rp6cKE1vmWeU9J7xB2sBdLDeqlFwruYhyIWrl+I9x/FuVl/9YT/mh6vI/jc8giQys/1x6
2X5+bt6+lV7+RfnlX6dXt0T79+fftd+XY77+rj/qMYbygf2bwrxXZQoe5upC/6McY8hQHeAncgpV
RP4QKQt8YzcImvyBLY6yFkmoY7Jn4FXf6jGkvX2QqOCIpqTKIjs09bfoDT8es01O1kwGEjk5qqoa
KZxrbeK7dWlR264NIHStuTqmj3Bw2bOMbS2IO0DJyFCWiI7wB6n5WFrR5bs7+A9nfHWdmn8t2by5
ZumSosoq94ei+vtyotUt8HStINkPaduc4ZBYdE2IXnnkgZ4/41UUbkuJ7edgBB1iUpXzocP9lFIO
bzDginIoPUT0h6TXQcVxWpXovFM+8ZtMLJ/iThAtTF+cKGxtDszXDADLPrT05XbdKV6UpJXRLVnR
/bxE9Rch6TdM1al3aObNXiKl/Ula8vEZG+MF6x22Wow1UCsXGp1P5BrF58yKNwVnCKzlSo7oXebE
iYOSHC8Uw4F4bWRxcv/1nv3fBPwviy3Tf55/m/gF3UX33Hw/z9aXfCt7ah/omGomGBSwCSx+67L3
rezJjzhFgibRdBDnIsnu/55oiv5BYtQryKcUBffTevb+Ns/WH1F8QrcqgWGw6En9Vt1TfH+iglug
KvxGrlDXmHPiux1gsIRRolXlF0iY0Q7H4SW/lZ7WIh1aWhKNXN17S/f5HvTrUdqu3MANcq6tcbAO
82ftOLx1O5brq+KS7YTr7C15QyGyzS4kPhqv4wO++vq59USHkFan9qyt7FQ7hHqedVh2w9saiy7b
NG738GBv6r3+HJ3VL/EWI8RRfrbQmSALIo/5obl0x3Yv+BQUrzs38wkTcrJd+iDfVMfRC25os/vl
LUhYLzvPXn2D36nE2XDJvXirktLhF9flzXg/UtBBdn2zHM3NdOwful19K1wrr/JeddAwbLqjvgE5
6Ncbskq2dGX3hh85+pfkXO65yivlYGyDhxwEpG29ml9wRofAnMlv2Pa6DcSh1u2sdc19vQ94085u
ri1f24r34XRd7yvr/NKf4n3Orw2vovO8t67nB27hkc/wRfbQx+9oXO91hyCFQ3FNC8eufBJjLzCq
Nlyg0zoXuH1e7lVHca8cIxeJqh9dmZdgX/iphzLV7WwOEJ+LwG96L3rStuVe8i2fMtW2PwU3zQqV
PwSfjG26UQnIdacbgI70RAIfrFlL8BPCJhdLYMG/j04YhYlZlw6rxecAc9vRncKfDkgEquk4jw49
1o/dHU58QtdGToFPyzHfxjfVAdUtrNtdvdVc3Un4XJ2dcVuSXbQz/HxbbsIDpLhL+0m4yk/mmXd4
xG9JOJUX7Tj5mdx2hGUbsiZvlW1N4/ottBzhMT0M1+PG/DKfGvIoH61bGGSPyqG7a65J6JTg+w/o
J0gXgStoC1vxKvYlT3TR4TuS3z+b+3nfFQ6yHQ/m3rVwx/gcHJ7M1zHsYl+yyxOvd2MHZ76vH8Ct
ieBa7XgDsfhja0t2fUOpqrbxfCpX3DTkX7o7bVmMQJhLl2nVbPtC7gPGgg3ng91HKPSiuZNbb1DB
JU54OueOrTrlbeJT4/KNbfbmdxdipfQHGYRKchpNbtMnChuRbXqBg1fNkz0wlQZXUX/KT8uh8Lvr
1UqT2yAgmW8MI9GZdtOqTL9eqV6Eoa2FKrvpfUl/6g06+d0XNnL4qb5kwQEhCLE3k7KdlFNnn19b
34Cf7hVblINu0Lr4j5T74Wa+0+6x3ZsFXv8Df6fB6Z8dVMYEDrgoD+8xMknOtik9bKKz7JDYLmbH
nJQLtpoTxQKNkhnIrz1Sl27eiq+TSl48Q1f0gg2K6/m53i+PBeIoax96tYu9lsjJ1/LSn1dPfeHp
ZJtM+3pXeKnxnO3ja+1Sf6FAtkW5HVwZPJY6f94XR3WDQ0j8rN3XiJDd9rq/q9yCcB/Fb68hltj4
3JaT9kCKngPL0cWuiRum8JHnFPQiE3a2a+dAdQUV0xdN8GgXor1ArJqe9OWiAuEcNsoF09A1BMl7
UXaQeQ3lzTC4BmomfGsmEutTeVbfTHJIvMlHZSLv6xiZ3c7ITujK74SdvoHUjYmz3kxf4N85gD4f
4cCiwKLhfiN4zOkd6jUNvajyzP0Vn9rGldVHnewNJ/9cNY8wbFU33eB3tGnSL1tV92TzpGRe8TIK
iLm3BtE3MZa2A6Wi9iNlYjv3xtvaQbcluXp0UAhlWTx62wwI8gnJm0ulRyqJnIc+QYKX8IWNeK5f
USb4iq/c9aAYo/Mk2d2wl730gbQB6aN6MORTcV/nu/yxf4wXgp1RYm8riv+g3zbiqTF155Ohb0gS
aB8gfer6Q5f6lvi44qu3CD/EDuen12auCBvviWAnDayp7mDLsJ651/MdwhZzO96Nd8YDY8opGNxX
3a04OAifKRmjurxJ3TtjJ8G+txcEmKY/j2+ReQytm1Bwx8f2UbwRSaLy15A9wcdnsgH5vFV6t7gX
zuZtu31D0FVgQ3VX/+5JUJ+Nk0hEZv+E8RW9Y+trwXiSwtvCV64pJSOUKj4Z/X2fY4kF7CrrCQRf
PCiviTNvUJ7mNqQIF5i2C1XRmz2iDBxqWy4V4ujC73nKnOgmIh2rHH0mh+QK0b7x+uqEWVh/yW1+
rZt4A3Fc0Y7HBuBAKimPShzbyqamRyORHzkjRLXN05irLo838oWNwRUeMt3OP1qYWztbzk/xk1g8
SddN90kKd0bn9OGx/aKgKaurV625t6619NDvc+uoihu39kAWXZO2O0zO/eB542veenqCKtLBoUWa
12O4vA0nKevsqpJd9HyRV53Io+LZ7jDsJ4PnasoPbnq/S1DtDam+stbPLFikVL22bEjN4kGNVYBd
+aPgRuOp6N30LgAvVNkW+WSQR+1k3+9Gt3LqF/PWRDjKrehOwAggU8sv/NGdsv18DK41J3frFyyZ
O96KLxUgsZcdTQrzDU/6aqezuKifol3/UtX2eOhflDNAkYOmYqZBKWWn5/Jo1m79NGpnaau7vSv7
fFZSZoH34qAZnUi1RcqJNmgSsI9+EeFPcegLxb1tjFvN9Ix0U1e7JN4HCy3Jbac9jqCH3/pd0OAP
o6LrFchTYNVOPlbjPY56nEmpPZwIz4ap1m9j99ncRhNuY58czFHfB91ZLPcwHHFRv4nwpL+V935r
V34pc/57rzH44Uy8+VxePeef2/f/aH2f17L6g174/weuUF671P95O37pB5DO3+/Fv77g22ac2tMH
CjIGrVBFVqGZ/XszTtn+A30sJArW2tP4uuH+96H3g67KNBt0JAgrm9CiuP/noVcSOUajP6Cwy8vQ
NfzOZvxrxe+vc6dmcAQQzfUIzcUBoWBr/8OhtzXALmmV1t33tBadfO71w6QE052W9+o27ltzh1At
31AQK8/yoOAyrwJ2iLO+nFtlGg59mmLlg1MahogCTaAeR8vq6ouEHPZoFKw6ujSx+27a5QDsihCG
SmuDYx1tU7nTgsb57tb/wzn6xwoYDXLc4sgqVsXH2i9fzzffn+FFtdH0gDP2HYbM0AU1ZXqJab6K
YyLsfv5Oa+3wrxv37Z3gSXJUpylkvS/y4koB/1v12p2cZxodvsnc4VLgEEzs9KG2Iv1U9dVM/mMm
LfbP3/ofPiTvSEENx6hFyeJdWTOiUjCZlLXutHh9phF6c8gCVT2Gmj57v/lWDDIAfiQRWTCsOBz+
eD8Txg3V2by+CKPe+dGsP1M5Fx2gjNovvrmvKMofbijdNY6WDEOwfwY9vh/fyihFPcz1ub6kAJ4B
TuxMU/PNpTtS0PTqKfdpJsFR2RUhNQ/1kTzkG/Ds7OEOYfBMUiJIDKcR2m00dvs5P+O9clEV7/Kv
LBZo9tH9pBFmmbMDrtpDkseHZgjPXYTYvJel88/v23qxP34YVeR24WGm1q0yEH/8MOY0EwkrZ+lF
SkcBYz3NoCkAlACKHSOHKhT+z9/vb6NRATpq0g3UFIOuivbu5lUjGeHJ3KgXkXbbZgmmZWsJU3YY
Kfjvqmm0blKBODO5+eUI+bE7yjzgnanLUTuj4YRg8t0IMRK4ZVYYq5eeQF0vrAricOUg/8Vse9fS
Wt/GlKmz0/khVMgS37MXpUoqsTpO8qUPpHKbEBm4VVOB0Okcs5lkZq6spYhMQsLt6eGx3Qsidm5q
WxMt1cRXJAsptDo2NLeff/POU8OgkSUjTJRMum3vHqBw7bK+TILwPg5A1wc4hK/R5gKrr4bGlpRJ
9tD03wrEgt38/I3fCWy4JSpNPkCNGv+ba+X0xzEmdYtOiga7rE71ForyrhaxoTfG4qZu50e8apck
I76WboNIhpTy0omhOyoNMlQ4FGFFzAXaX0wP0nOJaz7t5c+hBEgJCdxLqS+uai6biUD3SRx+MVjf
yTi5cnRv9GNMHP6QV2Hz/njlQkUpN1yG+b7W5FOw6Jsxq9zStK5aa4ToojpENwMtUh+l/o9x9Fu7
k/+lRXuFZeI/71KAmhA5lT+33wr33+9XEA/8WTykXP/BEHmIABeVFEjLfDV/1A7Xn7BB0CgCyl8r
hwz0P7crbEkAi67wWrR1SNXW2fvddmX9XatSwQQ2sP7GP8nS39Zzdnls+mBS/8P6Lq9ii+8erPRV
KVJyfTrSW4AdX58T3xXpLWw+aRqp0rYG5b3nCYu6ohZyI3KrSiPqmRhnW8TGcVXUClHiVvmQhaSA
mn073OaDMh5REIG5BCD0khgg3Gkwn6dQIc1qlO9iyUjRSRRDdIXeguEpjvPrQPQsMUwSIcHk0xQ7
NWhP5TCmV1+/jt8amf/dtx2lXQKs/mX3zefn/l/ll3/ddc8dX138+j9hr7xO5f88CDfQxYv28/z9
4Ftf8W2vLFOBtpAF0BemOcRCZv05+AQZva7CdpfRx1LDMsCrvo0+FYS3IkG5Vtk+rJJD1sZvg48f
IT8UZV7FwrgqbN8NtZ8Nvb81zw3GG2NOklW2lvrXnfz3e0v0aN2ExZ3DVBNZEHmC9EGo+4RwDiE6
9EoOFzjWDDxVVXeyxBayBf1Yu9Ri41fPz3U1/2sSaHxURPASf3BLkA9/3Up9NwnwxRNXJEOqTeo0
bUlBVSjT5Iv20mOAf+gxY1rCYJ6QtIad3TPZN402hh+7VoBlGoKru1GXVt12w5DTyNal+JYo8eUX
3egfZ+rXi2SiIr5W2UIiUnqnTxr0VglGhdtVD33iAypQNuRWGlSpR1z1Tm4G1S/6/e82CX+8pU6b
QqYBgsBBYvx8/w0hDzQHGLfohFEm5ku0NcQyuhMkUSDxaS6JXpwVF4T/U5zqoVsix7epVSiwz2Ls
uOZMmMtIgPCYao37+7P7f+e6g3D9Z1P+LiuHz0XMpuov/v/Xl/wx5yWdzu86n1lt6LqyifpzykvK
BwbmCmZXCNajX8Qk+HPG6x/ozuoGvGj4t4C4/1puVO0Dh2wI3axGHF1+d8qLaxvtu6lmMJS+CmV4
wqyHceNr3/a7qbZwBYPeazEgCjF/UMgZf1HMBuA1fhP0HrBv1NGZkTSRFlFYSQULGLcqAB8V3zV5
s+NrO+AGsTWMstto5qQBBwE4ogigkso3sayvbVhwdBaMRbgC/ThQuYYnIbvYI2t5w+TP2aRJMZZ6
tYPpmithtG/JUePUQsRUZZEWWcBKvA/NTio9jMhkRY55TSh3zVn9Wa4Si8C9RsH6VC34t+xhGabS
XQDbK26sG5QWA0xNaEEAYeGTnvKxdVMlSClEtuiKWzx50jZC7U9cc6Fw6UUi666k1RCdW3PJ9kqp
NYc0VCgRjvVofWpSjHoQC5K4cIYys5bdlAIEo24qzm+N1E50L4JWek7KMkaP141HpKPD0ZAAT1D7
7RuMizPMQaxoEVnvjSQR+VbNfSis8hDR2hj9kJNqTiVB9qam6J6SMJQEGw39QPCoVVGohDo5PcmL
Wt8qxdTSJutFkVykOR2egl5Rc681reYpDzX1I9Z/7YHn+vgpra36GoL1AGFw0sfc0RolEvyqLImg
rKfkSqkskmn61pZLcNMY5ys6cB3bWfKZSkQwYUsmWGIrggLjS4p9Mg2ohArXRvCUT+cGQmJA/GUw
h25kqVuuogA+WKvxriWFz7MIOoqJ18ymZ9KDbkTpWEJKHczlccH4uZWRDl8tJFuBOLNljYgyOTdw
ceYviyDfI4CWHao2TiXV1xrKn3qmaa8h6syX66nvL2IAXUOQHrL2c1KN5zqklBt/xmTvAEB4ivvi
mA9scWCM9V2HcZueSBzsJBAGDlHoG7yST3UKbb1IrupxBqdW3zD9bH1Edq9YxabOUe/LpTca+xJH
IiI2jHi67OeNTGcpgDuZVkfwv81GBtmSGPmxW9MGY+MOKM+OSEKy6cJOvlj0ru/0bClfE7HdKRND
0CQf2Y3wW6HtV6RLMBgZOWWSN4yicZdqMFJpI0YNaTIILThvzcIT+4XYhjX0RU5JzTWTs2aa1aHQ
WtTuYztesA1j6U39Puj3UTg0VwZkADU07HCod6tCj6AezIVn9OJ+rCzuolqPlvQszldAwciwdiV1
9e0+6pKIo25+zFKV3GK+U2rucnCe5czGjWwrJh0QeBZ3uPlhEqOrFityAMmTXD7p6nATLN2dYows
j7pTgSKvCbkUUGqOyRX8WN9Eews+47q1BIeHpatak592tR+b+sGMRH8aoTMJVECoGC/Eb9eJRnAz
+bktvWqx2GpK2nsq16JWzbbs4NQL9xH5nH1AR5XmIBJWPcFTWROOE9ElOcRB5jNlQbVvYXu9RuRh
VlBVjRkQlR23w8eIyrIeBo4R3Y0W0vmJEL9ItV5w/z8z6iCAzkyOCNM9yWKukN6MFhbNuKkvRk3g
rgg51G5zbERmdZNPJGjrq6GewA1goU961x1hHRC/BGMPh46fdxXqTrI/htV7KkCpJw7aHfhkukhT
tJCIGacRGIyfNagfpa32Mr4WNjuuDGcPVn96jlW6mmN2nPJ6u45pQh6DDZm1BPiSS47smQ7FlPXT
7cTbjPXwEQ+1ZJsJjTzIusqSPsq6tkHXBylFFjZtCglzMe/yBaNxu9IroTcu12Ic7y1oymVGcLfK
SB7a7ErM4hcrMu1WWnobXpZGd6XOCKrnIW/5taHv06HRYQAxi9snZZA+IdKFYpEnmJrrjTpb5Psp
N5URX4v5UUOjHKbmphqyy1QaV0bRqJqdzmBfnapu7oxkuJWFcaea5Lq3ZyJ3FycOydwajjD19kX3
PMAIs622b+4yAxSf8IXK3/2sNLcy2toRVlJj3HcVOCX8VDkp8AS1gXtRMOKM0yFcjkbJw1jguSwl
8fWS1MclEY+ZNm/RR9Noav25vomqiZhH4ajhCLayK7BQudKsAkSDrl8ONqLIbXUIDdeggSMm6HNL
XL2pPY+WBd2SkGA/qQm4UKqZR02WY5SHo9LLwRfCqneJCaFtJJirKKzmOdd0jLuDuTWq+pplmrar
sOCGGIZ7dQSDH9VUrkicCNEppBiC23EzJc1m6apjR5qzBvuFdXbpruNOO7bBK1KpozRC9yxKvxty
Dwq8oyWT1/Q5rSh5s6T9Sx1rR3HWzxLAIVlZfHWcfA0KjKy9LPLOWtBQTNcmBKqlPYu57I7iQcXX
jeHalapoCw4RZ4cuqNGzsnS0aoSR8L6eXOY0mGywXI4xi+NzXLXHZhZe1ITsuVg69DOdLtC57qyr
Nrl1fg2TyME57wNjqMcCXI5+AcArP5ojGRWycSS6zYnT6jrv18dvqeT3faN9NBdCmGv9FTMSGPLu
ZaFjD12/fElncKqcuG2MiqStmya8CRVsuIUEFMIH7vzRbem0zUuou/NyxquY46RrRcjlY+kKZbQC
571ZmbZKTqvYiJ9jvXnGH8y33F4vpnwCA7ateZhLUrm4IC6wIoV0UPHahaMF91L0hAGYJuFujWDw
JaXHcKyxYBMLIOCaEjm9OJNhaVdLQwtdrLXEEzpfawh8tVTCbk2yIls0A8OSbWflqQ1C89As004f
tdNkNF80VrhUWlKXjAwAgUQrz+MWno1c0qjLIGs2j2pOX9Ws7gm1OISAKxdztm664GyGxuOUpLva
sgjtoxE5vZgSnjYcGAd8Z16i9Q7w6U2txPuEcLCkx6Mjk6yUL0QaqdiA+igi0LoYyWoWHy1Lec2b
kufYvG2a9qrv1sBTpk/Z7VI4hfaiaL5i9W8hGl/oF/GJTLp92YXnpNIM+qSc+cZZuuihGdt6NCi7
Ma6RxsAINVvtGCrBDntKG2sbHh+OtDTCKeHz6diBUmvTS4N4DiFQQHaxCYVdkjdo/jprt+4C+HHU
BHh5N1HoR1k08CHnuywJfbCcEEUI0SONwyw+VqGMan2+NfXaUeZPCvHEsKWwvA03cQtGCIp1kX7U
Cjqhi2xDnL6CTuwM0ZECKYIfghXMLRaBt14PtzIP+XSQjuTD79scyniSsNppDhVvHAyKr8WFr0HH
kSrdToTpLJDUBN6KJFGg86bO2lw+gLkCoPtxqR4jsBs1hrz8OsYoZkSyPeoqYZWUeFayUDa3PCbK
K/hihkkjoZP52vS9GYWRreZtuI3lmoxNQj4GPuh8iE3jqam1u1EWg0c6ZQQ7Jlt2JtuGRJpAJiBD
F7xomb0weO3h+bt5MfhV+DbIqgvq1m7YTIrQpNYFdlJmf+RCiPbzioAwdV1niIIPnMXlnrMRlNRQ
9c3mZmQrfhMns062C0eNpcIEWJHq2NXKqUrlh6H+LKjhBtTsAIys6jwrKFwL3MaYqH5WvZjIa/To
aAzPUwmN2URlA4OYOOhc5/jxOdCQ++fXJHLvta48tGIWPlHeDgnPVpbPfVe5ddZ5pZYAll6ApoRl
6Ckhx4i0J2igGMh9aLMnpZbY6RbnOIH2A+XvIR7reqeJpmPJidvwm+1oxt9QSJD6jU65K3IE8+zc
0no7ohXIJ4JaAflsykR7NtoNEDH4dWswI5Ym463VG3cWxIsGB85aqqK2Id+zKGdQQYwO+1rBwWgx
2pdYskh5Ud5wgYw3RZ6yyLKeBKpPUtFepTFkzp/qZk8kDtk5UHCGQ2KSZyJp23jutZsCmatIc1KQ
P+coA9tScKeGINmAXQ4GWa8VZeYvEyMIlq2s0nWnqVk3ibduZWRCXVp98ftI9sc6ucQT919DWTO9
jBl83UQ5JVGzMSpr02baZmg+h2IB/EIhRvs1gLTaKaMfKqNDwiDItMwJy+IAPsXXMbwCyfGl4bY1
tqSscK34XsjrziPtQWcR6TPjRrZyV+4l0naLU5LLdm+C+AvhpQ1fQBijwp0vTaufhlA8mjwHr9S8
hwPG2XJszlJS0htJ1gCvhOBTRXFbSbiZ9eiZvHLstHDStAYDi60MMYk/Cix4SwDUFgh3yqrCMbSj
MWmfECLn2zAxtlNdBTvqKp2rLAKB7j07GdE2pOQpM24zE+Q1jUMp1VxDEGpbJO7oWYFyURvmuYAn
lad7KWnOQSAaHlkIimhneVjsi6xxzbA4KVUDkBNpjKTPPv/wyxJKtjDnLMJuDtvJjlLxKggfZvog
sKhjJavstk5O4SI4ykQYaa22GzJ/UXtQyLOTfvwUwYq+yEWzXdj55RyAQ/E5TRNmNxA3r5H1nngH
tjNKcZGZwDlHixmSjjtSvgQSM+wz4lQwhltHuWFqYT7fxlrfbi2tBYWqZXf5nAT0vwXmpclRFOiH
5C55k/lVI6q+kQKVKaug2Uvj0h1keKdOFpbCZ8EyGy+WhGOa1q91S+a7TDopB7KNNSoRRBQin+ua
FHclUG0V8AhhL9iJFrOejoJZe0aTERu6SvHQoRBMddAWcaeie0pbQjnU5rGY522OK2428aovdRSy
eAkOxtfnPBw2Ro3/vcIj4o3J4ACzUoiHY8++7JJQGW5r4Kuky7pTjJB27aXm1B/1zWweu2Alo+i9
I7PtVPEZkbd9U7UbyIKA3QPkveVOn/svCxlQfHe9j+SdX5KoMZsSuUmg6LONmR4iywpaB191+5Fc
rwGpUh90kNzUQN7O5CGQRWOJTeBbqJWRfKZLb7pyUIlEoEw9KdcwNHnRPJZQSlNpVq8xKXNMyuQu
5x4URNhbarwEhDyISMh4ik2nbtaZyIIitvsqNEPZydmOgnhepQvQcwNxA/lOip2urqvrIZ8qQgqW
TDoGJAKwmWDixvYoSZXgTXjPz1iw2PGr5NjCFOhh2CaSEeq7tgOXxslAUaNNAL2N6qOSSDfshTje
zsvAiTLFd/tEb3pVXoUleXw6tsfj/9Uiu3kNFiXi82e1yG1fhM/ND92Hr6/4oxQpyx9QpCM8oORI
r5m0k3+XItG/0wwjrwznyteu2F+lSJP6pbbiL/9obq0l5z+bD3TSFLoFJEuuooZV3/M73Qc6u38v
RWqIhr7mM1L8NNeC+3elyLJM4ByvblwiXD4FCMjq7C6igLBty0zbKjKwvrnLRd+ELCXKwdWgkT5E
aldNsSVSfKNEs5FCxXKTNL8PZPDfxrioXm8kWGPHUQTRUCr+lBAO1UshGw2FtJ5K058VM07O2OWr
vb5UgQ051rS1TP84j9rbYGwIRXluWjnzysrs2TcHy5meRb2nFq+gOCjW0GNB8EhFkkA2mZO1p/ez
dt3KyVE6jXNVglq7mpgrknZmF/ApIY0dCeByjEceaRKndoKDhE2kC5UX9MBmB0FQTpMuKB58umat
BCylG5iB4YO0yjcRpnjO86E4Ob2VmJcwKokG6VrAybloPkyDGcAGSTA7Ky3IQhvBAIuiHvfipRJk
7Cvwvi+VqcS5A14DWCzM1ce0nWAyxZQrQb9pytbsG+K4TANO2kR1ERuDYQkXngTBejurbvQmEI9Q
fjsNcfu0IFHM1TFgoxFJbq2DknYkbMHwo+hFkAlLNEnYaupkC7h5nqxo2BR0lryonKtPxH8SWSER
dccOSRVgjEOUulPDgU6+UC596/VmLu9nMQktTkUtqPMliAXSVjhUBwMxe4C54tgLqFIC29DZBhlN
iOCrl1ZkXwVz2Zl7Q34cZkjfSTTnu6KJqUQHRHLNyucyW07EFKJ/LNX5S5ahskgjAZpEmST1aVyW
g1TdSCF88y53p1RDrbpWe6KUPn7Qg1azIVrPT7MUtYdJNY1nGJUHCV34Uk2dE8atsllq4nXMWb2b
2QLt2kF75Vm7EQSSJIFnykbwUqbhddosm2ISt7mU3zaWwQcAh+nVISfy/0fdeexIz2RJ9onYIJ16
G1qmiNS5IfITRU0X1Hz6PlEzaFQ1MGj0cnaFQv1/ZUYy6NftmtnpsRf9BWvirYxcKE30+esFaQbs
vEP5jYBJiLRU20APZ1FEFfegOn7y6g4YxZ0rbrZzAnIRMFiq3HofORbGct/8cmlNXhoXEmNscWlk
mgM2jj0r3+XoUEf24vFDcBfTVyBH5vcZh0lK+WRp7WLRVJeKgpatTcNpS2sksA8VvVKkUz9POO3W
zQDRzRlG60D1/PAQmxBxhDzxNvXCe7Q5m89lQ3HUlO7j0IjjNDKIF5C1t1VR0SiuUwzkfpdfelWF
W6Pt5BjQ1HkUSRV9DpYEOzawnGTaQSG1O/UGLecr7EmJTKolWd0VKT26QxBuOK0trndcCr3iU431
vSZNO/u4cCNGo5DxzJdvw2I06n+aHtFj9KassK3LTtCX7fo57RTD7xkhDQi64edK6FJd9zOjkt+i
0aCKUctxb8/scnOn89nZOofcthGVDK5J3qa32rfGi99a9qHqfe7qWRx8YVt8sTIRrltZvBCbOFmK
yTB1gH+gOQM27IbsNla+vQkd1RwxRj3KJt7LjN+6pLY5KUn/dNcFOMzGnUJU037U15qsQh6/SKAQ
3FQpdjcJeQiv/Me9+GQl6JjclOBKdj5n8GOi/wlXDfa28Kaju4ThLaccbHXH6J4U736eQS/d+jiR
rhQo07FM2KFkoJobykhGRSULV10prnQW7rkE76scacEKhmPUuNek4/vWjr9JR4Kog1oCW4poa58u
VPolA7mC7OKr58yiBC5uzZZ0a7lNc1xPU1QGl4R2QXd2/kIasVb8OqdhNjWtoWO6GbJKvRkQ1Agw
wa1Wdf4cN4u/q5yyOqkkWnbgQuSfO2WXqG05Pvl1XhzsoVGvvs0A2kBmLu+9+YZu8b5+n71m4TYL
i8H3T3TNUevpfM0OXC9NRXJHV/HalpSmCq+Nj5NPk6DrB/lrVk+0DDaNTfDJr08T8Q6f7fVWjLZa
29SBd2jB3rwRQ/g2NQ3/ehoPtx4lshuG8Wkt6ZEGbttcBZWsXOGrBPr7EiA6/GmdggBAr+q7rQvB
2l0+hqEXnA4UaY+z7j987kcDsUe8+Yj+PMTx8FSY+sdP+/QutyDdDLRtdYu/NsM4nSBX6VVICmeO
VY1GLx6wRx06Gn+e6GyYnxKdlyxYmkfijy/sNM6lI/nB7HJD08KTlagvunryLcsILPlC559+KhHf
c2TMkLfPOqzvl1cUVAEW6eS23fAYWG3HPZkoDKJAyYf9QC2Wu7/fxK9x4UzvQ6q7Q1UtR9oPyr2f
gR6re5vEhlD9ifLorcOeoewvM/VEq6LRhaH9Xjn7ZEaazjSUWMURnBasH+kqINetPod2FiurUy91
a6JTQ1vSKnM4N1MzJccRI9Fe9gjAUqP60UL43LQNrVp+d0pdALayrQ6Dau1TNy/ea+c8DIIG2H6B
A+BXS0cVSWFvJa5jOo2/MOSTPrGTkMiK7G5uZ/kHuHvTxnTWR0ZZzoaH0DmE2o6f+hKPDZR6deSM
AGnAKwQJX8Q7u1EUKvIrBPtgHCnLtAyTu2+lkOXcgQtsVG8Wv7/aNX8a+l3fXEiPbtBtufTBFXQg
7sjsER7rHyPCjW4rzo0s+V3xWXBl7r6qFAmFqCqZEg6aXbDkyae2hvGWRhx8SWH766Cenf0SZxNb
K9Wt7CHQ35k0Q7KqF5Nsqatd8i2tPejJUX6AseyCxFQjdx6epintd7zWP0ZNgKhz9jPtOYsqLlP5
mdYcmMVn3FUPgV896pn+00nu/YK1jMncW0BKpnU/Jjm/NIX/nJa/4tpj31bt0jj+rg1k9/IaJ/km
dI+UE3yKnsN1gAncyUevJ8kGUEOV0ciTQOeAPVOCVrrdbUwmm7AAih8i8ioPzRGSzIdnW8Mmt4Mb
CMQOIy0Z5Mi4T5Ja64Z8sTVQOIRppN3mas+tcCeD6uTln7P2d70dm/1YNz/lVD3ardhUSrxY8fip
4Pz5Xv/Qdt6jkfqp44FZ6ApfdRAkNq27tNs2zKlRHCXlubZ/hJ9NWgq7FbseKD14BtKHKksPixJq
095LvyI2HlXdfENDu7e1Rt8W5q1t2/K4RB3HwyAj6kT5rt2DV2G94ySDYVO2yTZxU5YIOhCQo5t9
2dhfi6bMHVPSsk6m5AldnPBmQOV4byV0AE/eS1/xp6Qbpt+GSCo3Zfh3BVqlv3PLfGeUgm+FqDix
Temf/V42+7jvontz9DrIuKTmJrvW9M1lcXhlL8XDZZFd1ObPnMXXGZBbPGWQZzLWeoxgGmCOm5t2
7d5/rFAbUrER/w57nSq9ySMmJmvK5s/KgbdZQksBW8aqubIUC8gRuHHwu+ntl5przINlV+AqtTpJ
3xefrqGt12ZpEFQIovhEA+sFsM5zxKJql4oheXRasluZc+uTZg84et8SAOJDZPniT80e4d892HYq
f+YhLV7iKp2OefG3l95a0B4EFrG5LhVTj0FKvuug37aXEbQcEJCMUvFjXYHLqZda3/hOPdG/84fa
Ylhz7O2lVdPAS5XPNqBDjDYULCEbQ9PFxU3acdV7nr/VdnqWbXsPIHrhS2ex/Vz55Ty/RbkKf9H/
QZ+3HMtLogt63FMOeHol2LToqCMty9Kpk0A7nRG3Dx3uVBuHBvdGCftBBsGjPSPgJmXKiJFmx0EK
dZGyFA/clPptJ8svIA833Pj5Fz1gl5CTvlNDvM0UU3iQgTwAxqSAMpTUBZb8jBTfZms59t6PC8zw
UI+BtQoTYYFDtXj1OqS2wQ4M/JfFqM8sQV4pTeXcJ9tQn0VcDedclsXWCWXNDcpH/B8VpRnZQsAw
yQNaY8L61Zqd8l6TXKNc1XwcDU7fI6elPtsmTnc57skVq/B461bsh7dxGX8juNDmCjKXPRws8mVE
ph9q0Ii8JwfY0FJuKKrtT6qC+KY98eOoMf4z8/0guwe5iRYPe1to9Pkp7Gj1tTP4IyVN5wFgTxo1
m1NN852zSsPeHJmtnTcvS+1N7xFZq6zY/Bbsb3dlO58btt101pVO/GYQnImiWbTi2jCW3EVkGwkm
eBtFC+CNephZkGHktHD/SapN/PBxynglidEhVBxiZOvxaqwGRbPtgf1VQpZy/hhn1LY0vBs0Aqfq
H4tYzYe0nL4y6lqajY4j6k8aPeurPwfJoylLsTVVCDCaN+WWjuLlWvYte/5FaSDSi/sdj1Ls+qAb
ESoZBtaRx5u40sJex4ZCGIs+dTEE46Zb2AD0TatPbRxbJ7rC+7Nol7fQKe2PcWBl4Lf9+E6tdvcO
7oGaoKU32Cr8eu9EDbHgtOmp6Mqrmz35w7KaU22fE92zQWygQZoQA2o1Jyyy+sJ51LGY78+R+cfg
3uvY4lJcjdvtc6e5TfHHvTkChap+D0Mpf6DHJYRbtcVJjpomLIA7S6N/x03r7cc5jRWon2QkYpmp
fWhP7qWY/WQdtI73lOf+l44tHwoLJF5qvHG+8D37mAV165FPzUyS1hM+EZTaNLD8a5np18KAVjej
5x8x0dc8rfVXV/N8JQbFyxTtKajgbYmWUZ5Kt+gs7t/IqYzfS0eVz71rTzu4l85GefmTm7b/aKbu
bmKvm4sM/enK7Xx60oMTAz1pPgeSRfvBS7OLGkr6b2Di8TpKx3Noc24XY1JA6SkBR67kUrzZcl4e
qpn4ocmY9VtLjXtOkCWjRzhiewMv3SSfUIb1YfC7YJsPib+LJUeOPSJ8hlwMKd3PHNZLMfnmqDtZ
Dr9LMgTdaaA9/JgQT3xmbTIfGkcm+xhemLVu9OJ/Ch3Pz9IpxI1Bzb8byrqHye7BbnqLOz5q3um8
iTLvj0XjK30awzF1ceLrJKmf6+B3pkGJqyfdOb9ZnW5qDUrwlknKE+CPdM2vmTP9VC9wtmIQ1Yc4
bPUuDumdXglyUJdY+9ZzJajvwUo9vLseR62l0+Y3T+SEkGCsAz7K9GLR+u0B7bsVeM4++eALomFh
+ddLPPLXlvH3URlXrxgAeLEWQrIzWF5FR3krGDJk3NqJP5ux494yCv1FNopChsQtvo3XR4xSFLyu
vcFM0IjDWh7m3tmUMoTo0uvqj4zvWB7scTbQ6ZGt7dr0c8+KOJOEiZPIXbKv+q5EeywcoNy6qUAY
t2xkeNN6JVI7NPqJoZZ73WDST89LacCrKWb8SicNfyGzJ3lrgkY+lfyO+0oyNq596t8vs+tBZfUb
7TxSRmsfc3xt8CEjDfHA8zPnKiblftC1Wj9QhTIxPTgem6uq8jID9iQZX/qpGRcKClIr29JE/mDn
TvVuKYcwkmMtt7ptuZk6YaWOxo1kvJkynbwSxmB0GbUMn7yl9P8mfQaQmpGYQyySxXpsy+DeR1WA
o4HFvpeCvvO11lm04SIqfvkgl1f2lFi7UqdcobVQW5+S8c3sLCGXBRLPLjhdmuNlh+PJwh5lw7Up
z0E53ul2lEf9SmHP14kWb0AJSO02uj0LnHrniasV0HkdE+LOfSxrNHOChafbMt841dLuRRL9+Jk8
Dn18575KljdWQ/kUQsAp60lS4z5U11QV09HvB9g7XJgK69xk7qsxztrTYl61qd51XEdwHSbPfRKq
g8fsRdOnbNd9a7i5s1+eYsNWkGSK8a6qtktIN5yQiXjmtzgKv/v0gpB2SG9bgBXZ9IE+RgaGCe0F
wfCpx2FdhCxBY3oSkmAd5REokYeU0fU2RyEBGh8TYbGwhvSxkXCsS7Ydaz8HAtuPeSPAFTf11gzF
2p7eyyp4xjW9EfW4y+fo1bNp/tCUgY7TYaz+li0H2oAXOciDm7+08pWb4QB3JkWNoLWcEqRxPUQ+
mM/ezZFGBr2cgywITkC5gzU78F1kp7/HNPvrOvN88fLy4M/+PT3MLnIW2GNyr3pHvQDtgLDIIgpK
GvyDvT/lzZ5+mDPtidwVM/8cuf7vqL3PdAMgnQbTLRO8jcePq6fHmfBcZosLZMD+OwuGb6Az9Y0T
eBuyBlo7hZ4P4RjRFKzQO+5slsyDT+NWj/X9heeD610ncTFjC3DIhQfMebYf/bg4ifJCwLRvt3VM
B0qEzYfu0GolhV5PKtn0NHbMqX/DJbApkFBq2jNRgv6IKcQx4lxjrvF5cyclle7ZyYtHkQf9C4Ui
wY6H9EfCfV/dn0npOADX/PkBuDD3kwhcoD3zZAC+yt2/bf9siRmjDr0BZcpGJgAGUrlyiwL/AtV3
y0KfE8g/T3H6HUYHndPjr+lZCOPXxbrrY9HZgSMc9+Ss2bGaUJ2XaCiIW0VvifJvdM5TfWFyxg6K
XTDl9nL6sTO6ywp+605MXAeCrTdP3wHGMGaH3VSFHPD1Q5FcDMnRVZsnp7EyN6bVh9JDKJZVUOAQ
iL6wGwFXme/v9fQGyI9tbR67lPCL4zxLjD1RsslHn/ZpzEGVtqDWkekqWVOusCc7dFlq78jJ/14k
ap2gPpK9by+FrW7TskkrcXS4+3NPhLXsUzg1SPytpHlWPl3LPF8uT2S9TYfwhFzDstGEvIJIAlPR
XR66tDsFsWwQDxOfiYkmftbTnc/SMKJ4IWwugV1jxXlCfWT0xyilJCcKNGuWc7jgGj4adLDuVIF6
bQPKFro2hMU9NtPB4MXHcY2KNRFbRAB8GkEwtGXH942MRUcolQLdCr+DPg4pgEhrvC0uazoNoDj4
GUcKLBOTcKDHf0JZ7d2ipA+mpNYiQbT3lu5qN8J+Ni3UMbh5vF5pmFxPRZS+w5QEPe0JAG0JfVbU
lbFJlvNPJahz8IjsB9K6Yufci4rS0YhWDgOOfkFm62Fza72ZY+/LmHcnStdDHD+S4FjrnCJi7Njr
oWc5X22Mo7FzvST5Jc6jjRzwdY9esgkUPjwHF+KHcv5GufPDgD5iH9RmS0cv7DycPawjz7LC4aAA
952nwduEif1EReq1wOi24kX/q7GnR24h0ObGj3Yy+NU+YtHeGg1+EJUp3I4tY0Hrlh9FXuwzriqB
4o9CZR4kQ3PK+45Dd7LeLHHNLcVegwojuz/bNZ3INVbYApi03W38+jKXzdHKo0NjlvRs+N9NwXCo
03knh71lLh4qFSOQd4rwByfVG6rDqkze9PgwAPzA8f7iiB6dv9vl8X5AFVUdmBTKXQ0Sy2STpamj
671iJOvPhf7gRbRi4gAWxFIjA89kbjnz6AQBfA5mGNbu050g29/RbV/+/Kts31i2cNXjMshp0Lp8
sZbpjPWpCRVdrp+tjYla0YaJ2mHfR4WuoSAdxa0v6bThjcZt8mOyWodge3Ve7J4WojyeXkH8uNjW
ZAkEild5JaLXARParpnEzQv7+apbwy1EJHK9dH+9KTzVJfVson+suODt4tyU5OjZNDC90MwROWeZ
jK9KtQ+anLrR+f15xmnjZXHNlbFr11kol4tH6wMOIXdT9OEhs7mECmIA9hw9FwvlLIE1QzIKOm53
c5CehdN/N76bs903fXh16+7VHr30EHWwkxGzvArqWveXAwjtI2SO8bL+cg+cslK/v8e7OXpM6Orc
j22sIJsge/DiZZ/xmaQphev10j6P9ltoNQ8lHbzVSGUTHPngMV9iCGyzQcDtX2iMO3cBlxpNWXk4
LTggkvSz64AkhSONkRjUM3v4VGpeYfwOd62UFyGeFsM5K/ZlXs6HdpygP7nOuHWm8BWr1YaK8LNd
2I9KvYM9Qt+uX4k3r1qsVgLfwKqxndPdCTXW7Nea5Z+SqZjTUz6m1GrQFb5DCC8O0BXhyGZt8ODZ
U3AsO3XNbfwpraIOJ7spZFxElnRYxU38XC9gpM3oT/yzDGIWervtqkMIF+BYxGO6llyQVnbJlqNt
mbPmuKiuaXIuhN8fqmFOuYUkmqIoaZ6dOPws8hTbPxaVjWPy+LEJk+SUh+U641NY+6EKr/G98yaX
j1m2027NrtSJfkn+MXIOlb23l0pvfDHeYAE0W2NZ1W1KMnsP6QTHaUk7eGRvUup9hhSXTaKaYiMl
eDyvOg66JyeSJVDr2neU7FfMpHcDb7a8W4yEKxYK1XqKh2mnI6alsdvaTBpR3z2kTNGvc9CEnN1g
lrnO3aYi/qlHb++I4TIGUb5fvOZjrqwHtIW30i8PAHkOjoqeKRylK8zukbDiAbnfP4HlenaZ83pw
S0nVw8PpADnWuoPmUj9JKiHXmGQ91GAMSHWpachpO7H1Pdi0Ypj+kTFT03Qd4eCR5a9sThgZfQ6v
oWTQ6u38p4h+wkU/h8CG0CD4htnzFeztW8TV0UKP3+cuY1RKK8aOy/1RV9o/1pMAvcTHszZKvySj
RZYsvKdc2q6s9xjrf1cRuz0KuRqHYxF25BJlx2ZhLy9ryD72fGdf4UaMYKqFidzYKWDe0J1564ws
FeDsZqdgKE5obslulMO8H3RC61LV4v7y3L1clnUG6jEYZgm3oR+PULis9VItlLrVEWiAMXgYbJtR
B3MIHv7yMmQJrt1mQuVk+brOo/sOTj9z7OarTGFfi3sd7HUz/lU9mkUfYP1KSmpoqI4o1qak7Sed
ffNQVu4jbr4OiCKPsemi+tgZVZ9SDeQWZ3e/SXo4Sm7rhofA6b6TbFG47BxszibJNlZb7ybLeeH7
+GRytBuELdjfwES2eulY9i5IY4ldTp9BxTxpxnnk6mb0eazs4k8Adu0Y6cycFklqEBYC/XNyJg/j
5NbGL21/C70j35kgG4968tujRa6D72ZdrmVp7rNe4awEgJS1tcS40EAcrRuJ/YFOXCQkinG3JrX/
lFP+YdUMeKYo9s6ACUG4Y7WGJ0EPUKQ+U3ZIT4L7xyZCnbpRKt5s0ZFoANcVZU/wqK7u4rHAkIO9
qYvJWtEE8jL3kKTC5KvqbVi4ZiFBEipoxx278BwcH1GphtuKHVwlN+I8MobCfsscHTco3uQyRJe2
V/7R9AjcTgDPDyrZE0G6+GFR1aMMRLPP407+6UKvP0yC+nuh0/jXjHv7Q5bN9Jn/E88le3ItsN82
Ya2/HSgI3H2WBygxj3MmbtaAT3DBgbuCZipfJk1GzYd+Uhcuw9+kzSZ24j8lGRQId802FEav0aWZ
hMCM41lgfqgZzhd4WrxGvCrCRiDG4Eb9g9jUoXoLYoabQuBIC8EibNspgi3axPNrN5n8EJV1+yas
9lpTg/zNVsUciIXRkmCmax3wGUq32A95ro5hnoDiNcW1h9l3SEJMsK6qd6hS9OnX7rbuGjyW3QyA
2B3zI5mrnUxwfiKDAfCu4DuP/U/it9UWLwRvtHYR4N4yJglSde0mVuYU25cZw1+HnEAqame11OW5
2JXNyLcn87CAr/redfGa+S+t3fZ7WVUSq3Lu/p/U6v8q+P3/XUPwvdLh/53zPv7+e+cy/WvmE4bZ
f+W8iXYi2VNUTQWpx0U0Ihr8fwtKhYefysHidK+d+WcN6X9ZrYLgPwKH2DXdtRTuOP+a+gzc/xAe
jetAm3zvn3nQ/4XTyiO/+i+RT0IOmL2ADzmUU6DhkSz/d5/VMLC46XMv21KJNLP/JLVSK2nWgPHG
NV3YTMMt3W1i8nGxd1O7z5KEERXYPTpr2rO6nUcq/lFCRgIuJCBHBdR4Tj6LuQhvZcxCdCxjnsLa
wlc7k/0kIuDvXUs7pExDDARdxXenZGy16UjfDgYDd+Mj82cNJOhWe1gpqf/fVK0oLoWOcGGo8E5q
9dGCKCHaQHbJPppFLLt4Yf8iIvU/9SyJfzej3T8ksvC0d/jQD+IQd9u/f0h+MLVTCNJkkzulfshd
UtVrm5HniKKavI19OL6VkUeUzivTBxRw+acdigBnw3BHGGObyzntOmE9LXXhvaVpot7s1o2ecEpa
P7Id6m+rNf7PVDb/U6WR89+D6ff+GKoq+OkFRbRg3P79R3cWOeZ1EVmbFmL3GRNAka9EV8hz5BT+
a9y7y21emuIjafCmJXaQP47L5PerMS/Ne1CZ+9ig/eviBP2hnJTZg8ixHu20TsfVv3xrCJXcrUz/
Sn7ig/zvzyIQAcyFd4MhQAH8if/+swZFAJm0HwHIg97l8egg7FG1p7L6TxiYRD2FZpD6Knra6x9E
6yixEyQ2+TOo0bCszYus304EqeMnQJzVAEA1dyeuEX2bZ981ZjnnAWqoKN8aK24xS0AvugjL7Snd
SxY/J3+JenAohtHTtI0mAtuWMzDa13MeEPycuLZbG52yYjv5pVqi41ykPG2zGvpko5qIQKLbOuhv
WT43/keVhC2O6t502yKcuuVt7iPq9Nwpky8ik/atbmxsSmNGabu0xuU4LpbjvVDwEDkHx8uieTt5
KRAOlQ7yzVuK+MVbSB2tCHYtX3ljyb9pq4YXfDwdB0vUzZdyyfpdWukDk11CEKJIyEpmmu8PW2NK
Etma/JKO7in50yb+MDiXjyCIUgwGo+s9dagAP0i29rFKIvuvzErpIqqlNDMGgTbtuW8rcwWerD/z
RY0H04Hb2A5jFryVXZRe8mD0xKFjIfxc2Xl0m7rQupGNYHXb9OYz0H535oobgFpys98Du7lxHbrl
8rmg6j3Mbo6vkhL0bzueWMNm2M9O1hTaF94t3MayKnthCQ3haQn8hRtaKQ5cSbtH1RXJibcowQZl
skd/bAWtqCn+hLBYKgLqdjI/VJZT7frZKa6h29ZXG1/TQ838jkUH0w4zc1ibN4Qz/xymYkKuIpJh
A1Ra+UPQnJVtxZciyT1/w46pPYXAUb5ko8QtiOe+38SwLM55H04otbOghFPGeo+JJWevPBNEAJrm
7QNetyeVZUTsJqtR74kpZbGPASmqVWRrNW1Rpi1zhZMtg2coW8EH04B7ULi0zj13JXwsdvRDim58
HKQTPYUzj9huWrCfnZMOIfBWmTZ/yZwx2ipG2msxxv3LGLb2Z1cMCzm4ps0Q5puBtbeVigNZMQaQ
tregbqa5fF94GbzLIDf3CuJI/F0G4KybLJf93ubbhS+l7KCpIjkRLkjrXO/sLEoI3mhxorMKqVu2
TnUeVJjsZefonZrdsbsY6LG3xksmb9WZMd3F7Uy2MWgwvsUtPFc1hvW4jQdy6ocWMJJ3bJSFd31q
ouqiITR88GqbN50x8ggGprjZie2czbCIbZSUS3Pgc+b06fDGwJpxuZqxUqcnB70WE/FNqzj7B9vH
3sWt1CbsaBcftFoSz5hHuhSTnJzc9CZ7fzjPDEO4J5cp3VqJU5Cks++5QJnW1xm09qZrW/E8mHD+
zvJe/aKK3tkXbVb/1hYB/SZsHA6jiWy/W5Ys6BQFg6vemszvLg7LX9qd0mcHWYXADh/hqZ5s98Em
9GpxV6jUgTt88tgRO7u2Ws2PaqbIUmuvuaQZfFdcSQRdsGshoU3hXZGMAi5/gaN+IXPzlfCzcS52
/jgtnwnBu4OnqwopvrGR9qoKJ4AJImdGNyur50j77itdjt3bklfqPsZXoBibdDibsVBYrMfkVWqH
9ky8zdapyYIOTbptnzuZRA9sSrsfQpLRpWIT+YcFlzrwzktY1i3Vdx4GFredgQgNL5f6Ww8KNbfH
ehHux6KJhwPNEfgePKwdmkRrobZWBL95helbbrNAUR3M2isnkZ4lFO+GXAyTnGZJ4ir++JbHDr21
pTPUfMCSASTIZcIe3/F/Akfbb+PYMfYLbfsXPeTJvut8ffLIzp/HTNBsnXSKtnS2XsSpHeP27ENd
lv4w3tujHUz6hb8QSOsgx028Egs+xx2JheRWLeyHRruhKrVqrKeuz+QrS67pMojUem64K9MaUdTR
ObESRG859L9ywrtqM/l5duIuEa7EgGmZV76DE7hL+2OaVtYjb6G2Oy/s6gv2Y1P6lRrh7drCCkeC
xLl3ssZU7Rph7s3gaYkG43WNtW1jG1a5hcbeo/W8xx3OYtGahQ11MqZX26Q62DRjNDwWcJRPlskL
+ggmHKub1mvKFyoCCcEugfL3vZvWMf7WQBxrAnL87tpRmBCke5clPHd6dDg+X2p+Y6yavteyNcvr
Z+2qDmVjEOGrmWXIsSiHbO+4s/0gRZ3g/tUcR8pgUZptv+Tal5UPi5bqwwd+zGoa5e8tTxP2Cb4j
h0PYjdYz5pj22PM3Zl4Ku/Yj8LqJZ4LO3Wjo761zyALCMelzPgd1hDhjRYcprxtiT75znBrR3LpZ
kPix++qByFn7Ug2x+1cQOtpGfgWC3LKt+W9sJQ2JJla1LR+9H+2MZ40HDEHZU0bcZddEaXxyQhxI
ZztzCSV1vHw3FaVI15Twy2Wx3Pbckd65sVpiyqAfIiM3HOBO7Jye1VjSaqfZtsSwdkkY48DJpskK
tqXy84fC7ap9Ver+aqzC21q+ITNqiMMhBLkXtxTO1Xe1EOvRmrpXFwD0ci6DKrku+o63Dmb7tU8b
gMSYUNPX0F1GCowt1iZtiGNtdKEmYzQd/3QpNN6L8scg3wBwJtWo7cbfwfCBu0GI59j0TE00KSfu
tsV9Vh9V4XpmG4xTn5woQ20opB/G9mCBHy6hNyppr/n+8xpamrh8NTaFT2GQe+c5msS7kezNXdbt
h8TrzAdFgAM75QGxgS4MDNcAjGKi2rqsX22vtY5TYQ8plJGleOc/9lfFgbiLutSx13Vd9B9utOAO
wph8dHob2YcULwcyPJ2E08KS1ZVuAO9F1D6lwW6hzuVSc8WekV3Yo3CXPwe4P7chU9KRKm6PUMV9
UxA3eNsdDBO/R4aC11LZ6juxU0rb2DdFRyssxzsPCq+Lijx54sSYDgrSHYFmnS2nTPAC3tYYRm5D
NSVnSyt/O2rH3+XEVpHyFvfAx0ptTtxxGmgTeE+Kn27bJQILKF74gOYZgKaXnNP1qYVOtreIwB0J
MMR7l6XpDlFpeOBHr15UT15qB5Jy+UfsjsWOTkb9Qvpb7izsaPeyg/xaDkn/Xaate+lw+zx6nNAP
cmA+XlmqHfg/qBt/L0Yx/MmNA2U0xmAo3Xk8Vb7uaqxgCWZAx47Pd7Qcgr3jO3RQlDm76hw9KFn6
5bHp8vSX85/cncly3Mi2ZX+l7I0TaY7G0ZjVq0H0jGAr9prASDWAo3c4+q+vFVLWfSnlu8rKYdUk
G4lkMAKA+/Fz9l676oqzIrjeeU1uXdl5RTGBWKBlIQ9rw8gqUHKTTKF6CUILhq5CIxe7tE1g4Chc
BUTeZSsZB5yfPJ+loLLz4NDkhkAzIqWvGMd7h8qrmwvmfu1pnp38E9l0wRZxZH20fA8tg1UNzoOJ
TReCBChKcQ8/uLoWNVtm1y7+R1mOyyvNx8E/ZZ4bNlje0SdP1pB8bdPe3DgpUx2Fie3q3IB98rMp
uXTDtHn0pk4cPYNNnYRPeseCNXgfJKhFgw7UjddhCpSDERWHDqQpuarhXRvfGq50bcXbdiKr+8S4
SLU8xNO87xsxfQjDKnjPCJnKdpkYi3eZquamny17W1MafDSsL5+mdgr2rqybU1Fb0FKWmlC/Lh9U
S7Gk0reEro+3DrNgeM2trL3sc+3uhiiI5nUS9vpVEMN5EkLUwVqXUX4x1Z53ItXOomJGh1q0JXM6
FEz9deEVOdENCaOafPTK9HoBenAr0iEfNnOZuhk1dcKzi+X4qk84SO9mN9JPKTb9g1zQtYbZJMTW
VCJzL3vZooYniPzez8Ls2ZEIhs9jNfFuIf66kKn+Urq8+26JxQeV9NH1mJssQefnqKMyXnfEnWju
4kYrBt96IQWxsd6NLpcBhzfOxI3fF5N7jKNRvGqkI9Whrhms3NtzhoACOcZHX/T60ulzkRNJP5V3
Qcbg5CFsenHjDTF9/bYsW2hTJBl+snCiNFdLXUaf6tFidoSULzh5ReDW1+i39WVGKUePs5bhSYwq
3fdeyqS9Qhj1Jot5irewSYeLXmjsmSbo37JiNHAHpuG14uG1EQwHvjikM5OEruNYxRF0uq8Dbl3m
vmH5nhqeOKdO2ls7tUGKe3b11afNeSrHtiQS1wZEUtAWuUuZ0J3CkUuxtTwrdPFohN0FVvrS2ze9
dFkNHP9+gp2hNn7oTR+1qJe9DZAGzb0fJxcjR9P6OnMoUDdJDBZuwz2QViefspfcACjHpJNVEQd6
g6plnfRxcxxrtFqMu53icm7JmD5kjjV8rABhfSo5M9hnXWH4MQ+nZm83Uf0laJbqRVlzfd077oCt
O3LqGxU64y7iu59in42Hjg5cvHXZieLYEY2Z8mkiKbHzUN85fpkBvuhVfOhn3OLr2QTVu5syb/da
FIIutqy7Rqnps2tPzUM2Geexy6dFgxwUAxYZiE9mH5Ij/lUlbnpbcRhEGroUwyerCrxuX8yW++YE
icdd49FODxB3b4vAOB8KN6nrvYjpS6/xWchd0mKT54hjXS9+7OxNLxuA3bqrt8Is4VtPDyoHcqax
/jeDweWVIdPBzJJ5H5iiKFTOXnNrpeZs0V84I3BKo3heOZ6HrjmZS4zbqpYLWY22dePptoWpZCp5
H1aRC7wr9XFHlUnHOYgs4ZAz9uDQlHE9NPaVXzT37YC1fudrnbHrBhPUoro9q4UW/oXlunMtIiXS
Kb2qc3bVFXQ3kW6ckW7bJiHd6simZZ7YyqMrL0yRiNIogp6U5PrUO9p+05623mAKzE+orIIHXzXJ
NXwESkPcKfMX2lPyloWogyjoqkvRpjkvPfTjFTmDzYfKHr0PyByKU+0P1hUi4enWRhajtnrsUbnj
hZFmjT3ZP4l5CF/SIuNg51hkM0yLXJ40x/pDruv2tm9V8GlI5/YRHwdK3ihKFgdwoT3iMQuTmOjE
7DlsZf6ckld6GpN8OJjO2EfjKv+lBaxBVoYXx/culJOXsNPNoekqlKSiLes7IaR10YDAuJBlEcKv
YmyNVTEdWByzwMTXfaM1OifPPm8PHtYYemrBrqbPp+4msNdqM8qI/kSnyxcfCym6O3eZDmHsLXc+
EuArCsLhHZ9dh0+t6v27hH2TTWaqLtw54Cml9H+R1VI+F1EtsEZEsLIT1e6qfKru+7HuA6gBCweV
NGn1LqUFIGFC5NOJySVJgw3UIMRG+Jhuct9Ndlyc5nJkRAKJxtLCxfVBC+cYZ1QWjEDnALddEnXl
rk5ACBBvokeLkaTu3oOOi6ecQd3YluHIxiTWIn1Eaqieyuq0dZ32zP82SW3neGmGmtDZoMhvnTac
LvpxpKSyh8Jxb4hX504NzRidUhw284eGxO4MO0GXNV8SHS3qQzf4iDgwUGIO2hY+LYoLpy0X51TK
JspvQVC6882clTFOrtGz/fiAmjapsaskDNE8dY4ETzKmqoFarCsUifZLUBjOLKvfEK7XZyJns100
6tV9NDXNs46JBN/8VvgwdtLe6aEY+NMVA6LgNrcsL1iPSsoPv5XozGOANcnW2NLaDrB/bluTsVty
Wrn3vd7cG9d21lVstdtvfc5/NAL5/5OOads0xn8xKOneih/96Oev/wONGf5OZz0CQuC7kL7lOfjw
+5TkPAihs3UOeIsEWQfnDvf/QWMGv4uI0IgACKZ7Hob8lx/dBY0ZgvJHweFDUadx/0/86D820QNh
+7j3PAncnlXCCX7OjahlyUg3CnGYqQ5mdyDefKRL66Jz3MPi4ChIpZ3+XRK37fz8spxI4dzZnnRc
h+mn89PYwfHKvKVDIlDAdUjqmzHMqovSCsnxITwxIlpmMJl/Wcdz01xnNI1QEo6xjV3ZY/2CLc6x
8oj0vWh37tCG7pa6xZ7Wg1jUAtl5bLcNn+1nO8FGgE8ej8K6hvZb7zKsAeI1LGpB7zFqsdUIo8p6
IznFMCnVw4RdkSPjqWHIqVYZZqXnJOnnz9aQuXq9GCqTJBeRXtGeHF6GPEvJ3YFDQYBclI7tbTaL
hrIxy+PNQLXiHwGS8rgzw4xdMqQj70Va/ZLsrdCH/5Hl09gz/A69gFMqJ6BpXWVkUK90jrZg7Urb
clE+zfmIVQNb3YyPgb3klNJuJb69CxhjwNxovZGirJzKDyZS5MjUyRDtUXX2dxnLyo2TJCFYQJao
17IUN5aeUrOxlmS8wsxf7dLWH/yV747BS1mVxlvJ2nj1bYzEuMSIX08WKwb28W03un1xKah6nVXI
8YK5e2rnr6NN5tAkOCnQx/GhvhPy/Ro2YXsjqnB8742nzErKHI1jrBbeKIMbpEh2MDvlu6gN/VGP
/oazKtwUDWdo0e9ed1bp2Af81/w59M6IpbcEn6S0wEi9zAlKndhx74c4D4BsVYWLLhINOckFXoe7
FvKSxsoR6f5WzfMw3Jsy5DVjv+RUIcGc+XqeqzUSCIwACf2rY6a6+jo3xkLmBuHuIfBqyJ9ZYsCy
zSbOPgnEeeFqUlqqbW4Vjr+f3I4ZiV4WDxrkXFY51jkstiJa6cRpzpl5mA8/h2472e4R4kOG8xZg
vmhw+PclcDrP0C/vtcrMbSnq5lUMGf+ZWx7XfvBwPe46VYBhWQ2BqilCtZx1tmvjGEuyFURxe5sb
281vtcuuhlMUoknFQLNKMxqD1JnQXUth7lAEWEmzque66sfN6CCUuBW6r7LHsnHS4lJy23MX+vn5
q1c1U3Ik7H/8YbjYajhMoKBy1FQRPzlepiDIN2c6LCVwwXFmwSk1AqOivIgqOn8yjwP/I7r5ZN7M
hIGYXRP4qfVMj4FPjaYad7PLlOUVKpZPnoMewcDOY8+7rlzDXyYNQqOqqdBT94PR5nWWyDc2IF3r
DU9KLdFvBLTOeqwuFZ5Gj++3GEaJfR1Mdv44FFAPNqIhvmPt9QQ4PwUIVPLbkS21fOhUTWBVWyrW
jc6E3JBMAhRBWn5mHhQlo7rQc4ZsUDNYDD45fpQFqLuKVuxjU/ufO2OprwXa3A9o9Br5mlbhgje/
tsHY2bSwcrvdWckSPrk0J6PdKI33kGgVXNe9La70XBwYO9GtotMt6IOlQKjQUc3eiqHpXpngAomq
t6qSOGtWDCd3SyIfXYi3B5lwrTrEDeAncf0PPYgajMm3WiKA7MtQCcBtipTF3I6fhgWyxTZ3LBXc
ITt5qNzyq6a71EHVnuReFJ19gdmXnPBKcSqZlXudshoXWI+88b6yWQkL5dSfaXZi5p6Ef1fUJYNS
yrogkc/0d9DkVXAZMIo9NWH9peRCXwW605sz19+aRrOfzyypoOrfq668cVGTb51uTDcC9pSVRQxb
TDBvovOViWZNFzLUxxZapramx1F1+6YT6c6keIZDNQZXg4nBoA+MBeAbWzPMu8jQafX7GohmxcoK
awWvaJ+o6yhLn0IEJspDhVUkTrcNkFijAlTNi53YyHLyJ1IATqHjIvWyk2O/hHtiOPSxYzbW+rlH
qpzeFW18uSBxWHkem4GLUDdBrbxLCNHde3HBHeJ2J/qdLGB9hgkoGJET8bgmXnmkhLuNswVPpePK
5yWYH9wCtWwvEv2VsdRBBlDlFHLQOB4+NqDs1m0FGo6RCIlsPoJGOx9BsGGUAMGLGB274IKAwCWc
NIGSxpD5grHfoVIOOnJTzq9x3nYI71MuSzoK7LP0cxrwU06WPLgRyhpYnisiwGGKTO2ZqUC4/ZlU
fE5OH8/DVTG44Z0WeMPQO+krL/GPSV5F130s70QzkHOGhhBccv88DMEdQzNrxfj5sovkYQgrqJ9I
BBwVs1RPUYkGLtsnzZyB93PmC87wLyyduH5lvmu7Sk930rApWXmlLggSec8GM40rGIsZCtbBFxyx
WQtXPEfjXRROWCBZZ7ZyLO7sdqEST6j3kbZhvYegMFdvY7ewDFlNUEK9msAaqEWCeMz0oLcNOrX9
YFfygBo3e8TGDqSln5JzgEQ7EpaHfvclwhrLU7AYcGF2r9CO0n45tjFH9KoL7DdknMnHyGoaf+0H
LfQGe24uWSXmm9Y01QZ2T0hrsLKP2H6qtzQ2rb0rU4wlfYlofTs3fFoT84kkQEyZ+Dl4mTZzm2zb
a3THpumhIqeMTxB5Lh4TEFzbQHK0ukqTvGAdTJZkI6aBgMa0sw+tSIOPDWyCbV0X6i6nUmRLAJm6
86fZv+nt6E1ITdImYHPcFaou8j0O7Np/l3nU2Zdo0M5sqj5JIOlRGKAAC4dm3/hkcOL18tcA19Ib
bSfT10grZxPho0UZOVvqWYbNss6dGNQxff082fS2NKAL8HKorRe7/kDvMMaa7IiCpFcuY/gssqK7
LlUy9uBoU0Est8jFXQKfctxYouJN01ZA8p8ZYl2XFIFJ3LTBvh8qqP4Dg+/Sss0+dkY8wmLID4sY
xTHM82CNKtzdtqYj2pc0YvR/E5AcZ8q+QX5Il9fC11QTkbwLGkkq4NwvQPuMlesrVHnkeqYDKM46
x/cr21zfaz2DB+RPcQ/GtX0h1ORsGtvk7PDopT/ZoZz3rsnsF93YbsHqB9NhXXmYv+Dc9ukhQVT3
YnrCFzEdd/hmBhQZq1Ir8RSM0V5HBPopxLHMEegyCprt6JEtlpfaIJaTyehd2ZkOjolT1vfhFDwr
Np6NMYNdgCswh7xvqmvlhWLdVf7esATuZeIgCGhdOv6tiQG+lZilmIkg99bTuI8QSt1hfjpb4s/p
g9rJcMPVBbObQLLyoXdu2PpO+ElJSO/diMKmGJCMYptwYYfcDdTVdyhGaXkwdzt1Un6dxFRcQKth
vdUMUXuoOQS6ZmVQ41jhWH6V5b04+qZfrknmKkBI02wQwDVLxsmhMeU2M0N1EaJPvF7QhSOnjvdB
3iKuTBG18GjTNQ8+dFa70Mbzs3jPNBLGD5P497kw6YtoTcvhJGqKi8B2o/gQYB/dTA2q3cgqi/XS
+hAxg5IQUEwRX9g+DayXrhv3wYitck45QIQ+fGp3HCEW4cgC1MlsY8V+I9GyN/i7QwRkh4WGwH6w
oNOtG6Na1IVETeZ0R4/x2SefMUR97FzXGtZ5Zs2HDJbuCY9ltyud0X2NONTUX7w69sXa6fyoPw0+
pOKchKSnBnGTt2sAtJ6jZK1mWKE87e7DQRPP2gbMKPpi+MDpkfbiwsCUxt7AgSycSH83Rc8yPWMD
IapdmOlhFDbk8xC73Fe/FNzSGWKNj0kALMy0PswSMUOm0V7bkCRqFUDwoK5H+6ai0b7ypxBHkabL
qpmvvTcjaQO7KE8H1NO+M934I83aYw6ntj34nSxGdDpJHZzMIu8K6P5yhde3bvct6oFjarvlAwMf
ZL9FaY597k7Hivkv7psQQmWQfWp0Z9O37+zhUtaRZa15KX1nTXSRM1lh0SLlYOso2pH0vxNrhfcX
jbNn4nztDizqNb3keuUgjEAPHOMb2g5UNslNyuVPIKxC20WiF3GQcVIwop4u1d7pA2eD1sE+uIF8
M0M9f1B+V+Q7SIRGbii7OoIZmuJqjCvrAp1rctmfVSH9oGj5purEqm6f8M3Ia8YXNpAe39tHoQZT
08v4ymMVR51TBWTrKiZDTqIe5QhzLNDkmSN/Tq/Aq5AyzAzyExZIxsS+MJf46IY7i6EeYbDhI8BK
fSFmN7+Usqwe20mbHWQtwDYiMXsL9z0DDKdNdqxBDQhEHLZk0dIwauhOX+W0ZtfpHIl6i4eBop4W
9AoBH4uTnj4sw+TvZSUoMdChp+0mLWLTnySHxy3YmgGfq81YDUaj3E+OHi5EhRH9UqQ4Uc+djWNY
+V2ONdm3Droc653bElwTurw8L6ooBpsIX9ja7Wu4piYkOa3ijJ0lPLW97Bw2cRAhnCDxmMQFbzjv
7OQ2nnx/B+bCuSp0FTwl8bx8zSILMW8nxHJTivaGw6KJ1prfFhA57X0xFGeKgcYHPHVWH51ioifO
/rNanJhJ4enMQo+rRf5qi2L7Q9dmSFsqqvh9MVr5rR/UQ7QCu5vzpV3DApbIKHFpHdvpsS9GhOQ4
oJato5HdjHGhPusaqgQ5mmjkU+W12FGstNsR+eAO61oC6eLIJOvTGIyBhbGoqy+trgouZlMSYe/D
T2tIfLhh6Oq9w82U9whLl2NhmKfjNTPxalC9N5+ZLg7p4RwmEPu3GLe3WQ2QiO518uzS0X6VRYJZ
AbPkB9ulOS7B4l7grVDHqhEuN6Qpyod+NFB0/WrycMDndfRVshQ9CBF8KZld7qohod5NHTO4a648
+Dcsi87znITIbpyscT+1goRnt2ODowwoOGsi2uAsSubDKV2c/MK0athZbQqKJy9C4rcBeqwtlQGC
SUxH9u2E44L5Kn3wDicWAw+CEGRvntncygszwkXC/9sdWoRgM1OUiByNaayK+yhL8it0POqB8Mj8
Gpsl3NumW/j0w1PAZaH92+Y4aOBBbGOkCMDzWOPZKESefcZ0YXZD0Sv309y7+VtRkr5ARFLwrrp5
OjayafZZVSGxaiPFxCRq8RgYWvkze3Ey3nVtHMBfSYOSNvBgy/slYKiMOq2rnruBiw6/Kncvx1xY
JC31leLARzF1ymctCpyAHTLEHpfT3tGpJmSmy9Vd5nD8YQTt+B8LOymIXp7KkunF0uDWWCHqKg6B
ky/2rsAv+Y6nc9SXuRyXYB2i1HIvUpNWb0U16zdhlcsjYIGz8ZbxQctjRF3KpwfP/Wr0qhmHIpB7
75Tn87hDE5syR2gofthDxXJoqTi/Upzhs6wDjIVoRy11xl0l/caVPGKTW9qvdKIEZGoCpk6BcuNn
XTIwMT3ebDGa+jNSYFBvTRVpyZ01m7ecuJ/jiJH67OM/97JkMfDfJaltn9gXhvRitKzgDsPX0GxY
LdtHlfeYjRyGsela0145IN9c0GOrZjha4aJRJojxQXWkxFjJ2Z3dxTKJgOKFxTEr7NKG7yaTNxyq
dBEkEjYOSfFg0ViYxsYtLno3rJ4HH83ELl1sWmlWF9AGyGd0R8xmsesjW3CLFOZtyD81qzo9idSj
ZdWVtvo4eYglARTUtB3SqKLxFJapg68ERHjD+pcnGhu7tN75bqp+OVBrAGFrXrvUIsrANPHI2SHL
m5wBD+PtVSPZozZWooleLJoAA2rMQHDrmRLvkk2uA1sTX8ZD6XL3RgNeXZARYDy//3n2rckkz40S
R5UuQarJMUmqBItd5jvFBeYKURarfGRARPcmLnvRrAG32MsBSfmUw8RJEJHdlEnGh+HY2SIQyC3+
Up4K0LpwBhi80GNyAygpO+ANOQyficjWWx/0LgnljB1eK0/yWTVuxI/Ajcs/7ax0yhMNalE/uk5l
nLMT1y0eW3vm+rddE3aHDloAoCmCK/kFp1G7+ZWRkaPfyyqg31LGtFP/6NvQrOJDQrhN36cvW1Vc
ppmF1qLSuK62UYk05CBGCwaoL/tsupti3bxa0uUHOEQT4W/61shxIdmXJ8tKpdmNRnAN/CbhzfnY
9emg1qPOkQElNohj5p30t8Y24oPq8VhPa+Rl/PyO60SbtWmq+sayBdefrppNCnCrS/NaBEjQyduM
l/pROMzv71gvk2xvSH3OiYJvuSlTTupoPebJyxj7hlmfX9usPeUlfuH+mcrfdE+VP8Xto20Enqux
DgAvIRSKSZoHBqTXbdjw00qDKn3fjrUsrmGU8ltBte199DuRpddVCf+JPd1U11lrWFKQbkTTKUR8
HdHEcunRhT5Q6fVoNVW/VX7NW5wY/2EhcPpxokJqk73qcYoD2Sgv0aF0q7advCeFMJZjapgdSmnv
8ipYygcMQKO/+k1gkaW3RlRJzWMZMPycIWs1tC6bG2+EjHKBTEa+/mmK8t8I538MyMNWgoEERFxI
GJTj8xz+ZOHIRqhxqJnPsk5X36CsVjbejMGfVkTLtmrn2n3Z/U2AsfOXF+V7I8fxJVFmjGD8n2YT
VNN1j6oSFXZgNa+06gaxRpPrkIlYkP2O0uDozUZj4R+sCh51X1nWbqbLsupGAKHFWGbNOhoYzGdO
1ePHEiViEy0/aixJI7iBM7aLLAB2+xmrUsXJpQsfPeQ294G2U3jY2j5CrrWxcflQDv/GjHD+9b9b
FM5oZT5TnszQ9QkzDoXjMvj50YqwWE5js3+cV4IkPVUoMi6SNEfv48rpFsTPeOWSPXtmbeiHX1/N
75abP7+2A1uTMRcuCJdfg8jhH18bfm/lm9hGMyU68HLCmOPsibZe5XNRNVvHo7vKyHb6KmGKfpZW
N2BRz0LzhiFZdQhpZ/3ZqbPW2TKDkKecbtG8aeKouAsIBX1sKtKooolKFubBkD1F9BjfSuVgckfY
FwJQpZJj4j7MFK3404gXSgZS4VV4HsUgXT7icpI1AoNofnNRREEozCydXeocolKh/fp97GJL7xfb
mS7ouVfh7WQHXM4ZraJ6qaOw7Lp16mmczZDZoK7tg29LKbFcaXK2JaK6FUMZAEqm/um/RE7HU0lQ
y3LWqSxeQOukGqwDgxTWUgiMiH3xEioikb5tFRE2ThhT3woJy+UWwoNHj/HWG2Z+QlI0CsEYKuYP
uI5smnXL2Iny2PsxpE4TknAG5bksWd4cAxvWq9LaOfYduBgkdhiy7dBjCLFAaQSyMAxXemiBwqnF
YwuoYA7dYP6J4JedN31G+UDc6M99zrrqXE2pSNwY7E28EcYvnC/QXW3ANk97UpqIiXEr5jXo8+EO
uxLVdg6Abu2gFTdrQzyguDQS9AE0OK/bNC3qwENNACzVrCXjZ5ixVbDDbhAdJhB2Lwbk/JMMZzgo
oeVDNIGSK09VC0NiPadZqLZVFJo93lAKto4p64GmZAiPpY57djZUxujOpnFoT7DoGDo2oyROoudi
oOHj3QnaUfnl9/0fsn1lXpt0PF+qKIy7iyZRznL4/vWc+sPkJIgMDS8V4BvvMqA8fZlk7W6C0J+a
A3zNyAeza6xXzFD+g8f4hELBE/HykXFHzkNoAU0YGktzQvIk2EhQbSSMRGO3K6IpLgm26Pv4Kqs4
bOzasjN6S3O/LK/UCPliXUw+DGzJ4MZCuSG5mb+PNZZ25leuqi5p9n4ZcjopZtd3OOo0cOZanpGS
bsv54hJb5y7rxm/r6FTP07T/9ZP/1yXVdl3hEkTsCQIdf44112yyYKMIBhgyhzMlyJ0LhkPpl1Q2
9A4iBs3Z36zi9jmv/M9LDbsuQ3ucWOe5u40/8celpq2U6QeQeJQHRXy9nI09kEYjmEWLJK0ijsJL
rOjBjSWH5liFxHQwpjMJ1KPQWDurq0d7laau0//NL/ajE+y8/Iag5/k3c3/m6sH5o/r09kFViQF8
/1ulWyfX1PKrInYm+InkCcKi5qTYAv3O/matP6/lP34Ioe2RpOu4kPDZR39a66M59mtcK/1qiEr6
KpCEiT+LpsS7+PX1/flNMeBnnI7b77ynRHzsP76peViyjN0UP6MwDNUEbeJi2xIfh72yrHmcfv1y
P29hvJzDfeS4CCEY9/3spquI0QRRRPnSfCs51aQYMc4z/d89npnz4oWGkv4zJSHzI0wOwebXv4Dt
/eVX4J5Cu+F4WCiF//3v/3QZ1eioCQArQ9Wl0z0E3GKxYFB7nY/QwEpuOG14A7SXpGEoCB/3Ncat
ZdHe1T29/KAVzAWgcEbnBKvl2rAzxnD7wXFtO4fwFVRhMF3WcedCdvSmeKC/3lE5rHUyKtoLeEIP
k5uNAb2wFL5ATHEG3EzUjsBS11jphrgdqr7v01c5dJTYjAvPx0/PZZLs4N5kH+FgSxCNNZmPYTJ7
6lRxhnWumTeSpGIV/jwf2qIT3W0xTlzEyEx2/UhbgVKaAS0iAFi7lNvdIPjBYSX45A0uA+gB5OhR
dI8x/6wBmOfbvI7lSQducAdIjz+F/iglJm03IGCDWsfej0Kea/As5RzgDCW/fN12at+5HZeSiiZ5
SxpoUzuV2eGxxLqbbbwOzHsGve6rcCG4rvmMFdU/5ifNrubH8XMV4SJfAWdKn5a2W+4Ca+4oox2P
X0EWMcNnh6FbcanahlK+II2quOxCa1oOqZzZn2XhcYBGVt5b9xNBLd3FXA8U+ggpI1ZTtO82CSKh
QoqGjq+4dBVN5K2z6GrGcc5hChwi3j5yWEM+KFq0am9NGZ9lzMx2OcQmsbqLrpxYpssZE8v++0lE
UnCoI2pna9opt2OKAhViEofOHkV5moKRBCb8Ukyu+miGKDh8+wmYnXmRnjEsjBAz6jNwXqnowAj/
24cQ8KYD1C4k8Fg1v+zC8R5iUjmk5raboubVLFnHiLaZYoZMcIEVsMdnx225azLBSHO2Rn0dIwFG
Wd/kMeIdK3yL8+nKZBUDRR/UzjVFIb2jAoivdfx+PptGdHZc2MFbWXooNx5Dja82ota7OTkTashe
wHpIFjZwDjomMF5//bD+pDVybJ+lgsNTxLIrff9nn3CEYrNx7cpZKaM4zSdIB+54j6xTSCpJRbV1
ev19K//16/68+IJ38CiwA17f4SDx8znCGWkNxeGIrKWIWN8Ti6kSQKp5uv3165wX1z8v8giI6GXb
diSJ5wZs/XNRHZfegO25XXmuFZC6Y5dfMuG2+pBmkSRYqQKGvII6ApYzXuz6peOh+PrrX+EvH3EU
ef7ZuO+5EZvat834T6vhEs0OnEDCgsUYTrf1fC66VB3c2Y6N9smV82dgUnwGv37Vn6sK3jFlIRU5
uig/CH9+44zb08hhYrKChIc3x6azwap1VrUU5CMMiRrsv1n3/7LP8T6RSXF0QZyHCsn+cZ/DsZRN
ZY7aY0lh/UwgVhs8Ie6XCCmmu/31u/v59nGEZI+Bk4Aoz7cRCv74WhXatKib0EUnEU2IFQ293Lqr
O8Tp779+of/u4kk+yVBS3gd2cK6k/nTxCOOqvNaDBkKcXf4u4aoiEE6JFiXGs26gc4XT5++6rW+v
+4/Uog81doDyf56/51MNS0olafeN+fBf//dvBaU/fJP5X99+CEamzVv39sP/bDHwdPNd/6WdP0AJ
LL6/wB9f+X/7l3/Enj/MzZf//I9PdV9155+Gb7j6gY7hcMf8e5no8a36H1dv85e/fs93qagV/A4w
QzoRNY1LdRiedZF/EDWi3wWgZ5KLbIAaHvc9y8AfYtHA/t32Bd8YITQVAc3+f4UXBeL3c43pwr9g
8ftHQtEfC2rJlNGFyWHbHN+FLVjXfrxNlJc0RlvWsuE5h0cDCSO5yAYbM6cf5AemSaiyk0HVw7a1
2v5aJ7JXJ7HgO6HBmSXFwbIU7fYE0xRNHBy6sAS6EUkKIaroeYIgUs+DtHyUmioYaZmn+O/SLp64
MTMBx3qysW+uMifpz5EUA1KgekFA6jTurc+U/qt9omfDdICYNrehFO3h0e8XtgcG89gV3rKlo7cu
4qy/B52GdpIqlVGFwVTryQS/rYrKE43Gpd24qTVTOGq47hASRxqWrUmPoy+zT3jrIGT7plxnzpQc
m8kjH5R+Qv9E44OxR5povTcEHu3oLdnFvoq6h6hSJT6GpoV/jGtQ5wGKcFtW3bYUbo4gzrLfHPRk
M4kQxIZi53HepibrPlZoMg41zIaV7Mry8M+fv3/7cP3wQP4/h7Xxfom1uXxjZPP2w3N7/oY/4sPC
3x03YvAfsJMJ7vh/PYKO+B3SDc8lziNMEWBH/vUEyvB3EbJK06Vkjsi6zV+du4Tpf/6HlL9TB9Bu
4/wVsd/x3P4TqI34aVugX+dy5EAQTJBMwCv9tAXlmKM4JiBIRDZefcWSEb1WJWcINL/9vnCt5Ete
DbpCLzSF50MHweHh3E9XQgOc2dlR4T35LdNRRE4WKARUPElG3m+z7LOlwTLVUo1NsHJzgnxtHCro
Qb0C0Hoc6fqVkYvstxn3P3jbqUei0PbD/2bvzHrjRtJt+1/uOxtkBIfga45KzXKmBuuFkFQ253nm
rz+LduO0MuWW4Pt4cQvdQBUKZSbJYAzft/faaJBSB3vkEiQ3kjaygvKNAY5KoIyLgePGfRAfeGqY
R6pkwhRockLa4lltqE8VCumQT4BQv8R4MiZLRb0eP7EVlqQKlCFV6MDUwVsR3hfCkUyiJ4nHhc6i
PbNDiYitirWUAQHRssMWlYRDOVAgs4HrTLlZ6Weij7Vzz6CIbNX9dNsRsfqz5pM7x+aYzjnkwzcH
z/AdWeIOCisIU5hSSWF7gfWo2sfRaDM0BKASwDSm47UlRlDOUAnJiBpJBlsPbRHsXCII0k1YKaJ0
MquD9s2X7m7KzJueqgDOCzz+rACDQ/1n0cRA64jv0Mk0YOomVmfGCRhrFTXOP1WvgXqcmsDkfFaE
1pXT2gjTypJwIsyEVfsTv0n44JtcBiabsuNlVjuas6RYHiRoQXrcq6RUIGjGDX8/FmYlFy7O0UfO
NiznWRtgWgk7bKdoJzy3WtF+9B8aHbcopsKZ7VF1EDtgcNlIDws77xs8jRx9libueHxFSTDzfmOD
ZpM30efux4wsYL+LjH/a1pXnstBStcBciOik62IiQ5IiIJ1XcDu8XuygC/LTBmtTYLU6hzzRFjT2
WrrFsRf25tIQaedRwXLABme0k6qzjp4W0SqqdGFDVBJGv+hWba5hnzUg4enoYEpaH7qo28u2k3G2
Yt3mN6DsAhTZ2s74iss9e+K0mzNmVD68aq43rxallSBgNU0A2A12ZG/ZtB5DqUIHSOZdC8WjQtce
gAmpyzsT+/RjZEx6tkTtF/8zK0Wo9kKEuMfSbQfrWEUIwcn0jGLIMYS09zCynhrwfbCP/cRmoYDR
49NkS0isIRm6KtcD5rxHc0Tvf0b/2v+pq7gft1nPMW7VE2sX3wxI5VCHuSIjyWwoxm2AXtpdGuhK
kbuJKnjwJt+tl0R+eUCMqsIFXNjI6aGg+sk+nHQSEOwjpmkIohVs5iAVTrDRYuRFy9Q0JCspsEBS
fhKO3rHfVxqMBLd5HtpSPnog7rwVm2v6+gXY3fpKqriLFoYbETUfAyvFdp06mQnvISctgkpUGlEy
9pH2k88Znymtrq+TiFL9zYg6XocobEzGsq4n3rtBKBj4+MpDo1clLvlNY+j4qGhLkqPwSLCrWBau
C9W0JHphOB+MwDs4AObQDsB/ClZhEXZ3qlK5cR5qJpA5LMdmvx8KPTaeayUiY42zxYRKk2C2XJXV
VD8hlLPMRZD33bBIK0kRVIwRiLwZIBKh8rIjMIRoanlJNyH2Lu/O7wWcdaQwNcRLAm/6yxa9NEzN
DpLwdSzd8GdjD0FHeq2LuCQb8FrN0jlJVq096Q+S7ZzCrD+4P4Q/EYPd27YiWwfoSUuYcIIJeYg0
syX6OnPOcfJHYqdVFGY3RErr/n4ScMfgHNWxjoaPtiLK5Nj6mWtOR6897vILlOWhs84Kq3nMiDYf
GdSVOS7QiE/JeqjB+eDAoFSyNHNB0h7WGdu/E2O6plOI8SWty+nVwkEyLrqeRQQAcA/6p1AWqd8y
C+UB47gPwF0nBHqV6A7Rv3nUwdASie7RrTIQanLZ+rE0k/pV9nGDbzwvawewQq7R+DbMHK5so6H6
wKCG3IycntYgcMnOw007YevE+GlEO03XnJ/sNIeZne6ha2GPKccdEixXIv81mKVCL8AQXtcxVTFl
ls4aFaFkaikKYE5AvNAiwRfqEZlwMHwKmfaNrQa98rXSCaxgyoiIUK8wAdfnweQ11HoggrnExRTN
W12VLWjOppwOmuF5h9pRqj5LlfquOZToiAqJpi0xRvb55FX9K0lB/kVru2iwSfUkCtwS3bLNh/xQ
maq56hE6/mzL0VVbkPPjWYNwiFmTS7wVkVX8HLQBw0Vi6A5LSJ90AmYkks1FD60OYSXhPM9M2o69
cBiUT1Zj4gHXqH99m5TdPKrSqMl9CYf21jHNql/Hk9c/xqFGzIBnzsoNXpC1ddI5Kz0Ix2Q3jR4I
0lGnZLipSpsDe+ZEA4CkeCQKmEOGnS2MptuaVWLtc3rc/irtKN2tAyvBvl9mbM+R9eru965IA2dt
ul7wEiPyVCQgR3qymJAB1hvlUZZeQgGQ5oJJaPrJ/dBpoVoEBWKMOnokiMMiENso1RF1ZtVwE1TB
6K/tNBvcJbnR4pnCdsdEniFxXFpB5w67oIcp/bsc/1eH0P9HN8EOW8f/fhZ9eMnal6Y92gXP/8W/
TYscHNnqYiIwkZCxaeXf/D6IGrb9L5x7jsMmzzR/b3X/fQ7VAELObQBaLq5BGBVm6//dBmvsngUe
LnattILmHaz4m33wnMf7ruil6GVQ9gJy4dCfV1TiTzoOERNyXKSq2nfWYD/iVIZ6pOnmVhuD7Kyh
08mAl/KSSULswqqNLlAWixcntZGbYaVaa1pNYlDkTDe+CcUIGvd0o1v4b1Au5uuJs+IXVZbjYtXv
HzyfDHR2OJL2+wxifFdlwfUFQiWI6z3BPCD+h2laM+Hoq1zU7sZIgmj17m3e/q7/vWcOiuPz+r8v
yKOBgCmgAMxv8P0FEbW24I71es+5Vn8wS/fGTmH5Dimwl3ZQj/RkAcBkSUSwDDSFeBaGZHCi1uxC
1aIA/hEDByHQvic4yHHby673cU01SYmUGGQg0S7OxhxNZxuZlruTgRh/H1A5WlJ8+cMtcNI6ecfz
VEL5i+kTp6gxV+PePbLJaMnyHNNmH1lktrgp+nOohFCQJSKqMXH2OvKXnVa3+88f3a8z1H8qqvOj
EzR2DPo6nOQcmALHF6bK16VEwTZ7/KfsUDWBfNgvwgv0/O2527AzR+nZ7nLf68+KUdNWwLfrlaKJ
+Ht2+q9P4E+/hOvTXaNYgGzCOHmJiSEkxvOy3VuZVZ9FSS4vVTB1l2GLgWC0zPq2ZRXYNLUOy8VC
dG7W1OXNPPiqbTn7l09fhjJt3XJcy5KCOtDxMynMgR1/Vkz7eMzb5chav3T7tr8vGUFbZ0yGA+1T
MlsGEtyMMSuu+ZridRqy0+KM5UEX6dRdH/fJI/AI5L50Zx+UliTXuu/K7Rcv8OPHRj9l7g8Km8nm
wwuUqWMkBAqLvSr78MoJyuItKFJ/adEVvgpkj/JuqOxtS4LlPqLrDaQ7Y4hBCDQ2eh4PG5nb04Z/
HW4zpawbBJP6F692HrzHY0xyiOe9Uk3WHYrnx89Ta/0SFGgk95hj5TYqwOpNIiS9xYX0+vePw+U7
YkZmrjQ/9MIT3HCuPphi35WmC9E8DTGi2kAVOPWkmPyWkaalhy5rLB2bla5/E1Y/OJuwHaMEUHM1
J3MboSDS0jXaAftfCfJCA2P22MlS/vP5r/04s8+/0GJ1EZQaUZYfP5jaqixOv4bcJ+kUchb1pk1g
Yk3SmxH5JQKCizKZxl2oKeilpmd88V5+EW+PXgzVfUsXBqUMSigf5F+tmRQt2YTuHuGq9T0Zkeud
d4gixSLPTH2PqnnEk5QNxOOw7MTzNk26pHdECbkUkV5bz6mbjNmqKQx3Z3iFReVSG7x7CZDnDXwJ
kJKBlJo4RZG6tOOxQ2xKlE22hCLjvIUYqKmhBD7aaizL7RWXly1gRFwKu8q3vYLCZpmXi36KiatJ
IZhNHF0FNkc2+ekcojSYhw6VbrHwfatE2Ef4FCJqgOBE16I2xyXMwVypuD44dJQnLIbG9COWNth5
v7dFSZFyRIPum4iH2a31U76wiiLpNi76IYH2OC22fqfA/Kluwm+ciBS08pRIZ5jhGRNe0rKC1E8S
WFBv/KmKLnQHKeJC9/B1IBA2iDqNcg5Zy9YhvWQVemGK3rOGhWPTA+UG/RjsVgXYfqyEADWJhn+A
5DaRqlFYfbTr9abKN6VIg5uCzDl0+qK3SBute+LBPx+OM9/6+EOlaucCpIa08GtSOZn4aI7gSI5a
Z2+ng7vGNY9hrrXDTacV5jPy//RWr7jniXjOPc7q4J8hSMwvBuWH+cw15kYipT+qiLPo4fibMHJS
hgiGc/YA7zly4QlZZmQRUFjHEpI6ov/ipj9MTlyPTR/dS5dSKGqV4+tBrZzGRgRqT82+PwNjE6Mu
8p2NcilFff58/3BrsMMlE7XjCJs+6fGlmGMjDdG7u0cu4sBGAhGH5599Si18LFQE5H5+vT/cGssY
G0f2RWwb5fx73m0qMtIPfG9Q7j6eLOpspUnYsh7/yPRE/P1LY7crHcmjRPZ0yrgogWyZXqp7+75A
Hav3Lt7PQptZP7q+mgX8vwH0/32z8IeRCsgDFQ4qS7qUM07k/a2lRaw7GPAJhJ0xhZQa5ZqaX7w3
FF9pxmlvEzZE35RDNq2hO5lnbhwVX4ycX9304+nTsEw1w0QgitOyOtk7ea7R1VWu4XIh04fwUY1+
1S4uS51CY+iBgLCG1GQqgy1E+g+Qth5zpkuIfZU58n5qrJCWY5F41lc/bP5OT36Y0llzrXkvOXNH
jp+OlKmKI3RfeyvE3jq43g7haLYzStvYy4x4m7wLnYUrCWunBJGzOx978o0C+4sB+HFjzn7OtXk8
iEklPaF5p/VuBDL7ISQNVXxImlR78/yaePHcNW/KQDb/IMZ00WGODV7+MkqGF5EzzaFKC30DOaGr
UQit3fghaJIGZqTlP9BrJ0+JwqJnXOFi1dHkc4OrMHAcMu90IruJFpqj8orElBRPiOjJ/vobZozj
9LJ0C02vcE++qbYqmqGg/LHXCKGaS8Zy0U62gXU/azeDrL76huc/7/hV8lkZqMJRZ89yupODQYuR
Xk8Bmu1dUZ0l+GZJuI+/TWF6Axi6/WLg/OF9SUnwMEp0RBx0X09GtDD6WgS10vaZMpN9LpvwRnh+
gDcMFXEGgmJHOrsG5VpgqqtQeMuBc4FsxVvNzHzlU/ShCOt120RYyRnWDdJOArcmxtLzLQozY612
TlVP66QgOnC0w/JJTnwon897f3pmDDfGvYm+lC3n8agj0sbTERL7bPP8bBHa3nMXTcD8xSsSp/Xn
1/o4x/LE6BbTKOPUZuny+FoRSt+yry1tL3ufuJxUPpOhHixpZ33//EIfz0dMsLPuhaEguZg6+aj7
tm6w7rr+IQ/K5rkc8wnd9ghVLTeHnkpXaUVktUZeHXLQ7gjh9Y3Gfu5BmU2L1ADsdf3FD/o4B/OD
bO6a/3OI/KUbfPdxm1ljhCmm2kNiV4TLanl/i/zXWvaVg40lqps1LpPkkiTlgrKlp244lhSXn/8I
8+PnYULCQwwwdxw5rR0//j7AcV8nQXBw/aSfTdr92sIr+8Xy9oerWLaFDoYqEecX/eSjz+oKA2M5
hIcpbmiQsAFbhS3Uo8/v5Q/D1uLkwkGOkxyT5slQSqt89mqE0QFMFH18rd5bo9wRAt6tjHb88fnF
xMe3x9lzlooxbun1WvM9v3t7Y2YDpKyK6MCKvcp8PfMvoQXb2dIOx8rYVkFjXZuUaR1yrrw0upuE
ICqxQoZ625c90D0Ci8b7RBTubQcl9pWWl7mzPdxu5VaiywOXIzJUB1bjVF8US+bv93hOpGIxl+ME
fWsbV93xT7cNMAOT0UcHQm7OI3vO/Xbq+zwxL3QreaOP+5Ws7uNHPl/QRRGF9otdx8kyZoENmYJa
RgckX3giB83fEP6lrwuvc78YBH+6FDVHOZ9e6bCfbn8TJJqpbI340BejC2ta0RozKuzvRlJ8Mar/
dCkbmQ1DwLaJ7DiZJisR2RZgEtLRGhGt4Hn7W7uKtV0gMB1/PtqcjzsSuKosmrws5uMPMmZijaNY
mk1+AGDY3im7Ek9Qg5xXm9y7760xyn9kR0oV5vfKXMZ6Vt8HlQauKoUwRIsDDvN9l/PY46giD6Cv
YAsSF0lqMmhMcuYKUpTEqh2tkn0gRpBLNJvVtGJIymnd12F9m8VWbvIdmYCGsqSpvttaYb/S77PH
RS+HLqOB0Ez+OR0HoBWkMvc3MBSdXQTBNLn07W641Gs/iRcE8PWc7GYV3IpmOtKeAR3vMp0mQRvH
HQSgcR86z5LFU91V/aBPy054WbOpIj0CimUX5XctNQso8pBDniE3EX+aIGpM1qUjaNqihOt/gsuU
LFuA17FGQgoj5tQGEdPi+ocvCrC10oo6po9RuWztsfZgR7VjrYR66daXsmwAt47NMBB0WN43mufN
OIJxvEiaQn/+/OXKeWI6+R5nwh21V2Wwb5jlWu+nEnqzJoHnVXFI/RQkj8FY7Ze0zCIyTizUEStD
nyKd07iyCasaVPxKKsdoYHSvqjuSRHtmDFk6jxN7dhz0WaNvhCoj3KLeUGMFNeQO32/xkPidtdTN
LLyOqyAvlnYrm+uu7Fsys5Ts7kI7ct/qfqCUS8Jx3y0Gk+xv1MeIh/OUyEvytFCKr4POHn+kkfC+
+qJ+nXNOngTHSZ6FzfFOIZs/fhKwtaLGlFl1MGPhvqF6YhmuUB6TodsVQC+ArUFpAEDkzwr2oiD9
VevRhiBvJ8LPNAClublMzguXmBZGkCZfe5+wV4JHkVWviMYV9iKU+vdmSIh5VmRKXHFfRbc0Czby
iwjACdoCLaaQ3SS+QRZYahEQyltYlHVo27vPX/3HmRghJYcgBy0QKqHTE2bR5hEUcLc46IPQUNxk
HkiM7o3fXawJvnEunDj96hT9cdqiPo5XG00q9U66IsfPWFhu1ZAxkh8MSterkj79RqSms9arftx/
fnsf132OdnMpkaY1Ut9Tr0fVIQ4k8748+EYcrG2jbtdE2kxfzMMfys1c4lfN0pgfItc5viGqyBZ+
h7I8DCZg+VpXN0jwiTf0kPkHzUgILicNqyPo/vO7+8P5leYUpwte3FzsPvWWjIZZhKnj1IeavceL
7kz6lZPrwdXomAxVUoxui7hJ1jYz4Cq2Y3VNwdT9EQWBcxZi4/liVf/jz+G7QfI5N9Q+LOtNR8e8
T+zmMBTGsDXD9CAqLKGe1favYxEwxnU13iF/yDaV5cjtMI3dXerF+jkRd9kXu9s/vHqLbhLwTiLI
Zivn8UuxI5OOOh3rQ1/Sqk7LGeWWoXf4/BWcwEFpv5AQy8GOEqzCumSfHrhKXxnEtHegAPB6XOl+
N741cc7OGfEaeVO5Pc4OBr9c67lZn6f8Vqi90g3CZam32GsSPWE1svUYxYECC6h2pT8jdwNUzG8t
4I12Zdma7Je2D6GaWG5RX4CvHNOV8viHlQi6Ij7DgGm9eWFjwO3R0NtMI+qhLzY2H7oqVCIYajxM
rEw4cu15FXm34WwN1Zl+OA4HlzbbVnQ1S2dcy3IH2HrTUMzZAkSsSdJ17qesQ9meiWKLycfCGxqP
G5z9I3WLMj8fvKzb5EFNYC4MfKQi+vDFqeJXr+n9PD7/VqpZBjUzBMD4sY9/qzsadtgU1nDwdWd8
SMpZ95q05MCHceKC4Iq0Vaz0M3ICYmQMkfmN+BhtV6siPy8d3yWewG2+R/iSNp+Pl9O5b/5d87fB
JwutT+knG9Gia4PasrPxUOKxXcDc7y5agc9WtWPwf3EpxqNy8XTMm9GT1+VrvbSJOx8PbVi6ywLC
2rKXXrptobt/MQGeriLzXdH8wDrCF4dl8uSu9AbdmQUKBfk8/MPOCerD2Htq6UO0u8qSWF0ZNjub
zx/l6WlrvqiSdBsxTaLFOC1ZGuBSQ9vpuCgynoUvBrmozAGINKatlV4GX9WZP0xvXJBRT14LkwoC
89OjqmkI1Idtox/S2h03kh0K2lM/DC6LrjJXAqYcoMq5uj5YFEU6476r8va+kKl71Wd+9cUQ/8Mz
59VS5qe2xGOf5RBHX2NB8ArHQ/1AzRLxTNgO33IKD4u+T41NWYlhbQ39+MUz/9McgMyCV40qgL9O
vytVmTIWhZoOlqdpF5OLNzo2w3KVD35D+7F0Z/McR1LwAxt9ivVDTf9tRUGpuGj75kqj53FhVaZ+
1xaYyTS9mC7Z7ufwTSCEfT4+/vCp0R2jFYHowqLocrKpBYFFf5kI80MVhOlDlBO2x+7K3VQd+LzP
L3W6AWBksAVgAy0ZGshJTooYICuYgM3EwC3dTjtaFSORlL7YWEklAfuQ2etAJl4PXtx8sX+b3/Lx
PMfnhjbfwqJL/+/0JtGT6BSg3elgd6N+3lRihOOpvfzt7aHsZd7CoUz4pv2r6/Ru4h9RgHLOTfRD
Bmh61fGPjxkWu4VLIMNG1sVwDnSkuyY7oftihyPnl3Ryf78O7PNuUVpSnUxiY+eXXhpKcSgmExuE
0sxvqeWh/ArcVpAHj2iTYMlp0l+y2mfn3OQtlMbGdYwWDkaK6iuhvrgsVCddPsyguBd18Et4CZEv
9yf+JDNyr7EDwy2ccH3/HISVQsGC8bNXdtju+1z7bllTcqsq5AsYJUwf2J1y5E8kxvmFi6BkOm8Q
gpI3UkfqCYmb2mZ26oENTiPz0S4i2qg+UQrXievk2kKiWym/GOu/KiZHzwmmiq7Pwn1sAOznT7ag
Kunmdpwd34P0Ky/iTOjtKrLy4dIZw8RfB24C8k2jdZGiojPTO0Sw0ZwglSYGdON6bJfDRObKwiyl
TwZeo2WEyJrli5a2sEJIsVRkaiTE4w1ZlhFf2A3uHHSQ5hda06CdGAc/whZKxPW3CTM50YKisc5H
1wMDBtm/CZcUfeoz2imquzazMvr++RD9cHBjcKKAoVyM0YBS4qkDLdfAvPWyKe8duNwXqCvbM8OK
YLxFvp35zEB5Hi7SoC2vOdZEZ36fNP2ibO18ptNos0LUMA0cBWMgUdCTX3LmgwlcJ13pBgvcTIa1
IhZqvFKlot/suHFOVrfWB68mzalmrao42hBYRGMXZ3R1E/dE6s3uI7PZYJwzvzixf/gs+BTxUM2C
DBY+vv+Tyb/iLArhML/vurLagFlinuHNBede6JpbRkm+Ti20oLofQOidgAd8Me98KGZbkFmQmHHj
v6x48mTJN2EE1a0Ku3vXivuzOE+BuzpNfIYD21phym53GjlD21wJFuNEkkuc29EdzLJx+/mbP4En
MLcTLvG7S4UOY9ZgHT+LTh9CwDT5cD9C/P3uGL1CNtcEVgw3WQFZ9QuLJtIgCvE06bAVFr4T+zeZ
IwSgqzFp7lJJkI0O1eX3S/r/cs3/w1L37iXNJsZ/Ww6vX1Ish/dx9RJmP97LNX/9F7/lmibiSnbA
dOtZr8BoWwzu33JNIf4FeIHNHIOLMjr79v+YlsS/+DfGXHskZdrEdfi/ak3T/BfOETZm9EnZDyF9
+Bux5vGCOmvXOMpxmocAogwHreDxaJpniEi0VU/agXDPfScyQYnWX0Eh/ngV6tDcojXrT09KIE5Y
oGsqJnjCXjhq0KPj5mygO/T67rHf/p7/3+sqj/cl882AOpOAW/B6ze3kk5tprLRgIxd0KziS7aIM
dOALqa+duRUkRqelSKtl9XSRx0bUfrEi/RI8/mdF+n1t9qYIAnU67ByOjx8k0W952YusgyGVG95z
Ahpxgm5TwqlFuyb16jIdMwFHnkbjMHeL8fUYlfE9E2nprYK0brDO0D3FBK8hBsLVqOfZNdg4gwr+
54/p49tAxcX2iYuwkaOUcvxTWZK62EbztzLoan+rFVr+hWk25Vf1muMt+/xIkDxQRp9XC4fLnLyO
CPpc39vTsALl2tBMlcS5z3SLsr9SeW9X7aJooZM8Ba4fNvbf3iRiAgoU2HL5n2BAHN9k2zSRUcpI
rZxao44QUNujyFx9sRM+3nRzi/P+ELKKwbown8pOrgLxMvJ8ozTIcorq752tAGNasngADPj0+Uub
/6Sj8cWmfvbwmxR48EPMZub35x+oQwViIt1YhaUxEGlmk1BUdp6zUsR7XiR0C8a/f4IuY1mibkVp
yzbj+Iph25qtsCO5skZTnQU2kPnBzrW/Otf9eoJchV3MrGViL3fy3aCdxQwTcRWJAeQbjkf8M06o
ryKWuZ3QyweZj8nt58/yw8BkEn5/zZOBicQSbfTENanaE5iWIvpG+PE2054fGwL6Fsp3nPO/veas
bKInN+tumNNPdvbslwHiRx0VLKUhWoym5tYgyOs81vBwLqwIV86iS8LeW39+3Y/jxmaLjC0cDyya
ltM50c96TUVlI1blUCbfOqsKXsgTtrHRpOBdOjuNbz6/4IdPghmQvwzKPUgzUPMcD5ucKJk6KS1r
ZYBUuzHcoixWrY4Hb1UqNIKfX4ym5rz3e/dhzH18FjDOobMLHingyYM18pLQsZIoScD2CfkTgFKy
8yKCw/MYNVUSoIfkdLLxSf/KtqJJZpcMKGPsmK7tnllGRRbdkAzUXRZ+HHfVeQ2n3D8fydrWNkU1
lUQqy7FIFwMBLhAtkwgTAh1Oz15nXZ51W6Y1A/W7Uw/yrG2d3KAzRyTGQqg2rJZpNWJVAwU5EVbb
OUZ2Tp6DlI+KpJaSFPBkWU9y5yawQdagXqG1l5k/iTNkwUPzSq1hoPOixj6/ZEdZYkTUW9egiexp
b0aV9voqDLXiKc+wfuxswtbhqFrIixZWB6AfSFFOodXXc7JVxy5mtHeV223B1gP88tIC369EU4vm
U8eTD9lI+mLra1ZEz9ylIYXZR3W3tGcCiaTTKZ6KMYaoGE04pDY4sUx1aWKbhGFS6QrLINEHNxzZ
DHlm+3r94GGtA5lr+PS/Fk5WjP4bs6M5mGtS8wSOZo+0Yh4tUHMMdItqcsz7BjV0tiBfe46thl43
zVBLIdY6SAY6h3TbHkZSBf2tm8QCO1ieABTwBWlLFxMghjMxtK22NmPH4wwnTe/OLZpe3+qj4T57
JNO0c9hOBypf7/sKmLWZDMrY9ywXxp2JJqXe0q5MxXbinFP0C4KM50RMN2566Hbg0DbB0HXaZR8M
Nn1XLe3EgSymIaMB4dMYZZnwe+L6GltbSyNKMHCJxo5v6fJn064rZ78jsAT+3kNOTGod/bIBezGR
vfDwVLzy+ti6qDHZESwhJ5qmlx74w4M/YuQjk85rJWyjrnxQXiX0RQBgw12S9m7G1xaB5uMG4Ji3
w2JGl84NgiRZwSWx9zSOgwFNH5GHF8zrbDbSwiUCKKtqJGx2lVkvVVazYeK8l8aLuJCFeiqbxvxB
MnU40sKlwrfRtQQ5sUj1kpNxNJQPXSO1gxDlQGFEalm/yBMi2XEgd4Y2oyXQJ6Noxro6D5ufjHxO
qHZedJQFas97iNuuLBaDTTzQQtgDwR5TIfgsQs8Pz/PJwhA7dE1xl7WGn621NvHKFYGnZMSklUvw
ipPl/mMOUYY/JNboOvu1kPVSa8fyVfqd4V6HuIqjRSrs0VnSyB3hTIKeI358CqCv9+SW/ePShkjp
R6pxYHhhEFpynebNSsWkL5WTsBjV5tydbbVqzFdpL9FB8+7i8SwMkPpsaplp8MelKtwlapmpvSnY
WPUrB6abudZHvpsDzh7f/8YiGOGotDs8IKxv5fXouWjMjbBJv7d+rz9pXRndYPAgNLolCYhCSlTH
4a6iawJX1dWEuhfQ/M75dOmp9h22vKrQxJ5q0OQ+E+ai/E0ZmJYG6FsZlfvMITkNbmWte6gEiFmZ
+HNSPSboGUKUVQbbkoAmKD16Xz0aJiiNW+m0VX0RJka776RvBTs9J561X7SNF4wAp2MWZayvifB3
OPHBgsG6D6LLIpmB/RTkanFb+qFTfyOiTICWVE2ldWfpVOINx+MRV/9EaCSGg0a0VkZUJoDxdW/W
pvrhE5DkbRL2plDGWg8MIpHFAzk0fT9py0RFbASauG2vMaEHyYZGOizUFMvN1jdD+exULDPUXbDk
Eyduxne6xqK7mvppupNjJ58GRe7W2o3mABqCfcJVUWnN9zAJ44sGe+oPIzamn0GkV9a20Yropu3i
qbrt/UR7IT9FPcN6cg6Owmyz9ELVTAuovvUPoJP9rW62AI0826p+RP4gPAiCMGwXhWyicjNZmVvt
knyKt6hGAZ6qzkUkEv9yj1qN0rekHPvpmdFn2XWQt5CSfOQBYLlSv910IhTtKmhsSL+9meeQXPTG
Lc+xyuZy6agyP4QG0+ci7UYiM4cwsdd1Qz7RghCx/LtjTRjNUyLMgzM6VGa56oRVAsg1pPZWa3qL
/i1x0kd3zKvDJO1iJKJo0KMVEmXxY4gJfdiIEmUlzAKo68pHCwDAIucr9xqVnOVx6FU7+gT2Sx8r
5JQiGNqn2kgEYhhTi+CFRuNwDaF/ukvqUMNYEPgzjsYidWxR+FKfIK14wIONDGn0MudH/0gTK3qR
cTRikXdrohnKoHBqPNkmQo1uEpW+TfSWNNJci9SdNJKyOuA7QFlitLJ7UdR03wh0wtFgNb0Nkkbr
MR7TI+tDENNxe9U7+qBQHAzm7BOXzTonv5S3mLLoRNkYPI0W949tLKozGB09eHUxIGZYBXFFc9In
5O120iYiyJu6GdVZl2KyJH7JLFm5HZKVVs0Uaq9VBoUK1HPuEm0OW9hex6PMnhvIWO41dea4XZUm
a8eBjFpTW6Rul1yBFzAwxmfgBufAa8JT6iz8ESQUVmdjARhMmVnFm525br2B2q6525on+pM07Epb
eRAwSACxM/PBL2XVrS278b3tkOT8eYUYb6CeWcO2dNzJJruQqBU0HjbGryECz5d5rsUJ1usZSIr0
p2mJPGTk0DoZVrAxrL5IlxpxchEVwTy8HapCBtRTc+Ol9nU4dhjd9QFKLGiRhZgA0EEn8Z5yvVEC
FDrJqXifB5TkvaEB93cN7DRT0+Yvmkbi8IqiOAqqoSJvDYLeAIzBrurhWYnE8zdkA1TffEyh0Ax1
WbRLhZ25B8YApAT4QeEMK+qHyQDowdQ3Wi3gXhTKK8m5kem4rowggW3BVucVqpD3TbEo//IoVYBP
Sb2uN5hQg3rRsOuimz3NoiqDMNxqQV6zIze1OenNroNaTyigis3viaIhjDNzAvZf+yJq17U3ui4B
UV3Nwl20pGQ5saAGHDfVYVTMKzsPSLVaDjWz5soFHa9f9z6+bUAJZBvLuGmCbw77UW3Ve4Dql4Oo
xm5VkHe1lhWqVrIMrO41Ul08Y1lC5LuaHdnuwm6glzMl2RrxXMFEvhcs3o7tVEXoV0SztAdO2EbJ
qkYiLheTWRi7MCsEe8cipjMfeNnwPQlMkP0BKQjdWW87zTcPjElzjo8AJInbm8FD0Uk2Y2owCxLe
SAq4KYs2M7d6b/v2mUPxv1nLqGTjGxp1+NhPXvdSiR64cWaEylmZSPh/Isws7AXEkoC+qdaLnx1z
495OWvdc7/HRr4a6qB46qccPjfAl0VOBx3gOptTYNm79P+ydyXLdSJZt/6XmCEPfTIHbsG8kUhQ1
gVESidbRuQMO4OvfAjPLnnQjSrSsceUg0kIMkSAu4H78nL3Xpt1M9i7pXFnrI/B2x2X4QpDLyN4e
jN33uc3bzw38lEc5dGtIHd51Z0Gr+KUHcC0+FBwa13Ggs6jcLYB8dqtwK7biym/um3kiUrUHv6vi
Xlj9EwyDDuTwbDYXreGv/i4H5ECW4dQFX4y8Qh3lbOEc+9paI71nT+KK2HCoST3aGmbiS5uMCRAv
PgbZJUK1GjS+HjFvhcGlLTgYYS6znOu1MuBa09cC+bPOhLElU8AROB4o39JYKVPqJISEG10s6TJN
eyv1/c9NgPjm2AGquvZQRsDNqIDyOLOgPDQl+P8EYa5rJs7a63MCFpsnvM2kmEF8FTd8nL0N7zdU
XgJuxL73lVy+5WszNLtmqsVnNZXmZ9temkdZaijuDmjtVyY9WNZQRIx3EeQvUhLDakDHLZbwBvCy
nJNomLMv0doXfZL1dRsBPw5nsrVFc+M683bW4IOFw7AWUu6n2cgpfLPZG6kR85BVS5nNeRcWisLf
a20wHyhBek5Ws/0EgMPr49EbWvira8nNn8q2OfdKn1cnpVC9X1khBx6JqSUeiaTVzwu5fy801ACT
LYsLCamwxu7N4o+38IW5/+769jTFfu4Mt7pMOQrMQQSZpperLrnvUffZskV3gC3hmqDkV8PfF7N0
cBJkCuBRAYfjGR9fB4yv6T2Gvaztu0nq9nM5ZgaLc1dgRyZqUw9AjdnhL1LHRv+OCY1JBnOy7yHg
ofmsFql720xrnV+yRIpnuTiiPSo9h5/rdMslNADRfFMDklgy97Rz1HL2YHW2bfol5EGozl27ZQc3
wYOA9CgtKv/RC65oJ9CCHEJVPFq8OwaPBMja2CLecUxKpn8u7kd8QnGAuaHECswzSeHlum+C/K82
HsEEXag8pFbJu6HFLcA/sz0T0IhXRE8sqIwx03GPa4pAPHNl4JdIIQQnFGGGpJkag2HuJ0wwM7yf
AmwGbDYbjEWBxHG/BmZwdGtW3aSV6JQTzUXnxyEzpjRumI8+wCVhefZ06D2DxXGhYHhld9umW9LB
MCnFsDkoG9JxqAUu+6lDuVqSBouFQlsyZeZeUxBqf9TPjEObh4pjUs3aWjY34wB67oaGIOx4qgmq
jx4QK0UuzsZ1Ryt3dqExVV2zJVn1d3NU4t/OjEhzK4Qal/0ElWdITLI8fhC7FD7rYm2/NBUxHvuF
rd+OVW10r3lQQbhzo3p9EWvEASzE6ISPtzY8dJaGNgl0SO3yzQdW9Ymj1ZgfiMyqvhFjO7129jg3
hzkv2ISGejDIfpIw9Wkwul4at16FMlMr03/zS3Npb5vFASrTTysy7BZ8EDp4jqXBjqgbWxw4bpev
uVGSGpYzoD1aHr7FixQd/V7SI0L8zgmiSgp3KV8LQ9NMFI2b9Rgx7HVJgsyt/AQ+bTXENiSwK0e5
7ddxrJ2rTAKcSYTZcaTMQ99+sS1hXE3DrKB8mkxQg4GFI26dUn3qVYjlPOzMnOEhmSfmrvK82ovD
JWubg6+69DuFwNgkRWAunFYNxpXkAmRAvUzAzTpGFxLeQGjHbOk1xuMY1P1LmtYre7iDfWYU23ml
TGHcg1NK/c8z5VKeRKLo02vR1JjZQQDxfSgD6EssHDt+2tLNv3ae2T2mgY3uVuGEU2dZxeQ5xtdg
ddsJSToIfP1VnXMMpZAc7KHi96ioL46dVuKh4oMGOig876zKWre/mNwob4mwytTlsBLlk5tzc8nY
wSNIYTHxbbJ2rhCjGdYbSWZ3zieNYcPaF4oYrRhMWf+pqrQgPw5BOKuHR3BQnK1rtu6C0W2JKOoz
Sk2jqoZ7OGZRlHAsW4jcUay4ZDG0BWIBY/Ky4+htISCGYT9HShFCZne8lDtWYEDW4TjSQOroklyN
YmmNI6GDnD5G3JGIfqGYcXAYAnc4SyMOPC8NkyxE66tYzHjWrfuE4AdqGaHk4Qgz0cwtlOleeTuP
odfvaVOBN4JVNRPnI0R0XiwK1P7QLNOIPmSevqigpBnjqsl6GalEjSSUywqBu+PZvGg4jWVnU1S0
MrYnozogdABBZxRL5Cd2JVR3KfQCf4xBB3GQzB++6rnLSGksCEc794aAa2gcI3/pV2IZ46Ziebsc
ZNQaZ0M75wJIBmFWsTuN/AS9dASe5k3ue2dOunJrxyWCduwMkSoOdtXJ68K0cnGuI8IYYkm0SRWr
EtN1rLp8MRIyR/R6GAgYi/Zu5gGQEpGDqZSPbzqUjNzrnS95VvZIeMLuq0k7qjyIJg+aBAe6Irta
eKSXIrgJxoSoEXm0SumT/N2XTGeGLrXD3abAeuQNXgnVlnRFOCp6JVrImtIQsBSY/MHrgPUNnj+/
VlbrfOVYAbug9dT6A/q5d2Fb/sxSJzP/q+cuwdNQ2sOPTLgRiioX0URsztp7pT8M904hfhx29FqC
5RBoe/ypgxnFCSV5/xw1vnULyCUjuqjIwkf2pzaI3Yrn9DhNU3vPFMMMrpFPdY/KEWCAkWlEd3XQ
VF/pXKTVLoC2RMncb4JPacmcMNBg2+GNOSRyxOktQGceKlmICJwjfqwpaTYxMH69k11Z+Ek6t4u3
swnf6w5TmLnfnRI3rwzHIU+I8DC9a7AfxGiWqbV8C5zFrBOLLGCaCcPkMMAfqrq4k+j3yb9a86Hd
OQGOwLNC9Zjh/S26hDi8rmG2nzb422lKNnf2avNGjJXfvTUtjIwzx8e4CsibZLRkarcs5NJcJ/Fo
VGX7uPRMa+JiVTPyMAWhbUTACXrA47h5NgUq6HmJ0Lnv5rnsrtpZspy7esIM2k/MEOjsdR232+tt
ah36m/jSaoPIlZEk6J32Cv4TI8qb+3AMEKdYgy/GWFlp9QLu1aZtwEu4HAhragnh7XxiXgXhAgkJ
M2zekLEmfnBbLlTrUvi3y4r096x2O+JQBy/PniKD9k0yLi2RZHTtaKrJInB/Mk0YrF3NakB87wC/
cNeQ4P1c9ARzJjZ6oHxnzVZZxq29VuEZS/P0NRSNnx3MxWuotE2aS3GGpsmK67kZUyI9+u6p7VuC
OAny+VxCDEj3/phrPkwaVMloy/6RFXO6safAU5zZa3DhBNLZb04tq+/24hCzWdR4nI4L4Epn7y6T
9ZUwMrLxxnEIJWGaxXjt9SFpeAWp8/5eV/Pq7o3WK/h+jCUXrstNU7LRKbqSSiBgPiuWClvkYjjZ
V8dp+ruoNsSQcPhP75eq2WKPrLm8i+aSmW4UNfZZ5lRQJV1rEjcGZByJD8ZKI/CHafgYlHrhLUY8
HCY48zhnmqq2w0Prp5IESs8CEVEG4xIeOD+lV7nZkD3vIYzGLia69itZ1W2/T1M7fzOjzK4PjW1A
3p+juntwmaryoZWe8S1VXtokkCCd9tDR3Mv2AQLEMnbaqLmjxAt/6MiZLGJKM/FkggdMd91EJHsx
tYPYW3bDREjOROCQ+2YEj9OMG5q9X7jzoSYb8gfjZLlJruuyeYELuFIVyyB9RpGnJOuu6fTfp85d
073qA5rIrJFRdtdOnlmft9rQrw4C459WD64mZo8ZxotCMXGJpaGNCIF0bd2i/p8Qslhamnv4bRVk
CUJ5OczQmbgeWCE2/OG4nAUuVporl535ifQnQycuhcq5o0fQw143uD9qJwtBkvQpPVnDD5snMMX4
dlPwSLel33mfFro5P3DdYru25sD4nsuW05DrBQVh45GnaGNYQffWI20jtHpdjOuZrcKJPenYZwys
6+7C7v3wMlvGnghhgsmoHWjLvkbRarAyjQbhXURep4mQNVhNX63V90wDy+BNahs69yCSyXvvCacB
NwnTFXApnvF48ZZgSjDZkGDH2Syk+AutVp21gKQvYLz1P0vPhImJqZzGHlHuhbsXIZ8PwKfKAyZA
O7ynqE2t4pK8xczegWwrnq2w5zHhVKbbBLcj72+QSnWLr3r5BpE14jhHEDkHxGIkQJEOveyPBoNY
g6bOMjzkne2+2s1aTLuyk/NN3YNggRri6IEtoEVt2IOG+OTkI3XFxg+oduC+JtoaGY9F4rBkTPuJ
USV2eA7T5TkTNO8WBdskOY46Ex0NTfdw7w8hXQAnHVZ7T9XQefGEGyTkUnK9BcCs0YMWIkthqdCU
j32qRf8SShChdCMADOucdB3vRkPvurO2p5riiq1216vOmqg6HJrKGQNf0szrzrvSM/Yy2DHeatw6
hrBzcLV+2sQa9EsExxHF8d4yQt5XZzDS8JjnjCAPEWxWFiYwM3rfyZq2d9TSd4nbsB3KY1rSt7gi
4IKGoLLZGK8rep8GkuESErCAZvQsQp9g3Q52fLFLOVDeU4kY7Z5Ck7orWKb6EQU/+Npy8dLt0OwH
xd7iTWmPcl2D+k5DDdV7OiA+zdt8sda4mrOIyMAegcy+ntGQ7taKBkDClr3ilg20/2pxJuNITQaL
lRiCIVY8arpaSVqL6A2pnx8eVcAX4qEdgvPU2Q7jBPr611ZbACAEGxiwbMGJl4mwJwd6NtONYQez
F01/1fnjucpt45b2CCEWRR6WYCNMB5ItGeX5q7sOQpLk23f1gUDT2QdAIMkCNvN5sBKrLcs2VsOw
PPDaCmNvER9CDbayKBy6wExvi9pxb8zWab9PRWisCYkbTZC4BDqSrprOFePclRooserSb3cerxw9
+J5x0yFKOwMPir2kn7wapu4x6vNqW75pn8dB5nA2NTnAnlEGw1XiJEyjZsI7ZlxQ/wbWsZkKM38w
6VmrH4VJHXbonCXn8RZpiI6SvK20uiUNyx9Ipp6ZGLY0NoGVE1MtYhSNYcVhtm6hLS6cxw4OB4hL
ojTcJzZLZZ85Xc9G2xS+CZux7EG+kf493kJAYtBhWXIePsH01VRxLFs+3KBg+sq0n0YxVs6JFGG7
Bo2KIY9snR0huoN7KDwRhPu1HZ0Ddf5sJb6JojnuIOJ+QpBUfJNkENN5JbiVmJhe6iua+JSp5KaI
zwLIxTVqliW7djO367Y6NjcOksZ/fhBWA9PY6JsI7NEMsBXY+zoShMvZTSWyjOqUtch2qUfqaZrP
nFykPpSJVTxbLPIcLTZcAB38yX8eMIfUDAcKE+mt3dJ6MEuhhnN+cv0cTYZ5OfWSdgPklPKN6QSx
XdB8mams9fgj8sZu+MnxBZ3VISfgy31uWaxET9nKVOdbSNNVvFU1y9PTSn53tvPrGchuhG11uaD7
1Y77wR8ZDaZBA5Texwc5AH/asrdgWPN8gDIOp7de5DlLmxxorcIuztIHhg254iylhxftBqweRg7J
OLbLlMxpnWfkgXPGDI2kj1LYAjVygbMMophFrzgqQlx/yJL2JfskzIqSupe+0ng+R0EjY88s6y8r
q2a/L5m/d5hffdZ1vONQgnu2hxVyi+XgNctDNt+yNytmRWFtLnTl/S6/aAemjLstmjWnO+vn9Y4s
X7M6VPXogGfSXnQXUuSJfWBIyxf0vsrUO6PvMvVZYmeUVi9RpEbwxJlVDOetn3fk2nKY50bh9SV4
fEpDcQv/exSxGfBqbI3oOiuIBU/pqU6roNc1yMaxeW3HViH68tlUvKYlxdQqNKHdtDJ8faH1OKOf
EFV0SDu2MiZBrgKlXfkcFpCzyjypjahtbaZ/6yauXRsmxWENY7qJPZoh3LjFgr4lc7fdFulpXS9C
LydslUBfxUmmZRyOOJlxQNx1vvyp2KQ+G6uG0tUYzAMTi0hyN6kX1zt3U60ItlX9SAexSWexs+jm
DrRqTRt4ubTUElcVrXoiXGemo14zhPqSeDKWNx0pAO3WiI/5wmJ8fb3hmSB0B7VFDjXoaUBioo+O
dilMG/H1mJF2QwCf4vxY0mAfBxCG6KR8vrlbtetjl1VFeZa3hIXuRquPBtrKPJcz2QS1/4NU0uiH
1Su9xho1go7orBmtf82ZYWQJRZXQx1FnBuKRiCyV32XVXHdvYeMOxwpYlrjRNU3+84mOKO6wma7/
XrlBfktrCQAG/RMjo0NIP470TPryzZeFYyuUsXmVwTmRgoV5n1LCeuckfSuYniCUfeDqCAP2sxXS
1lejx8zWBWxpX1mZQwm/0tcyjw4zw/x2Jtku2udu0HdfbbbE5s4xIri33oyog7iriS6fU/j9vxRf
/6dN/i9k+r9Ipv6mTSbWMB9fmtNIBf7OvyMV/L9wJUPVCDisgo7cdIX/VicTqYDJFmIQAmGkyx5f
+TdM1vP/ciFLwEey3M2VtlnH/jtSwfkLZwLKUtAy2xf+o1yTdyfxL9oukxQhDL/gWmCYcAmn4kA3
9Wpo3V63CwIK+V3X0BGOzca1X8h1VNWuZeb9BMF+AnA5fwOompLGSEgp+95aW/vFypkaV+RzXE6S
g9R+lSIA/t0aobG3p0w1e8yCU3TX4NXEZzozltwN0p+//HLL/0GXzEH+d5Ga6W4Oe6wLkNR8G2fK
icoxlKETrLQedj4amOhsxdw6HsM1d9eLXg8YSwP6ET8Le4guA9Q1r0W3BWJmvWbcC0Yd9z0S5o3Y
7K09mcJ2lz0q8pjv/NQVTsJWX1/OdMwZO8+Z+mRmqvBii6Sa4nz2lnCLZqe4TYwwrLMzI/Dn/owB
6QKpkP4juS3sGhA2+7b+mtIRvNACBVscslwwyRyw+t/RNBVf3KWYoXBJJr1EU/acMrJW1T/onIlp
v8mY3oNF0zTRJjsHGZZq6uNytkNmjplfenuGtUROFwjRaNIYjoVYlv2NMq4yWI+Jae3uNuFMnURd
RQSeDKawO0hIrj2CpHy6mgMV3vthXWRxI4U57itpE2IxtZL4dCXwu5/5EeOWwxjq4aoB7h1ekMSR
dkdL0ryJ/aDufoZF0F/0WPkuyyEUSVWWDeIMbxqeqXoGNy6o37lJRt8PcZhbVJmRE61n/TBmz96q
1d2UK2c81LPNWQj4+HQTrsFoxebY4Lm2jW1MZOHCwu4qtoAcY8lQTPipVd6KYnJIPoia9WdKsasw
6GjnjQROEgKmttYPVj1OKF3g9b5mNkCJBLlBsVeLUd6QBVzat+3c2Fe99rUbi7rlDdBcsXCygRl4
UJoUnKZeHyqQyfpT4GdoVGjvLM5h5vB3a4qC3o9Fij3Jf85ko7nl9HkVSs+iJ5ByfNmFRNBmB5gm
3pemtcMf6FHBeiOpB/Htlxm4b/B2oL/5Hva34B0IXrzDwaONE76+I8ONd3z4Wk6gxI13rPj8jhjv
32nj7+Bx4EpAyE0m+EQCIialen8HlbuTzl8QGYAvd0xI5ouvkGvW7oqOrHmHnWdWp7OdLj33sw0M
HR8Aljb6LZxQgpmiImbEAzodZj0YdWKw2VpINqrPefAAreuNuc4oEfw65i5Q7LQ69VPougDaB4ie
dxGd1zYxmC09MUcLP1FsrfrBobP1FcAvsPeCYNpvbj/Vc5xzvJ+pqofRBl7b+Pk5aiVTkmfedW9G
P1o/xnek/LrR5enihOERhEz91niLuhZB1T4wf0yqdzT9xOLB1Iy39xISp/4uNoq99w60x/bEOAzI
vXrH3aNkTwHgwMCvcoPHjqOu+lF3ZhedR+MiV17sDZ5PrQZIn6x1oPpB0Fjfl7GcQO3LPvwajbRJ
zvJ3GH/UbWD+KNog/TKbg71i7E1p+Y7xt1CCZMlopMTCo+jD5rmg+NgayFsEQGaRBiDfgwEYdyPL
+FdcgBEoay+9LUbAHAYGOMZ7vEBugi+J5XvswBoBO90PWxqB7VXyyQN75lB3k1aQkQVbHcV7iMHo
AODZTXUGH4WtyH5QRsVbvDBEZ4Jgk1KbEBTF0cjWwfK9Su222aczkGxwcdl961iy2lu9DKpEv4cs
EMCw1PsJvTlTJYOHZreGg3qqWFO3+UmBdSxPmbklBgpayiIwBw54VCH2spgxx/DvxMH4afVUkJax
HPwZGyKy4F54TJTq7BMm+pK6EuUeTSUZNs1lZC7bmN9jKhu7nAgK9Flp6qEodkYbESFdX3oYVmHd
ZUw1s0POqKqJTWsDq/gVqM9dM05ucFDEzHGU9VR2UyBJVmec81JK4ECTbCwIuKmpwGv9YhM58hA6
EpEpPnT/pz1G7rw3J05jVz4rufjpF/nKoKO1fTrrKZUqSm4ie+rBjtYLg2xYckJLX7i7zm6Wy0zb
odjp0JxfqrCyrotZIb1hRXZ/oHRE98tTrWJUjKxVLUmvSPYiZX+OCl9d6r5eHvPFqWsectnct7IN
b4O8su/h4Mo3ckHs73pqZpJKKsfbnNxjpZJUyqCOwSjaEW+Yw+uvUuWjsmDFJoODE9ZtKWhrJq32
Gjf2ebpidM2ZdRV2Sr4QDlORtTFGso1DhyCQBA2IWhJEBeqxcIOSmBq5ejzsdJOXM1zdKDVaGsSb
pnFS3zAN4Q3acBIl2pOqmPep9qofued5M9qIcOQgBNSw3IWE/jwUEFJJCxZqCi+YCtNLdHk/7hgL
zGbsZYZfMSdHvU3bXdE7pJRB7ZnxiO0CraVK6rGQzC4Z6FZX9tBGd3pQ4ESEmatdo3R6R5eS/m3l
5BBQrZ5Tx7/cAf9XF//XRqP7nxMWjsPra1O/ND9/Ne1tf+VfVTGZtn/BN3CBC2P7DExnq3D/VRZj
vvqLYSK1KL7jwLZ9D8fFv+vi0PnLw5C70eA5r/nuxt3777o4+oty2MK27EMTwe7yn5j2Nn/K/y+L
oQkFGEhwP+MGorttnVIJWl8tkemV+ronBmhkJIsmtWaQOhZBt7Nl5hjh1SIKImjYV3WYnmvh+P2X
NJzEh1DF381k27WAANxWX2y9KCrt7eu/mOVJCi5lhPXvurcz3wba5fDwXpAOrA1K1KDzr52qlVmx
Q2EfjPUxW+CEPzGvCR8arGdIVRRhXufUCcbCdL5wwntpoDz8wCjyt1sGmNkGWw74lvMOYIvfL3Oa
zYBYK6e+RqeJIMiKRmO+nqPG0U8tgK5lJ6yClGE92NmATtrPh52ULFFPvzxl/3AS+KfLCBApwGnY
nqHTT86hxl7msK6vUcUXzffBmab8YKOdo80r/DY4QI2Y/YEpedZFlyULt7rI1NyG3/98He8Mg18f
IRoX4FkBUOLGAAJ6CmZJS6pJN9TRBZGpaW5d+BSTiiHFKCLzkgPHym5bbJ4MvydjgZx6BG/npQ0v
EZqNuXxgAvuny8H9RRrAhhCEbH1iGpojjz2ldIKLDqFPcz9mTk7HcxI5gv12jmTjAivXVYYUEbZ2
iNYTvaycYouguIqdpXSWsz/foe2B+PUG4evjU/I5nEBmBQF0Ylmt2Ts0ePfgfPRl3S5E+PVDdixV
5gEIkwhRqf3MmqLSThBbifLN23TuVfznqzgB3G7MF8ILvY0aCd0HP9XJ64W9YsXmYeEWWRj2pojc
HVkMVx4aPzorpF4VDIlR5LtVcROMjAnTJCc0JUdE4gedSmOyQ/ryzXRntJPNQp99SbRhbI21ycjy
bNnbswFmL6P377/k8xzK/RACl0RnxIi6ekE5Pm2/I/iV6iWdQGC8MDTPVLj78296+gi8s7iZTEac
jxH6Bqe/KZ6jiBOtTg8p0HsE6kQjIWg/dzxZcZVCWg3Tbw7O0/a1etqI/gRt9DVBJ8UAWTsBvqX4
hf98WSePgRNAAAngyGwUTZtey8mD2XkOescW67xA7VEd2Mf77sKwVnxbihr9Zs55e9H45UZ47MMR
KOmff/6Jr9jjAuCc4Ru3bQs+MBSa3xcuT6cM4tl/DpbRW+p6JjdmyyNfvJ+urc2axAz6dndDYfPH
QTWrL3lWdSYhCHXpnSsBrQuJFubro8nChy69Nuf1eZWE3CR/vtLfjYYsJOyELv0gQE/wcqxTNEsQ
1pLCaEEm1zFwPVB825gB+lzK60aoGsVqx0Tgzz/zbw8NNng8XYD1cMVGvrPtxb/uPqp2ZiPQ+XjY
8mbDm4nuj/+Ylihqb92cSEkmFmgdPlO3uf0ZreO0vu4Hz0XnzRDQ/TDM42R533z5putHmKuZzwRu
cHI5SPlIUUGWcFh9M7oNW0wh+9EqSnG+CsJvjxk5dPd+tw7Dmch7BjNROd6LkpYTM/lgfdaiSv3X
yCj9a5s2CzY2v7aqxPZhkca57pw5mYBUMIvAMW38Z3vTdvE0+ojXoelmYto+8ftaS+9qDuSU4+kY
TveVnmElogSYHfwps7K/rAtm7tupW4v2TaP9Uih+Qu/1g490e6N+WXi3y+Dt30gJfLKsNCeX4SrX
NHre8wMOgOJirhzrftS0LiGbMKUQcZERUrivYQR1V3WhyuwSB3E27KI5neej6I3UfWNyiwz3oxWK
hufplQGEhTwIww3winOyFuQRgmLapd0ht3FXXnRS6yDJaoYhOwvmpdgZHDCdI2NHlC5VCloBtY9X
ZAdmQHXw4LptysGQtPXuc93i2CY9MvSqW55sIT9wG79fy8ldZMECM025ScvxdEMdh6Ve6JaNh04y
ClDBGOTEMg3TwOBTdtWFsKyRmS7NXwaBHHESx1/Q29nd2FtPAQJktROpIxKZAyY9LBL7R6AtZjac
UzHLuT29HiyAhjxX6Rq8VKDRSYAU3fRJB0i99n0RjhUmn8m/KIoGtWg8dbNRXkM2ycBLIBTvPwfo
NYrY7zDXHXDy8bcsRlzq5c8P1Pa8nNwJyDEB/+MfvJTbCv9LgZpRvwxd6MnDbK1LcW9KkjTptAy9
d+fw4fXnBcfBq8A0xOP/4geHHicErNBUW1tP+JcfrMI2E9NEq1A1otK7yENRQSJYlh9M0fTjhcs0
eWt8WUp9YMH+h2UoDCgczC0QagMw/P6Tg8bGMQu09YA5zps/i9ILniKYXa+raMgkDpYAVYiau8ra
MZMKViKjBmJE/uNfn3LF4peH2InP96SAggqbuUao1QEDZS8P/TjDqDI8xu5J51mZvu8Ic95VTpVl
H+xE//CJI/pkFdtKSe79yZZp9UzhQ7oBB8uxRv8AJUGkb5J3OikkZhWmZCFdvn0XRh+Bvk8wQdsm
uB3wGKhA+6ZvecqXbasKWciCMSvwyL7dZb6ct/OPFV0MhOEeI5OEyN0KVa09ZFaQ1kc5GSDM2SxT
edmaJjfnP/8UYCtEHMyAZlunn0Ip2w6VqZasA8hcrqow6l7rUERXvU378pXRLmmZ+Bg/SmY4rZtg
sNCgNalaIC0ELEG/P4JkD5nd4LETbpa9cLfMTfgwdLZ80F1v9OROIwRJhsxuwf6PvlHu//xrnwAx
tw8ionFFXcALYFNPnrz1xcr82l47TBiLqlErZE2P/ogkbIxIJUJ3i+Be9K6l3eG36UPPoLUuq8tW
q1Vf4Nt2bvEdR5r0zR7BorXI6aOskb8/pdvtoUkGW3RjLJ5cIcrEsSO+mCukQT3v8MyFy1f8PwaB
1aklv8KTcgociNPwwYv5T/eGozrBpQHrAx2MkzfTpb0+Rss6IGTR/cOYqXzZlbxMZAlaeAF3jdvM
T1WkHMkYu/Yvx8hvrnwrs+9NCF8MMxar9fIrr63yF3tEEfDB5vUPVR04FaTONO/xlyFB+/3hYdSz
rq5Oeyira/VjcvJyiIFaIbfCymBCLfdsNKd88J8cZNTndRY2U+JYYv2Iufn3hZSFBPYJSFHQuvTg
f78Q0nihYKNnOmQRblWeZREWQ1y3tnHe2C3qrYVoK7K5+lLq7iKDj77HdJU5nz54mret4vc9jIoS
3iLn0O1pOV1WIiy0Xh8ZPdbxdoUhXY1g4vEx01XWkZg2yE06fQdAJBAFm1P63FTUQYcFQcc1qfRr
eeSZbx5BZQbj2QfXtt2Dk2uD27KxTZg/BJyUfr9HeStGGuBrf6Aa8R1Y5WF9ZZjLcNOTjnxJaSEe
R1U2j0YbLt3OM4A24mr3mqPVavE6EJBTfLDmnVA7efk5MEUbP5FK3KUdd3JJs0l65zxxu0KNui6m
+z88ppF0sZhaTubjsgvx19d+8T3U9Xydrr4grds3Ob43oi1DSjgI9IeJxblP2hnnUuw25bKHdAxL
dhXCPIyjHaUfXffvKJPtusm1DN4/ad+jg3iycdnLCiEGiefB1X7HMDcQWhSPozWKfMdaugSfAOR3
80/lZE31MuCtzO8ap5uHZ6+ylAHJxjEWHX/wAf/9qqjDcdZ45tbfwy76+wfsdk1HH57xA3iINgD8
IGtYAFhAkZKRtlOH/sU4SsNgd1+oC79gdA/AIuoRC/w+EO2KdWp23ab9/OcLs7d16rcn7x2EwAvK
Zm+RdXGyjjFxW6fANdO9Z0CAYIDEiY7OJ7K4SuMjDuirn7VQRlaNRmYW1Utj2pruwZIhgD1gM+GP
CIWno1FWZnXD35u9s85SnrrqCq3dC6RBLlEWKaGj85mLEd386YN44kf1CGQM8cGm9bcdAc89PYZ3
NBFc8dMbvaxRQfPWjPZYF8L50BajufEmG0Z4FQPtAntP6qRzMgZr23wQUIa3+ve76XIPCXlDqMAy
Q8FgntzN1B5mh8WkPDKxmsvodq7kys2KtDHzf+DFs9bAqwIVhuBrh6HUdF6xHfQteLOyufWZSqtn
/d4zKh1Jz4lkSGyjsTWSomQnI2HZWO4Nc85M0nY6lc3jEejOaHRnNtOt9cvcYEh4c4LOqMFYQ/94
Lnv2Y3TzzuR/li4SAszThslUP7HgdNrpZ7FOaaoSs8ua9Yuz8BPaXUR4Lh8NGKAojfYCwR/eD79S
fNukcgfAQNjLooX/BJyn2XcHsx77OjqaY1nx15dlqGhusV5uPzrFq8q/hU2fynAngmh7mAAbjWO0
L6J6e3Rwt9Kf6tDU8x/OpZvRLHRIDpPFMSuNjoeFDn7jz5/EFPh63nXSnJZvo5CLerLwtkEEcn2a
SyzimC75VrPp96lzTCfDQCyeAXETfsxK7rqIfW2cRNDdG2c7XOZGJRHXVfi3291IsCRf6ypf+jeD
V+Tbn3G8s7yzEPuVXM8rV/0/ys5rN3Nmu7bv4ntuMAfA9gXJLyun7tYNIXW3mFks5uLTn0FJxvE2
YMMGNvBDu6UvkMUKa8055gqq1ONiL9WtBu1qtu41bEqmfgARpai2tS4+iAIbju20znZ/ck52l1kz
ecLudERxqbj5/rRwyGgJ7Fc4RtTgSCp3HHqZnLtNDYyKm68viaLUAv5nzQxoxwUpuTydSScMvjLD
CPnpRV96aoxOTj6CFiWOydF0n46FkY5nA/0qAy+jKsqlX/D3cM11zS64sJm5rCMn/m7gG6PHKNYX
SgY9TzjmHNSiaVFwn9rvZ1/MGTe9xJnKJUkauT3A3z9BGZq4QF6Oi1mcXFMG4gWrZOU8+L1VrS8T
7f3hJnCT9MOlNdA/V/46t2/51MBwbw3s1hqyZTkmeiwN5Dwj1tMg416O4Gh40yULWKYiNOXemy0d
qd0bKt8qmItU293qxpKZ3Kga3Xl2TQqv+xZ5zEymSKbGF9esCj5y9fXJM5v67Rtu5EbBnylQ87X3
rTlrZQCuRMfwCtpmFS0JdYuHHzsahL7N08gqKRyFvp9K9wZzQh7AVZtxt2nswlML6iMJJcFQXaPB
TawwyZ2ux/1ZV5W4qMEgDo9YE2/u7yanmNxmlyPYxRuZBtO6XEmICH5CW5+5ooixamjAWDrHYlbI
iMwMnMhvWFmeZkViw4vRGdMS4pFjBgoxX5XLEnrmKqzXFUkWH7ngWWLTu5DwW+KIaae5Hs8clviO
e0+SDQ5cldPX9KBXbcocj0+yRKzqD0ibo3mtGAcwwrdfsyWDh0qN7UAqucPCjCkjrNC58X8adp62
1o4edelCKd5QFg8rQgmuUt64nn2E6Tcw2DynbBhsTjJt/ymnpeFy9qCgio+vp8waIAwQWcLhmefW
XEHL5I+rBd0iCCk2tuXbWJO1U4YOCCWeFaaY7abndtJt05ogzeqj6Aqr+GloSSePwWrb0+vE1LeZ
zGdRBcfCRjDw0ExmTcmwZMWboT9Bwvqro8lFBLuk6fZcLE7L3JnSSMCXmJeDSwZEW0/bajenvuZH
I0Z56z6QRZe/tCYCmIMhKRr7MKKoMKoQy5AqHpkBp+CBdKOVfyHBZUW7i1ndFFeJ5AyElPPrPq1O
SzsG18GkM7UTdMuC//WFiYvxAiz+uTEH1yM6Ffp/KI7H3x7alvEHRAo09bFjzTQGe6J46ZNDsGnX
ZmfM7QguIWUM/RGIpLVro4PJ0expG/rd/dAHaOPddnGRaKN8EfhokE5fymFMJ8QnVWHVxymlbXbT
UXall5WAHy92XaWhPN+8hEn6YqedyQdOippC7fcjYSUON+q7p8H1w1oFisZMl+d89QQiaeyBnShj
U3XbczQjj1YXGeAo4WERmNUxM6XetlT6BO+qy+DlXflmgWBgGGJxk84pLXtHTfskIasCBb7d86e0
XhbuKVX6ra8BiAo/cFg7g3AqVMuUjHHzdesA9MP1pLiyxinPrxiwjTx1WCbA5SAyI1iYYeL7Zy8g
clmL7Lmg6xtl5BTyFm0/mCxzFmsROehNYPcVVdSvhY3NhbNMh6y1+rSnTAkf5Q7TSTK/r2u/rdff
eyXbSLbp+nstL6siYYPZaPP2HGVKYZrZ8exvHaLv5bfIxLZR+F4kTKToPJqdQVJBvfvaeDmQV5jV
wO5I/swb3G0Sr0exPRM6UnfW4kLm26LazP22fjbQwLhdFSKa7VLZ3vbof696wjLzZIzo7ya5+R+9
OhcUGO+AzrELNNzUswnwmKu+Yur6ahJV8Fq3VyZIl8seIETmJVNHbY0ntFYa17KodDYxQz2nvJTT
VNynqHMLHlnIRVmfPig9WavuudAQmbloHksh95khUO0QzNDPPJXS1whQR13+uS+lP77whbt0DhoV
9zyDvnUuEn4Wl2GQHRMEOAbBH3i0DFhDQEvT9Ir0pN/2FMbX0ld69TZu2Ndsjx4kS1dbdpNZfrby
vt7BI4/MdmIPUZyvE/NebQsoMW1lqR8CC5M0J0MSxrkvNWHhcnguTcK5qpeuw3ZZhqiUNL14zcxk
u+py9Tqmy2hcKngCnMNXNXfGzVjjTGNunAAMst8hdIgpkuRt6jp7YTU1v4LM0+Cmo/LbvgU76ooL
2TKk7WOrT9Zq3JmyqrviDWm/1Rm3aePACLqIfHJ0zQinGX390AAI0tn7AYIyps8rhWd6e39crrRD
c83tZfXyvS0w8jIf3tte+eMzzk2Lh9FOsmErVFccSTEJDts0TPxqvn3o1t72hNamkBjQOBL1kMOL
y1j2c6wLXORBuSW343vvgTpX8PvSsLcvWWcBO+LHuZPu9ND5BONY5ymoGxytTbW9YNLVI18HG4/g
IUJNQNA45/WgR7NKR50JQ9gI0Uwr2EaFozdb8zKX0JTUNty2l9ikwGxLunbAoHPjYPrmN1XW1zwi
GuYmXgZzlu0RtAV5p5uuxdd4bjD4bOM5ICSRdelLENJmNd4KIP0W+wArR+LI26GG4CVLSh+0SxwJ
fOuj67MNdMUOP129bYRsX7OoOmAI6C7H0rygye5zsMZ6Xur1TrM0L71h3y/yF2/SuuZnkCW+/AtL
BbXAaDS6PRwCr2+bnzZADvr6sij9tAh1ve7a6WgsbcU3xsVODGJns/OMC1o95Y8i02VnYIzPVzQu
maTMKZCz9sF4J8p1VT9kI6y6ibF8r90UNl1psg2bsOwE1nU2lBw7whLzaA7LQChtGncMaD+rnpdU
mfynxpKGv1WhnRkhMpcJ+BcQ+VO97ORCkwnvLoIRJeOyYkDd8boOpQvCfc3mD6r7Cf6HzMwVGR7X
pvSMK1RgomgffEQ5erUP9GpyMFgG5eKPh3YCW8Jkl6fOvWFQsBqOZdBv76+nrr8UO6nBlHcjUjVa
+5iUqsQFV5vmWJOijgPNPwLf8Xs8Lp4aGot+PBRRA0F7B38tkvZqS2NPbzBRrJEg1Irj0gudz5bJ
BmUCBp1lNej+1FbWaN11tzTbxDczvLcZrxAs4MnXrvl7ym5zM0AWw95Gq5iJXXeb42nnBMa8G0Dx
FW993zpZE9ZJL1MDtWQAOKioFXQPJucqJQbJ6Z3gR2GWPneW0DvPxXmOmalW1wOwFTd0CKCuwGFq
SPw31GI+Dz5gVINx40KV600a67Birk1n3LarNd6tbT37WuSKhXUGP3yhFF8Ba/H2K42eboY7aKva
AOqFHgTzKAeQninj62zqdM32i3avo3oAe8nTWzQ41Ja7JFnsfs+gDVjSGShsJtfP40kRFJ/rQsXf
XMYWpBLvpyiLWKQ8bydd5Kbb6u0yrY15HCgzEcuewi8G3Zvv6QIRBqLE3di226zPxi/pjCUSdDGz
7qqvUePnD5wTk8kI3dJGko4JGmCOiDtv2qZ21WvbHrPw620B9vyUJ5X5ymNmz2bHTIZXhNpuNcSu
KD/3pEm9XZZvvYTuCo5ZWKK3Cc+fR481o59Id3wJWhTn9Y4w1E0sUtRaS1ZVSepkVx4xmGbKPwSo
ypadGPVG3luDJU3u9chlY9Zg1DjQHMzNLN0udKq/l/HGBQ4KEtNxP6/L1zFG6/vUkMhd3b6Ju94H
RUOHaGBm01fc9Yg7MthR7R63um0fza9pOWffygHpa+M8pAElm06zNkFOA2+f+az+mvKGrArYz3wv
rlg+c24IPEKtysMG9q/fhyLxV8Zw+7XzyYdkm/MgQ2xbBRNHPJPq8LVdT5N6Ow4KujXbgUIRKUy/
3tpKDQa0BlY60L4jC4TfG9tGS5fm2okdkvIgu8wtmC7zVWnBMq8HhwtMQgsjhFh73ZaDSLHjBnr6
d0z7gZTsScnyuOaZlhC7WWiTNYUB46e2QzuTtoLdK1ujO1KiK/2/lAn0JykSuZDabG06qCzlNh7s
esrbE46WRL3g8K3naHVXaz2k7WCtT2ytVqkdehE4S34mRQ87YdxhNStfFllo+i8zwdiJISYzc43i
cjCnMBqMsQerKudyFA95LVdot5hwc/9I3VsDxhGsoAZ3g1jsNyPBDXEiQ0UW78VgQkO3V+ERj7YE
sjkPQCDc0zpM2vRY05FLbqcUeJ0f99huuOiLZIP3ATevSIMYZ3pTxjaSFZczS1W2zlEJZqwh7gGH
NBayWNb0/Ho7miUH3VgGVNYavDIshBSCafMC49CN6oqAwn59/z5xfe+y2QZsu56vIsHXeUWzkm3B
tceMU2UatGzgPYvDOwpdMSKgi7K28RiU/ddBPeX7ivhr/AND317N/HqqFpKk7SNEmpLhkSO+LN++
jtxlsm5bze997vcj4TnTtq2Wer3twjVrkPovygbtu5wU2TpQI7b7vl9hxcwqcryxBkVnogWamLRN
nxEGEXT63o5sW+u8kNts0UMsLa4GSmTFLf6NDPBNremiPnvT6pZurJD4M2VQ093OQRoHBN4+sNuF
h59Qk2Q7zCQ6R8mWgFTJFnQ0AnTyNZAlXh3lAmjIuMzB8X4wL1VMXWsLWHlXEjYNwYtT2Vw98Ui5
mYtOWnX6HPYw2waAxMSV3HAD2/kmLclGwEqhWyt4gcGVQLNQXy79XyuAQv2XvcRYvGe+lMULrkqd
Ydh3aijeB5AapAcOHtqekvXC7ewxGld9O08hyd90T2sD1+y1nTG4C05fonX/FkhIcnz5MG/5PVvp
2ySop8s2f4Mi1iGZfhWPPHr5AttRg8IR0bVGWjIlBrnoTKQdOwb2Rvhl+GHq/c69GTZQECdwuBnc
qu85jCfOpzyR9cAS2SARDVDGYBkQyJMLtLkkgeM2khsGcnlbh0bdqvk4xOluG7FOt7bTRqK8bfra
AErri6OZPBRxyyNhr/F/LNJb0WkLHyu3MVAaDmUQdzZHTOjK0ZEuUjT1W/OqcTCjcHGkLnj5GqMv
N9oEWMwglW7b97wZnT0hASgSaFzErrMkDMzlWzxIEbgKqHnUisEjQKQFQYinoMSMp75qADU+fPto
GFi23jS58PwkuPQwrwWYZoeTP0yT/mNt8QbsEVq27g1hICaXDStvOj+ltjFOT99rqt60n8XTGaGn
2iVY/tQ72DxpjDsLMdd20TbaRruf6Yvwtdlyb5cJsLXGzKzpPOUi5E/7NmIJ3FbNzjDVwKppEXqV
RJ4Gzo/ZOu+MHiIRxtix2S2BlWg9fzDCRr58lwFoxm47DQoQJZMDGdOftTzqsNyxYfC2n74Pi+mU
9Bwp6tGtV2QlONwWstbltDCAh0m56uBJa/LZJiuVMJ10vQPsBO5AT0XsmJvtzH0xBst1hpDSqI85
uATMyH8aX/CZKOZJx24YQ3DnqBkh4OAr4CzYNvgEGXDfoW9sP2hZ43AEyL18qgcZgfPajhB5OXnW
FdddtDdEQKXW3xW/ts7ey1jWG5toeEJbiVKZYSx+tmf+T9aCJ1Hzv3/d/uY3lUcOitnw7//6Tz8d
/ootRaf/H3/pOv+NYkt8DP/1t/7plft///zn9K/YbLD/9MMODPqg7se/nXr4iyfp61N8/+b/9h+/
Q3+eVEvoz28BaX57tRRay392ERhbu/q/dx5ci+qPmNAw/f38SKc///Yvn3/xZTyw9H/Qa/Z0RCT0
PsxNM/TtxnX/AbmaJo2lUy/FSsCbfLsObP8fNv0v0hEt5E2k/tKg+3Yd2M4/bBe5Gv0700KZyD99
Xn6++N1XJ41rxu34/z//53gdw/kvnXlPR/iL8A1RGb4Dz0NN/8+9QOlJ6JmZncdF0F1p/pRMO5tG
xn1Bv3kK54my3cFq0zsN1QMxPwj1chjvEfyR4ba0SYE44hKCdNGNuS9AlG8EDFph1o8hBZzGC/6x
OofK14bN1jciFtlqfpzCu3xhrSfCrmsvHTq6n4VuBQfy1oqHdWpsyKr2teOCQqYS2591OGA8KtoH
j9dCFqd6hL32JzHtydoDKG6pYAFwoJEDxMsIEylX+5wh/ye41RyfV1GnNyAW+9jDRqnfOazlPIfp
lJcxkDEAIL6cteG3+ASDjEPQZJgYLedIK7vkE1b10ySM10wE/hJqyHOphaezVceBZGLfGxOwEVSp
CxwCRdPUTB2m3xxsI+Uloa4nU74Mqta6AwDW5KHFPLHu6ExS5co0DywlC+3J0EY7CaH/9junlFii
+uHZrDPzh5+O9tXi9lASZhIlHKbDNEyBjlR8W9kAISOEtyk7hAPTW1UqgGad0KfdKBvvtppqIM7e
QrRFWS7JLeK/9t0vOwqTdm2GYMTs4+BoCaUaK5vOHbXaZ6dG/IaneKO2ZHgsngLNcO7ptcNgQP1o
/NadhmVFcXNCW5P9ORlsK9oO63hF9GDyQige4xvIkuoq6zUHdCKngtCh7kBCh83B2G8n/FddeSpG
EYQ5ReHXMnECQlpg3FHQ89yoJk7zMg0EJyAV0W6HTxzNvJFpvLl2oNhZ9jN8juMwum40IECEG6FK
uesQfTyo4I6SZaqwck5BXA5O8WpSBInQCUYQxsxrKv/KCT3Sa69AnOTHZerKqChxHqvVLiNHW/LY
bmjSpT4k5AkBB4p8sJayL0l/6MngHLqlD+1RqH1fjxfsHD9SF2sjoZl4zXSEtE4z7zVcaHuHaFUk
i9cuoHAI2dAZhFfEM+iOQ6AlSUyvz0O/5kUNLjnKkXsbciLgRMiOVCHvoQ7du0vqwZNrY6vbPKWl
V+zKFcKpQCWDOmRNKC+tv9JlNeNcMBoyNvKHlrYKLPKJcjMEOofYW1AfSE1WdrXx0ur5qU2LK1qi
56C8n6vGOeGthQEyrFhue9JemmQYzuS7pzvXGrUzqMmtERE8OpnqDravQ2YZKzPmlDYcnaV6MQby
sQdzDU0gWY+Wu4yRRY2Ow9q2sC1WGURpqdNn6kmSUJ5+YkNzjZzvXAz2lZdmPxxvGffJtmnCx2vC
40VL/IzhSD7JPPD2cz48VJr/YYvUvpDegL/dLn6rtYZXHuSRTl5h2PfqRxtYt2XF1GIW5V/fFr9U
RaNdyJZ/rpd8hy0jqmT6XtRBxgkVqJMM8I5vR54Tq/5fBVVmQrwdQciZOItr6223tPYJCEacgyfg
Ixr6XwpJcr90s/shnfG1DsybZTbWlzS1XZiLjniE8UUkQ9p6fA5gLz3P3wcwN1zk2Noxio/TYh5r
2uJz7JZFE81ONW2aPsyZSX6zrjz7EU8zuChK33YGsx6KlAJHUrJfo1BDc6IcbhvfiomvvKrElFy5
ak6Ar9XOLrWrw2LVZYQp9X6dtPUeF7sf5TOnVHLNzlXmzEfNyF2o+66mh8p022ObeurGyDGdWonh
XqSQx6qt4OR7rb8bP8FX+bxaOlb9PHgBbrlWMfX78pEGyUKHuVkqCvBY1ff4OSmoSNvY4QYu7hk5
ZkvZ1/xlQ2s7CUb7jrqyfV/TUy848LeYLauufWEfD4cr/2RyOUyr/q5uiyGEFw//7JPaRWva0Hdz
1y0HuoMVCCZipwHfGqfKzsdooA/O+FcmBOJKsHkcevcNFEKyX9vK3pnsqMCHE4hJ5YCK7dZ6ZQ7b
MGFY5kc9qmrQg9QR6oM+tVhUpyVhJUQgh9DQvGkh+Fxp9dJHFCPXh3TSwKyy29wBavZCepsp3CWz
i1NOMW0kbM16oDLNarEh3Zx4gJj86pKCc4vLL9jrqFWuU7oeERADoEGrc92X3c9ZnaYNL+e43dHi
EJ8JN79uXfdOjFLskD4Q01BN66XUzOrWn3HMAsbtusgSSxlX5Urt0LUJVx9dkqnSwh32JO4cBpst
NBqoH5zMtXOm9+KuSg1nbxQquVt7JjgyKHfIhWJzHOzQcsVVLmHX1XVzWxOYi7eb0KOxlfty0igl
z2RiVqx/tKEch3A7yHDWjsLHcpWAOdg3I2ZovaC/qBnDGb9V+pC4LESe84iV+j33lRVBddeOvQe/
y1l6LzRWZ6JcrEBOob0w7wKLoaey9gYj1R0Gs/ZM23E4jXRUKF7Lj740Pjhyi6tWmwTTADtrz5Cw
/IsbEj2IQRGle3QYeQ9S40tTmlwf4cgijgdGdJU2jbb3ehPyn1vUV54l9DvAgAXEoWU8VdVWPalT
eVs0dXunVTqfva+Nd5h7LnS5ZNrTDGTeKGy258ET7R/xyzRkdnSBD+9Jan7pNBjGtmhZ0GCPmmFv
09u1suQ4osIJx6WV97CJ0sdqLVLij/qPMWflMecZiYGYkxtA/jSfApA+kq4DZ2r3YVoAk9tM8EfT
0/ODO9TWDjFCfTJpOcYiK4oYRX53BiWkU0DebDqIOq169iPQZSoiV/ZN9gAmYcj199CI24sLU5aH
n+wivWX71BhYUCm81jtfSDyfXgOOd9ISulIKJBkzFnIPEGJhqy9noXvFla6ztOfkbp1gIk0n1BfV
bwQjdihKRXyGMT+3wnsp0gb2njWfJwQDPGrAK70pWYAje2IHyt57nudgvm3YJt9mVfNs+Njf8eXG
4FT6UGOhfwBtme/0dBJHAZr80jGvPFKOWS5rW/S7HPw7JItPIiIki/yXtGzNiImisZ1DrvL2ogVJ
8zgMmrZzPqGK+GfNS0tFluJPV84XnqSqjV1XVG/lJ41RdMHb2gXipzHr+bVvrv58Gqpsoj0C/Hue
rNIPYcww95Pb/OAuK08fvs6XunbsO0WlCRaX058xMjyrQQNCzPp+MXwmxm7JdBr3BsCots+yp1Fl
6a8ZJMfHhCpvNxZKj+uuNmRIRHp5s461PKLonj9ao5keiPzxLkQD5IdEC9Qu45//EPwmz3iesw+w
LH/pNCdRAyX92I21uwe2PVzp6ew+DJYz7Dym/kj16NZoQHZOpCTapqii9XRUnzzMahDadfdJyXQr
x3sqqu2GFzOzoE6dllUXiO7UB8G+IZvJ2dFqlkyoWlGcEsdfLsvgWGevz26WfOyOkKhcrtO0TVDD
uif117pZaUf9Rtfj8Ik4bzbD2n/wkDTYj8BO7HPpgakZnMA+u93yYxFeVKCO+Ts4TM6istyXQU4d
4nqvvZv94b3wpvS0pEtyVXiCrChqPjHNF4jtpTM+twHQYNvPf5HbuuxMfMJ7f5pi8gmeUxZzYesn
x9TPtA38yBdeghSpb4GAj3Gzllf1aEquoN4/NWP6SLGXsKvsmgWP04hp33vYoNukupq86T4t6Yk4
f8BqRT4Ik2p1d4mRADrO3MPS9HeNr49H6a1vwtdu8grPTEbNbk+wnb6nmJzScGbPI01jp9k9m27T
2/U21IAaDCEOrVPTT9dIS9qD743pzmcxiWBl/qHk85O9yIker3jmOEK0Wal5L9rA8+dVmoypdp81
RGmwBFfjFhp9sltGHbKPp4ofAp5fqIjk2au1CY65OxUx/BfIp9bybnnkSzhkGFHb4dDRkwZ/yFbj
9xIQ+kORMFZMPDtaB8PBRxZmLfNO6jCKdTYdjV6OOx04xLnskw+jaM/Qa4NTwuECValVP8IbSk5q
NsAtB5i96nKqzkPZA+Gek+A8AoXZlwXVa5ElNBLWpiU9JUl2lTfnR8fQztrCKLfKpD1Oztpc0TpK
Q9tx4K/o3buREYVgFHQxSgv7q0OKq4nb+EqO1gSjnZPMUvvUxFtFXUsN8xuAjuK61jTrlgn5B3Xv
7rEpnIR4QZMNlyqrs6fsI9SaJeaXWNergdwlts1XLdc8BCpen1N62v7mRe+85W7s/eAoZvupykyD
cR0cu8CjqztitbJOdQL0KQEdu6c4/0LrkYlcc6+MTgFotyeKOYoL3qXpuKMlZ7FVXuDqrBrTqKCm
B9NtPbZB865JFwC5pwGPxY9xhX8sufV99ct3s/qoM0l7yRxnnbVj5YcvfO0A+zzmvTVQcXO8aF4s
cUhsl+YCOVoOLth9Z+vyuHAUiOGHoGZR7TPE85G2sTYfg37Y+4SYPFdaWb0G6XXuD0ZHqseMYCWZ
pktTKsLrXfbwSZFBwwiSB5b6aY+M+MqYeeGenA+6accg5ZbAc0XHq+3kKLilzbMjC1a6dEN8SHkU
Hjs2fR7ZZQd7AmwAfBn1obJKte9K66UqCgPg3lyegGqNF20cZk6iTkO3zWRtZKOBzIFCan9evGJv
ltjlkM03+zQD0lsH1VOTajsNT0uMmejYTajt7GQgJatphp2Rtud8JqZKm/0q1kkHiKWC0owmOjus
qPLCxebDM/OfTDBcVjM0pGm5sG0hVx7XpqeKjDALoWhzp6q2O5br6B0p+ImjItCCrba7nmCF3Nf4
auJNbVmvW2yDOhVE10R5Acc614o/S2bd1RujZpA7UONjNhlsGZHbzjSvj2U//OxaQ9skAK+Srxij
/HLp6YOrLYlVyH/PHGWpWDgzF904BeQzSINAtq79WbrTErn1a1m04ria4jhXM0WeCWhn4/5BLPEK
N2PiTzgom/X4jBbGjOakusmWI14v7rz7w1r8d7tF2YZNKdtNcEZDqNhLNHeg9zV2JRtLaT1ZLQ8j
GXtTZGpWvqvrdTgLZrPDBHOYTLPup+7VLTGAU7v3E1/Qo3BSjsOGwfOyOucOXSstNqFO9IFwsCiO
qYGcCRnKyFEygZa5HVNhv1AqHh/1LrBCwwdnqcn53ZmLa2fy79dMqrhsmpyFMTN3WtEc/K3bjqC9
xHJw9PDsHeFh2RGFYipI7NhothhAGwUAXTr0a6i708/Uda9EQExIZ+7YZeu0bgLYVEtrRRDZPeo3
3CjUhRPCxx7Y54sflGU8ESFzZ1LIYqpbu9g2xKVKCC+SGYRNBCHrCZCsFkqzFhejXoKY6jS7mZ68
oLBFKRmhynLuJy/leL+c6Vz7O1WUXbxoEnZZf1u3821ajZz6WDZ9uTF8aBgmaDzPeSJT0DTLZ+3u
MlXgoIOR1JuUeReP2VNumdcZBZzQdXCMaUh0wlVJhRXe8HcZ5uuj5PAdd2pRD8CjbvHhNqEKjllP
a6s1sfGYUjXXiEiKI+rmj0FUiD6lXgBkKzMskitlCugEUcsBK0zS4IMCN8WgqvlNfBpni4JrlQ+w
eQ1Nd8+11dtUWUhCBbURrTZmMk9kSEFaInVzYdYHYShEUs6K3g46HI2Ani1/Piy3wMuDOJgZDpwy
ShzqYJosaT3ynvc+tllVJsO1t8JtRi817RJNci0A9UcYhZ68NrmeidlLhPM7kf3BKbSHmiP4UdLF
d+ae4qNePXRw4i5mBTSrTu99AfLbqOuzIoM6ddIXzE9/dAjpe6MSFhkEoouANMGlbrtmR0wPfY3K
dQ89GZ2i/+HmysZ2XDwuNG1i/Cp30lfvld/+JW58i3l19SjLiNYpWhDzhsEa6vQHCeKtocwPd/gK
u+GxJ8oKk/ebX7MEoOOaDvQDp122FDB5s7GOS3ttSKVgFjA57dLiNX5ZhtYc0K/d9Zn/WinE3SZo
53iBCdoirLVJByucYIgQcVFYGtXHJC0SZ+20CelDv6kqubgEOMERzBEhoy2LR8l+yFyS9VAL5cWY
+AjSBMOxH6f0rbKqPdGqkANIUek669CiH4kmezIflqT3opHVmwDL9J4sGpZDX/uF3+jVdYM7CtA2
aokqjydSE2tDiwnDJFY0I7KuGO7pEZPPY80oQVuSnprN04MXN/RAKIamUiw/a5kcStXcDpNDO+yH
EuKjI1qKgz9BgklW3+GDywGKQ+DGBq7tt9zBQ2ZTRFnNNKYaPIa66g+izeu926fBnrkhAs6H/LdT
9Gy6i54P12MFtp246b+LObykHb7kwnxTdUnMSYKuGq0g5cDcO3YUWWJIPuwhs1rGfVUjEIBeX+XL
q+UE76PimLmM3kMZAJiavNZjgK5tPKcw8LWADWPlUadMJGhFDMF7BZ0h9DcoRKoRdGp0SNx1Mnt0
me6ExfCuiuGxooISkWYgdkq5Y6jBM9voIgQ3GBSAE6swoi7RoNlX8pn4olekKnWYEGX6VJF6zmEM
SOfoArQvixsptEex2q/D0Pz2miVOjUBGroUCfNPAM/tmCdBCE9yO5f3BxTWH/gAy2yAcqJvrWxfj
Zrykbh5TmiZty2juNf6Q8q1JbEFZHxJGc+NMlEJdRQ2Ot4saXFqEZC7pDnUPecrg/tiBl1sMGgjo
Vfk5vcyEcSO1P3ZCZIkJKztqUGxFZHPwtYiBjKaGKklmAoYzbZZ2i/M2Rx6zlR+2NtvMdfD4UG6h
WU3YuKe6dhwpmYLeZ7oLTLQLgxGuWJeiNgisPYTljYyNZF+pQFLJ1T68YjppkmrjhpBxjTvw5afO
G99SgiYjc7Veco8gTNvKbhVZVp2WHcdluEByIooDc3OkDzO2NBb225IIsCMgBf6/ptD39cQz7AHN
AYntBzv8L6RIFIJMHDSwsODLB2oR4Tgw39jQfFTnvmRjd+Fs9c6heT7k+tW0iYKD7i5P7eelVPZl
InuEhSQ5E7AR9hX1zvw30aNn9BI/R3AMhnxDKfbDr8fXyU7cFxDeKG+91TsbADpTYSenQWbFJrhq
IkwN5aGEiRfS1LTi3muOhr8elsF9cUz7fRiMl7LosyONpJir5R9XCOua+OuzcWoz0nAtbOpmpwhD
611CTc2fnBBrOhamEwON8FGycbAeUuRTjP14dq1z77a/W5a8ODDL5ezTvjqUYGtPtpzNkLODc3SN
+XamgPdWrGzvZN3dqxGvZ1c9+bN1j2TqJ5QWP2xJat+ZOpJy2VIqdZz1T6YP8jqZNO7D+OoLklb8
adRD3QcL7RFcuCMVBQ6qpmCgrz49b83uLtTRL0sVXHBHXDW2b+BGWn+JVZtDU8AaFx5rYO3VJdOc
hoqSwF5FZzjbdy5ME49UvD4p75dxoAljowIf0yfy6e7q0b5bivSOLR1yYCIxHX9ej03t3A7sijBK
5DLs9f9H3XktR25la/qJoIA3t7DpDT15g6ApwnuPp58vSz3TKim6NX3OXJxRlEIsVZGJTAAba//2
lnc96lRvTn2xMRklbAE1k20lEnufSboiX1t5cVJfp5hq6qSjCzTpuLgsEhPpK3DjziDxUCd+TzQ7
6y4GhqAIYarOOKl+z234j/jjf8n7/kIhn+sfgDEkuvXH9/r/C4YYhvbfMcTl+2f1K0HMN/xOEBu/
cV0YRAKZmi7BwiqYCH9niPkTDPdwDxgHf/LAmJn/N0Os/Iar1OS7CNhSTAJz/skQ80cyYSaWaKis
saA+/wlDTAb0Ly7CG9VMphiOexnjkIir/U8uQiNmRx+Oy8h4egXPjdxhf9XcxVl9ypHccXPkiY+S
0I7u6X7YTR4drAHx5+d18VfWXsI8908R5pWicgIl6D0kq8vL3Nq7wY8LN/Wnl2UDR+j1uynaaPpO
HFym1e701Hm0sGyKjeGZ/toeCE608fgU+kYunkTyVx2l7m1mXQYVuziO2l2Nr4kDo/vHH11T8mY/
nOzojR4R5zpwFNfBAap38yDe6l4cJG5mV/v4SvuvvhyGfUJRmf002PFBPMnXfCvydtjQ+fKO8o9A
DrA6v+4FFzOHJ7jis7ppd7knfyR+6A2bJ/rp7jGs2rdXYCdpnDOemYfQZ8OTGLZ4N77KR6RN9jV0
Ok866/gd7Kfd9enJso/7228Wpz3k2857U53KBlE4tAewth0xgBx7YRf2i//wENkf+A0PvTt4xR1N
7Hb21OBOoHMMBH0vBsDFnA5aftmKDU+xXwIM8LMN+y2xH/is7HTbuz3/D3n0p2XTveOwEH60rxTf
3vUumbwHqlhPi5U6ySMyqDuKuRIy0pD5RtSfkxCjXJvPNRC39abfU3afgfQqvsSL8H0H7ZpcIqcO
us1gS+d+hf/qvBgx6hluZuh2/NLN82Rc2pfVz13TTQ7RluvgafYWW3P1t3xHWKqCoYtqW545bNYu
jZvnF2r8kPRk1/pDnSBW7OFHfUacqv7Q/OY6BEOQu/0n0xVdsPsy4bQp2vZtpldAcKTGXTjXDCnr
j/GoES0coPLtApQIzyV7BDpvHhXeDR/ccXRC2WvfQBNzN4u3lBzG20sZb1/beRt/DwzGg61TnuxH
Xr8Xt8QtH9rX5Y1QPeZhEqspOrOaTaxSzE5pQ+RKU9CIrnGg+2gcn9fI0fKTdU1t+ocC87k+xgf5
qNy3hykYHnXjInxYH6ReuaJJ+5hlM+TwhbjLTrFLmgW/T4XjNHmi02YQTbao+XQyiabD1+jYb2Wc
dTAdjC2jGUUVUuypQHQQGdJR6bYD+jzdHr5v7Zr0OrNVx5r4MLzHQHyH/gzw1lbbacH5DeS2Udxw
F1/SbXpAvDF8h1d+pPtBsql9uRx2HH/jiPeNi6nGrWZKCuz4hSGyfoCQVqB2Gqf71t/0Y7GPA0A/
089hgjxlR94aFxjASAIO/9nx3aYrBS7QDPnhTkiGypUtX0+H6+QKgz2/cNU1mp08S5eMQqpXKojs
8F78TH2bint7DIaNehwVhxh209E+eWOWXfqxP/iXZUPeLIzznixqPh16WwF9T8o5fBR8ul64g0Xl
cXmm94WM2+6D42J4LZ36RWPdMJzxBebvEu3nL930mh/CB+FHDAFsL6mObOaNFpTR861jY3lgTyZt
lmPpq46PrtujQ6Pfru659rX9h2BDw8R2sk+/spO+E4hHekd7Ymc/KPYSwLcc8zX/YPePIvj1Eh2t
d3KbW8aeC1kYl8R6VNLtKL+uyxap8lU5yq/mgfY5m9AbsrE/xa20Hs2ztzpGYL7g4T8WB2h4u/6Q
L1vlLjAc6RR/KyfzQp6Gt9wru1OzRbPjwy6I0Z2RbaET1ScaIbWgPdWdDarksix77+/xJm0dayva
9/GmuuzoInaevdqO7dPietoVzvQThtGNnO5LPvCVLbrqS/n+imvGA3wHJvB7b3AnP34HS7cZ5WzJ
mb3Zyzeas3rT4ST7knNiHn7qYlc9rzvegg1KVGyrw+D2nnmutiJ/hZYQu7ZHR0e+Y1v8HURB+KdP
2m5yOSB+PR+g9EnxQLBj3+xZpZMd9VdadMNd/61pNl/m36/ol29Hceqf2MWBzgS1nT8ZFAbY1WjD
1XeH5kDSPD3KWCTt8TuVd51bIrNpbQKVfPSvA//pvWLLlwcL+IplhkdVv8OJCjRSuAhkpGBYfOLD
WhsQN8g1n55IiqsxymviUf2M2OLVtD160UULXnFE8h4s1UXLENlxwFXpGoHkIYdT3h+pR9zdO5tv
okkGV97re9N/PJUre0knNG3tXXPYZfDcNI7SKYPTuUAIuIPfuI2rBLd/e0+4GrUjvPGM5fCNgB1f
9FC+02za0TF/4KDMF5iK03SA1CdFg17uo9W8LaEjfLH3NjAfRHainkPvarnQRiQjB0uC2nuj1jzn
tNecQ6ZeEWVsR4uSsFHGjeVKveio1U7HqfdzavqPBsj/hgDxf6K0UEcP+G8Gx/f8Fo72B2Hh7e//
PjdKKtHEEPJYJ0hMRICLcu/3uZE/IWxH1WinYDokM4mJ8h9zo6L/xjwHW27ITHMo6v45Nyrab6ao
y5olQdgjn1L+I2Xhzwn0D1ke/HwSwigyU4nGJWjkL+GD4hQVQpQJQB8Kyz2KD3lS3UGDmdSHa1mD
+i3v9LhfpPx9jS/m8DjQkM1mSF/iKyL/QAGam9MDgJrXdfe4ae2q27TiE7PqRqFyOSkkL2oqp01z
N1w3pnRdZUx/2staH6n7dG4vPdUP8hygj3HGvVB/VgCSNJEtm+hRn69iHhgtl5tLjIMTzyUwCogh
5XEyGq8qdCtw8SYPeKYSFuDkcbur+F9GLrqUcBDAAEECIwrMkrQ/8iJ1oaRtsbtQ9kNl1Q+1uugg
xwlE0ohcLqu/14lVwnpZbohI0XxI4XLuxWULnUzqIjbkaNNqyhEDnp8I4EDFi5l9GBpgZxU5Bo9u
gZVJT3RXCok3t7wWCYWYfco1VaPaPSrGIB7f4XOeNDPysP36GuEzbPuqTRE+WWPpS3XkF1W8p6kE
DRSdELO0FaqRDxE2SBr9KrrRREzFRr2ZEElL8/c80f4KBm1cl4SOhO0YzwgQXodoH4Mya4ZgixlM
YHsi5B7NcUShJa798JN1pqDuWZM3ufhDWj/N9UGw3iUdgQ5cFFEf4AYfGgocyB6q56HA4Q8yY4Mz
0WuzLBA7hnjjRSQ0eiGwBzIQTpRmba1nc945uRSEVeyBQXSz5FolwvE1CwAJz5jgWK8asPPZxyTg
DLESLGMDOE87WD169IGdFDYrHc3jQGJiPnk4f+1JQLJtNl7cvJc5lapojlDsOOIeldkuiTvClqhL
hXjDy7GvKX1aq3vlRvF8sd93GorxKORzUacQQ2S37ZuIflCucodiCEC41qEDm/OrUPfN9a3lXmlE
4GbINvlRmLm3ehcIleiSXh2ok3HQC2SO0c0mrTKSJMFqnmuqLBXDi/AB0D23i/SncXytV8wg+TGn
JGeIOQbuhNsrRtqbNAwO1k+nKF+z28OO7idR2abJpwFHW7eLOyoUcXK3mTAXUbO6I8+lFXXuEuIJ
VGmHaxRSeMEb4htZhkWFTL9Vml2QdrdUPossAYqYIDQwPucltQ1AVHgFmNtmF0zDyY2LjihJAH+S
7utsPheh+4eV8B9a5j9qlw300X9dYJBUyzLyalUkgP2XNEYQHJlgjmSgL+87YXPSFY8Zk/gUgtVO
RPJdIkUhXJp0vtY8qE26XQwMAGPs4Rr3hXAKqjz0Qd/9kUa2kRCpCNAljH0MkbdMaqeWPsr5bs2B
/tz+B1A98jnoh8aRLERjC7Rg5U8pw2WGg2LcV/EdkVnEKTm3Yp7FhPRF92gob1C6skJRvPhE4rIn
czfrGOVGk3scAGk96OpXDICclsJe7/YNgpS826bxOw2cHWHZYxYI00POQZQ03wIi4LdDx3uH89nR
5uDff6gSj5N/+6H+KWhrMMCtK5R0dAk+in12oZncjWv8tjMazvJtqSUcmS/gwasZSEuL5Kv4m/MK
PvHXQ1AJRv6JeZCd9CfAoRypmJluQttMojQGkxpyWGpjo+6Sx26qf0D9FB3CTcPTWo/djybfqfq2
FF4aYzuHOGgoR7dF+UlMDtz1wkJh0j4iAQwlsJ4Az+JVBwcf/iah8/bB/DO66ufjjvQ/kWvxduQg
Mr9ejRJXTCJZOUQRQD4490Cq3WocFvr8/v0puv2gv76QgoSeqEFVsv58hqIhH0RSVMhZcWT20Lld
RI45B/j4or9Ly/s91fGXV5MYEoCsLVnUVQ39wK9v69YTIhCCN9iNcDBL/c4IpS2Zm5uoqDajProl
DqYSmpJ8xZeJAEiiUwNJ22aVp8GOZtMxp9W6x8JlZ0v6CD8BUZL7ESj4ktNYHAluxHM+vvVqiMUm
J1IsjVDAKk8xNy+K3y/s53hsJ8dC4pKMYDK31RwTXB2dpu6T4Jeg15bLKrmdOR1nvd3NZ1W8EtwN
M0zd33JtY8k2JM219G/c306rIEPmxhQM4kKgL0ega5xeDqWib2OhYBGdD3TI2ipM8zTNntHmGzl6
ytlfDnGzrdvoxs5uIkpp1u9CoI2v27VxYMJkcVVQs0O1+HiiSVemhD4qQNpJ9kh4IJpN6/ThA83J
iVnbWr8hFb9SUOUZ2J8SEikNOp/5GIzXMWr9qX4WtKfbYxjYO9DYp6IrViBmw2LdWGTWjep9bdCC
kszozY/TzGZ5+ZJEeP/G1W+DvPCwpMiJ8q/FLHa4+qnr2i0DLI31bUpfBh+BInoCyuSpfB+yxImN
syHdpQUxmZtB3Gb93ciTQx9XTv1zlI0Q1T+fAEX1TJSOS8Imkmu4P6F2OvkwSS6FpSh7wOwqwc7N
wabHNliVxaVyEsLL8FSGtt7cEfnvdshoxFuREIp7lW2XKvLWLRv1LsY9ZduvxYOZ90EMf2LnFAGr
6E1zTGkzPpWuT50UGQVvXslqXPCRvQ4Dl9Sn3HDf59J+ZQMlYahPNnEbRPSsUBkfGMsn3ZxuysCj
cJ/c2nIinn3UQ2rRIcenSuGvpzKb8XJlrHtWq27TMbSt9ikz1t2k7+QO/2vQxZpdArhAjEhh5I0D
KeT6pR9UlnJjc3uk4ma/EcswWqzcCChFmkbzHPucftKSr3AAS8m8EDeBlPYBl54vZn4hv5iU/soa
3zZEG2VWg0gznREPhMnwuMQ7wvS3WCqwset2pmFsWZGgoV4uu7tV1u5z5XHUxqNCXhUh5jupDsLo
0cTM35gKMhWFWBms5qBaMgKj8I6+88AULjEJBtKAEPUTJRDTF81r+CRVcTcujAR0G03I7s1u1+G1
E5hi5eJ7mHTmER2BqHxHBaWX19NWAjqR6+9K3Oj9Xd2OmOgRobSwi7RZQWlkSCWt6CWBDMdJimNA
sKkr2MbWhfFvMn/AfjtUMiMXcgjCA696aszzoJEqtG5obdjjMXbXwuJBLTxoyfMwP4iKSMEIZ2eK
7zNy8ld6qaWSWBr5HIqCZ6C4GbpPoeJ8qS/ToDqxFRPtOe3iMLq/jZRoezzyBWghGLFlj35cf5bd
c50RXcesuWRnVRf9fngVk/iRdnN3hYDR4VWZ75RuI4THzvIi82k0eFK2sZNEOJMYNYmeFRMD0bNj
mmibSn9hIF160a5u6l8c0BONxFF6yQlqVmauleVuZRw1h2dDPkYss934jPbepgABywbUpLp6qk52
D8bwRX6pxF0noAjjnh8HN662JXhbKPS+Il+kTYaCQ72J3J8aId5FHWtslT1ZE1V+SOjMRLvJZMnv
yM8GKkG9WaguXoOmoGMOyZOygKcNqlvEuXvz2M/5Qht4d24k04n0eUOZA/2hW6VlbtEpmtW5jYFK
28W3imbL2ULl/jSkj1L5XTIrCSksOdGzcAo0XTA7pU+dIdJhjJf8Pp+/8E/gJx42MyWOfAqCoAf9
su6INLG1EBFS3F6F7o4wsG0oM/PCYOENJkRig0HUlXSAjAEpQLnYlDx7ZnnPo6GTYiKF8gdx2sct
V2m+Hc19I7xLE0Awh9JXPZLXSzblrsF+JcJOSoOWIyDUMDXcPNrnRGy6KXHbiu1N424DZCxz7VFx
Ar0p+FxIPtFR9KRhu+I5RJyvbbY5HatopIxnbbkvMHaaHXrFrNql5peEbIglbwilPRNEEEExxADl
jWN8mCvhMptJBcTRjtAu+7B/zMQN/cf2SLHruBnF12ngsdkfGhJqa6PcaupZ0IIZW8h0bQU3GTeR
GNThTu0Pyny/kOwTbnKmAlM6GC21QX3hQC9tOiDoTvjRzS8hey9mH0sDXc9k1oJ9nRHjpwdT87aW
T/XtdYr8RILPGxFI9qg1b7ppOeFQOukTJVmumSFAN2S/mx9aIzokCxsJLlpLhPZOgfwi0Rnmc6Yt
LtVfjlFHzlIbJ4H9NwS3v9Ko3o7Vm5lsslF2SaHc9xOesdVX2cNmXiTODxIhDfppzF5H402S80ep
JUFF+i5AmBbUwylxjjEWqJnrFAIqDukFZGMSy+76honLyVYfWDVkQxQnWwWZnhB6ptnZAyo/TBGL
CM9isIBnrER1aVvXlROWrgBnkuEi6UM3kjrz0KH/wPuCcHl0KZkmv4F7tO395kYDA+1Tr9OymGp1
UPTKZpQeV0u9ypXmzQjfIh1GvB392bRuAu7nhqV+qtBAsr2K6/u5OwwDIiUy1fKwPkj5PZ5Fu4ct
NqfYs4wXNvcnxQQnaR7D+YcgLKdOKbYCxIeMrn7psm80hjZpZWzYtqXlgUpwYl4FBZelZXllwo2X
zw5t70cLcW8I1xZmA7wv2/mHSSFgo9CAFwavU9ivcFnX+ogmHYUM799c2B/F1CmpCCnp8a6aKBjK
9CGpSFmFeDHXbLe23NY9FsIx9NJZ8HQR74/sEmvpULVX8PlgSfNaLva0YB3h0yXrjLsaCnEtj7Jc
e8RteTmPGPJ0bAG7clrndmUVbimikUx3vUgDHLGHWZxQccAkV+3Hkodv5eSZynAC1ploTiHOJ4F7
mbQULDvfzVy4nZxv6NRxNeNCvV+N48RUbqY13oviYLYPMCISA4EsStYCEq1ss9LstVgPCjt+IUx/
jKLmjKOJ0KkOWlghAtb8ghqS+DalKN05TWbIItFNMMgvBS0Ko1vnXD1iTbd65cLbs2knT2F4mkN0
aV3q6SFXKnyQoLhEqJzyjLEzK451fy4yxo+i9ebbrnUu37GJnYY22iI2De2Cvjhs43YxfHUsmaOe
73C2biM98k11YrvaOnNzof7A64rUT1GTWgyiqA3MOvIMvfhSjBi/H+FWpQTo8tbN5NfMxCdxHqtc
cylJt5dCIiiK6ZPPyEQ1Mwo+i3Ev7hVxRVs4I3BKfFV/Lcx7PEEOUXwstC9czWroSItIRklnp33s
ZoLuov1x8/Ctk5hMhGKjLmyVK+KlqidC233MpV5ePa7lI5sCmQx3cdV8NV9Zw/y2fo9yoPnxSMTP
S9Rmu0GV9k36EpkvBJzRFj4G03JUZmIrrS4/C1N7muCz1r4JEnkKAOFIpN+RZekWZXL3c7P1/xpx
/r9TNQT/whj/PxGXNsCM/zUufapahH6/ANO3b/iH4136jexm3OuKRAw+CS3sUH8HpkGsAZ4NETG9
JUomDYv/B5g2pN/AcUCRTR1jtaTpoD3/sLxrxm9oHG4qCPm/IGiQfoUXdBRaOvt0g4hp4nR09mS/
7mhl3IxlhGbMYemynmIMC8/lYNJUXxQqI8WaWyz4Kpv5rzE2xgLU2eKZLBedDv0bGtXXHz64y+9b
6T/CWNKvwMHvx2MB1vNRYfennezX49E0MMaatCJXGgyJERvrOtOV2ItsEpFI3cdpy3bXVNW6d9uq
LT7VMYpZ0pdIEQHL2wowNe+wR1Qxsjknio3qPUH4VFBMWoPe/M3h/oq66bf6mVshIjgT0hN0K3/6
+IgxXOoe35R/i7tlGiD+5k2TKv3aLqJ+UVoBZlmaFOZSI19C+o6lTjibhYonKpcaYmhJCDTsvzmo
v5xTSoU4LhEQUGIc/gkV/qGYxZSIFyVql/q0dV1HXyqr8WkgQoglrFmSj6EoRmB+JQQ3Grqxpe/U
TNR3PbGQKFOs0v7NOZUN49eeAc4qbS1Eb+uKInKNmTp3xx+rYmSpW9VUQUU7o8fOPG0NZYQbi5hc
zQKJp9OCRbRBqIm9RlEEOV5Bas0iitEklBMQWGXVfVNZy2+tTSAoacRCKh4OvE07iztt3EW1sGr2
kNJnxl9fJUa7chLfh9qw7po2y09Rr010B3RimjsDSVD5xgzTiP320HU6+5lSexk7a6yPSd8bBN/V
tGrzQsgGofJpjb3X1ZkrEdGeJPpjNi/ZqWX2mreahFvERwUfvdMcSOaZRbxADNI/ipRvL/mKzSPS
QDzIt89axmpyyO5JrNPqDaWAwg9rRgyLDpZQ0l0tqgW2D721XLO25qth5DI/REsUfEOUIiCaJJb8
i7g5+bMgVgBulko0dPaCHj6GSS1tBkyKArwK1cr40VVilKSw4eFmZS2bGnoGK2GnU5m3EVeEu64k
0g7u0uo+YdNudTaW9Ujwl60isy4C43ZJOAr0g3JshM7i+Rb3w4OR80b9CN3ejozMGN9iM1k/REWG
p5lG1YyCOSHUaNNIMuJZK+V8OLVMDCAYi15m/lw1TU1CQhMdVtkarsjsxwue1Bp5gvDe9YUX5Sq6
JsG6zLE5umuFZS1UxE3dKPuGbvFqZAAdsgGcr+3c+IYfG9qc+USbB0IMnCBM4BByqxAxIJTUZBNw
d2iwWGwN5iBD/7QG5Wyq7EWlMOSYBnFTks6yY0SNnMqau6C1TKyK1m1ceGvN2Z5Y4X0ZykxevIzr
NR5mUndKUKMkVZOdyFN5v2RD6vdajg6SPA9m0ihnCgBhme8y/gmQVkKf6cv4sagUi0xNicjcejPw
ObwVZqjBe80lZ0MWFRarKjM/klBjtkkL6g+67pyQ5nkQMnJMSyTC54r0XgIAGARsHC7ahxzFWUQc
kRwesf2NX32B19gl945tujq2wmUSkuiijItB5eAgrnalh0xcIdvuSsxJJS8aPGJjbTrGMOMANuUH
aqsTT0qL17LW35VJ2eXJIF/yoXsuS+lAoFkbDFWe+FU7qqhtSBrat2Oq7DPkxjOb7I/RitA5D5ZI
vn87PRGKKHm0ib0LeC0uLampKOaF2rcivdfdOKyJQinUvHpLkrjatWVMSMoo4vA6xfGQTgGFEMqP
PJWKN3UQAP90GiPwE4fpHO5VJJ8NTKI2Mo6KcoR0w2gEwM1+HjHimgJBbMSLIptZ5gjHhsBOFsqK
ZP3M19NqoBhh0pC0V7M+gI4upvolsQOJaLmP2+pIUl0cuWTrpuWVLDPjO5pbBEJ1Iv1EWoAFuUya
F6T+rRrgmp2Lg9QoBmzrWkTmnjRXiSCYhfZ1wbEalOjnxZyVZB+uAtuGxjTS6gtTt1C8yKQSIDyp
4roFOZkEclWEIm0yf9TNzOgDXcM596EnUWd+RJhmQbD6cGwX0wsjVubnqJ9kxDMEd2uHSVsH4T5M
EFtuzCWRxc0iSUnNzI/zrSANwFIW1K9xOJNBga5Rg2SRY4rFL6MUW2Avc9GlL0Jtsv0gSoyQk0cE
++rwVIkZ27rVwNf6Hi1cPxgkV3P9EqRxRKA0D3qNY23JIkn3MTSY4N+lpnVIn6zqtsFZWbODpgFR
dvt5kOYniRJ4MEGpkqYTc0/bbkK03hjFBpnQl1sycI5nGaMCR0uZtFMZzTjdtQrR91TAsZTjYGpV
7PKkg2QyxcEiFibuFoI2PrTc6k2w0Jnn3h3Z7KZxQkePv5+gALTXibXKeDrJpAznTZ9wkRCgR77d
vislmPybxRwiEidTX2w7S4pfmpKjOYR1aUq7rhWH6JQSmKtulJyuINtom0p8NFOhtdgxqG15Gqc1
kR+EyWKPvESk/u5YsjT1Gf7LiFEA0gJqpzO1EaVtNKVQvlVypqR0cNSLYn6Umpmu5xjnvRA0qhxz
PmdYClcRRbk7m2uB3cGm1a5ZA30ZEkKZYwLY/HAlZuaGj4/0ubuiOJH8j3GkosjGzhU1l71ULCms
ceab0SRBcGNO4aanRyI+9QUPwh+qwgB1HCaCNnbskwvhhKR8ISPB5IZG90X4tCx73L8KSZ2h2eFa
HYEne4BME7uIHOrFaZRnjGTtXImIODN1rPcmxlQwaosw2uJRGOtWfiFquwrPi1zhjXckY12IVirr
yZLtKo3Rs9u1io3qaKU4wI4Zj7OIvdrQhRbbWJ7HZJm2haU/hHpSYOjiMjV5OuXUS6E8mK2hDubM
SudNhoRc3lRgWyqEzKwtB12srJT9vkRIhpqb3AoV8oPSKccwK52myTThwVxHJTwLsRXFXzRYjtEJ
whsATG2o3TQGXXoyTPEoKvvVoEq9Ktg6CjGYMoajOXxtq+mrKMDFVCUNiN/xZglwlxQSb4QlJvjH
G60MeBPdmV7LhNd0xM51XsQDV2zCqx59oHRBktCycdZUpsXTyKeaqKceljZohuxkrBB+AJaR04wD
UdrpFlMAI+c6BCnLaTPFQdeuXriIF6tQv3ELebkammdLxry9zvHmFktJZcGsgp+M5ypuHubQ2NDY
+AL8+9ITq3sNe5m6G0Mgt7sHrgtrZbcUObJX1sAdHpSdmIrbaQ1f6NMFO+ieFxBPs88dgl/wp5Bg
bud4YeZ13eoqAUnx9DIij4z7HtlXt2DfwLciW7RkZ5l0NfrV2k+3olW1U+u9PFlBAmHWmnfpVDwt
o0YMfiOH321lfOVTz0xNTApSkCWIMgCKY11U0PtklWq+YUWNlxKpVeRySwQGI7FFA8Jj3HE4OVza
pReQrTXRKnJCuWLscMo23dRI7qQp9X4qrcbLC5GOw2Xs9qGob9MMPJjYhayTruKCsm2tdhP9Ih2Y
mpBaJfcTHqy8GNttqkXnZq0d7tYzdeG3AqloeltG0CAaKzInHnEbQQ+RGdKEu3AkvyW3CjyI6lc9
GW/G0BxH49sU1WavcDf7egEA23bNMU3H/hwqReWRdQ/9WxWK34kydGOaEcQ3oLtNzVkOsEZGNu0i
BSh+xDM7bO6hmObtkkov8yqEl3BRcaPNWLOaMnpUa3W/EF4MB2kl+FfLKznzAEDzLQrjFpzelVB6
cW4QoKHFTjuPrpB0z6R845kXrK+2QJajlv0AdKc0BCbNi0N9EYGE+tB7qjg8m8uc+BTKIBYgIfbY
ML/dovNfQ2KlD1oLPUgWx6ap2vTZ4t0nKLdXS3kEQL9pfdSXHrPUEGXOSnWEbQ0xyGsN25AoT10a
75pMXrlU8AcTU5BvujZrDms4zr4aI9Kbk/woQ9HChd1mr3SXzPj4tFbqEeNI1UXop4dqjMoHJkEy
igiFkosPci3WQxPCrcP0yxQVQXbJk09s9d40uGWEiigrbR2ZAzmSQz6Y5p6GIwwoMVEnzkL3jEdL
FJnpkqreU27D+6Ac/Wd4VFzFjwmBja8SqHCQdMN2ybnI1iy1XExD+xrdgTumuHP16LuPFcapsZLO
OJ0iHoKT/k4np3QaTHzKNbIuRubiUR1nAeSu7ZDTUnqR5T3pNI1Z7nv0WoYugxUTKuZSHkm1eA0J
k4HT7Wgnz74GscLsJ/Wzh6e1fy8MA5jaHMghjpP4OhfSTQpiPOBy5NNo0jsp5qEpCyDWQhNeiL95
Ho1OGxxdHo0gLW6pOcUQ+SKG3TtQjsluZsKwVBJs8q5T6dy7Nd6a+Qrh2m2jqg8yU9wmM+HalUlG
cCn1MN0lY3ciV5euLVK2rBAwHHHXEjKh++Eox89No2Fmy5QeuDOsF8Y7HqAksBvTyYh04TWCWNmS
uKd46pRYdkXiITGzJZle/YSatYuGfTyb1ZYaURDGOGnI7ipGryPTySnX+qnJUK6UfL5XkiEEtyCi
bQJPbtrzGmvZC/HdMfrwGv0vWR3nRRQPlVGMZHYIUkDLYHIvdySQaYx3Xiso01ma44KTkS4BgVbE
HMgNjIQcyk8o7uJ7TiHPxtQsO0zzsChUn0h2mgI+i6t8CusZHNus7lWxlQvyJ+b+eZU6pPy1LuOr
6Mc4IBV2/JFUHdsXmo1Qfyzt3sB3Sq4atA+uScS8t3NTQRYcm6wMr8SJV1uplj0jiV/xM2OZkPPy
K5z6D2siIa7To+arzvXmTOoXeH8SZr6sw7NrYY/0rkO71ZtT+hDGMUOtTnWcaBIhVM5zxlo4RM8y
iTdqp3cDipnwJZP7/K4vCDPSkwTWuc4NIvma5SYdygdW/bulLEHWFTK70h8x1xeiLpVRkXxbIu7n
UzTFSuav1LNgnKZpYmLqLvNeNGhqKgWUdnjJW6/p8HAxdBKMfZMTdMVWGlvxleWl2dRJQx5V3XRz
/tVo1bhRIZZbVkEIQLLoWDY6eipZ81Yj95LJCEk2GCUI6nGg42QenicN9zwZXzgurIHsQtKrTOY6
tG16cS3Cimu6m/IrScqMQZaxTxcp3P4v6s5kuW4kzdLv0muhDJMDjkVv7kSKM0VSJLWBkaIIwDGP
7vCnrw9RbV0RiuwMq2VvMzIUV/cC7v9wznd4HAeQHHnDOdq35gbrmi04Ff0R+7041m0ldwPEsHkZ
mXvEU3haRgDIWIqldxpclMf5lCmcjoid5654CRxC82p3cPD78z1qFYeQlhDmTb0e3hOnbq8IHKv2
XttimF6ZGO2ypJmv17G6Gf3iKl82C14fDsveylafIZ8whOVEeBJCmprApTlLtx1sHtVAwMbYssgI
cR9HnidY2Bt7V0zZFVjoYTcH4Xqdm+nKb3JK3+5MESXEe0FWD4QR0LVJE8Ys8gI97eBdMjOPlI7P
1sqPHjzbZaCjEB94VRacoC8N1yUcdDbJjQqRGTD2V8pVr0r4b6GTiguXwJh3EDK89+P44fFQUvhj
5szSbhd5i+6JmZH2a+d2ySNmfo6phGhY3LKU8/NjkPhiPshYtMNlk87xEXpWz2bMy3lUqIVmeGoR
Q4Mo2+YjlUD4R89y1ig2CVr8MY4xr3wbW7h5zyI/eWtrCWRmJd8LSvkLeb/XNhMGHSDjKoWQfkg4
ZQYzENPBEnVBH0SIWYEwNXr3Wmc9k1YS3USVdGyo7/kTMbnWQMxxhYyHIU4ugMF8BvN8LYKwuDJh
cpfE60vQ8qnpGR66nFFPNt/lvT5nxIamy+vwTcYx6x6ECnUqrpYwuyy65HUIy4eiGX9mTvYojJ7O
rOU8HMbsvGYgEEozIZCIqO3blp5fzadQTBTCxDE08OsRl8Cfqdmt6eDAlnvvavc2nrntYAm0hE9l
bGmTmKUYxhgCJWxUYYKuP3WlrkCpn2IOmdF3jksw4iOPHj2v/pVlQOmnAeMIzeBe+jmWqg0cE1DN
BKv+mmf+eWhQcAQeWilMnUSMv2PNuwACfycYuGxWegBAn6A2+UGy+4nEq03uagp0zfidSFUhXn2+
nav2Z5HFGCPa8CtaUNhwvypnfgT5/SbmB8Llvg29vBYpW/NxyrFYyPLCzOa6HPqHYYWEIamPDqNQ
GE9ynhkur76GIldnyAODaXY+l0xwGkBF7pt7whWG/ozM4pR/GHWxgSpQLONZ2vcRyzEF1L3w1uW2
HwOeJKpdYXerpAfZt6zQEQaL3nH3cPnZ4gJeTH4ldky5GpuxQ0gRVuktnFDOamAtjJ0hw3YgeUZf
XUauHYdnd5H9d0atvdnVehzuXduv5iQS0UYv4+oz2RSkkjls5qaC38eWjEKI/0Jm7vZ+cRaEdfTo
UvciCIsHRl1Yfz21153nuxSrMeuCLnVcB6QAkSPImzrDjrxzN6lPI6PXKZnK4FCka8PYc8nLdxqz
cWtoZxMfK9bVCM5zttt9yoFnnJFFru3KDEF4W4oXWawUDksflkwqAnqU22hx9QVj7aIhvo1QlQum
oC6yidlb9iJexusqn+r70aYU6vQgpkZJopEg68LIGxPw0JEjI9z+Kpr66lvJeiA/REvj+zdyVHF/
IdthEF97r4bi066KgSr0p61XXYAilNmim3NNrhe331CP5zl350NiOk7ZAiXYWWehhOJsrKLlCifx
dMO4rXkhhSjc+r1evcJGo+wZU68sr1VWFPUTUiH1vKzC6a6hjYjPjA51Oo5TRodSVGHcHIoEOh52
NX5CLtkM+v+wlMX9BNLQXlqiCPnaqRkM5Xtt76UJmVoRwVM0F0BXvFfmj2n9KYs8uRI1qndUVRod
KK17U/JwNuN6anI4hOe91MhX/KZwwn3qxWl9aEGovgX8sGAf2nCC12IyC69Cy7XildLlrwWZKquV
mc551zDxf3LR+c6ATXzAFB6BT7dMDrIPL1ipSKPWoajSrm13MJE7tCyp10+XQIUxj9myXMKvOikR
2nMCb0k2oqV9S2mioIhUNdHhqL/GnTBJhSLKieOnJBy2RSwAvQCxkXawHEG7u2lIf3xL5sl1zyoV
eoBWc7D1u3nsCVMIZAUXsI1h0sZyzlljgYqH4lTmEnpGgdAdxFW8QTmD9CcDeBxMHQR9npcyfvGb
JfzG+AbuH9uHdUfWt6FxnRwIhauT+hhHx2FBEt2191I19iljEAGJttYtLKTVQZ5WjKZ+7yeLzqbR
Xt2coDOzYxOMi5+K2HCWLv4EeModGcsbogOzPGxRH8zAbDMVY6i3c/ucQo8bzyQWj/feNTLeJYAh
9F5lufjRD+TQoqgMNqxwS+LfPZuNzjsR9TjhzF1SlN2e6+gO6E6/vOqGv+ORrbj+Yciw/BlOesVL
GGxK2nkJOaEhcbH2tso+NsxckKItGOQmMkY6Mu1rJpSh7sRHyeGEfmcN0FKgbvQuHbfGzNIFEK65
nfo4JQcEEgvT2CG0u2QNiH/L5na4mKY8nvYhG5KantLPXXAHBtkUiFC0HM6cQSoLsljh+KA3euac
y5A4Vq28Y6w/QL7L0G0UDbNRfPwVyj3bhDD4mhhYUker/G1uPe++d6fk1krgIZ+2rZBBAe/K3yey
8uDN1YH74hWbtHYYiR07KmIUCNXprP0oTMbpo+tJFGcoRvvlSqiIkzZOAoXhuWuL9lg7QQbUd/Rs
zVCMjKZt7FJPVHE8/A1QuLfaDcEHQ6KEhU05i++11H59l21sXMJQRp44V2oYVkzP7nPR4/aVaAac
g/J1dR1AW3quSZEoOA1Qg+3r1YKawhoBcUyWzTfSuGjym1HcBaAqX7OmbN9jhAFAEmDfnNaOAG0a
06D5A9iK55hWPukQrmTmOYLCxPdHR4m/ku+aXwJFx14VaU6uQ0aEAJs19mZR0XJDtKa6l8Hk4I5w
gx7ADw6E8aCafHmuqjJKN1aU94MsnP6xSwPM1wWgx+kAVJLFgB82FW0Mj+33pZp9MjWmNXxyq2h9
Wbxu+xSJ3/4i6tb96HyLh3e0fvc0Ok3y2vI7XBNWMKCpcUYSZEiehHnTyRze00wwAGpO4uVfPDdB
wyR6mT0sndP9AtbDUjiuJRLaqgziuxGP131uFjJmGzgtJQWosmh7NKwBxNN+9czxTH9KzA/6ndAT
/rvXkHK1E3Jh6136M5sGDyUsBTqo2Qeiddsn33Ojj2SKV4QyLX0h22AH/2cvgX5NYO6bsyKipznU
tRwNTMDcHVgQpTZmn5EFFgGn34Pi7HR4mztj2J91Xjewf+m7+FZ6Sj2TSVKf8Z8OgI2mOWYs0XXp
fafNeCD4u4VLGsTTL7IxIrtvg7xHNl2SjEI8TQ+Z0p0xve2MLMYXLh0pzmhAytsqncpPi1mh2Red
QQsqTY4WGxRZytppaSqmfMmMECkM3Bl+kopuOKE2vRNzJrWzhVt+a6N8bfarWMS9U/j8SUPaVi/E
UYonxfVObSMLBz1izYgLco+/vBWOx2+lkkjeO8kify2K8cFBYd21B7ZHsNUrT1P8JTORS5FgGHPI
TSgezQiEJ0haJgL1qiUhI4uREdHRE0epJ1EFH9Si0yerqgyFd4mUrJxnYudYVI7NyR+ZPR1yhtj8
3Ty7cqLIrjkuoa9rzFq6z09xnHus3popQQImIvHaSZLkAPYt6P+iICofajabaKSyvmBxKPG7rdq+
1DnDe9y1CQZyUUbVnU5bkKAt2XFypw1BYtfOmtcxdwZt6z5lO4hm3LDI+CbjKPeuxsHX41FGo0tU
R6Hbm67MVbSXgUKBWK2mvR16oLRHw1DiZ2oFmm8bjDb6OvkOY27wjcuCZaZAA9oFJMQdqrBGmUEK
JDkl/B4dvvGkfZpsuV7XJOvwf46ZIu4CNnN4YlNU82eAZalPtex62IFD17rHEbfLq9PNBW5st2yg
HgGh+Q5ucPxMWIE9TF6YPTRwjkEU6Ux+Jqoub904Wi5L+pDilM9YQmAuSedtqVr3BRZujQw3HtI7
FdIg+CMJe5ATVosVl00cJjbVvDPGj7+xWI8JIDA1ylqh+gxTgmrgQdUp5FvbuzlZp7PfOXc1qdwZ
avjAruf0Gv7PQOnWAhyspgmsU1D8suvsf+i1n8ZdMSdM98ukC3/w4FAvKUSe3tGNZTcfglqo93Cp
W3SNKQLRXe3TvhH7GhePao5lvZuhZ407EiG5n5xQihuVBwseca3WG+hhVODSZllLSA86BFoE131l
2xBD66G0UXibVyR5XaW7r0Gq7KvsRMEF4Wbc0smqt/GsOxHnoifL4K3OB8NCpjIxl2EwI19ZuqV+
02CEmMfOM+lQcx37rOErMTNBMmFU7osoVcRheWnwbVoNUeCZmoMX6MOzZf7SMppMugThIRiGjGU3
qrfmjsWqzg50BvVnNgUoIuc2iy4ohQVe02y15wZpJ5xuAEp8BT4wW4S6xJ+wZ0r6r6vQHijzqo26
o2ua+nqCgPVQT2CNd0nd8ZcnE8wL+POX5RcAHUUZ30v74HhMaXdVaFcambAcX0kmdgEkcNu8AQEu
fjh8w9klpCKOCi1EcwV8f44vR0xRIyMY4236PaDD+8Rm07VbrJ08zTT1/nEaPRKZWz/NPhJrGPpb
by42M2j7pHNNicBGKuiOpLQSLsNWWn513FzO52yEBoIJqhWiOrHqlGSx7HMwwi7uiF2WMVLjlTaL
JeTb6Cev2g6FQBB0A3wKkB12lVY+TC6bY65V1mm7TncrjJLRVsR/eEiTJUcGSvWleKPk8rtDgo73
QUh2b5AGFgzzpsAaAjlxZSqpV4/hnAoDyOSuh9Aphex0GmS63W4yYDrQ8MqSHTqQnXdyJhIBhqQR
l21nuCKDPhU/5pCC7kxFY387Y2t5LAbEk5gYTMLYPp/ZNUaFuzwp11kOPW8OpMkWo8WuYNJ+DRsZ
t16siZU76Eb5KB04HC5kxwBqHxozEQNgbf9hfGOu8qyekSkHZv4eGuvnBwPB7oNxrrgDgWw5DHJd
3HJ0JDd4I1uqhqSu3kZpU+cCFOHC+Iyq637J6vF99tCa4Jr301enGqnbY2TTZByHzXqTLiLBpuEC
IfQnM4A4Z+rKZeIGzkVvDPOhJehBeBJPfh01cXPnE50W7vt52N6DSN914bTecpeOZD7bon4Q2w7x
kJAcQSYR/zH8m2PhnWanKG+jgtw90s0HBhATUvPmFFWxANPJQRNdlyaB7ZepcRLnbkVWFTL8fv3B
tnZ4VEgz0q+MnragiWSpXjKaMkCYnNx3TcNvkqwN7V4bzuZyLv84RfJoZrao/PZtjZd+BEzXq/RQ
QHB+mJQsM64N1AdfS69zqyMU2nI+WWSq3j4J/Q+6KEVi7yKiu5CeF3BcEPHrokmy4oC2DhMYcKtK
H1SRNzhPks58hOwBcAl2k1InEqbsSzSs9bWOIigblI8gZsIgpgws8Rw210z65m/8vuzvVlyvzVGW
St3hgEN4JLW/8ADNef7q+2uEKJxYuvtkTDvQxqLmKq+8hQTRIqvsc1Hjmjsr0hjFmU8OFchHqJbZ
MSNjnQqOnvmpr7NOgvFwDZU8pj7oZ2torscJ6Qoy9Hn4yMuZXs9COR95kakNmnLqHlkD591O19gi
DggEmhXA3NSQCu55Gn32jNDhbOCIfHAwZL8Uuc9KV65ZhdCa05MERZ54zMBO9Z0js2RMgzbsc2IX
fLVSAiw7ekaU22m21aWYbjpnG0aaG6/NGMf4YM7ZXGILpIrp0sm5xvQYMOPUcZCeOIfZaKEd61Da
r+WzgEJoDpwY3cVcNzWwMVFgTObkhxnUu0Ovd+SqRZRFSVfntwtM0W8kQAKF9XW/YqV0ovq6AG6Y
gq2tlbhxg9S45+4ge4BEeeA8JYyL0NKHve+f52VSX3LhD2/dmoGHG/W0dXiu6qLj4Mot3mAOqVgK
F5QjFtIGC2OMgG+9Q5HmqH1r2w2lJGi2aV/z+KOpU77XyM+zn7BJ0zNFKshn1gn9XUPdwlzYkODE
H8Rlf7Qpqravw2T47gryWh5zzBE/kEEELwWxas8EHTOql3XKaDlAFHMbSTs9q16U0zbdEujjoxTN
XC1ydFErcaPL1lJMb82g6aX6KdJcmiSUZrsKDDcSALLE0iN0vIYieY2n+Hzbz3CV1/70EHnbdblo
A7eSzR6LpRVdHqMp4nde5OpPJDvRqcHuISS+ZWQ4jRnNoLXbykMOuHCM82aGwFwvqgnH8z5fiie+
teLNB+t9k4YzRN9uURPx7lKhs+D6LB6rYhzuZLKAFayMQ1CUl6hnmVLQMghzWl64cinda7iEGtKQ
niBl+4yP8LOQZnOOdG4GWuKmzUtKlftZVmipCK20BeyXtJtenZJPsc/iGPeNtJTMZ4IsBYG6qCiD
I3q78iUWPSCUucL5cdFl1UhrIQv1McxOcD2gWPnwGhu8sGhCIDi5rfkxNehpdu2aDy9T4+hv9Rrn
KC7c4skZ9UKUYTAxmyRtLnxtyS2878REvkMJFZMfiT7zIfXcgm7JY268M3kzYPUQWf+9ydP8jgFc
8xoIz2F1RZMVnXw30Z9pmmMZqrFTUe/pHrcGL78KKVYXTDrIyW4SAqeYmNfMd8MZkINdmSschopg
vcMaeN5PnTngkpDsPBJHl+ToLLI0OqTLlL9TYSIbcCTfUdQl0Rv+0P61SlYmDGLgbzmPFZ9RlVmF
nTdBCOGKqWsQgdUUYiW7hBKy9SxG6A9MEuc4wUJYQbjlb+eY6CXUA+gJLh71lPrEVFyVrqUr6Fk1
XRREkJ+cuMIHIQnVwDfvK5czxJ+JLNFBnBLOiGqWwmYW+fMScFllxk2KU4ftF1ozSA0w3Un5UaUh
lvo2FMEVlFGM4EEf08ZaPnWE0tOxr8s8pI++bNcfUTKafj+EInofWFvUXwvN9VCXKoYWhAIWDHKu
4UX3Y5+7x7Uz/IbeFPdf60nnznXiZNX3Ts/lbVFGDjk4i8+0o588yKqOqhiAkh2xTuy+TAGi0WEz
Zjayyt6vCyJfqlDPP/vUrSwv/QxAwtWVi1FfpZQTq7IIBmaTmqc5Jf/rMMci/hxdIoj3ZWU1sipN
A6Giqv1uRZMHx9l48/NQSM7FAGFTvFO1mACnBUX2c3F87za3UZRxF5b8Ef4KXR70Vxmz8lgFYyPW
4BAZYE4q3D69UrelFEN8whZI79oC7ZcH4nEM0NV5a4ucjtLQCxmR7/2J8pXIYBsN/AS1vptYJRUU
Agz0zg0hkdcj0rd239dEXF8W68DW0JjVvcpnUlyOLorSEXboIn4qIiGeAznhf6WMVB8FOrWnKXVo
jk24JnC63O4P0JbPFlvbJEfOWIzVNtqulgOz7u1BnRvk7E4XkWXpRpqgzYZl0rIfhjlhAuoXCkAL
mieN90/hHmeSPn1yMZmf62yGgsH01L3wAIJmUclgon1VaPNIi8p0v0hMftVVtbltIRfH+NeJmMf1
WlCBORysDN9yKuIdwWzyx2IJeEJQSVAOHmPhvnrCtJAQUZHE9rrHA8HrXiJk2y9z5yZ4ltLoatDb
5+up7G9DsiPZ2q8BMPHRratTz8p4uZzJH0DOFs75iEKmEjeNV60fNdELZ/lkyrewcOrnEVJkwuiy
ZZblG7bwJ281gwR8or2fEeNjxApkOs17Tr/qHQ88FqohC9W9Q/JCjYuHUM5jK4uYOYafbeNwafXX
Oe57XLoiVy+BLtmnsilAr9bFfk/aBDzvYAdURLQgbtbxj70/jiKmVaQ9OFQdmeUgO6QjpcuNi4zv
OsPDzE9iQ7EcUXqW+ZHKDSkM+u0QEEa+mJeMoHm8eLXx2wtbBQ48CR6XnFZNzAlRfZopJ90s38Ws
FhZpwtExJF5kSj9W60BbHRXbor1KUITsva4Mb12nwimM4HpOznmn7AueAHLFchqBb1lHUIiyYf8y
2AVdyxSWllg+V5TJiVgxzqqQ0IyHIF5CnkiigNjM6sW7YbaBzqlHt/ddCQwWewnU+tkbWLJVaUlL
FjNHxcQskWtUiIiao1Vh/Yf7Cs0OaSyqunTHEoV1SvIMVv3FMZrvlYjHfa6nwDlbVYdOQ6x0ddAp
coqmgtHMe+GDX7moiNluoMrzrtF71x5mQLab6EbLNfjocRWu50iIyRICB6OgRVaWaynVvL2cvQ6W
cBX4/u2QR3YBKW3qV0ri7keBqLlBwKA8fT/xTUuY9sgs9pgJio1n28zlvhy78FeaRSK8KsIh+hHM
SFp3DEuTz15ROHKbsuB/ckJSdpkqGPVkw26+JzqF1S5dXTmxxMziz7LvfA/0TBO8hV2ADbIa0dwi
TmyiBIOCw2OfO/1z2U/Vu0oZ0UMNJxN7Xyyl3izpTLZ2AXFJ17qj4Tq3bD6I5EvSGK3n4kTw3lhg
e/vYbf13f243QSKAsQzci0rmQ5mEGwJh4uTYZAOWwSYtdPx9mGb3VxeFC6kIjAluMdvoR6cO1uUq
p9cHozvUkNfQrJNQX6kSRR+VxUpeepLdcmclwX7y1/EyBKplTyujb4abbiv8I2mabbpfgzX3GNIz
793PMLAxzRJ2xRiEizLh69HWHCcSV8AFkxPe7tHirvMF9pz5WlVrXX9T/PF36E+sg1ze9BT6CerZ
g0A5UJ2lAFRJ0ghnHpwulRWTN0caUg7Zi6TzYR6WCLcqK78KfqKtIf8M3fqt1FnwBLMZNX+NNpcp
bd5W2QltB/ZrFO5fS5RbOUvzLXCKM4SxQehIylDb4qXLq1bh0bMD2/tAz3V+LBb2fMd+6/PY5Qcg
t3jO6dRb1xnAwGbl5GJV7HiKQSXLZ6IS/BBjes3OFCdR8K3ntGr3HqaIDRQLNGQ/NH0PwWGNUS6Q
3aufWJb1P8UsmDWobtpkrERrOTszDd73bVTxxmKSKEX0jHmHxb2gMEziien4wN0ozmyqQghdCC2Y
my1DzRJ8qIAs+/nivHV+xPXHSpoTXmVRfKECQtpueteBVT3m7vyj0SvziAFLgt6xUwJ14eD5vIta
33HfGFdiEKuIYtkt/rKyUghixfvGlEDjDYbpfSViFB0EpHBM4xRWxAL0OEZybids+7sAvU9+l6w2
/z5Q+I+AHYb4nUmOGwLqiBaqvGImMFKKDI1TXPqmPi8CL+JhWfzgndEFvUzrDTWdbrmOP1t3RtnC
u9tQZ9GNZogdyAU5yG3kQuqCi5532VYth1oI/P5jDKp8b7IlhOCDnx7OISGXSBgUzfOhGPG77wNf
9J/Z4IThNTlKkoSQtYHkkbAZxYtm8rxHLBWU9cGdsvAiGEXWoYsQWbgjxjQL71nTATuHXc42f4n5
krKws9xeXbA8FzrytnlfQBTRmtSYd8pJifxIDDdQbxP0GXokb/DzS5/0iYTnecarmo4ivVGDN9zF
o0a2owo3yU8VezBat9YWKRIw8tHZW8fIIxWJ4PxZqxfkB7Gs2SepkPRFXimAjagyZGM5LHpjKriD
BdItKy+7pCvgKMUIkdVf13B1fq5mgtXieD4jxHTkxjtEscAbG9RpzF2a2M0sw4KZWpUWCgCPidBH
jksRxQ9tLKbbaU62wYnxvdd2MObT64X6Bafe/cGKJoHM4Q/1JRGWCdj+1oAi7br6OxvXkVvDxd50
XLMM/kY3tRGoc/494A8ekoidY9DfYK13wl8e3e96ooDh/ZinPOPSSntJKgD/O9lhoV/wIumCgRN7
YIXIP2UzrJrY976RTy2C44CET+2zjvQsEAgJpDx0UDhJZJH5IQOZcgU1h/wcHKQN9XdGMYxsZJD2
/nvJbkhcpoSYknQ1BYn3rBCf1ueZl7LYG33X4n4HPae+TX2f1r9qBEqQe+oZ7a9jA4Bn4TLFnyot
R1xjQxLyzDEWvFiRCSO2qKrwEUQ2wKC46bYVBRIzCAKFcLPjTL5lepD0BA6qF4w9+y9LYUKZD0ps
G2Z6duymUXYYV/J6j18wNbCjNXbao5EE3UqEwBZOKbu4339htV24Zu7o7LI5fZVDJMFBrHa9XhiP
3C9LWTm7LxQjEfk5isSmutfvGVXtexTU0XMTDfnlFwfFju9124VbDc2I+9ln/ZIxKsNduJZ3X2Il
Ewf9WLCvdMn0IXEqjgknVsj5C1hJL/QkhT0RfsmY90ulR3exccdl2ZOuBBonpOmayGf5ybSECRUa
5o62vV/gxEixeKQceD6Ru80QdTdT1Xssuqvc0v7mwxgcvpCZbfED+YrZ3MRA2C0rABp+jxSWcydL
7mtW7qATy3CwByebIfikwlmzQyu6moVsHcI/85stGQwl8ltKuoIktmbE0P6FfM1qy+RGj5dpq869
0kcbU+sB7WIl1tE5DDpOLr/k6TiViJjWg1/zaqBG5SaiwKkYgnW1lE9fhhS/ghjm+JA7Scmkff2A
6eZvQDnTdMcvi+ZoT+elPDbkqE0YJNhmUoHCNoIhs9QnrQcktV9aEqI1XVt6wL2Q/Bilijnp3VC9
z8k0vOVw+q5Fzwm+/8J0pqBTCstjEWdbMWUa9N4tQaYkE1QzSRr+bGl9y+TokWZ05SZ99iaXfo4O
/jCPP6oxil8idjfQ7prA8XZBE8BvajR5CnAkTXVCU0xTOuboIYmU60bktYRRX+gqSN6dhMkmUun6
dghUi3+w8es3pOxswhn001AEam0uc/7D0DtYMY3nEfPhjXYA3QMCXP7JlKx6rX0nD08+8tGvS2Jg
Wn2pOs/rJIZHBFnEve2y3umBQlTJhVsKGrNeivlUzAU7EQeRR01uQB88fkFBOjqC/RGUBcIYdvC1
qjs7FvML8S/5AwFprFJSL3NeptyGL1U4VHesk8snkoGXzy9eEucUYON6jFd09XtmZpQPMbfAcviS
oZoo+zVIjou/mmsSHBmsumnq8ZC6wfQ1c/ppUx+E5YHYBNflk07jpXAYNZIkHqO9FtuGL4vaTRBM
o6J2X3rkC7MMOqTwjUb7F7NNhvsRzO2vLwEpntZDo3QKesxXNLcEFMOkiqF14RUrGNgTjvswMxiE
9d417WOrp6H5B4u0/zc3MupuBsix5xHwjqv9N4BdXK4cAJnZwIjBYPZlM3KY5rWj/f08u/CywtoD
h6j7rrpcEG18y3y8ppshyUKpyIB61kEFsctFHXu1lANikqp3M7Kdsk3JXJRu/0LVJB4d6SYPnqY5
3i1TFT78g6t6+5z/zX7DwyzJD5CJ8CPhUQFslvw/e5i7dpr8WjNmBisCBhHlnQ9/LRzlrwKfCdRf
ft0V/xKwkh1TmOEuJxQsYVgXJv8A1/u7aV/GXsR3GWHZx16U/GaSp1WdO44uIEgR2sDD0Fs2x3OO
5oRVckhoC7kqaXLMF4uISxllkpMTjZqZelsBiIkaKp/9P3w9vzvh+Xq8GLquGwC4BXT7G/Fv8YmD
1zojCTdC183Os+Ya7upY33MO+7/mOKwfFok//jgMusvPl3kzb1KkhdeMy5GKVrRM8vjvP5X/N+O5
jP1EwAV03cBlKfDbj5b3qQ2cxdEHlrSL+VAkYj04TEQ/eNDmX3qK6bMA2RFvOY0TjqUMkUu1H2hX
NjTOOrw33QojJZebnyD0XXIsR/RpdRUTtNXAcOM7DQXz9wTuCh3GVFR3K/PVGPmZV0l6S8LHb7na
1Lc1rasrYolByxe2HEgG9rAzFNIbvv/7v/Rv1Mo/nlTpxoAjhBsH28Lmr09qXUyEcRILfvAy2dir
ZCktk7vaLO2+Hup6s0KWRANHNBDlPsMWin9vjBEq9UxTsB4HeLxhLXzkJJU9/8Nn+xePCXbyQIoQ
gEUUh9tp8Sc2gWsdtANOwMBnqIkML4YZzWzUue19Xroxr/1aqnTnxpVintWE2qdVHNz1AFRBfTqd
Ez8yGoTR9Q8f6++HVLKdTwh7qNNgJ2zP0Z8+VsDAsJa9nQ+VMXg+/SonMSbLHbOAbPAsQ6dAsANI
A2o39uQDsBumNu9o5EbqKEq49b8+0f8ItfL/Xe7LdhD9vzEpdy3zBRLO/gJK2f6V/wKlOBGcbh+C
VhTxXNDvRfwI+tc4/e//5QTwUDhcQo7f4A/syf8lpYT+f7BN4HoRlHfbQ88v+39IKYH7H7z0Ce8/
4xoCy+T/COH915OE/4LHp3Ml42xEPdQzv11jum0qG7oq3mdoBW/Qdxf3hGT2J7lkxQWoHaQg3eaE
65uyuHbnKH/403f1L8go/l/vHz5A6EnpuknEW83H+OOt/9Mjqrus4NEnB5BP6rCQmdjHzCinO3xG
X2nzyYNpV4ZV4TQWN6J26EGIv06OVi7YK1vHsZdGRN33eo1eYUWMrNEMsk1C0Rd7hn5cAB9q4mNj
ovHs33907+8fXdL6E9ADN4zD2PsN0trTWoPuph0Gf0A/D/cDX/hYMBbifffjl7VnK3LCXoANnTmG
X3xtA+OVl6vxYZf9+w/zV2AsX2OE1I+TR3rA3eM4+u2zYEcbK2YTBnOqYBWVNUgPznHsQzTt2hLV
bdlk2Fe9rEg0jjC3a//hA3gb7OS/C4nthwTFzKUdhVhNODd+g6H068rEOCdnpy2NtsdkmSVqWpLD
3JPBWvCu5IR11QuVpB2pbUuw9LKQyZrUk3tmurrIL1psS+vJdwSj4MqBaXKsdNYnZ2ExFuOl72r9
T+xbL/z9U+PTTXgtWe4Bu5G/P34Lk6DII2B234scpSC1BQ5m0jmJGQ2qbcnZY6bOL1xELUi0WG4Q
UUk5Z5BrMp+EsenT0x2nsHIinDjoV9ko9cX0T3ffv/iYfMGRz6/LZ4yj7Z//6S2RCYI4N7VYoZGE
ml0zyvnBHdry1M0upY/rs83aD4xM/XNlHT+/6TAYqDOToaxk/2p7cxztgHopanqmgIQDa//y3z+B
f1S8f3kAIqjIIhbIwTYWDufSXz4jj7kPqIgIvKQV2XBL7Gs37EGrtKQUrTpi3tmt7an+T+7Oa7lu
JOvSrzLR96gAEjYn/u6L4+k9KfIGQYkUvEkgE+7p54OqZrqkv8305UxFhSIkkuccwmXuvdf61iC9
jDqCdWkbROVwoC0pwhO9xsFs6BBE50sTm689Az2IgWDTLpRPM1nla3zhVHT3ja/Jygxcf7B2q2SP
9EhrjBn7YUjy9ibAm3TDvjkm6oStZvwE6G98CgGR+EhHw77fBYZU6H9TDjg/bwC4+tkmhnIlX7l8
XGH/coLCpQRTaZhpDKCOic2jXY4z0LZJNBjtCkVNEyvKlHH08v04C/sFBAy5QniEKGaboI7JBEeY
9G8+Fq3WX67vkCeri1nBJRVbSO7Rn08KXYHRRB7YSA9fTXjmNKM6ozJicifHRtVf2SB00B3irDYX
ZaXPatqU+T4fXczPOrqVtQ0g1kFhfRa28AYH8HF93nXPxjbjI0XfF3Ra7lmJX4beTGWcdKvRyu37
rpsupWZ6l9VQ0UNR32QUamwMBSHKNLE0npwuBzAb2Y/NUH9g415lZ+VTmSzB9dx1SCwIg8SGiwaX
jt6IdlWN+9kOaa97+qENsVJ05UxuKc4uyry3ye5mUgarBoO71fXxvmo9G1wOpFPBzuaiizo+iWXb
hxrLQrHlckk/is5abV2Kz8ulGkb73qYRurEy5V/JuaQtwlx+K0JjzucJTrwt/SNILkLC26l9cILk
oV+wpSVcEScmocsVHShFmw2f8qFKFBHzUxC9W4rJQZ646VVcZQ4Nhjh441F63rsd+SsykCdgI+Si
0Yk5n0BwEiwVovKgU7k6u/wErlWZCP9FBQmVZmg9LLlCVpbr+gxNfHJ0NHkSFVHY5FczMgqxYdy3
jXiSsSpuBN2wjbMq30Hikj9G0jx+mss5scIvHRKQN4TKlJ0I0ehO2LleCEQb6YmdS4hKnxMIjo8K
yKg/Iet1++LYl1N5yyhh2qMIr/Dp6bdMyOlgm/oTURXTDanQJ+xwnrpUG3awMIvu8q92Rx9tS7OO
mNaWgc73tXv3oTzXv5WeCV66KY4+224B8Ms8mOmUTmFz5EF2bPsr9h3Cq8xZEC71GtfMVMquL2y/
l2e4t0gXDjkPe88jpWmhepAIbtNwUwVJdjdqPZ4lSxefIS2vmuNIQ+aa3nmEmRDa7GaRwzEYEKu4
fRQQPdXWRzEE6bM7x8cEJckFAtNxL+XonSdFilZrrErvaIa0PmPoU54WDAk89f2heWrV8G0oEtBj
pV9375Hjd1/FiBx+Y0ZvOUSZqGFkwfjS+Fcwt7KzwfXfNOm7rJP5yOwMXZGmoRv1rX7BFURMg4VV
gie4w7oTMapotoyDRgQ4Bm6nQ+G6USgv6N8Xnsm5k+hDHIopCLuzFFrT0eQeOWpV9iWxfPch0h0u
j2FWX3mwFnBphXpLgQ7cqmG1Kdo0up0ZGioHneQPuAfbggfsI9EXAtVsGJCMidwf8KfIu40lCvHk
r7jntMMsEwSrKkoWeIIrCB4w8dVylXT4DpmpF1uRZlelj51Kpp481X4AgHIg0Q5rvHekUP3a2ot5
cgRXLJwpMZ2PGTKFASPbFmRfeV7G4y3K21foX0BX7ag7A2YExiFkl7xfhDOSxYmRTNJA3soR3kY0
eul90g/WGROHmpbCDEqnCvGlj2n3OCkfp0cFvIUAMfuWv2XPkGPyUxFC2N4QTxCeEVGfPEK2n74y
msy/aDKRYTRD4txUYdtcz/Ro6Ylq/pgQ+8DpnrsPp0FzuQnRQ7zqYh5Os0VYHwdpPsU0cBh5lTHR
cm7dlU/FMt25JSj2yQrmr6v2d6tm/ZW6+1MqhUSnda30wiWS+qFCM39tRD58nzJls/elqXhpeZhM
45yYWbSncMUWl9PnFmM07uJphI/LOvdU9ctHl9Hn8yzd3NORIqm6dKNzwmcmOHrrQZg4jt+qfFzO
wgpFUmFTriBld6r9lBOvnPgxpb3XeYBInDRBoyjdkyMsrPLLAP5j3ytdP4sickECw/71Q1Kr3aYP
To6dFucibt8dSE53NWqRc79vpyNS/vCAsgvU3BTYmFUYMJq665/juo0vy7ETZ7g9ZuCqg75VZV/c
9Jp3owMWgGKHOoOkkXjWAQNnGJflMelprbMDG19gwOrroqsGTCEoc/1DTBuXiW6RqZtoopShoaY7
5HdJ8ol0AoFca/PcR2N1HfQUEmOg5R7dMIRzCA3TUn5K2BpXVVTX+6wKulvECxWAkyiCH5DjBFPz
c1vreuc3OoYhuWqnXH7Si7mfN4WiEWLieGSWaueuRTiC71BYDXdJJwoC69P03hkFRJUmLrDhVCXj
QE8OGTw3335WFGaXcWORRa9Y9dCa0VflrcWxzOD6dj5h004zWd+6EDaCBLVO5zU6Z8eP4z1AH8Cq
zhONtu7YEZ+T5ad+pg5AIdfsi544c4Qm4rGFkcWA3HgfVk+ybZRWgB08bYYboGgHdFGbHN/EU1/V
zhEIWfDYMhc/6Kk1Z+CvxVsoq0OPEY3Dohfn00dRtAlxu9/GaDSPbEKnV2Ywy3UbO+Y68xNQ/0lG
Fg6CcjIHWjKe67KdLtxsISipm9Vp0Mrb1YFDym8WuBcZpOGnYWpfhkXKc6xpBJGN4YxaOga9wiC7
wJmdFRfYS+mscJ0cu3ysz73aHU60hixmZiUN+EyIVSEwPkDlK8m84dkSDRU4H2QXjzRGEVx1TMCP
I2O9QxV5zQN3dnmxqA5uVtehWY7YgcPExbMEEdPbzzCVnxHk2NdZU4Svk1uFp0TFTrZ341hu6ezj
dEf1sOyVM0SPdtx0zyqx3S8WEwS83UjUPx0K09ugXvD/9EBF9t4qH9hyN7+LwXuocDgx14qPU6jl
Q1xM3ZsZSpxgAKK/j0tTfCayTe+ylVwRaCs4RX0MbCHusYgVbUQYK6rK6SwIEFtltL10AEm6KKBI
uMhlEWRJxrtdWlzp9ZwJLyF1EfMwjoGszU55wISuyLlF3NlWDxgDeyoLj90F8zgXEsKCIgKVCw3i
IUvuhOiYbld+kRFPIcWFED2q2ra2/G8tAU8PsTtob6/R+DyPQ2vdpS0bfNwkFZ25Vs7keY2M+Cpy
aR4G11cvqslmn6MSfaTCR2xHEhpPAC/tScCo7fnWZ+BCqV2tzCa3jG5QSvG76zpFpsWNBbpactcf
zDSnlwigm3tjFTYpUvZMi9RHYjFVcycOxCuHryIZsxClRMOfbP+iJ49JJ9FjrkS1zsWKNNHvcn0A
PjFN5+mY59Gz39RkbZVGsmKGeDqQqHjSw4DXdhXkZspxqdYMd74AJkzJuwGFIdzGRQc0iZmGs5wz
bG2DUxyU8y1XR5FcygyO2iFXQSB3ow0S6iCygAdOggjyZHotn5zUVB/C1e1poNj7nigY2+wtKn01
mSW5rRYHyDOWGrXpcqY9PHekgZIeEpC+QTVzlYarAil15Edt64gmuotmxkpC9crKi2QudBBeZzkj
8HzKPII37ZW1afeadQPXf3CMrYycIM1k5jKXjkKon+O1KzT7mx0rT/NaqQRiGCbB+Cnoot6ATVmA
RRFn1Yy7YXHQZoVWoASuiaH80KMbPZWI5q+nseOFTaNW5UjeWO8xyxbGGDK5C3QYYfJYTF78bi8A
ijYzlJBjB6wDVnikoqcxK8b6iOo1fK2LDlrOZLlaHx05yw5VJ9ACAhvS8B03ererykd2hMFbkFlY
nqpQ2+nWbvri2kJsztzSgum3qSeRRodg7Jp7zMLrniRyMQ3ZVmrXzHSYqWzaTIBGagbrekCxUmIO
tvhzHjMCKIq4jp4c5U7IVgrp4x82prW2zKhl/la7Jr3kVq6tc9u2jD6yPTDLMZ/9Ruxp9BCctvoZ
ygu67MSgQJBAaIUW1n7OdAFOransAZU33O4Qh3uIYIexIfpOx/ZBlXpQLRH1sG/JQHxX4bMf0t+A
w88Z3eMOg72JbYnNcT1izCKNVUt25XYZ3nkAf6/nEcBMIHPOVllCGCU/HYGXL1R9ZZkpesXLZU0w
aiN3XwdEBTXLRE5ZGtwqwunO0RZa7yJ1YIYTasEBy7EHW0jaA8JAUqBtQ1JMGFU6loYqcCDQo+d9
aU3uo5VA6rFvMGddGFzS7xMP7+umbIfvkl4kgWuT1ZxEitXjLks73Gt5VVFzmk6M7bEItNHbOV3Q
SyyRAefHR3fRY8Hmw/KH6ZYwW0IZ+n8ziFnbsD81vZgJhRQVIV0Pn96l90uDXaFW74fY6TehIgWA
jAKqnyxhpg/uqj1KvN8RsxULRWtt8uB9yBfX3uqxhE8SDAJycFjqRN808WJ5ewd1EIwHZ/H1ymSB
hbBk2rwaMREsYxVjdWHjeQi5OgZg8ihvAQphvtJiO9gKmiHSCuvIo0XOVGqGGbydLhL2idYKUj/k
JH+LhZ90un/d+PlvPTQCKmlt03QUpIhD5fll+KFqGBJMlHvACnnyzbMxcG+HuG8+oVUkGKzNuLXd
1rkDu8OGnwUdg0qwOHqr/cK5wjCd3zhl5nHVZt50/W8+3K9NWj7cyhKimx45jMx+/XC2ikbdKnZ9
faXypyR2KPw6e5E5V6CqhkvsnjmUscnO9nrJ/eYYlor0QctT1Gb/+rOsPdg/N8iYaQIej6TH0Jiu
96/zzaQVIsV8QzLkPLc75PQXlTTTPglcfYCP5v+bixPO+n97u3UiBf+M+YFr/3JaPFQdY5ah7ULJ
/K6tqX3WQY+jWgfy/V//Yv/wnaQUduCshPNwbY79qTtZJY2VN8mMZCqDApTN0j5XVTputQSD8eOt
/qMB0mNT8f9//UTU/9t/fZv+57cGtyYQCf23f8rq/+mH+r/9eJHkk6hd/f7TX/a1zvR8Zz67+f5z
Vbn8eIM/vvP/9ot/ZLo+zu3nX//yrTE1O9j7zyRr6j8Pi8Q6dPnn86X7pnqvM87I54+PdPbx17/8
+Infx0tC/sYoOHIlAyQWEmc99r9Pl4T9m6BhzOUfeRByaXD/fboU8SVuBYTJnDXIsJzQP6ZLnvtb
AJ4fi6qHugECvPzL//7Nb3+/ljloHGqOxB9//zP3HhXBTxdhSHodgwnawoz1yW90gvX2/NOlUZYg
ivOUBMysYF/5KgaajBOinsXCC2cpBfJHRLYDYGzJmEtumNCGWJitibXrMaotL7jumGKGX+250ijJ
A4/cIFS+UGTKzuah2US9L9+nucyYw5SJo27CxcWIPtuwIE86ryaUuibpkvSxKGNjXcFI8STOiKps
mss6cHP7vmEw698OTeOEZ2oU+iEyY3hReAFUDpP1y1lmCu+FOaDV7qaq9ZMDG7XqhvpKRZAbw0lR
FdTIfb76FEHk+Wi3xjYTh0U32ijhncl+stmnxtcqsuf26MkSmKubSOSXrT+zDHCI1vQ6O61fPZB8
uIjKYZiQAnHWNzqXZbyf2cjr7WJc2DULQoyFyoy1blM7NX7pyIoskl8DXEOHJMGMt6v7fkyuSirZ
K+ArNOqKDGp+p3pyoLF8CPb5a6wPv0L2pjFq38/BSMjWDNTF2VpogA9zlxOLXtFN9Q5eXqCsYauN
0NB2kwF+bWA7Q0mqUTN+afOAHB0368JsXyZd5mDvsKCtJMZ4n9ms52eQNLsklhhkuqz3eNskuCtX
1yu7hJDVXQfIgRTcaQx5XpEfmabfV6VNyFDp9f17XJJyIoGjbCWX+2XK7uJljtAgKTAtfpi05wLh
CtsZ5g0XudUrd2cJmixA9Yazto3Kq0lZmi25I9xzMsQMSj/8mjIDJUcgYPnN9mu2IwoDIx1WFu8b
nLrMyuN5LMiTcox/YaM4QRbWEcoSguaeUIGQv4AGbsIvSLFssztMJrURnVWmR98KTb9zF9E/VEOD
K6kDPnz0UbDnMGjcmmPDFXq1MIqnfbykNh5tmeOV8HPfxrTLMIjGkUA2z2SWDKtFtSmOTk9bsHao
TU8d9Ef6jAIkDGUjjTUni5qXznRKU0Ly6TeJaKsbt2d6S3dkKJBAhEF93WTW+lGnyNCQTIfusVZZ
9hGJzNcIrPLhZUwBB+10686PBhFcSXsvhog0KqWtEyBkH6MbMKQPKdP0qXNwhgFFxvdxjCdw5sDf
5/a76pMy2lVxl9/VbH4Ism97607Vfg6Yjn08NXsflDaHdyhf8dODamXLyQkQVuNc4LlHLFuzwf2I
G6HnS50CmNnIzA3uHPxhT6z3HuGIQR4fU3w47M4hBH0RczajsYgSC7OSpfKbkqEcyj9d+d+r1AKN
A37HQhldhjBO23AYL5PQcx+zMm/uESca/OTAxs6KWsYjVaTXv1is4/oyVGY+DQBh4W0hQLpiE8V2
Gz93TsBhZTp7j1N59X1XgX0DOTqWhxx9+5ozNbbmXCiy5TahsfqPdrTGz8btSC2rdSHBLbW4rTaL
Y8/xXmJBUkAj+r7fVn0YvzYhDK5NPCxJzQPO6pwtGpHiW5RU3nSgm96ijsqs8ElPA0QOQS1gNvlA
esge/Wjx5ATWHO90ZaoXGPYD88Elj7519VzfRmNJhk/pK9J+bN9zGcuZlAGMRUn3RsdvhUPIsn0M
IQUwh8EJXBKmK9LvIpxqtSc4qfkSwBHoz6kiGQ5Q6cSXddJM0aElOYJghIA+xL6fYzs66ACIxKbv
XcZ2UT5yjugVR0+usCQscQwS/cF3hup6vVflIfUHcQLfjwQgcab8FmoMPRcwZPFdXFpVh5W7VrdK
q+RLAOyZ2s2TMjnxpsO0nalX47M+dQWxuZwwvRtcSXySEi6x4B5gNuBFOD6QQvFU2yluYcKX0ygv
D+EIQGSLcQ3GIdmR/R07VJyTQ9wE3W5KfUduPaSm4cZpS+scZmg7bbmNl29hnERPxInrzwUwD1Go
gllVL5Pirc8Hj+FZE+Ah4YDz2YPRgjcJXK946CXE8V0nvLbbLdLBZ0jQ5fyAS9HPjyiSi3KTz2Hd
7XK7ytOt1Q1kLwhZE3zsNhFS3yKV9TNnDZSenzTxRzTkRAaWYHvpZbk8Srchn/KJIR8VVYb1e1NN
2Ow3Gt4MbtK+sO8TGPbk6lUI7rdt7oHqHUOBLUzMw/3C7pEQwDjvQfh1Q/JSwtC4QTs2UuSCnGdi
tAJZt/bULDdeP4IXiNwElWYNLuqjTJLxPAvpHTL77YkPcaYZkyOKfX1HCqBot6yoIebIyX11Ak10
JXORHr7NGGGpiUhaezHl7NxbNlAyfHUZl2s4tOFpdGoalG3u4z+ziVkODqkVgC0cUWFnWxtu27sd
egy7em/l4UZ1FdzWc8gSsxjl9Yy9SgyRbu3Nt8AtlwpQcyTMrklE/2y8VNwxJY+sA2uWDR7AzZwn
FqamOPcHg/PJ74Zln6WZaxEdWgDmrKve2Jue9bYlWp3olJ0jHcM3Akj9gkTFVHvajta1rOSCnL4C
KbitVDuS+FoFEWxF2iKrQG2xNu5iaCL7Vm++8RpxieHSFq8JlOdbhvyZixYCJeGhTRfnvJqKVAFa
T8N4F0d+9iAXDfvbb/ou2oNnoM0hlhq0dzwHLvMUSdWYziX3m3Hs4uviT/m1wuMKubVRHoWYx1nc
tXmt75zaa+bzCpfwMcdbrQiWCBRk3WiGIBXGIscnkIt1epDExRcHr/7KuPMVlOh5tfqFNGERDKKD
3cyMy8EDGNwoBYqDp6aQznJ0Q7HQYMGTZA79OK2Tk7lPvb23ZOOMm4R32sIMop1ovLleTk3domMO
uGn6HTZf/zHIgDxuVMrx3055Km8p9bNhz7Yx8y4nwYx071OrGpKjrQgECQ5TrKTLIL4aayIoTUZx
9N4XSfK2hjSo88IPyfVtq1Lj8Y56674kaQiMQZRCpyUJCU+SU+TQ+4UazF2aWl1yviiUSGdkSQFH
7JZovZVmp921LAb5pTN7dCtNNvj2yr2cka8yLLoHRefeExFSvI0hbac1OzjH3W6IdkMmDweQJCeu
Vkwf4B4S47urrx8zKujhphitaxbSVF2oas7Uoe0jH67xYizi77w5CeSdY0okBpte45+44C419fMw
4OTe53lpE/zuB5VYnu115Pt1Au1YXDWCWfXjBLnQZ70XUf0xDUWQ7n0Y7O6raSotXv9UufyDemBV
Qfy9AqYawMmyHnufagWe7q8yljgXVtDmpCvjO3CuvK7IdhKy9Ld//S6/CLN+vE1EWJTtUyh5vN0v
ogfZtXXPbq/Ytd5E4KnMyunBwShO5zBiEgPDQ7SXAblZOd4+9np2h7AoDrPu8T8vVv9pJfpTvfr/
miZSrE2gf16zPrzX/+Pqvcvq5qeydf2h38tWR/zmO+TASY+HmBtEq3bu97KVr3i259v8x5lDlEht
WlNapX/9C7WppImOXlBw/VC3cl7/XrbST7HXBpT8o9j9pUz9V2XrD1XMn69Thxkn+kokswh6MYD+
omXDulaLYPT8TRjOTMcYbR/lOlbzEV7tmrmXR7y9e3pJw43FsNFR2ZkHJ+Ngi+KxhG1v6vHBz4hH
86HQXXaN/+xWLN9uhQPDIjp2n2I32XXgEc4CJtsgBmLSWtXQHNIih2dhxZ+lGL2NGNycvdTq+iGc
JwRwmw2yOkWyfsHu0O6gxjHrM87DENgnizJooyh7NkPF9/j9a5uYs1q9gcEaoQwHRO548WM1iN+F
+/9RT+b4T2IPf7rK/39r3KwayH9xE7Tv2c+NnvX7f7/+vd9c4XD5I31FOYZqkkv5D1GwE/3Go0ui
FAZ8DTZrtUn8/QZYGzmOzRVJuiLFx/+5AUT4WwCdMqCXg4oX3kjwn/RtnF9lwSENXZfBmo02MoTX
4f7cthkjMkpTBZjYL4eKeIjEGpdTaNEu2Zq2InY5KcjKloC94FHigje7iRB5s0uKOe722sTQ72He
8S8i9mW390qW7z1ClKjbZ34awrSYu5gBpB1WwMOqMY3u/3Ss/8FS4/C7/7TaIOfEJeCEHu3Wte3K
c+bnX6KdbUKAyuG74VE03PGmAyn2csTJPLHZHDch87J0E8zzsqfwgfWn5XiCAIVVXooyeY0BqbtH
dh4U2k20wDpiUgZ/qhc1UAV2j8XWGVzXvBueWoCMlEMjpnPnJtj6bcgWaQBoFxycbBHdQ2uR7JMj
viCTI0wc9zihrxmggXh+f1wIcY0hFSjAcSIA0ElKQ0WkjsQg7+/zoBp2Gcx/KMpOq27Rd67UM4EB
bGernCh2wG6T3ix5TLQ3QTbWU0ooV71NKjxwRx359XdKlZQ6PFjzZzMnU6+RQPh6oacZEQlDnZ7a
pJZYk3WJ3m6I85bBoskWs8/6UAD7wyUs9rzIJbW/J/Ylfur7ccV8bNypnV8tgYIN59VAMteiEpSp
EBZkgGpuHOd9WeTZI+rolmY3nI5jitwJUEwExA31JkCFXa8nNb3x03g8TTth4E9lE1h3aMlac+hi
BDrEgzT2fV4px79i5lyRbK6xDTNVXBEBCtX6q7YdYWhe9XW8Seeh+6ANHYcPQDkJn7N9v11OEe70
aZuP0/jKHLgsD2k0EwzQTkm63BrXIZIsUgxbwK462MEX+EbZ1tNOiipuwA9s6jC8ZpCv3PtwUUO2
i/OM30Lnon1tjErlWTHG4m5kmIO5m171eauXZQ2rG9LpMEuS1LbMfyd1DeqiXZmLvTfv8Dsx/ULT
aquzMgigFNL/XM4hdmTreK+MYPpgBtgNw7pSuL5JX9I6pI9SesAy9j4xGP2ZlfTkOwBzqtTrmFX5
96ZNmQI1NWbgj8bvptsQe1++NUNjkY0FnOXdUajbz1lVxxg3tq6irSZRbd73vcmhEXFPpXsbOW/6
1PrF+FU0uWEAKWzNnVQu8MEyduF668exETeUTrxYMjm8mEdxiD+xYwLe7xVyIwjMDLa5LqJhCeKL
BgyCvVXeSAwEcSjTLZlEDOhJOBmsB5CFkXcWWQ43m3bIqmLmWfGiZibTaufgur6dIEHN3vb3WxHU
/oD4jAAhXqJlkZ7epoZkqVNqzQs6nQZ6HMoKTROg+vAQdi+kvjN6YVxqFVnDcLz1Uymfp7QJCB0H
7cUbL7DQX6MekNpNieIoPvx+uS4CHOEX4wBN2FUWlsTt7xddO/oZKdpdqIkn7Je6vqRphYrWDUro
GXkfvYdeMvg7uC+Kix6q/hfRMfQ8ww2UE3Q/EwLX+nl/xzFB45Sls/dq6bi49MtQ3wTOaJFwRnDY
18kaoZoQQP1BaBMCVxc8PrVYtx964Z+ZvuFWrltd7pJIEB5f1d8TgDm7hR0NYUtWRbhWKUIkygUz
8QNiSIPuI9Z0axfbH4GNxfYLTUnDo78gTm3J59epJVyuCe36CcgtaZ81trM3IEjyopyJKQIXTpAS
Fb3B+0iDggTbpny241aeKX9srsCU4W4EJ5PfugzjaAPkkYuf3I7CVVYI9nnyH6J0ompv0gzXt2cP
Wt9FYjRmJ3mFAOjNisxuffzevIWhuYGAbNiJBn7YridNddnSTsvWmlOpXeuEEDKazqI1iYziNnCI
DXGilnPgWubRwArf9sAHzudwQgPURZjfWz36u4Qg1nvghBDzAjzrN0tt1CVUt2JPvTHzONZP0BXz
61nM3+187F6g9xMIv/iwRFGz+7V1BnY1fpmK/MEsxHxrZTpSIqClEh1hXieJ0zUbsvisQKS4bUvT
HOnLpzg7W7ffAXGpzzHKenta83rcWFPkbJv2R4qIjLhzc2dABA2UFQuvX6bfTTNXDzyxK/IcY4lD
Mm97dbRpPvEPIbS9USpZ7Onddgc/6SvJ8yJYSNBlTRDbXFX5Ja2WFYSDsuZblJZoT5cwa60dNPX4
vQGeeYLrLt5M1TXowqxQfc0yC9VeHNvzgxpVcLQzTMj0nYSEgDtrHYGuYgtMaya4XsBon9nIeI48
ScxlNRYhCkovORdepE5lHS5vw4zgNzHCVICT2rVbYefNV5ZGJKZwZFAiNbk+oerudrTJAQboiDyR
84ztS3gqq9UWAJcphWimi+HDaiZvhbN+j+2lu6K7kuzI0JFPsydBANhF+AZbZcx2Xt9+RZ0OPiKf
s3jb2XGEaSYcHOIdep+3gnZ7AXYqlxc2Fup7z6OVSj1Ds6OTY/s5w7f9HuW9uuUJvwq+ufeu8Y/q
b46jwwdQHfT2ABaQeA8Y+9LU3tLuunKN/4hFdNeKOXyvkLvd5VaQoQKMqz10/OWlcEb/Qkepw9Om
ja8ichG+ARNzXpD3EFDU9/rODz2JLoxhGEKoZlcFbYIsFgE/z49Qdv11JdLlcUEaRelQROt2rO/a
4VRgrAQ9zqaShlpp5ek+Lxxie5CGRx3Cb0BPKWmVr3D6uNnFMkjYJn497gnOYbJC2kv5PdIjemLo
qv0zPAXWfh4HUQnKfllYT2LCENJMCzIY4PRuhfZYjBGWruoHTPQhkUUEQh5YDYoXFBtDcNCQSi48
vx7CXWvL8ogkHK2LQoMLy0w12r4DP9ufNC38zyon02tJebhvfNddgV9OQFpfikY+xc0/Z9Veshlj
tjRxDqKnQTr0PKPaoGyHK9TwmEtyP/pCFwcLL3bI3AeeMgXeKUb8RvxdP6DeYBNU7KDSreuMU7dy
18S19YkBILUPYwRTYEfHWpLPYQm1w5SvD+MERnObtgOk125ueXY7ViiHlVNeAYnppblsaYJlZFV1
vaHKE4F1PxI93u+aQYbJPmLdpDlLXqPz1mSe82ZcYB23Rs42ijjPY2yUsRViDbAHG9nOoNJ9twyt
uQ3YKWWXDsmZCM/iWejzxDcSND2P8+JS5rL/ks1ee8eKHA3nHjhusGbsOnIQCBkr19y17YeZiWs4
2g0p4Ec0VjDIwgkg4o6IdPeETLFKYGJq6PGpBCYyLCjAN+Poo+jpXWCxaCLzwLkrlQcNP5PDcOvT
3kJFmDrt0biFvKhaI6O9YIPX7yiMSWtd6w4eJllwMcctTTKiOvOTC3f2XpiJddVrCQ9hc3QdVLmj
OIaAy8jK6SecKmSYDCv7eYWLJDDUmEtM+cVYNO5FBTTBO9omhnhV4mf0Lppq4vq3oJjBi7bGDl40
+4zXkBSTaOMto7ouWEPXMMDmzovTFaBhQNBgerfZdEyDS3watl40FEyiZ3cbFTM3e0nptqeeYbO+
sA147+pEP5SoI9mCE8931Tkm+EycEPeIlRJW6rPbQkwdWNdFWbVv0kmQDeYpWdpoAA2zNem1gNtJ
OgNUUQBMZlqC0kHQtMwCeuI9jbQT8WEGMsiQIfkHmLD6S7B1EcYTJgJ6/+JbpLTkkdrBsLOccwof
HaBJM9mzhBPkb0nJir6MFb23zPdmkBT4+J+Va6cVH5pnzxZZSHsG/dQ9Fy34EIguIbdvF9R8zNRt
xHNEf/hS1hPHf3aR7mxDk4eXARjjbp/YxntiMt28emU7HKmk8jePNjk3Q9lMH0I76i5SDX7iWKWx
d0bf0j2rhduPZ3Zp18WWPqj9FjM27DfjjyIgLZ1J4CIonjHOROiX5KLIFiAjMTrpaKSJ71lealGq
xCOAPif+7vpjdmFn9oQlJIzO8EboS0gZDRI6iB/trkrdBdS4ZKaw7v569O/wvl5Sp1uejTMbBFiB
WR7CoQt7GjSVe1GuelbhopHDVDpFt2PEFbapS8/Z2uvDwnc6V2wbb+hPnUi6B7bfBKRw+28idIAn
NM8UhGmD+4sDX1xJdJwMp6xu34LnP0sR5foM9UnBQ6fLTTdi9okSmuWdXXGSV01vuqp7LRr9d14G
ZqjzCDs1g89sXGbdG5hD+ZDMcbIPWV+xOVlQsfwfgmL7h7aY2/cz/iE4blftMT5mmItNuqTurs7G
Uh1VN4evTte4MBt7eyaOglMGY4VEyaCJ1HyDSC3FvNHoAzHN0BzlqqYGHf6/uDuz3biRLYt+UVxw
iiD5mkzmoNRkzdYLYXngPJPB4et7UbfRKLsbVbiv/VQFw5KZSTLixDl7r42wGiKKPmliMK6WTXfN
ZonvlTOlh/ZwCKJPqbYy5nuDyoPg++41dd342RSWulgd6mgiQKzTWs4nqrflzhGt9SY/ZeFlOyUX
s+5XO6Q46Y5q05Nbwu66HU97Hh9nZx7PSD76Q7KY+nkuTPfoxhTwrUFmfSn1XT9YjImiTdK+Fu6P
+lPlnkcJqQQrk5iLt+nhB40cN4jiMc8IUEU7n9azdWb3+ZlMcfxDiRYDRwIzk3yhuaJTjRYfq3Rn
730y5MEOysw3gwFCzgOrZIFPgHHP1KQ+S0TD08lev/kA7M0SMC2ZeqtTlLVjH2d75HCUtobtBSUH
P9CCursv0xSsiz3pmwnnAfMw/6CXQZw7ZRcXJxPWibibAKNe6YQtvNmfRNLZ4G1AovufPgfGgHge
sk//Q7JZIZy6779UUZQf3cYUV52IYaT0TLeZhLtIQDmFQAXohnYDDvurfWDASn0d9cDoM6/OrozN
uYGU+9saN/MV5cVwghzVMetBAOvZnnNnlT35JzAg23D2unRrkdru65TNyzH5dI6Y1jAEHQbW6WAX
Kc8Sz+cZyHxqn0Dy+B8OHvOHqjcGbr5NnEODYW+4mFMRkYP46XYZNuNLsVlgXJOqhnXSz/F/NGl+
nDbrjDs5xV3fNIzapZL6vncFL1EC3Q6S3pp1P7D0MWUCO4NVpxzsV+LOYWZ1o1kd883eQywycZjg
yXH+wEaqxa4UHFB4jFdqclBaBtEX6fjoeKU4U4zjSUoMGQV2E9cTO6Ihw8auGGH1mzmpjayvTtua
lyqDhoxvYjhIKI+IUYV4N+jjYi/D+EQQynxJiP8548MYwaWJJqRGYW/tNtW9txmp2gUtBp3bajl1
rm0+z4OLJpp1QeahGrjmWZnma+NVESM8PMu0o/ycHJ66fZdxpQpO5339tMzRU9ejMi0+fWET+pT+
gPMJv1hXaeKG3E8zGc7Z6R7RtyC0Wmov0J32Xyqj6EjzMKbj0sf5epjjyVGcVkBXtHNG5OXmazM/
LW7u5nbLN9/b+GmBqzHDzdOwJdrYa7ikojjqzTlH5YmJztv8dLNum7AvEfqyAbYfoyny+wSyMsEr
uuYItk7WjfVp2hN0C88IXKdzzSHpS6k1CSeFt+7deCk+kMk2S8DW659Ngkhzm7Gf2UXJydw8g0jj
k5NLEOXbRLE+BhUQ358IswjGZlblMfsCZkcNoEQ3HOfNr+iuenxr5bKc6tHqh/uly5cDuY/vbMfl
I0GmDM3zsrgvl+Q88mmPoxh50b3NMOl8eifXTx9l7Hr9BFQRk+XayfYN2+ttk1nInOnfQsVz07c0
royHrsswWK65RQPNSL/64DpPwLroF+L1rCOGiRmtsgVbkvYX2hjgHPFvxPVOkHJ2TSRGfuY4WR3t
zViKYdAk1sVObjLu0gD0Er+hishTxe9Vnen1gGPqreU8Jo54gPrBZ9hsrblrP5guRleafiCu2KYO
He7qm8hBgYM3QiSh9cmg93vbRbOCEowSQI7prdH55tdopLKb+hqHIVFC9YV0yZneHMZcN7Gp4bDq
muU8HVqrSF8s4N0UVlEKdUhmVzOpLaRjYvy1cADDg93Cyqsf7mYOln3PG9RDcr8rfNxrpAS9DA7p
vdfCq4aX3pHEJVTe8NX7tCqD8qut+4w6Yn4nYx6/rHZHo9gP0ZiNe85DinbXlEIch03m8Blp9aEn
SQFrmnukv1OyT4y2f2I8TwVoYyZC/rB1giInNUgStgH97lo7pkr1h9oQuxRQwfPSOiOC3gQ8b5xo
5wKel7/AwV7dL85UPrHjdvqgKjiPu3qqofOASKM9oDmMlHuzwZR1GUgh21J3Kap2iYfwK5SzOTdM
k0ccoyiYWWZmx+XQxT31aD4lJRKjv2+a/18dc4lTnILSsLC//jH3amsnmizb/4lAdLnyytGQJzCS
CYFwNfZEpx6jmoZ+t9y6uWje/v7f/l8jB8aAPrNA6aMSdT8ngn9VinpK961Zr1BA++qGnMDxGC9m
BupzGPep2Y6n2i7GBwHKrgyyURiHv//n//fIw8MqwRU49rZxAcv5fVqQuBL9qaKTvBpmkoSlUbk0
EP00Xb5HmDL1U+M5psHK73MLZnzkH1mWOf0BzSMV3dSN9Geo+duMrPt0zs9oTZfiwuwtso4ysaDt
OXnfzvf1iv5289na4vofPsLv43UGHtQdYKqYKvmS/zh/DDxEgrR3MbEWwWDK1THpEvrgoqogeqGx
GwmUyU2zoFTKmekklccwJi7MbVQDx/jF6fOyPK4dksS9+Tm1ES3amvv//CJR4huSqodnjOv8/Xsm
imGU7qZUUE2X6WNkC1VfMAVwXWzcXwbSVX76+cCsJstXvuTPKZIPyLsLrTa2VJgQNkm7x+0S5CIk
jPr/8BJsU7m/qBQk02hbAjHxcAxYjkLR/vsV0thOGnzIKSCawtcP/37peqvP5qPZ0KO6Zd2Q/UGl
9Ov3bt0t6hzPROPckv4IGZDY5wHiSz/nlA8g/3hc+tnmSYna2VwuZdraENyHaVDezd9/t/afQnwu
mLsueYssacDt+kNtjSxqLfwEuxLEcZ5emxhC772AQ6BDaKa2/62EREAGDljB/CZG/2PuWC6T7DYG
659cpGvH8lQUTcQcC8d2cWAE1sf7SfakHBItwKKZbdMgOgF4r+FIWC9SRkhQSDNQDV0wMKyHlrp5
Jh2Oowa1dOsdhVeXNb+wFL84MWUP2BXotaYtMxN4AGRqNci+pi9Tn6gnMIdEY+Deaup/eDv+kKJv
txUtiAmdxHexYEAq+f22rgwmSpehDi5H4nVvRepxtCEpdiUBk5qpDiskg/ZN3w0cqHCfWctl9VWM
9suo+H+HQ9sd3f8eLUDFiBahm3SaE4tonl0MtXgO8mtDkkbKnen3bT4yuvHKmB+1yGJPW4CnBvAd
rxsz7xtZjvl6puuSvdHgN5anv38Sfl9MoU0gemEZcbaHAdn9nziSZMJi4uQRVnUSb0Iq6DjI0Tqf
S3Isr1Ta0Q8wapK4BmewwkX4GLb+/gKs39ciroAvWUkeQ7BSUoGp+uPbTma5VBlmozVJ+y132nQo
IlfEdsG/Rzp8za5z9iMneUtFjSmgSLptZTVj6zv5KPi2CmLFHGgZwCQDq6BXeSDzFZJzxibI6ROl
J27eqA0lqpEjMSEIIloOu+mukqsgobok4iuU8M7L4z98uD+/XibscJ+8TcJku4DfrN8/nEQZZkRq
+MHJpL2h01IVAagnrp4OgX/DKXIkoRJm4hUWgORbY1S0E0muzqMQdE5kh5NfDeauNpRPtjz5Z3rJ
skeLIKqFmZIpH/1xIfOYSKHi1ohklZECaiEFNYzJvIEE7ga0hGmbe6iXEDlVwHPo5ck+JMmne3Ai
DkPB33/iP9iMrsUnRqqgLHxeLNrIFn7/xIWosUjUODbtba5mM/XgDFGDzQ40qgSyWmg96QPPWH1T
6Bi9jMSmmFGTc6wh6yeZw7+/oD+G+9sFgZvakJWM93E4uZvx5C/GkhJAOEUEWPfNQ0r2Nf7Kxyzz
KxfTgUkU4Gyr5VkjhGaSC3UhDSe5eNG1jxM+pds0YOudGFQTvRhL/1eFBngIs9JQt66d2wjwm7z8
1aXk9Vw2jfbNqKu2eDTIeuB8tQ04WWiwszS9fJIj/XpAJwbdu88/RRLU0Kw3gEgES6xTvY+FlxeH
PhI8IjXSZQCRILl3sq9zm/RLuAt7ArC2xDzG2ORjrXaaHkugiptNrKJbV1CUJ/zKyVmAxKJhgLtT
88uACNPHtUrHjk/Iv9sTeC4YA4z9OUjKiPAg5JTbQSEnbCi0icuo95Vb+rDbl2wbtUPxuF6gyj73
/sJvkjVnH8yLHbp/Xfo3hYH6CPeuWfihPWA8ZSoIpgA2hULWuJgj46bPG/sfiYn+v+mENnjs3+iE
pp8/fv4uFNp+4L/9XQ5qIPYQ32DrYha/SdX+Wyhn/AsLK1WUQ8Fnb8St/9EJKf9fBoue2hxX+IYo
Bv5HJyTlvyzPc4FUbRRNVHTWf6QT2l77vwjlDNqKHtcn0d7ZsDA2Gd9f38IWNAs4oGrdZz6DVyIW
bCBqs9WwhzfofFDXcL76bjHWLQLV+DkmCbxUL4ZKpPyHJerPHYdrUaDaWZNNrGsG04nfr6Vr06KN
4iYJNeGId2S4I7XHKJ4kOKOzRN1W6+x6WwAYiF4LxP1HiaMZZQuRh3czYkXEoEvPyZbUcC8NigTE
AFq/CZN5NmTKOutiNntGBRj+dxhz3BiCHXDjXa6xKdPrG+q7LTVWB0VGX/gfPt0fO46BlhVsEYuw
5W1f9Z+CrG4udQV8ItunyWoc8dSlWZi0lv+DdhEINOaVfCpbtchkUtfsRDD7zXD6y2P5f0mqeAp/
v9sQ3iifEIVJNj2IrH98w5wP5n6oMUQVfmGcW4uZQcgEB6VS1XaevLV7y3IOmAb0+2r2JnKitbWf
JkAH9tnu6n74hyrD2zba354/BG+IigH4ofHCiv1HqT5LAj2jYSzZXS1lPLYCehmi8FGWB9xyerMY
i04d1GrhThdptjxXdC+MqwG7E2NQ0s+7myZdaTkNRBXX+4Ua176pKk+90Apd/LAYPA4CLuFcH1W3
yEfkLrrbR1HZ8Zy3CYDiqZmQBRGmzmgA1Tbs5iTxzGeAaIY+ecZgIdS37VU8TYbwOfg1qJGuSby1
AdcVxiyvAK8MTzpeYYyOTOj2U+7EHgUoiojdCtp466q76bSnmpfqYCwCfRkrQx+fJxv9Q4j/kMBu
WYHjvmsTt2kPUnficYapLkLTGOaSkY+axossPczHK4YJ/1FEcU6/l4k1EhtvLorv04LM5dVqVj89
xVW0luRcsx3szJk0Y2YUfdkQmySqr0o7lbPvGxp3e98vqnhPklmMW82ZlteSutvD254S6GRYHREt
pChhPG/weAImqhAs7JQdzwQrjHEMFsk04uqg/XZVp4K0caa3EQS/HZlpatrZDKbU/h+eYhanP54a
U3nbIQnjvoPH1fyzmIGXX8zlZJtBpNH3vEpDJvrU90miiB0g6emBmNZmOXNeENZdjrRpuG6wdeR7
2yZf50BesaheGu3N42mIiYzYpTwr7WnCnCIDakI3O834aYjjbv2qvyIPkZjjHAsP4/AUl3CQTNgH
dg7OeHFQmjv0RpfZ2vjvQLXCcnQnEfCyQ+az8nZLl0STYG4DdWcMATavbQgpBpRhOUJ5P5plWuZH
xvio+uQEeDiy7LR/WNA+YrpEpU2sGtSf+MRsIhmA//Cbb/NoirtnUDbrgScNQWbCuXeCp1ADgcIf
Y/HtW41flTsLuMsr2RJy3SFWXL3L2jvdFMymovrSmHvEPp6dUoak6Y0084hEy0/KoU5FRWLHD5sY
vzg0kLar45RGE7lqQm4vi1dIeY25Cd8PRD7zI7MXl+8PIeLwBVacMYSs+QvPKunidNaaQUp7v2Em
0yODEVIVyFWPdFjFOSeZOFZAxLx0HL5FqDP0DkdfkT10CevlLU5AfTXZE91Y8iP7bF9kM++VlRCI
d7N5h7+hFIskSiJd5qHw52g5F6li4DgTtFPuOGqviB0WAnmo2oFl86a7rbv3Crwku2EmZwChR92X
T/OMpDcsbbxmr0wDmSwVqCFXXnvOP0HckW0F981vmwNyvoTEHeaOxMJYsmvIbQaxSDm44isUaTdB
JxE+ASUzMd4fTa4xwPiT7gsy4DTfgeX5Ga/wpIs3s4AUsiunspRXCcSDeoezmjdtITZkPrhdTLZQ
NXjF80wl2m21ZjPvNIrEh9kkpufBJCGJAbQ2ScxdMzf9ntRjSW5QqiuqPHbsZD82EGKCxTN1CM+G
NKaig/NJNvTQwsBZXTM76sInJ0w5g10ERtJ2Kmhzf4RFQ3Y5IjwzpkduZktlHBxiGLERDnRmg1n5
ubgWwq2J3Z4ajQwn8SUOzikpTtiXU3ZxTC8r8zdf3XPkxDcq3bxBfkx4hBGCZk0JjsIc+BH7BLLu
TTdv3zGGID9MzaUuwhTFD45jkqq7XestxhR02JOgmJfJyPpWN0Xz6Lm9B3Gxccyfll0JxmTwhfVu
hKBqhXbRN2xoc5w9Cr/T2zBpNo3rcbUF4pSa1OL9mJikQHs4M/PDUOF72yMAjeO9gu8PGb03l/cy
nUUZYLrx3lyVVJAyaYV/5JmlvgCqSd1wMkiJ4fsnVnhPCxIhSoFB+XUzUSJvc2e/DDSG/4RoJjd6
JeuguxnoVdsH3MNNHxLkRwg8izlkjUJOoGgjB93NlsFGwLG0B+veUrrW0OBT/wGPGGqkJpktsUUV
NPWuAnDn7Ju4t+E7MbGiUeCui9pta48MmeAL637lkB7Dl4s7JpeDBTuzmTvMzGtmmLdJvfbeDtK5
r4KOkETQfXaCtdAkWV4ckpa0t0NWNu3eZPDzBqFpxsFQu1v881JRN21a6hJGHAOuHfkRkbHzqW7X
AHdxa90ZeXLKV3yWO5nSP77Oca/eD0nZWUip+9aHQuRLAmtj9uNTQXJw9TpZmjkcjT6MXEvi4lmc
NRFNgRVHtr43tjb69eJnvbGbRyRbRIA2my/LzbqUAUheH9tF9eRhdQgprSWBt98Ll/4/8XOCuemc
Dx9GM3XzXkt+lPYXsXawh/R0w9i+SA+YX3TFErklsTdm3pP1CCtqpmuJ6G8/TCob9myXVXqou5aY
MKAp31Ws1U9snTZ9Mz9urxW0Jv9iDUmHVHRiABOUNTK0XZPwVeKLRQNPmkhlxEdH+MS557ZaUdRU
xdQGBKhV74W3EK8Wg5nkH2ZcH64uLGqoimMBodZJ1196Qt2CGt5kzxZF5T3MukrNY417lRyAoqie
FoOgloDKO0L/D/GJMz0D4R/zWPODK5mg45HOeYXdbV6xbjdqSTHgtyL9VZIDjJKGwOI6MNBIk4Rb
SL6/wNUYZ3cM2uwoUFg7gRVjY9+ATH78Sjaqg8x0tjyahTEYURlhfsBFmJkpUgxV2GdDdThdBMHz
WGF5YeObZm58giZh0JxjOcf+M2Xn0l3lOqm/g/7xxnMSpbI4M2Yf8nsCcPI06KctRWUAN/EhzMaD
xcTtPFmc1L/1ymiggHlje7eWRvMDihLo1GhtS3XBJ9eQaAu6QQarD+DnLHKPsJoFhfo9tntWjqHy
x68Mwux32B3+j5lWn0tHi/jEXUeyBcqwUZv4KvsRsSkOb9u9Kjs7xV0ZJ9kE17lAPJiqjOYqXm3X
DddudW5EOqoruGQ5QAHdxv2OyB2q6rnAqB0A246WndfNrGQtkRhInLRVvZGUWZ5tZ8YKaDTR/KRN
vZkGB9O/tbGPm7zImPFDHXV2fAATpR+KVIO5QjCbPBNX7FkIUQG2Hjyj0mZo9wMtgioCPrF3umX+
SHqNrAIQFtCm1KcuRr4G+puQDKRKvWfM9mkBPYCULmeEdg0kRQ6HRduLCr0a02JgoFJ6y3s5ycMA
BOF7Wkc2RD+XZmHosLk+GaZv1eGsxg6QulVWBaW3JBtJIKQir3BZ6vUY4SvUx5jIXSJUaMOXPEmp
8V1o1Q4nNK/FY1ObeO2rkVxAuPFlggadVKWDnp3mez90ZX4eSxTicBOU85E3s/xBe0d/7xaDaNk0
ZdAQADTz5qA2k/nNtrUinNwrlKD51WcvJU4MPCUwDX0YtJRqV8MUAyWcx9h67int6QwPgm3eXbnp
fI6coKiitqtvU6WW42yzfG/Ucze9AXiy6ABafv/KmWeD8zaWIvdrFlIFK8AXfpDSNMfjkNDEKStG
ZzvDX7vlFI9N9MXp3PlN8VeWw0JoLHtk0tVnkeFIYvptpd96+qYlCbaqkTsKk7Uikk7NRliqvlwh
i/rOHSBouk8kqjSkV0QZ4UmmVwDcArQJ0QtjgryK8o3548WkBwUm7xFP6kgGO9IMqZ4WoWdWprjI
f1nd7BL4ahBzumvNNnYQb7v2W25Y6D0UW9w7exMhL2OcuGA11DCke9cayCAklDNz4U5WlIjYXYxr
glmjde8MjvmMQXARR0SiiAu1EES4lRCYAZgSh8TcG4uPxfFTNSw4zuZD4l9b9pXRz796XUGZQ8/e
9CBH1vIDY+5KvLmP3Ha3kkf6jF2kuWUFpYOPLZmscQ97AKI8BYqgQ1hwZTYbPZJ6aXlibOg+YwgS
/AXt9uhn5rjm1UMd92siNzEJE7HN2JYepir4Wx8iO1Z/H1EJ3v0v09rn1gEY7Hjtlb0ZrkliXWda
tPUOrJx9ssy0PhpmD8pgBdwRk0N4rnK/udY+uctaTs1ejH51txLftB1iqwDhO/XXQPPFwhFxmLXX
3NV84aRwZs82CLpdV9j90+S2CIS1kd9Va3RKsuUz8pr5N0B28ztt54RjY9qeiSOajtFAaDzGifRs
jT1k7OpJWHjKjbV6KX0x7lke1BldBH3FMTlBF6lRQ2fZqUL9touduAl4u0m/rJYmLNKIkZJTmfu6
zNwbnlKBaBECKiDI/oh+sLttqrwFmRgv56nqsn2HNCxJt9y3rfhIpznUq8wv4GCSSzKOx75l0YaN
Vx3r2Z2OxGbpsNf194jTXEAQXnu1mHb82HgNoTzeTaJjcfSQvH/b/JPOrsqLmbGMR0cl9gdO1c1y
l6sGvQrxDWQV6QA0xw/LYVkmgMJjgj8joFN2eiFp3DuaEFYPi+xuaCdsTYH1TLV350GyI9DQg4tI
Ef0+Yrnegz/54veb/ro22itmajcyB9UQjBbumbpdcyhCgyaJxY7v66o8Sr+tzmaTurhLEbbBuXhw
CqO4W6mwTl5rwBZS7W0P+HDneVWNkJPyoPFqtFmmvY0H+ue+Kr3L2E3VA+8gekJ608FqYgGIuiL5
WRXWo+Ug+l+yujg1QORoQ9q4U7R9JvoP5XLv55cIpSKd4i4D/a5w++OnI6fbCS2CBUOaICeVGaAv
M4uIKNc28qND7m5ozAi8bdwMB7PPr3Rc+ZTK4N9DmpmwhbUrD2bjIumbAStwZnlQ3trelnEZ5ina
PWsZgcEbLoK5MbvOR3Ai9tzRGwewfoGdN3+RUvhhn4muZbIO9kd2/bSH15Nd1R2lni095wXBj30P
s//ZyZqY9EyNlgak68J4YEyo2Aa2P8nXH0x9FgHf9pCtsbXvUh6d44jsr9nBsO3Dok0fPCqJL7NC
QzPoqroCgtQfpsoD6t6iuXZqC0QFQYJogiljuNavZQ7/3qYHEe8Nn9A6mnbrTd5uxIM4P1HFILDp
knNEnNNXkJj7pCDCEvHSF8WZ+KJW8XO1PXE7SGhGyFyvJ6HvG6+9ipYcKVgFQRuoUOg5yAmHAbBu
i9JHtswV6sqoL0uWN9eMAIOOrWwDI3EEQosfJC6VoTEmHt1amrXsXRB9MjAWhC37blhw74JOFtOx
QITH3C5GB5TMqD5FEg0tDV1WrqVyEfn2M7AJEi77yIifR8+ebwl0npJdHpscukzxtSKXjsxfGzWP
0R02wCVC3RUZC+tV7okLVhrznqP1HCZKRgRx9tHLgnz8OCyYoBH2M9qjarI6Uxy0Yblvk9Gbe6UZ
t2SNx7GeOZOLNQvwu6afwAtyQ/laHmJmj0d3w3g2+Q+gCn7YCvO9JWzX6TEM0alS8q1S7inXsr1K
enM6dg2vJYuSfQQBsfchQsUeD4jNRDhYh+UWv0m8w8f0PE0wol2Ql6dNrbJDNQc7lhLD3XpIrTeq
y6CK52pc+VupS3i2v5CuHgn/qGHzMBzv+ToGxJfsw1NojUrRdSiIXAOy/9EtmxOg9b/j+7SDPIp1
GPdeT7b5EJ9aZ2JKmqM83ame1ovwt9xVOb6Mk3ohb8Y9lhVlT6q7syCth3q7M1PG1pOag7TwXpj8
62Bsx1HtmmlZzzFqqH1q9FvUGnCqsO3dMF2Sp0W6KAFoEOQ+7w42c253Pb1EHe9ckufXIqU35GdO
cl7s+iPXLmI4GFN2X3yItEyvB2e8zXUUn3LVcuIhuzUYwVTi3YjhR6FlcqHQ7ut0HgGTAftgWFUF
Cm/bXlatDln70bz725ECLdJta5WPoFrro40Wcm9N8XwcpgXwbD7dYb3MdrDxv1qRzcskDcE713CF
aB/iXAi0L810hTfwdhiGnOlokb0yq/YusU/OvbmUP0mHf9fk2p5M2CzQ4iZHbwYlqOjpcMh66wuC
im8DY5luN6LbB+ThPiL1np+tqXAkIk6wWr0c6V+orj32khXMb1ljBlpQIErq+lgMTX4liCm/kxFu
457GLXToqT45celdO1hssG708sC8YbqxChxJUSoEGeieRZt9XC6QYrkVZGeaoNlPhjBT5E+tGaCt
fMjofTDi95PT6FTPnbCIU8HJVe2ScupfSztjVGe48gHCyplXpMUh5CBIHqx326ptfGtCTUGuaeQu
fv4abajXkegC2Fagk/Ihto6l0xLjXm1KY1RDwLNsWhupZyXh0qzRt9L3u9t+YHIoMrCkWFUX9x4S
IPwZjlcAvsv5aE02lz0sN5Wqx7PsaLyXVvfUrZ1x6rDuvREAlQYcqaJDojAzQ67pzpGR6GNT9Ove
ysR4BRsKg1YiZyc04N7fT1l18uIqAMvTXiPvj25RPd/rQhyy3K/2DhS7nTM3bVgY+avL8XDnm136
aBIjRHgr4jnFTsnSjIx5kE1ztszmnqMWcwTKsUuSEhUy5qB7dwimvgpnOq1y7Pa0gM+58t46Kq6L
S7jLTnT0AkncWePAz9Q9vxEzG1WknCG8lsMo0Ma7V2LK6Od6pTR2HV2UJnAVGTzsZLtocMhhGAl/
Ro8bX9FtoFAkcb5x7WE/F257Wr2c3lmdMmiv/JXsEnEend56ciV5yLvZl9VD1OQ3+dD8In23ZZ6V
2/crMF5cmp51aCcyoo35G2ycklWzak4TiTO2m6EYTYmhrZR8RpD3pe99+8B556p0x/e8GZ0iIDf1
gR1+eAdV3F/3k813vyaPuEbnS5MZH9HwVhuj8x7F4rl13I0Fjdi3sVu6XEk6VE9mYnC4USJsc6PG
NKCKu4Uilj55P935beHfSDHshQ0dDBsMHCRGmYcIQtSACDKQfWaQxFJG1c7xWJMrOUS/1qIWF9MA
+dsu7tWisvkb2QzxHkc+szlFB/Tsr8jRefNhCAumkfspFcNu0cvPAVdwRCNMjj/irn8ZawIDLHns
K/95NohWatCr3JBhSCQbMo3RN9od7X5YwprJt7iNknQsriDtOctNg+aj+dlAaU5uyTqZIpSvmJjQ
m3cM6Ro+/tbHX4j3KIZd5NW5WG/GtPJs8leSuGoPKI5TdqWxbdcjRXQTi10W2UZ/59NYtOHWWIl4
RFSTi2NmimS9S6VveB+NBaIPVVFbieo9Z1KBlQUH94zvznUkx5Ixs51XdJa+3NT+XrFfpz62nmAA
NtUtLG3gWhVdb+MZUwEaFQhslXPqDYZJtxauD/OqpZ9bXGPVSd7EguiY0BROF8cOsRNWgZKohPpC
SAuIujh3vfmkTBKzqp3wVq/+6VLfVeHMbXRve9ZG/TBgXvU42dUCcw7h85NhnuScW9NNS+8g+2IN
jQZOIDS59AHQspUlBqCt5KZXbqunhzVxcBpF/sp+GDlZX1wAywvzNYJq1J3Kfmq7EyZcc7o1PNyL
wVxzlHphHoMEDeUzDPNSq1xj8HBbp+ehL906pM8kDXUoCl23TKC0biUL2+qtP8RMe3+3uG6ffKuM
XOGcIM1gfJnqeVLPMRncDSYZ+o3Z22QmbMB2UtvmvbmZsFgs+mhA+YfTfkVcbheWphuiTIc8+7xD
rcf1jq48aUmJ+GjNRiWp6XKzO41TI91Xpg/d4oUxTV2iHrCT996Ham3lfow8Ce5wdCNQZIfVTe0S
YtnYUhqh9yMvyIACW741npvVP/xVUBFxsOF8MsNQH+7kQiS9ABsN9+jEETtyL3M3qvmY2lqX10be
tM6x4sj1RqjCyKwigaKPHZueAZkl7i9Awkn1pYWOjps2T+obw5sS2AgemjdiI4gl28XC8dAPZgSt
nyajwasa0d1tdzyii3+i4gbKXiszJ8ttm4adzUGTkgAXlhaWgWHH2NvpRHW5iFFHlxaIPKWiLMgr
kl5ZvtPTtH6isgIdgSmtz24FCPP2oNj1riqnqN+LsRXuPorVoPa+aA7QKSKb4/9i3zfZ+C1ZhBH2
TqRfJO91uNKEvzMdXXzkrNetzuyLBJF4qbrtfBCR3QCnYmbzq8xrEldeOZBY924Ed61R32j0fx1m
MFmKYf2TGufrhPQTLMwlJ0mj4JP7GE7rHFRKpxUd8i5t3TMx3OIuLmNxP5ZNE4czxiKO9L43/sjr
Prox4yRHD57Z8oMGBi90la7uQ8kWfBflTfGSOI0gG6W9G+lCfk0iMO7Y0r2Pct7Mib1fA6JgOmZp
zJzkTtTlOyiWhqGLk36VatEfDHSLYw5//piizH8A4sFanWUG+qN6JSEqdarsgJJLX1ZId1dkpPzE
N7yE+arQ/yyhpT60jyWphzjUWss7qpSg9b2ryWn7I5KIOHAxbl/RyTROTc1BEI0+t9+8s7vvavav
lMi47ZmfXXdZdYjId8DqPaNYcpsuD9elO3osDAeM38w3urLnSeNU1tKaAoD/g5jTCxqUk1BJcVjI
TkPZ4d8nuNlPxoZTysW3Gu1H4HYFjX3LH7+s9hpfL3Xb8ofVmB86ZS4F2m7HUV/nStgrFEPSd2iu
zmt3msrZjY+94DQJECb2f5amGxFHZCVXFtAFxgGgM75Eou6cXRnZaC22BaE8ZV1TXljGGX8rF6M6
7SxJsWGb+r+YO7Plxo1sXb9QYweQABLALQdQFEtVKrkm+wZRrgHzPOPp95fy2adFUJsM9bk5HR12
O9xRiwkkMtfwD/qILn7llHehSd65c+Gcmru5zYyfRj7ocheNIfhaG8f7Zp8EMmROwJzzY1hn5njA
lIxJQp8jLLCDG+t9zXhSILpoahk7crbQuq9MPJz205jbTynSMj/meExyHgSlwr6IOmRsc6/Ivox2
ipUT6i+WfRqymjIRssWSIEtBTxmtc6x1NjO54N8TM93mgD7qUMIpIxvdBFXE9KcOGuub3dbRbyYi
jJmXhXnUNkS+OfQhHNqfSHopLfsQE7ItvhnMLmXnaPoGUayootMXZwW1jtX/iOYkynfMi4zkCEHc
QWiD70k5f9dgFnQHbKoPJU9X5P680u9oB3rQrQHvYC80A7HUXZPhSW6AR/A7Ox+YVssl/Qu7j9nb
DkypY2SFHYQ+ZwC4UMJMN57uITeykxsGhjRbs5SRl1Yk2Q5/oCrY6UjUDtvYhXEAQVyhodusmU/N
QDK7LcbYuDfCBDpuusR28VVZEoR3bgTPCH1jK3vfozms6v2FRKWORcv0LIDvde+mnuZ+KWzBAJ/5
LI1Ie5TG+wQP6ZyPM2RnJ5OzwBDxZFJsMeitP8cUzPHewQaz2ZcdwGJbA8JL2yXQfmi5ydyDjvOs
HwEjeP0Xqh9a/dK1GJjBjJO/oZhhsK5B1mn3XNbxF8ex22g3LuROX0MEzZx3aZeKL6Mz19DS/+Wi
MgiI0xh2pWNAPDVR260YhGjMR4LEBtFtyfGbW+fG539FjEbHMRcthV5UHi3kpBnKzXPwqDGKmjeJ
nMpv/wodpQ6Zu90+cPL2wwipdevMaVtsArPtf/4LukGYLebQ7Wn0oHhfmGL40ZWm+OAsFrYg+OTo
i7/AS66Oz4iPN0EKrwrsnYmU/a+CfSreD3jXzwrz/79IxwNt+d+RhU89zO3vZxJ8Cjj2D7JQMxRM
UMcB2IEKLZ1nOb3/Ay30/ovLi0LYdhygvkoE/n8kyFzjv+BFeI4uwTygX6YQV/+jwWfgdGwbQNVs
3HARln8TtNA+5zIAzLEsWCKWgihaHO+2AqO9APgGjGL0OfE4qypKPr8vdPzowj5p+m+T1YEHwbuV
caJfYpTVPOooWsqnwHVpOntJ482PDeQphgIR4zeXKsCker3j7uyoRHC2LPlUG/1jWnrllyikTbvB
uDsBJTGmsb0vIxnIjxYM1sDXylyjE2QACkO6qbCRGMF6CCGAKGeiKcdmX9eif7IXOlQbD4u+Rxcz
sx+e3mnzY6V5CXz6yVi2Q6uXOkSqWFoHBrvAYEi27G9Gb3aM8fDcyXfAe21rk05V9oAgEwlzGseY
uaD30ygDkSLRNzJ2otZPYjt90tDhavkJQ5X5uhgMedSNZMksn+4QjyrT6B4z2/SacO5v4O5eezc2
qDVl2Ox5roKrvnw3tVYMgmfmMC+G3U7JOjYNrpVL5Z1Qjm3iW5Ctc+Ch2gu2ADoN0E/9F9zWebyA
VJgt11nJJtHQWdiIIYRikUjma3/rgm7CBtXZmoke+LLsB9LFxqehGttv89iyBZSk/XjjCZzjMflF
CD4rQKYnGT460lz9ojaEWRyGHLQbylRmmxa2cbseHV8sGxNzXA5OMtI3djOvlTvccyboJbmDDuOL
7/kVSObKPtvihAeNyTzOgLOED4S9ollISaeR9ge8YbqzmaSthmT6h5T+H+VI1I1gbeBZokrvGnp6
mkJp/tKNTEEw4OFvUnrdy3fVyfa+sOVdKzzA7Y8wAk1dXNuYeZuB8wSgZ4z+GANu/h/2ACjd3uqi
G+kTXV+MAmv+G8yp1sKHDl/FBd4KwP9Z1vXFF68nbqT05Rk2xGjZ/0XJ5+R7GZlZcmM/KVTyeSCb
IMjWOMBCLeeZ7PAiEBT1gN0R0CagGkICoE6N2XmflDnMCgwAcJIY7Ryrs+vLW380LqhZ0wRvaBgC
7UZHYVlfRIWJU1eFjEA9YA4cbpgzoGCHNviuQRzhBlT3YoUQiF28X1gj9u6Wu8JlY1HrZSLNlAaC
zIDZGGYqgrtuLgb3fq47W5y6fgSrdmM7KgrV2YOVCh1sCqU/CdHAXoVFLcA1c6wd0JWGzQtEsE0f
8yCpwcd6QfvFmJvW71As4s76v7faK1/BxZMlrJSmpMwVpglC+vzJLiIf51JYNmH1hdmWYY/TQ4+I
SQ8CrLR+XI+mPqnzRVrAzIHnWYTlvlst0iGNGpbFQRx+0dL+rmkq54BQpIlnReahPiDUHN1ccIrD
jv16aKg2F8EBrtLrAXRvgBtZv1i0HOgNgKqkFR1MFV7lqWe1xVPbFEv6PWPk1XobyEnwuV17AcxE
VZkycDIGgD24UlUAqpDsaTuJaFKZNnJ+RAJtKB7AY7QS/fQ+Ex/qiRKDazIVXTJtvH4pl48j7pZY
PPCC848lDdrOl6MxK/e5YKznp6rT5YLukNTkRzCZgIrMuK7skepMpiBshtHRl891PGjDr1Cvl/Dz
aI2DC8Mdq8/0wRpjYb2PCx2ZGFQoGViEIixlgmy+GeLEojvzjHk2MkYBDmtZOb9vw9JiiuhOKJj4
4RILGngIOsTiK4pgnRyOKIfkFurzieNhA7Jk6DLR1gDEt6uciHZ+Yi7T8q3H+AKlPPSm7I0FIENa
Wx2tJ809VogNJKcu1M3ofTO4RYIMSZlbd/wZIX1YuMJlMGwpDETyd0bBFbwTlNTZDlVNj6ODnhq0
x/eRk7hJfmTnOtNI7UObYQd8Jre51SNNY+jdOyikMl8U+WQ+5sZUz9bvwpTF2NzRPc+0eAdExJvR
3tQs0N1b8FKUN+gFIpyGRS3z6F8YE3r9Z9GM6fw7lXblAGQsI6f6W6O1jfNOBMRzG5tTC/jXQ0iw
/UVm43Q7tI2j5BcQ7qzAWTMgJ9kUeVKLd8ikV7hqI0gWlTvH0Cdgs1aXpPjAjm1fAnF2i+yrJRbI
VdTV5XjPHCv3aC2PuY4bAcj7Y4SHrvZe4ljG7aMVXtQiwxnjPUHuUv3Omd95TyE4TDDXfWUb6bfW
csKIOx1ZJIrpdJr1B7LCWDzN6EOaJ+xeoRGavWA0SHMltu/dziY92sWFzTxmroAAMNZBLqcqLeQG
GyPNHCTVcbYFE4uRwiessAyP2oqZrUZ2FFI8/o3DEPJRIA9Q4sOszi0tREWM1iy6d22NkZ08VEDh
IBairxAtgKtC29gznEPZg/Zbat9PbZ5mR4CXCOFvUWqMeze8x4LEduq9k6CE9wlF37z/gnCZMmSs
G5rax8lstYhd66KI4KfCRC0G50l8Mh2mEaNZfxXYHOv35QAWkILRCyTKassEAY+S1ypgimx66MNy
F1oaqHokZ63kaE4DFoNdVUnMTCfsLsWjK2ce6qas6sX6WzShER95rxFG2QHV+i4Pm1Tci9QmF9XH
EXubSSQYdth1WffvK1FWxbsFxO/8IPMeIxojplFbb+ne1hgxBOio0mBxjOjgjo4RPkAbDKk7s5j6
9mEAnegipzYiHQQ4ewQYe6xi9GTcvzM879vPAWaG6DUuTZJRQjKU7tCVcqfAiz63AA9jEORtNfbM
I2D7HIfUSUGnuRPoMfGhmTMNs2NGpk75sXTdqdV2GbyOed4Ag7GyP+dxFN3XXsNDdRMvmqF/Yayh
98xsINUdtcbsggctiLonC+i29QMFNCe7dReeX8EUT7rBLWtTutCZ97gxzi+loLDpSrmB49f4rm/L
Im2PAEEhJjo15pGTM9y4Gy7jCUo52AxcDKTea04qnTzL6IfZ80H2Rwp4094BcQJPaHI+L8wZb8Q7
vwbV+pScv6UDClDUJKq9s3RGC+Qw4CXi+VVaIhsr5eRP0bBsrS5o37m9giHkgUu3yixvpG8rMupz
aMSdTaEc50jg1vyNviSlyMD++1oftdF9yimB98uUBScd3PlXXQ7A9wUvZ1s1iuoMojrHVzVpU1St
CuP++qV8kbaSuMLpRpce2pmpW+rKfpHXGSEyZ+6YBL+jOTTvk94QR5sW/VtTK4c/2zZN3KyY2Nre
KordL+3SZXnzO9LTptl00HEyRi1mcD+O6Cbsa9QxCr8tPfqE19e3LnVcqFNkkOAtBEMkZEHO1ydV
J790GL7VfGqw2yxGBQfGGcmEE000Dsc0Tjs8pmjLUZ8Gc3d0A6Rnvl3/Fefbm+KA6AZuAKQ/Ouml
ufoVky3rwDXV2KFF0lmaBxSbERXGPto1m4ea+lB5Z9YwdN64zyVWeLRKkC8ik8bic/XghRnOQtQW
pOchlgn6iTjZHKCxG08FR2R0KFtgLYtYBglfwkbW6vq6zxM+tdd1S1KnOFKHG05xdP70NREy5cDr
G+lozHkzU9T3oRij90Gh5LrfHIvGDqwo1ccBBLOKlYkOZ3nKVJ8c23sXkmltJttOHyvmrPu3hhKs
iu3EhjYF+gDny8pQ4Wa0Wms+kyQcxGhHZieUt+hV62ZX3ZB+OC9Lns8Lbllpg9MQfD/SPA82C+a8
NqLFhzZp3GNC/3YbWUWzERXuyCbCQXJTJpp541x4JSo6LJQlDqeklLY6N16cC6HbkvyaluZndtZ9
LIUYj1LOIFEnXfyRwQgHNDvQab3+YFfmJywW6Qfk/gxpYVzB1HEV1i0cchHhxQeo3Kl+yJNhJLEX
EGE2wsil7+kh5D/MwTHm2aP1gTRHO+sOkB69ScJbDM2L7UtrxBKS34SrB79rtaVCxnkhDkjpoWeO
PW6BtTfZF0AbEMnnOu7e+sg5qCgBBUcFVGBrfVQlDUM15oM16M5maPw4zSFfusYIND7NmcHk7c9e
xijWXn/m52cTj5x1UYAqNQJKUP7x/E1bQ13i8xG0hzGd9D8SU4xPetGOJdDFXtvQu5G3Ip6fyc8R
PfyGaZRQbBvoMpxH1FNDM3tywEM4GnuBN9KHQgMpXTBP/8qm/gZYtVDTw+ldSE738fpy1Tv7dwGs
gsMqR9WDG4+XKtc1KCQpHaxh0B3A3affU5Q5aFSW7afMEhA3i9bwR61ydlOSTjferzKMWYUWwlbs
bvRbKMDXh3EQFhoCW9MANDdcDrELM9Wbcu9Hg/vbcWZutF2QnNt6gGZBMvbjnUylPKSw5XdODBBB
9MOw6wOALje2wMU+ZxuZPBiDfjqtuGei8ouPvawkl0PXzAetnsAL23110NrlO9CqWyfnxdMnkkWP
w3I8D5OOZ5mbF5GAZOc92pjzIYsb9HMQdwJZ13ZHDIS1Pzstat9BL2q3SSC04q2HNqGl4Py0VHCh
xgIvT7TSCovGWjywlcIi0bOHLsVpPPzu8Wx/Xt9jxivLZHU68gbC0+lOrg4OS2unOGEydbBcE+cQ
xrQbvWvKA3jm9FhnoOhKgSeocOvw/eTNxqEDnLx19Ub/o4K15i9Z/dXKwVqFOph4LzXyhzxNgTxr
8tapc/5TSbnJgAXiKCbgZpSFnjftizfS5RhJi8oFfBvbpnGfaZO1/MUkTeMAwCTtg1M57ZMa+sKX
9OZRv/FW1uE5WpUGBI5yXKe6vc6GUzRJhsyxFwABznAstKr4aNfD99SIQNBB39q20ejdFxqIxuvv
6PyC445RgVmzRVZEBbB284JTNcEaQRjbsYziJ1IkY76LnEZn9Gw6cKdqSw5fYsZFn6/HPT9uVVxV
VaHugoKYwz+sbjhDpGXoQMvxsTUUB5ruYleguXNgaM2bbsfs+B/E88iKDFR/IC2tjvdqNieaPbTS
7cBpT87ijg9awhSnWZK/I7x9bxyvry2P/QRIC3wBd5j69y+2k2ZWTdaD7velVXofCruhdAMRZ296
KnLabjKwbuQMr0akXWtYnOosc/VAS6D+sUH27o8WJi66V4vDTNtwjx4rrOLJKk/XH+j5YfnPCxQu
giYCKBdV3Cofw6Z+aKdK8ECtGHoITi1P8JoVYGt2/4NQStXvWfgLISD1U148TBdN/t5Cmd5fgkIZ
ks4QN2FCuvs0AJT9pkvgn3VxOjooE6HHwmz1PFhnjOFsubHhJ+Nkv2vtyH0naxhquN0MT299hFyA
6tMjr+UiXM998lHKZUxs3RdoyO9hFaUbJGnrz2lbO2/KntWqJGJ9mFEhJkMJpia+Lx8hrNq8StBs
9FPZVnvbwmOoCXEpiwCW+0gnlHvOl9R/+/ooq9Wb4xXRuzgP2sto1Ae3032U0xwssAOr/DThjJId
yYvy9s1HKOpwhsmBwsAEy8DVxQZeCG7HEAsfmVP4nkbp1PMGmiiiUJupafEazSJMjjd0Qd35UwL3
1YxvLPjyMKWNoObcrNeiwl9ldHYKv20ZesMXi9YyngPAU0BM92v+v1tU9yQGmUn29lerKj0OG8y+
GGWuVL2cJcux/iFoLXHuVi2AY8jY4TSjIUNHYcYhoZ+bN3+SFPN8+HSp+BPJ5M5fLQ+3t1xjMv0Y
SewBL3LfmJGoQJ2k/ceYDhzG6/bzrz1TlSixfZmXUBGcR9JaOAYmFFxfN0nGRZH1R+omckRsNQ6D
5rUb0Oz27s0714XCZFAHMM1kkedBY/ADyDDCyu8hU6C8W+a0ilHEaLPavrFt1ZP6dyL+/GVS9DNQ
sF0Gmnwrq1Am3VwUsA0/znMB6Fgz348oxbwLJi16ygRSFm9eGjvUpOkGF5LKdrW0XELyHRPiYbxr
7gyo3Y+41f9M6+mW1JD6k9Yro5BlBkxG5SFJu1oZFrlp2s9IfABA/6b3Rd5t9KxIbtzsl2EceOMW
8wMPpWxaA+dhPERtkC8IDb/VIwtoXEmLaStKYX69/uAuN6Kj03egHufr1o11zh6NaQ/lxxC+29oF
TXM7/arVdfEujqfIrzrrcz0p1sv1oJd5Ic0cYDwWPWG+cGv1nbmeNmltghwc9mFsRE4/Hzmh+ieW
D/h4gDXe01Qb/MSrb7WGL/elwgfZAOWZdDsQIc4fK5KeeBKh6OIPFgI3RW3+dplKvNMG8ecS1HJ3
fZ2vRaMnylRUIkzI8X0eraBYMULGUP5kFjVlHsJC+27BbdvMMue+jmenfWNE1de3JKN1OGd84gpT
9fJGDLQ6wHJpAWiJ5MIWo5lfvXDuJwmzl9n3+MasgmiSXjvfHM1AF1rzeTRYw4NX6l6377UB0S0S
0YOGyVQG39lNihubZv0wn4ORXps0PD0mF6sjxaY+RuicYFUvooOAprxL876+x1V82upVKe+uvzx1
s7780J/jcRk48K5IZ9ZTCzdG3HOAckgru7OPRVjNH3svQ4pn7vPkRLz2IVjQfhctlD3+V/3GI03F
f9a2BExCNaGvbn5MYlyAs1q378IMHQYoA/7MUBk9/ma5sWvUmXW2VHAfvD0FOHk+A1bvcfJwWesh
F+/HVs5/DklWRY9VDZodQdYqfbz+XF8Lhgg0tyxtN9vWVyebCUwOzKhFblYVySlw02LvlYxlMb6s
3r4uepyq/2ED1+Nv5/tzMnGdrCWaILhpogUEwRKbIg01JCaPY1389eaFkR3w8VEgqWirF5b2MgB9
xrcXMsf3Kc3cL2kNqbCLCuuP66HWpzadHJoLIHZwIoalu15Y4rQ9ioJOt8+DroObJY/UM9Ze4hkA
FVTZa1VLeWM/PismrnaJpPHB5U4qwq2xepqxazIVz8p27yC+9ajZbJMNtLjubhmZLAfw0U5QIAIf
2J2upDPMed/bnua3NgotzN/0P/Sob/yhm4o/sgLKS5th+HLjlHjlyUgmfqC0SANA5q1ewoQ+d2E4
wAnQzy78YkIDZVtb5QxtwpV3Mm9iv6kw1XprWP44XgNNDtpezP1WN1qHop0JWGXcA9jAtJCB+sZq
bBNr+xgt5a6h72F0x+ub4OJDUjEV0pHWHi2vdToXhJM2IQU07i308X7HZg8FAunNY1np7Vu3tgrF
qMBj4yGuuC4fzaQvIxsc/37E1GCT5Zm5TcDsI9XqpDcyY3Unnu0yQtFe4JPVbd3giDj/ZvFrq5da
yhFSjGa9x9Om2kJnHN/6AakotlTXJI08MG/nUSJz7oRAzG7vmPVwP6Fl5/ct8iizF+FBmOrBQ6vh
t3r9hV3sTRVUTV0gcWPfIdULfVHxm3bXmxjaTKjF44mEJBTmEwCHPkZVHGyMdIT31ffFW89Adaor
ZJ8paUwBCjsPitzTZBhJP+37JArRJymze06leW+IvH77+mgxMqQjkwR+tm79o2nUFb1LW3kUs/kT
tdAJPwTUsLdTFXefSkufDgEl8t/Xn+orn8EzJFOSh5AbPEsqvniqIkJCxmyMEffm4bfZl8a7HhwN
jT5rvtH+ej2ScoB3OOgvBt1Wjsm0YZt8cLEe3i1S42jxWm+XM9C/cZ6sM2T0b1nUv0OtzhMniCBM
FPO4d+H1vUucFPb1ABt7K1OzA5oWRI/aECZbrSnHG3nP5TmvYttC0DZls9JjOd8xTeLGTtUv477D
dRo9aGs8emEYPWbONAFwxttDccBa+6mUEoVJ6c7eoz4E0we9bdoTXZrkOKNcu4Pqhcg66keTT1mN
Icn19/7KQcHgnevP5a+AWFZJS0Ah61l0PPdG1/02imz+NAjHvXFOqLWuTiPayFRiVHsmR+AqWVmw
yKWFxCtvBye9r6iifBci7TsXN7q9Mc3GjbaHup4u4kkOpueaQazn3MC7Kk7XgXi1JXwoUEy8eyv2
OUyMnev2rc/5ESIOBvkgq6bicP2ZvnJC0bWjkiZBA8ugvN9fnlC9taR9gCjhvpZT9mDUEF8OrXQn
OEjNgjVSmfUfOruzrRv2EK8+ZmT5gXGo0d36ZFyMbJzg2Iz7DKzIjuraPbWdI3Yyz5rdkLq3BhOv
7HEJXoNdx30NVtVZnf9DC7pykShGVshR4sjdyuQXXVf7E8wM/MqHrLH8GTzwzyEZUciDeFPvNN2q
f5UzankbPcLGGG/irNsP+oTsBVjtche6k/v9+gu5PHLYDErUXmkrc4Cvcq62HJCttYZhLwZq1WpJ
K5RHGljFW0gzZnAjNb98DSqhYI5JUwqjnWcTjxdHKR+bKSvwdnszRU8dCM3yJ1wRTpmgwwg40Iw3
H6jqk2JKTP/WJL9YXYhGlS0Ztp0DKikuRq4x6VX1J/7eiOW5vKHy7eEcVfVTEpAggh06392dxWC/
15N+3yqHtoVc96sOE/J7IMIk2V5/cZenE44n9E1RQYMVwll6Hgsw34yeZzbvo6hvf4kBLcQsdcav
16OsIBV8o9QZGCJZtIqI5l6cF9bYjBKTwv3AdbVroYJ+Mxo9weaPJPl3bbaO9mCYpRFApQz1X+GS
TR95vAzkr/+Qi31KZmMqMKFDzYrVz+rgyMgGEKSxTd8I4PblIK7uyihAjoeCc3891MUmRfoCPyPq
VVriCttw/mQBBZulzRmEag+83Qkb3afYapw7EwOXXbLo8Y1dc3Ekkz8ZjvoLDxmOzyqBopzCRWNO
BOLhevlBIPv8pGPE8Du04KNsSohgE+xqMcz3IQzu/K6NtVtFzUU2oKK7jIgYSXk29df5ki3bQvYn
HYQfFlH9Z8E4E/ONrv+mI3k+b6Hhoj/Ww9xtElHf2GGXL5bmH9v3mXNHt3NVTznR2FsBNpc+wxXF
brI9zEVNu0d8bba8G6/2tWCsUZWpjMU8Z7WL7ArNUg5l4cN11E7pjGzzrs5ax/6GV5V+y5Po4rLj
qaLA7elAkjjz1tOjysQ3xFoqgc6iVuxikM9PvL/f+RzGOxs63102YoV5ffO+spmIhC61mqGye1cr
nExPs62xM30aT3h9i3k6LbVb7UrDrP4wUWz19TDNHgYobJtMF+Wv6+EvHzDrpT+hAIPA2yzjfCNF
zMTDBDdnf8TJFLfjejrgqVX59H1u2excfqYKh8MnQ2HK/bXuyBdWb0KXEKbvkaFjvl0l32XjaO/S
qQ4eoryVN9LBV5bGuU7KihMBd8naASBCrpr8dIRjiNLDpsYdeI/gEIaZDB9uvMTXQtFM8igCuCPg
nJ4/RRzfO6+oW/ykoGTeYxQewjwu2rthjmb/+gu7eIqqBgY5QR6u8KWu+ikvbuSuaKg5IPP58Qiq
eROGjtzIwi0ejbb8GKBj8talEQ9vJg/cNGKdXF+reI6IO2fpDJ/WQvBZBzy2AyBftOipNmZw45Vd
HGsEYxO6lKXcD3Tjz4NpTo4NbJIYPi668x9ZPcwkfEw0CzFVm1hLu8/UDoysy2W5cTtffPocolwg
ls25Dk1SriLnSAYC/GeZwCCrdxWClSdZOvaBA0HupYcKHw66b8Q/qoRagbDJocg3DYBi6le9fJla
5TlLwXqNtAkfDaE1eI6YiDchRYDrNkIgZb6gfm5Ypd/rJUI5hXvrKrnYu/wGagUm1/wCepVqw734
DXoxhpomK15wHtn7Wh8G0ABLhsVVcGsmd5ECEcoRqpywecauuTpsqh7J8wZqhy8CL30Ypzk8LQlk
p+tfyOpVkj8Ac6LloEKASF7fGXh2Z3FqTfkDKolcwUn5uWeoqeSHA+NOKR99SNCuv7sedPVZPgfF
5wlcCo8QpMP6BBiQKwa2WzyErovQbJmZXutnMZwNxKAC07cd/Eb/g4XS2AS4S88cUeLVm0NTGRED
PS4e6HoaOBa33p1uotqAZnry2M4AORGmvxV0tV2eF+oq7CjIXfJLQ5xvFxCNiOKD23qoZ7BusOcM
BGjCfnnAAQL1v+tPdbVhcFxkUqyG4sw7mOWvgfRtHQfBHNr4hhjFaDJVFdjEZbk+yRuB1q+PQNz6
RGK0AjVijbquTSPIhrz19uD10z2sNetp9FqAv8irfejc7pbB33qPPsejn8N9zyCCdOP8KY6JAGFc
OR6NI1zkwcNmu7Zge6Z6RjOwG1GOdNCeu/4016/uOSjPk3IHgikNhfOg6PJ6bqQJjGLcqv4LqbF6
X3UyPkRZUr+/HuqVFwe5ltVZ3L9qML4OZVctYizenimujf6T6BDm6fIb6IzVdcH2eIZbklUwwQX1
s1qQjfB/gMyKt586zNFCqwR4EiElLowi9xHxSdGhhd5uATzdv3V9RGbmSJuJ5i03xvn6UJNF0qpH
XZNzxjjZoyHRA+xvYbQun+J5lNUuiYYUW0A5eHs9MWx/kQiLt0sobmyLy72vorALcRLl814zktOR
TLMwG29f9Dryl8tobcOSvMWlO72PO0i6b392zIzAL5EPMrld7Q1+Qd1YSYkeLsRkP14iGP9jJvzr
UV5bFeXlM4+dcfQat6cHetV0uTInWhjzoHCF7k0jCrTpS8ZQUmJe99Z1uUr/AwIdwCg6ZeszRHeW
oJ86A9GzwS0fOjnXD/Rsb+kBXHzEyg2NZOX5wFIv7HznhakhOzMNE7/G33Ory7DZAgtJ9u5c3xoU
PJ/lL3qPikXESlTjnjpP8fTOY5EVaForotRvwzr5nDE2Odhery3bHLmCv/Ar7x65BWJk9l3Y1V1p
Bx86Ro+/QrTjsKc3NGHdOKcvzk1+EaBP3ZY8Y3qwq19ULRl6RcGY+nB082NutsX9hEnVThd6tfHk
YtzPVuDdOMxee+Qvg6rP9EWGlOJe3lRiTn3EKRq/w60dP/Cq2w4JWIDru/bVUFDGdOyRdRJ89e9f
hLIbnq4WEcqKSuCmceABZajRQrgbwE9U/0E0ZhcgzlTP7aLe7YO0h5qBDJzbxhFKz4JPZUtW1dLT
tvQ6vfEcLz5JXh6cPFIykyzJWfdNhpIivsuxRq1LDSf2wjKUKDvw/zwqfeTV3whGed6+gNhZGc09
rqLVwwztJBgswS0wWyhWxw5a7GbsFLs6JDe7/t4ubiLgwZiO8h+0qshxV2eaiCyBaLhSdy6c0P08
AGfI72wUqJqjlWFxuM2mVulvkUBqzn6ox8W+cfq8snNgjDGUpUSjV7KGh+nIn4RO0mt7EYz2z6CR
ibGbcrN6DOy4vMVqfeVNQpNiuEaDj6neOi/Tw2Xk9tPJJNJykjuziMtp12G0jFZBP44eCn3NUr31
tidjAWHO2IWPAzHt1esssrQrHbdFUw9hTHxEl25XjaL3Fwb/j+zZfteFTbSlIx7u3vZ2oRH985VQ
I9q4D4jzr7ILkMjAQKk/5TIlnxCJKP/C9b19H7vQd3cMSVpvK0XenJI0utnrW79ZotOXIm8DT2CA
o15lAU3ihIhpRv1Jz6GKbRe0kn60bmzuQeC+0bqRUT6xwBmCeYWczTD8fKVx7LVp3kbDKWwHdJOb
IbeMXRrM9RFRCtFhkpYmyZMLcOzYJUXovCNl8MLD9ce9PuT5ESC6LOBjAK3I+lc/woy0TIk/jqdB
R5Mw8ET40UN74ympWu/jMmkd1gbCe7oedL2lFYgBPgrgPFC+/F39qBcnL2pxpkiDYDxhUrmkX3AJ
y+zdOPet/dWSLWcTwN3x0/9bTHWqvIjZ8QQWp2qnU1TrU/OrLVOsKn0vM8xujwPK0n0vOLqix+tR
L/cTcA1mOpRVnBVUyedRda20BzQH51MB68vdF2YMz0ypdBkbN27HaXM93CsPlnmpQquDVWcmsUqV
hwoliGL05pNZF/Iw2F34OUUG5n6YBZqLmEfHt1Kky/3D5IGGHwoDkmzMXEVEQsFDcjVeTsbCSbGx
jQ57urrtjKMe6pq8G7gO3ncQfW8x/tSTe5kvsYeg+SkCOmUPNdYqOwnzvrGDeB6RYjG0z4yFe0R9
cvDpu2YpHqF/OXcGXiziMWgDwHuNFRmfGTE62RG0UGd/u/7g13cSvwaWjBpVMCXjmF7taA+kYlkM
CGDXSR/+iapkeJ+W+i98O7U/+KicD6YTJE9cV/WNN64uu9VjIGWEC8fHBFR/3YBZkh6PM60eT8FU
TL6IzXAX0nr6Utmd8a6IouQjcjrZg8XA/gPKf/mtttqrC+fwsoiNRuqaAwVG02hsh9dgcZL9sTTS
azYtyrnTJhwauWzR0Mu+1OiP/5LotHy5/tRf2XxwFMB3kKEDFFB2xi+/6Whawj6YWHwWLdp+aq30
ofEm4Wz6eeh2o921f4SV3txACbwalSKO8bXC3jqrb3pyPNkmszOeIuyL9yipzCcndVOchNKqQVaj
Kw6cmenn62tdDxsV8ouZueRSVsBlCp/zxaaGHtkd6ICTG+jLn7M36Tu7TrBzwPnPQ01rivdDOYW+
ndofNJX5GUPWH67/iFeXjsQGVxZ1LNnp+W+gFcdZ7fbjCc+P4Ts2k39FAICSjWxy7Qkh9PoJoqnn
Xw+6rsyfF67Gb9QhaDKuKU062m+LgX0hF34jD9h8ujCnuij4eT3Ma2sjrVSYFoa5tDPP1+YZJu1+
PBVORjs1nF5olG7AzejVdhIxXhVmmxof5klbqht11it3hGoqAlul8EPQYRUY/OAUpHHOLnaqSunc
B4+ol38q2ry4sXNf+1iJw4hBTf2ZbJwvkRJR70U7INO/NO6ntsa2RCAWfaeFmRh9x5n7D6FoPGov
uPQ3DuxXVsldjzaiw6tUvf/z2IiBBwKu64ztYoQjVsKRIYakbO7NxTCGu+vv8pVT0QF3pzoDtE3J
08+DmVHmLmHcziejGQQ1SGXuIqsTR0rs/jDE+U/FfPotp+STZSbVj+vBX9lIpLCeomI/DxlXH6qk
iF8Gw1lO1hDMgU9OiUbpJq4wId9Oc+9F74oh7vWdM8ZL9fbrgGkf0xxw0EpdYfWGexPHOTedlpOA
m/c1beIeLzozTIeDtczxycW12m+bBOwc0BIdY/ZnJ9fr619p0SGxoAgJpGiqtFZ4otXT7y2UhrJG
41V77kCkAu3rXWjaQ/tQAPwptpgrAj7e1ug1FNtwcUL9WCxGUu3o3kosKJMkqvdWip7WXzri7vUp
jbNy14vRARhz/ce+crjAykTc22Pz01JaPTDGv14em2I66c04f3OtwEKvvH4rfeL5kdhckkD6QKTw
ds435IDSh21E+Xyiv5A4e2PR870FZrhHhzFPisNk9/qNEu6VbwBECrU/9yKQG2sVsktDZNzFvJyw
ChYA7zHveo+Hr/6+sPLyA2AwJLaDrB8wOXEL+7EaOnmL8vbKeQNyQQF86SCRpawqdcayHtrliX4q
R8fAbAPwnP3gdWlHMy2xq0dkRaxo65b4UcQDH8aNg3WlB/XPRuQ8JR1mxKkosedPHaJ9nAWoB54A
z4+HKMn7b4VFHwvTl3jax7KcsQxO5ja4c8ehj5GnWIZ546BWvum9dL5RC7z2Qhi2kiQzH1donf/m
7DyW40aaLfxEiIA3WwBNstm0okRR2iBk4VFVAAru6e+HuZthiyHG/NuhYtAwVZV58pjXv4aybiFp
sjBP1UaG8tBH7vUgMWi1pI1jIcm/HDRG92iEpbzPHJW/c4y+tS3t1p87iL7vjGcPo5iDwqwyZALA
iMGPVm/BDROe4rqRlkWiItliIvVXWAPp31fYGz0J8x4gm92egw357DsMDbtAMz5ZJ186c1YSQrY1
+q7nrB0uMAIzRjexZVBmv/9+2be+PQih7P8c5w4f4eunvTgmpo8Gq6owajSJTuE8QQnr8dYp/BRu
QXXoF6aETrM073Do36rUGKGhCeAw311YzvY/z2SSUM3DdpoAoDAENGtdDnT2vRV8bKKazOtqwljq
y6jbubjJEb4mZr2n3bVOZvXvnLtvLYJ9oMfQZsf/GX6/fhBuhwFWO8ntVHQ9GeM1klq0YkW8Qvch
Fq8fYxTV/eU8u9ERF+02zeCKx4NTFO98CG//EiCGnUvJ93dO5xXdijycGHOa4Ul9WzXkv6VejGQY
8vKqXBcnDQxfEIeqe3Bw4oPFdTQChCCfJyv475/HG6vhH1kXmAfWT3+4IRX8pyqcbd5Ru45XHtja
AanHNhM7NMk7m2CiS6OD7/XOInzjq0RewYa0e3bhVXNWGzQFPnNMydfTGhmDmRBCQKBrDTaTH4TP
NlyTMmbdDyEerikSTXC/d+77jTKM9hT+JUNlVAnntADHAKHWyGJOxWq6F5LY4rgP5+4lbIP32NRv
3ivAFugHKCKN0tmHR4wu4vmaAwgfutM6VMspZEXKeGbDu7UHYZE8SBph+yhxyVWXf3/Bb65CpIq7
NAf6HpT+15c3OuEOhmnxhq2pTCZ39e4sq8ZZNcxleb0YWC76ti/vvdalSSbpqYsxuMQ+8u+/460H
vnsT0bFBuGEDfP0zGlMoyxv2j97FFbXr1jJFzEgKF/lT79zyfkdnWMCuldwVtgB6FPmvL0Vy5aZN
PKlOtEv2o/Kb4WCX1nu04bde67+vcvZcxwo3tm2wzFMTZcb1Jnu0fUQbWp9HjBZfOqRhZNYt9jFq
/PfU3+eLFsUwn+cuLoPCxwjlbPVQwpXeEm7rqe6z6DYMGvWCxrz6bBKNVnGK2FEX68Fx35mlnB/c
/0/GB3mnKUA0+Y/X+r+gQ/wHcFRyiuDkFO1WYRvJXJ+EdbVe1u0odbqi0wQmlepJjeHUp00NdvUO
R//8M9p/AyDiTrzFXgceyut3G1nzEK21FZzwRZ7CdJ94uimcW5gaTT0E9Ttf7Z9PmlkkkDSgCqUj
I9DXl4O/vFT4KgannFL9U4v7b9JijE74aDQ/4ltqH7B2spK/L5XzSmG/xx0ZRlTHa4a++Pqieagr
iYlkeKrhECUEhK1ePI5j8IT7bn+34Y7xnr/HG7fpA0IDHu1jKwZlr6+o5MCrK2R4WslOJfx01I/F
YvYnkhuHMu2NQTxZ0dxt75wCb14WBenuYQAFLzq7bK094blNQd5kZXtHy9HLHsLsRo+60Hbaousj
CjJY3tuKzvcHnu9OmNqHurvC5Ry9EU7jm1MZ8Q1JX5PLGxBeTeKhi3vw31/kGx8rFwLch+ILR9Pe
7/9fC8btdTbmeROe2gD4hFRqfaEyzz620bZ+/h8uxQSOTWFX952fZ4NQbhnNVXjyNl3cDr1nx9VI
ttOMT/jhv19qN15ia901pn9cCtVkUKkiOkntqVtrNyiByuR9nqegeqeEfGMlAEPt09ud3fBHBcls
l7S2so1O2sin+54croQpTHaaM5Rgg1yi499v7a0vY2e3Y060P8RzcGaxRFch9rROFZatL8O41T8y
u5jeeYBvffboWrBDAz7CIexsfVtAMC1B2vYpDATW0ms7DPBEAvT9EgFOdukQ73c5OWX4HrnijQ0c
pQJYEGwRQLZzwmCQDeSC6No5SXu0NkJkt/Wa/Pb5avAMKyMPuyXTDUvyG72S155kXlu8t6Gen5r7
2mPWxvmBZAQS6tmSFx3fTpT79mnWyh1iko1E2hM8ddG3y6ST0G8kFUJVEkVmN0yH/v5+33rygcmp
CbwJbHu+8me2A5xqc+dESIx1QwBOfzV1LJDSKPqntSS7fHDzJf37Rd/6qPaddb9pk37o7MiCOYPN
SFhYJ4eczLRk1Pe9HIX68ver/FHn8WTxH9qB4d2ojGb/9WZjdiIkoqS0TxjfVteEm6qDPw7zpWuM
9oEJeQAxzZB3ilD4uBnXTaRDGYXPf/8VbzxgvP7QUKEIYhs4Nxi1vS60tzayTgt6MTc/tIYzuGQR
k5OVYOC/1EjVmD7l5MNNHWvknZPzja8rQNqJPnx3lqXHf/0MyGvUkz+Y7knPeX5btqH1MRdjcFEI
3YzJui3tL4e0213D+B6m/MZWBZ6wQ/Psijvk8vrSnCdiWGvlnsrSGcRVqREAJENtRy/OsJDZclCE
zdj5O1vJfkP/LnX3lw5zlCAqUj/3Kfrrq5JJEJmzPbqnBQnEIcNX6QOiWjSSmfMfnUjAz4CsIeCC
I+DW+6csb2tyOUtpnww8kMUFPvOzn059Ll0PkuzU4q5AM+Hdz67RlU8qn7pjNxNv+t9XU8AyRZDI
HrYbur++4zZse6qjyD7RZOBJP5ZucyA8EL/Nv3/Jb7xP7Ax4kzToOEedV37hOtvhADH+NJZR/lsA
RhGi5KlhDxwnZaCYhncAijeWDj04SGVIk8glz26MdFX2QbsjyWE2t28N/k63/bA9lpMML2EIzzdb
FbXvQHFv3STrZQ/A2S/8z57y7wLFnrSHqNo5NYMf7eCfC1sIRqvlafdAU/wekfvN6zGe5Qui+eYm
X7+8ym2oXqfeOZWVW6ZB5pK8bpJurhzCNylg9PHvL/GN/QBgYxcbEPdD67n//V/3V3MSVHqT/qnJ
JluIeLTyaPlSFGuoD0FYWUt+leFW0aMPb0gsuZgbEg/fOXPe2JiB63eHB9AVJvTR2Y8Y60DIguyp
U6jcUMrEaq1CfppbHVBiEH5q3hBVPU32YYyqrvoIBWPVMhlsgX1Hky31e+Xvnw8F3NPdLd+wFsX6
6myTXCIZ1AR/+qcOaLw55GLQ15jjTknuuPUjQRLjY4gLxTNpkv/D8c+1/xF90KTujuOvX8iiN+Sj
fFynucGROOEsCes416IOEsMUcrqZw7GcEqC3PUwevvqvv38Qf+6XfOwobbAWYGoNE/j19Td7FFaJ
qcFpKifhxlvXzpdTu+Fbr0yneWer2m/m9ea8XwypJPwm2rjzMeNY2ZyEbuedAoJdDmFVdBc1ETVX
zjw8UYBkzxFRaPedU3SXm54Iuvz7vb55eaotJNi7uumcD8/ISyIgHNwT11tv4JMZsWq97MNcWGsq
10zeFZohQDoHaPjJPKIDfufTf/Npw13bnwKlyTmzNOrdMghQOJ+017YfESJ/GOxZHMtleW+hv3Ul
EueofCCeYH97tsb6TVTKL0L3ZKjiqsn97EdeumS7TUvxH2fHsDt2vgPufuCWOxDy+gviuCVc3Ok9
iCZYRT1YEfzu+YKZf7s8tIXO5yIlNSZ6gY1pIjVadPv899f65q3uXYPD9HiXW7/+AaVTV42nfO9U
b7Nz6pth+UCoh44LFbznor7fy/kHzH0CROwFBgOb15eq1xonkynyTkY++GS0UNCXWBg53ee/39Kf
x4L7j3EbmDin+h9n+ma4o3SlCk70y8WFFS6PE1nfRVxnxC+LbHsPyHrrEYJfAZwBALAXnu0CueQs
VJrrZe60LvEwOHRD5B51V/7U/bdwBUpgPhgENwxBUKDB0jq7mKFkQLxQEJwY7/nPfh7N/SnafN3+
xEjN7b/ZmLZOcZ+Nwn3n9HvrsbLB2CG+67sd2NmXEo569sw68089nihVHHpGmEhU64lBlGcdW6L+
/t/fI/ay7K/s7KRXnN1q7yg7FHnon1zUxONViI9GH7tjk99PfRvh50Hh/s4m92fVBOMKKPIfMIJm
en8G/zrhJ0Wi3rQaPhW/VA9q6iYS3JV/75GkcLWVuTkkTVh2/72N5bJYYkBuQJAD0Pz6suybdTe2
fEFB78pkhNNIw9rXzU2FxDi1vHFdD3NmbE+LNtt3bvmN14ojFXNcDM3Zi86TbrDfNJyyKMNTlxk6
IbrNOJToiy9mtRueBU73zmf0xmpB/MCmGu3eYlDszu7VNgUwN9cD1PWO0OvCm0kToD5j8voOuvvW
rYE+7m55PFmSZ19fKlhoYl21gswxJD0QdGYeoMu4GNJaE9ogjI7/8we725rCd/hHImqfrRDcwzIf
lyMe5Tip4zIb0d3mt/L7Zq7DHRZD75G633qUYMl4vZBVxOFhv76/MpiCzDJWH3pk16XDMnIak/vx
aXF23+2/39sfY0bKO84ozn4Gzjs39WxpEFQjB8wGo1M2KY9YydL42IbVdhg6tV5UXo/u13Bqdtlg
nVKrAZNi5O9ZnwFl34t62Z/j64OEn7JP+9hz90Pz7BPyS2psR4Hj9QT2JUiHis/d6mF8s5Vjc/St
1Xl2XZWLiz6ru2/vPIf9ozm/OCsUztwe+vKHX7zdh7lNqF90ajbbRCbbdUM8B9HwbTBLovQWt52O
btTqA56Mho49UgIYgUWj2xCUPoWfu77o7gMjfG8dwwPa3/e/fhperBTDtCb72sLm6pwOkytJOFhv
TAdh2TB78L2tnQR4bByxf8tbJ/bbzGzSaV2Dx96j0Y+J0ECWPmthDDg0z32XegbhhgEPwDnoAg5A
EuHVtGDuKrw+9a3exRTRIUJx88rKSTDPyj4XBsknKaqRdXvezTGv8MAxjGT2sspZk4rCdRmTqop8
7SatazeWTpZMT7mO560lQ5ms5qnMiHdv4XwWk+OiPva7pbNuMXydIzPu8yAyrtzKdYw1IeEuyLcE
ZddaPpIsyywunsZpoVLDiNnNw5haVBWfLGuc5K09Vw0N2ZZFTv4RFMfuf3lzEYRXGVGJco0Htnxr
iiM1kScjUPL1aC+JnGyviQWYdEzuqJ8TKIm9YjJMYWY9eKGCn1pLKD54QOcLQZweKir5oiCCOGg3
6u2XLs210bGFh7g8rr2N0ipaw768HPJZtTdrKCf3vsiJHj2t8GvLS9sdmpDYDLsNthh5cksaZWQ2
xw596PIJ6BHXuc5q+uxgR6vvvgx1v9ZXZQi0e3B0hj0j0Zmed2H0QxYeRgLs24RxDwZPvZ/bw+NM
TNr2MwNAcm6N2bOWW6S7DZHXkbe2/Z2xIISLMYD3mwft+8X20zP6GoeuqiqL21GTe3mx1IY5PgZ5
12yXtR/wfdki3LVPVovQ4AQNDc/aI2TVLUr6plnCl1HkYvmFU8li+TG7dD1eM7xshx8bnqJCpvM4
r6R/z2ik3USoOmIlWc6mmiYOiy4v2jhwFBGUycJMjfdaChRWn2w9ZsxwOA5HcRs1q8zSvKDNG2M8
dHKjiiOjcMObze8Yp5EePs5XJFgs/LOtKYUsEyZAflHiczsG/S2+NoDEifRxxLHSkgjv7WphftVY
3ATr/C539uF6Eo0o0ouE4qAk8a5zVXttLRtpU8DjWjWHqDEm9zLAUmdGkuxUxUKAoxuF4xxbq5qL
GUXvBgUubXsWZRt3Qyb96y4KkP5uEG3Esdb1ED2QpOMQrGJpqynvCHPKh595ttVlsphVNViHgmzI
YUjmbYDg40bKr198IzPYiKJ55hEnzCGKck4sUTCfS7W3Wd3BqwhfxT3Zcv140UYUfDMIWd+JhJa4
7ae1EnFm1WMU7+Kg9rkejEUfRikHeRvR1wJot72sn8FgQgOPnGyUF5timGcnjl349l3ASHNLs2lw
7Rvt+co7rmFA65Q2ArXKpb1mrfqatQwFrrvWD7enuZnUUiTGOmgrruatzn/KstdQeEwrKyPq10qZ
m5kQ7+4Pl0jmOxhOxIAaRL9tm5mxN4U6l1eVqQJ9RMhVNbeLOdjrw+Ctw26wk+dZdFr63NviFmco
92ct7CHfYhPrsyousazZyaNTYGY/M7c11m+OFLJ/tvJikdd9PRb1hxx/NHMXseTG1wCUyQVnb0G7
VbS50QNx9tq8LrBw2E6V4Q+2fSzEGmQyHgTDgtTOxwBWaOv5cCMUuV/+18JRRv6j1FPvwQZiVHko
bF3py1pKU13YerLza15uL39I7CH6W3/xDKh0xHnhIR7LrCjm7zrvatI1HB1WxAxrb5qu8hmkimMl
HK0f4PkmmX39EpnrB0I7+UdOiF3mVW+vfnBRg87l93JQerrDPdiYjqbEk/2ZDyTwE2delE783h3k
5eSTjXtV2JNZXK2jtJrrquuX6TsJpEG1nfoxZ9TkT41VHcdRzNmpXEs5sUlJgwGQnfel9W0KkCgf
q1B1+mIZzWz51kkOkCSEeITTnC/CcdoOGPBWy3Yzk186PG8RhltjkikXnYWZF675FRGn9K67Yl3X
8aJZ2nx6sbHGdA9zSO4Nrj9e1urLSPqRHGKQZvTRBfKIMUjkVlWCZKZ5ltjYrEp9xMxCDC+w4sxV
HHydDerrsvL56ItiGbqApgaukry3rdJbjzW5ivNd4BdgmcjYs+yKOe/SEWY35r44tqYujSPXDvyn
bV7n8lORs6qPJh3pciUNu4QQ7nliLePGjcobiKDZSCc6hM03j+Dm+aSZe7RV6o716j2D+NfNy9rI
2bdTDoI1u2o9qAmCQ7IerMtaeaue4xUM2yfdDYrEBzBll8BgpxNgkb30pC9jKGl0J5GCFPiwgmN3
h64KIRrErdeKMLZm8j0eKknVfKuqdmsP9RQauG9CLcYhqkUgbSSdEfqDjseFsjMm13sVV8Wqew4L
Bc824d3a2Ga0petf5QRBbLGuYYueos4UxaE2VlF88XwRrdeOv/TufFicNiCzuCWA+oseJqP8kE+R
rQ8+GuveIdE7yKJ4GUasXmOSzqStUpN12t0F7lx80ibU3hu9uZlxOW1dWRYHqL1lIOONcLntWz3M
svk99MrkFwqQ7ehhzXu1PYuqcGtco+mQt2R124xacSFXeb5z9BAt99sYOetFM2imSd8dOKrKTTgn
l+wpcy0H835DjVDJhqW47FAR2nc5CRPiBO8AOWqKQiMrST7bn0gDW/Inu1K3HEbRNikuBEgoV3sj
ObTbiMZ6qJTBqyLhsSNDiwflxfjmeL+boi6fgr4vJk5uB6sXraeBeixf9IlI5uyHKgem7oakbDis
RWDIxGZe98WrwrC8k7IL68tmCPvuUnc1BbeJYwWq5NxWF8gwvfZCy8wG/1SyiPitJHbfzX3mBVyt
N0MC5YbMiqEoTz/LUOMwFRIp/BVPpPyZkGMTCmMeTHvchW6eHCfPvPulIQbnAOlDCzuuR1NEl0hT
3PpCr4HSN0vd9vmVZWhYmqrkGL1um25+Whzimh+UCo3oS9bVVkl0+ex/cAGMjQ8GqVfzD9W2/hMW
kJOT+F6WPaybx+tcnMmzSJlt9c8auVpNGqp0nzCIcx56a9vcOOrsSJ3WWdTpust2jqYw8dGQwTJW
aWuNPpWvcj1KOzsHIF7z1RKX7La5dyXtAedXNAzDkwT1J7nY4TH96oWr+iSw1m1NQz/TeSpcWTwR
zTR3iRUY7VMplPxZh+GYXZJkI9avWxs4zc9128O/8I72+ZoLaZlL6nuwfYjrYVL5lQJTR49GrcT8
PNqDN8LSzZf2asPqpkvM1qjaG+okCXI91BQzPYe5oj7PVPDI8Vaa1zPDSDeNwtXVcd8voYl/lrY2
YljzKvidwdWiGYtoBy9zuCryUlUN5fK8iqyGAzC5+sHuGRneaEvO84trMKaKpcBX+ODnYR5d1YIh
AUXURnJnpf3c8VKC1nw+H89ZggOc8uDaXVYcuyKLbfBmmrRZXlpubvgl5V3kk64+eeaHpm6WX5XZ
tROOc577sXYMAg44wlw79sNpWu+3bLVIg5ldyoSO/W2NynTDikAmXqNUndbrNBXXjJNbEsqVNZSJ
EeaBvBKowaMvHJ+td6g4pYxLhmfLlsWbafZGOgvkW8ymw7a7rJ1wyO6Knhjrz3XQB91hxkHcuaxm
1xTJWnhef4HHTDnfDmuvmSDJbhDfQEl0czCCmiMud9jOvqhqE/Zx5/uVqAnmJbrKndkRnx138i9V
JnuoPq1DekLc1ktdHCKcK+cHOotgTp2xDitomcrajrZE5kl3OGV1TW6yCKucZe1UwTU7CLTW2OvD
3k+qWmm85tdoSv05aiVP1B6ZddtLm6Vu08xBgjCuUJcbsqoxdsO8bj+L3nSmi9Z05JYGetFrWoci
m+I1qivzuGx08we76WWTVrJGPOjUXr5+3OY+MF+0bHBb7ITXdCZLiBIrvxLRuC7jxw3UFOIEbOxo
hsY7WGOrY5LY8qY8edkSWOohzCC9U236blG5R7tbzDtBmLh5vZiNiFLHx3aQHitDBZa47hJ5Nwuk
Pz8ua7UVic76KWf7qYki36uf+bZErZDd9TAC8h+9pUSXwg2Ez6p1EYxkbkY0foszkr4V4t78sQ58
SHvcUmCkNRyvbyGMeBZfbzgvq+uUy9FSWcN0xi5m52jleuyvJQnDflKEa93FpTlET0QxeZ9qfupX
j2LWjBc1NWPc6VWGqEistTmwjJ0+qbmZ8FvTBSbesZohCwLSZoubQdbO0dka95HgjhxkZLAidVw7
Q4lLZXWOjxFvu4b47YphjMvFyKM0C4nRTI1lXcJESDHd6z0+8GAVC1SGhizJ8VQLd2VDQNGFM7bh
V+lqOT3WnL5heldLWef48AvpvgBxROWFIJvTSfJWdipROOHIQ7VJSFtOWARuTIBA0cVd2PrrpW20
nHNbi6x1GPYoXtcew9/RNORfusI2zThwC/+32Uf5d57r1iZzhX+UE/XS4k/ZeusZOxXBbLwpoOiI
KuMgoz17wJa59zJP2vtdLORwJoWj1Zr40dR+rYMGQYos2QdSGOKC9kdWXXbcKlOTGCugC9tOU3pQ
PIFQ0tEtKfeDKHet2MEa4bu3GDMZIUyVl1hhSPHR7+lO4tJe/Oqw1E1gQIkLmjqZEXsikZ11LVPD
GAeDzTTQj93c9lGSAVsQirMAykyttoaDcte8O25UmUbsDKsuuME10yRd9m0Zt5vurKSkOymSWfRR
EJM0Wdzzja997Cu9kGlFE3Lv18XOL8+8ZbpAgY/XPYXBeGMFFWLZxdXbC7pdGr85UxvwgCLgLM5x
9fio7UqIZA7c+gf9mUDUa/Rrf7Xsi+9mUn2FH7IqyynOpgjhb7QO1kPobDVuBmY0PRiuW+u0XFef
VG74UTcz5jG3aCQaulV2yJndd5C/7aHyzUPW60bihGSIy7Flk06hR1VDEtSNyWm5ZEUeNzl9cWws
EaPSLeq6MR783v5tlJ3TJtaA60nCV9b0yVSL8YPLL7MOkLvy4jCa67KlRbk6Oq1BLQLyaXX7UWJ5
OMfhQlYrS4CKPs390vrRYqFPKKzAwD+tQBr5LXnlczbDnHrQzlKVSecbxTdhjx2ZzX6NyTodLdR2
TzdzSkk55hcb3ckt3CpgT7LgPTq6BXnDIdfKn9gzavQhYTD6n2eSYq/HEIUUja8/PjMY77zY8TbH
ZnvenAWDOxNC5VzBBcyWAWexaBh5wdUQUuGEW0FTYBEVkfGM9xLOXnK3SMXo/wyMXVHa2muZ2HWg
fsl5Zd2Y1nNdDOHe2nrfJZGqX5c6nNOoR6WVmFlX3ekJtIXdJAs/qnzdozscnxO3gOJDdAJEG0AQ
sTkvI7tmg27Ck/TlgAdXLLPOQQitrDYe5mFx4spRboCz5Lbm/L/n9oCXkkSU72AvF8NUKubU2nKS
qMuFcyIeFgvPZKNvXfbPbvUpQoNAeDt73p/jTNUTstHcmlQcyMrOcf0TbZtaXWje+eUwmpzOpq1i
ONKRneR+Ff10HVGquGDjeyntAsNHn/yWLg76STxSAJFXGzgtecWrL9Bk2pQD8yNsxQxGwB6QrVi5
KnFGp+mwV14Nqh4p1ZwEZbO4934GhZcnQo4XYnwgLqslc5HU1678TslgI7NR2vg5i6H2DkvT+08d
p3KbCF2QMoe1bvHbrEZBaspirV9bW2iRtpq2LR4LZGjJhl3o8ARTOW/vOV6W4U6YjroOJr98Kqs+
1LEorOpWc0p3F1sIr/e6GRU/stOBJRgn6Ewe8q7Nfm/BPFZJtcjGo7p3GDW6FPJXNWhikNRNudUx
+m0/i/m2NpG0IBLFBfy1Rly4AE/rBQAiXYvwGzOWatg42MWUFRyZ+IUmuYfk9kB10VeIA1pdHkxG
KNFHc9qye1n6c0On2FYv62yU4UEtM0/WkSNxdLY2q0e/NFzzaLNi5gQda6d/NIYJFVpgB69vLAWm
f8w0KoOrrCTy8BhRDMg0oyx6ks5WgbtgqgSrorMVMDBt8pioFVPuBOjVvV1NiDLx0mHJALmaEM3L
fBn8NV0nXfBPxsDNjxQji5mErYEPqOlgaJEwIWW4ZOFAXVzJBSA7CUsPUc5YuPy10TP2vY0zr+2t
YWzdmE4UDzk1QluZV2YF66/spV9fCnOsKuYekIySXXUYJbTkU4kZoVMMl63ShM53UT97L4FXBdNF
MAAIJc2oqzYGDx3HH7JcPCYIBs1nUuVh0KZd6GF8GW9hV4Z8AKawdjz4n6pJbx83mpr6Mdzs+dmm
0pNkEvlcqhvHYrgt/kmk7nJtPI1AvHaseqJ5GDlNIhDJtBkWyiuR+b9dW3LAdRintLEqI3rgjrBZ
1j1cHuMw0xaRjWUP9lFGo1KXHTyL5xySZZtMOeprZXtiu8g83T/3NdlA8cqXVqUNDV+LVQgTnAMn
PZihI4YiOLhBG9y3RgBg4xUzGZ+137Dbsd3LQxBhSZugfVk/2MoIXwirD6vrMN+09WAr1VLf2KLI
D+iIhz7mVFHO7Q7bqtQu1207BjCwPpSINIZ0Hgo4onXLorywtinzE5a0npOooPk9QgfIHpQ55uqg
pWd94MyN8jRrze5lmLWn4m3CZeVUmtpzD8Cr9D7R7DgfGuDSMpZWZ3yvg051MWRcL0PqrCV4RJnz
x1wWtpNo31VHt0IQn+Ruq3/z7o1fWkdkjNTUA7+FDOhuOlHhC2v27sLwQeXlbvPEZOYiqpq8Ooz1
FOWHqptFmDTB0PwQziaHg8SghPN3W6c7MXrOd3fvfOJho3+4pBtoiU1BSH3dhTTb6RoSXZrOctJf
ylb433wGgL8zqxTf8sjAwC/LjN6Kzc21lwOHC1VVNbSgYUOLf8pN7bXroZXTINIaQIB7pq2LpVev
98009G0yVqv3yLsNVhaz2z27KhA1BiUFJnpYhXjPLd2OlYRy0y7lqx/ohN/WioucKhvgcAg5vjI8
NbpYuFtBgg479O2+Kj9hs5P1SYi0rD1kzDK2Cx+k50ktwW5q4M2f+nApl7Ss201drfainyCudEXq
9uP2oAZOuEPYCb2dEH4X64E+i9dV4rcQJe1kMPuxy7rLeeyTWyU+xgV9MmbKmRMJRtIdevJSxzjS
UMdib2kKerWw3njOReeXyTa6212rd35XS+1LNuxMkiJYwVAGadCrMK1IGJFMuPLwAjDBzi9cc1h+
WJzp/iFf2/w4zeTmpt3CdIRJ3ICFzZwVwB+VK4oL7XY8wQ6zWRELVRZPWviA6ny73YuwloVaafbn
OmnxZJTxqEX3sKlSqVTZRvWJ2bpZJoy1t1/ZRGeU5k3TkyNbl+HTIpQKLsl/yr5GwmiuZ6Mf9U1O
y3QsvWLwKe+t+VPlzaOdVFApFmZLePOnsJKq+XIsi+pYbyqILsKsDrbEY3Rk0NqNxTVgyzzGHglX
18qFFB7b/dbPyWQOxQkWSd0njW/vmTUcNNe0wwpvgKB3xrQdZKuSfoVhkqheFjvsRuYhogGATTDU
STC7rXONgFZt+acBXyV18Bg8UY9RiVVpnRvjE/W0mOLJmYgKmYvanmLt6O23k4XogWtbbLfc+Fbc
ep5RzNflOtHr262XfwuxTTLifgKFTlw+qdtQQEZNdGSLL3INgdDDcsnCuFKNftn61SDooQ1VlmjA
ifUi74P52VwQdJqM5b5khW98cnPz/zg6r+W4cSwMPxGqmMMtmx2Uky1ZvmHJHpkZTCBA4un3672Z
2qpZe6RuEjjnj8UX9bdLwtzTAlbvliXRgL+2GXbgwbmd/XIwB8+twjufmVQfoBnlTzuXxb+NE3jP
2KLbpwDTqJ8B/A9rtjWIHumzd8Vnswka/dqUFfCAbto2R5H6EoLPpwg96wuZdAfyt6+KvJbejawd
UyKJdMSDmBuNZfAYKFsz6u1jSNb5OhKmM6RlXOf4xdclp+AWNnGyuAf4z84GakSEss9wvE86N3PI
LuDM1e7fhusk3INeFyCiMdDyOfbN1V67qSnJSODq/2u2VCJCKvrtV6xHU552+up0DmCkixtRztJ7
FKhFu1MZgfZyXdfx/eiWxgPD6etf7krkIIOvN/TABeyJ2bBNuz65Qefi5YocbspRu7wb8bRPzJ37
Vn/4I4/fKa4qNWWDldV3MiXWQnmpmr+2jKsgF/Cl/PneM8mlZqNJTmtYAaFtbu2f06DqqrPoYBfO
8yhH/aiwjsaZJw0oIMSHZk+emWSPWIWm5MA029Tsb5zRJ4RehbkUrlon5hDP/dFscWXPgNcMsktP
GWweEzWzPdW4f3lzuh7c9vqgv2JtmuVRd2Z2uSTKqut44adKAAWm1hjKRSMznmu1eMe+CiZ1GsY1
mA77moxtBoKQOpco6MIPzlQezgQggKevo5Q886OVSjlpGUrwoM/73djOCojSCLVnAsiqzhQ0H0B9
2WyUKZYqSQ/Gierp4DUV82PKskyOhEzJyBuApj883tYi32Yvun4ha9rQZLPxz6l029u+WdI3Owhe
ZzRuwI9a2qtjK9iarx0Oh6lGolM4VuXuuZfGnXfLVBcWX36fkiHrb91qcycW1W1MWM6Hqipky24y
sycgJ0m7YxMZNTLWo7FA2OaQmt1qXYsD1EL4jhO30QeyClqbr6sX/JJTuZFFM/nJA3mKDO6Oa+Z7
CIyhPMMauv1tEodF+yD6fSl/YCubxAV1CVe+awO9ZOPo7p9pvU6QYj35CnfhVDfqgydi8bI5VF33
2DA5AM4X0PsHmUQaxs/v/eZYVyPV3bxYOjmVpoDlEqH/ms5F5R23jZBqbHNR7ZDkXA4M6A7204er
om5/NAAw/TuvYdW3WZEab3/opNv0b4Y7/70ovX5/I+2Pj5wEq6Q/QvEOf4LZX/oTP9ZW4cIjJP1p
UVj4PqmnU9NDgY57PRuvWo6JZrq/DLLnShwtbc80KQbR723wFanPQFzNZSAm3b84ZpTOW2ASvpF9
74PluCTRzKFMwsvOMajsi0P99H5B/ANxlFl3rsKzBLhys0nC6NzvI8hDFjCyqpeh3/hnC/RtWcpJ
aQpvPCj1+FcXo0DBopTq7XncFF/oNiWeAjBtwuGtWSpBbbf2p+ZON2w0p9EXcfpsdaTFiVYoPR7J
PO+Huypx7Jz5HhzqJbTS0XDNfq0OgwzMcF/VHTbX64dk7mRqw+iHIV9+e3R5wkpmGdi88M2Gi3HD
I1rHeWoIE2cxZpi0ff/QbuP+V+4995bm2rnMiVe8G3AnvEZ6gwzzuzWJs2mdZ50XbTn/WTW83xFy
rP1tUQRVRwpJujTX0S4xGKuqe9RhtPc3pVjXA3CQPkxO9cJCPXOmtU/cN+9FlBSHNJrnP51Z5xtO
tPBXTTkQG+Vo6t8Wk514dE3Asrsg+eeNSb5acm3fY4NncSxxAy1T8VXq5Fp/wErv9ysHVx60gzzX
c9m9u2oLopMzdgqooNp+xwCjKXdVV6z/db7bPkbODJjXMoFQuDlNVtx2jVq2Q7L60WtD+4DMlA7T
b7sqqIpymutLOYXpI2oLcKuiKOO/kx+UAR0FYAavQ7zTB1MxrG1535QtQYlOG2WhriPvUoaePUOa
+3fAXcB6wdC/XluYT8AbicxEXem/gUcW+YI0guMmaNRxTsZGn4wc1Hby69SzT01PwE8VEgdyhPGX
RyesCFDDLhbmCUsJRE7chF+NrEABkvV6upTlXvyBxh6/kmZ/QlieyrylSA3Ee6aHJNMedrpsERJF
Gb7o+DiXCmx0qYt9za1R+rygB5oPkXJ6dfY6rqisWuPayXlyqNricJ075kg2C7VZTSBNErArmH5c
X3Rh6GmtcfSyM6Xtb+aD/hFlq8MGFs3hZeaR9FnGVh8t5li2OO+7uvpHtlZkDhXL3Cf1tanLdpbs
f4cSZefBFGP9HVd8KWFoK/WCvzTOkMu1FeTbKh+bcIu7E2XPs/9r2hP5bcatBWt2FMB0rKr9g5zb
ku3AXvGf0HXolOnTOf21owDyHymc1L8qO68SoLHfxIWEoa5BmDOnhlMF9UpmQ2HivJ8EL3+iPPjC
GWvE2S9sXJwmJ67nh0l0JgJvr8LvKhmc/3CelUsGwu44rztDEXYdn3bmt71zsEr2iU6+hS14cYqt
aY9Sbkt1Dk0M8zozg93Xg2xvrZO6ZJuUqDkCvisBj7EtRxW2w/jKI8j+N/ZbSym6chZzqKNmmo+G
2XfKMSEN6luN1arR4njcNYLj3724+JZANCcwttyHLdH3+7xNLv+5KUUuzv1cnusm8SuwYUOFW9XI
cDlVbkgTOAIhmcpDhwSkzYvYpQehSzcm+NlG/FRRcS0FiR1S/NZ0D1i1WTnGq4l6WXJbtaM4uI07
fkQdIprM1MFKlshkmyTTa1kgbkh9wFGfUIuU2SbgLkhEFS/ZjLYfMZiJaM4pZ5furG0cw2+htFwe
d6GZ7QJLpiNSFEo1W0JE//piVcNhCeZN5cKWyGdMgkg136XqRFbszbjedtbSUXVdDMC+HJ6iyAC4
Z1y6QXFUO5dXlm5xDTYz2ukI64DyI1UN/ZZusNbMjQIc5SDXCMVLg7qIPXqfYDLGbqnm24gmvOgS
4/FTuQrncr/pyjaojjW/TEh9VECFXbKEskKL14QP1dZ0L2O1zR/sMwX7tnDka1m44Q1XjXLy1K50
y3pWXpH6tRM3c2/LPsNZPTTHop7l6w6N+6fZ9vQxGGmFYoyZ63+KiRK8GQZ2OJQrhD44t9XeJd59
Ri/kbU+Ns+tvR9StzjbEc37WT2l/1wyNupnAGUlbgeu6DqbunDl9532zs/cIDX2v/zHEfdvk8+RC
vbVL2blZG5VOfHATtX12Vb/dcN3buxiAHm4zqMou53R6Ka3D/4I5MViohZvkXdLthCabig8+Lhzk
bJE7mDCD/djTo0qC+dZrOvMekOkeHoaiGMjBMnsHD+br4ZZ80C4gP1usdK6bqXn2StPqO72yLtUS
2WSGC58kWY+mID/bA3d+370hOi24elATeORgnmjNsddQq7phMxHTEoOYtLTSK0u/V+Zt9fgzTJr+
m/MQAUhbdtWzkzjV8XrT25yrIym+EySBpyQpIFppY6Dpup+K+b0g9QIylrk4OYdpEXZU0EvOAi5y
IgW9CgERL00XcJ9tO3fEFsxmpWQBNyxijNKcNBr9+9Ru3C+A1d1ywDxk6yMSD2hjMWjVvbaNKz+D
HoDiYAK3929oCVHdfTyUPaSWt47jnteVV8Ghoa88Qv2o7rzweyIxVWHYZ4BNUsLf8xgfw7mqx7yL
pgB6wW/YGTZLZvV5YouQjypdHXNDyLM6R56az9W8+y/LljjtUVEU1r11RYt/qeHHZXTo+RVHwTjC
jYT96qLqQrV8EWRT3tIfM6hDaNsAeFGgUrhfSjalnPuvdM+WfDiW7dAIJAu99ID7KM91Li22Xlb/
nXSag/KIxslU08k172Kl/tvatiz4oZOuO4LyI89d2X3+RPFQeTkUcVgdUBL6zqFzivgrDDfCFzaI
63wrJ8z1Q5tWp7iP4vsuMPNfPlXx7Yz7OB4ndlDn4ss4hjlDQgk5VZTMoHHjzSsKw2ZY/iCpZmFH
MO49DLG1PxZep+FQF0Lf7Yzi29GVjfOHFHJzv5OtVZ2NcJJXg7mEkryuW+dLtFqG2bBXrXfgRWk6
TLrECh78XhOCpVCRAmRNxcCgMBDJxH5QxO823EFtlKf99BKMxVg8L11Q1jc7go7oEAfa9CRUxf56
EG0deqdajA4XwOquaz5ZUnBhzbvUOe8RxbWH2e2WR0s00HRo6WUceEJR44dZ4cQGtmBOU0IZi20r
LsabUTwRrMMCMSYMJG2TNP4NOxDWtZW3PTxwVhqBcR3072S7xn8k5ROBiOuNtZs7iwVbBYtd46wM
N2dkFJdb9VHVdSJ+W/an8jyAiXUHntBBuxnkizQ3XJChztGoAudtSI/i3CBZVoeAHKr4tMZAngdj
wshcjDujAo9az3Jlo5IreaZHrpMh6p2vFFHrdxMqr+NHKJbw7LKDxNc/yd3c7LyOb1CpzXqYRZHw
JydqFNHL+M4rZY4GgTKWpyYLBNTKFi/9r6ZAW/ZAyG1ZnXwjt4+2VXN9MHUT+aeA1QyWRsppPa/r
vHEEpHHr3iyC+/rc1uTj3gdAX+LE+hWrzIPNis/MWICYDRiec8GzIkQ+GT3f+WqlgkHS60wZW8vH
K8T0n+6iaD0ntSoCJpC6tRw4Ipjvo40v79BPtX5RPWpOYKFw9rN0vsrqBayuPIWFbcon28H759Hq
B+sp4o6I/3nxGL9jgS220waFGd82abL88XmvgT96D0BujCi0yhzwWjLx+hK1ip1lf2B4mh/c0Wnu
GpfCu1Zo85COlUuYAFfC40DvwE8kkkt0tB0WBkSByeI/rEgfDGuz77+McWDLwzyRNHpbTCb4Ec5T
+tQH097mUP099c06lG+Y/vz+rkT+oYGWKwd6LCnEZU0nUJVoGzznGMM4stIEzfu+lsr+7Jshai+W
3/gRC2hLaFuEIOYsWm+8x/+D1GXSOCKuOpFm4trGjcalHpVRjsrTlFlgVMCsa0P24thfsJeLgCgO
lIlBD5GUFgoQjczSw9QU5b/Vtul+jvEY7XmT2vkvqli0wBXQtoLZCOzJ4L0+unVV3BJeq8aj9rf6
575EPGtXMvN130vWdjjVq3y8rJRzULquPzcB6ptF3MMIXYvfXb/E9/DU2wtSlP0/PFAxvgJQbgAa
RK6klVRtP9zrOkD3Io0OjmsdNu/r6ILCGG7C3EF0u2cjxM4rOpn176ZRTrIYNPGzH1W6yGRFHNkV
0h/v1nJLbpdqSH8MMMaP9Lh030u6skwtVaBum6kNn2tP66dhdqkbHf2UoSPV5mnihwPnH8Puo5kY
6q0K1y1T4xx895Y3FdkWuW5tGfZ3/WQd5i5sd3mQOtvD1DswidwlfRjLjaz0PrJ/3RXcfdRXcb4K
+18qYfvZm465poPx8srIOUxJsB2vuPGxXqPp1G5yPFs3lt/j1vk3qgijG0pQ5c/FXdy7MlgELGrA
ShTKscrTAaYvXLwHBJTrkTXavCA9/a+SqGrIKE8z2ZBEJDqXyYIkJoQsfWEvXZV+4bcj0qO50k/j
dHbiUT2hg4t+Xl/oc+vB6ImNH9vYoL5Iv1TnRCb35Qj+7QV7kBG8C78cTt0nQt70Eer3RIPti+yo
NybQ6ipqSYNTo/flriTbQTrrbwQK3/1qUCLI/W5AopjxbzdQrGi7X8Zl+FHMhGQe6hEhjvlZj4L1
imTP9aCSUdNCvfXRz+TaJXUM48U/SHbNh7CKYjTio5r/iyJLi3nrdvGDXbrpxizRUoL8zhNK+GRA
O1LrR3zqPN1ABqi9adhdTnbQw3qsmnYnvGZ040OUtOEv5VnxYjF8vs8JppBqKOenQcjyP4NenNGK
1IavqA+cj5WF4reYRfBDit59gswenp2l62+nUpgld6rWP5XcFfcujdfHFBz6DlKfKXndvf7fgMwS
nQ1tlFkSjNFxRTgE/e6lj7sKr0IjrY7ArN1vt/X2ne5jt7ntoIvPCRpp+DKy0d8juSdfilv/1oMt
/Zf2CI7iRxeaZELLvwJZM+dMJ4QS2wMJlfJn6Sqm+GSa7kDKsKn3pR3fvEI5XyHOkyNjANytnoDr
Uut9ijlAKmpb77guc/Az4V25tEbXsBkEujKSv5Xc288kxPJXiTn2/tTp1XSxhSV6v3C/5cztIA89
uSB1T2tqL6WJ31Fx9feMyANvNKr0Z7cNug8u5xjmrvBuHUHAJxqIvRgOWBOd82aS7s6RKLPRDQkJ
u+L22x8/ENXLFuHL6epGPMay3V5tM3tb5i8T/bcYg34LXfiftZkn2owhqG4Y1oTGOhIUb2QF9J8b
8T2Iht2g/p6rwufvL4saaGTS3m8AAfUaIf5ErLJHPHPb0PH3NPDjzyjAifxnxi7TG7cPBFBk6k3X
Y4SQmj0psQ1ow/tWDvhjRtnXRzNM/gNiyvFOIY+889BvZCqW9mkjJ6w6IM9zRR4aiRAyqTjqOvbI
I0jh8JyO7Q6hD4D4syiX+qWF80Za6ogNtLkcyt/rXsgVfxUKImXF8F+1LlQnR3i9s0iFKUtDWNMh
4TbVPqEYDMgKZox8tDguFCivtt+TC24Ct4IM0Q8S+5PmkmHN3cmbdZ1HHVEDt2hDF/3l2A0yPFut
V00XxhE3ePGVU3u37GFgRDYVYv0e+sk4GeCa8+5X0xIhGEfP91loZPCXdipN/3euRtk8xQDu813f
UGTMqpcU85GNxYbgXKL9gQYy7FCltNLtjwhMTJNPSzda1igZuWQO2XEuq8NmZRsO/Fqm9W4xerT7
DVuGQsF37dDE7bMNieFOCAbE9OyZok9e52nv1E8RVQjtDlD3tT3V8VTEzyopEu+h7JFFH8OwTG5w
w9j/SLCu+0O192t1qdgChmfZMy6cEARtm3OqZrdP7OMgoikeTwsbRlOelxiUrs6SSY8a212KV+1t
mlDkam48ZZNPCecQsRzBv+Nq8Md9x6kQolVezv6MkKPGKWdp/Bx26IYj4tgE5YKyxYQzWKCecO67
AeEi3XCwMGy0g9N4y4iuGz5pOmyo67Yy901UuY8Scim5eP2iCj5J+JvpLwebB35q7ORqdeMVlGp8
9IvV4oz6rFZrlmj0uz5De7FSbOUkS7IvlIWxJzunOKlN+WMVMZdxshIt+YgSZl7BMRbfaSnxxDbw
M3K7Vd5o3HUxPAiz9m2ASiBljd2MOQSlVxBO3qHFPNYI/dr7KohVkfN714sDceYl2y++iwrpfWS2
rxVTrfNjnzkdfy+x02/sBHsD3JeVS9k7n8RXeaTLWKbV9iValTs/jpC43g126cE7k5Ixo44PZvgY
noF2xAy1dX39GI3QeOggF8c/BrA18bkbCqn+RZFsF8gZVMdvOBkK+TH4qwv1bDwPVMTfJmZUXY9u
/bj1OF3BymmB8Q415qPibLdog1hjMeO68B2hGHZ7BKd5mRBpdOcg1igsHo/Er0/C82v/V6VqOu0h
OXe+3nkRy/5YwGolP3CzYCpwZDWQZ2uHtHnukAvHSB+lX1wa68RFRvT7bm/6HVPe05LWSwHBH/vs
FFbwH60yPq2kvIhk3TdET86ilJdrf0SJDNw4hM0ThRucwjZxkFHIaAwBfigZm+cnUWnwj6wUU1um
BN6rJgzP/IZpfHGduEWejP147W7wq68wxvEMfZ5FZihL0ptYm8NfTpes7lfQRAXOEKMwqhyxD48F
NCcOqGs+UDGn63komXyOIz+i5+adWgJ19ndqMP0bDvSE0XqtZwAi6Y2+/3t0BM9IvLTCE4erTJ6J
V2DYmjQBWQVDK+aacLsvNHBthp1VDHnB9xmvKP6uCMjBF3JEgwEMX7jvjTP403OISqh5KtwELnwC
mZj/rXEYyluGzXjGolSh10YTFDTlratSV58hKJT4QmhSzP/maQiXG+mB0h5R9lYFD225T+c1Xk1/
T5yCSIHYm3S8qGmT+k7IoihyN0YEekhN4Ae/sZoGzZGQe2OeGzRM4rQAA9YP/L+nMNvjBFwMyzGs
dSXZxIEAy8keRemNEU+pR7RO7rSV8XK36Xj4Twkwd/nBoKgmCectNt+5DdOpXs2JO8WDNZjruBZ3
NNLqhGOAtgbI7JYYde6MSCJqZ9LZTMdCJ9f5Lgh0OkK0LqoJ8ikOxK6ASNTuvokNzgFmiU38LbKY
QxDcur5+4IFV1YX7IDI/zdZTqoabgX9/pYTREmwzZq87gzRIX6XIe3PgZZfyHx5A1ZxKiuNDjjms
rAPxc2ETnfeJjPe8LMYxDi9FSFjt2zAN/+cUtmq8hW8NfJv5pQPsf0yAgqcnFTdN83t0m5J31S2k
g/M5drx5C4hj3KxwzkSv6B1uFG9RP587PpJ9fI8UIP2ng2HF20Fmee+fhyRcuuinV/iYmLOK6oQo
d+s1qVmjyqlLbuVYyn+aoyQ9iE436SkslVaor0fr2HOx+a25J4Mc/6tljdLP8T5wedeEz7zERrts
QX7bbwfTkd3Dm7H43vJnIFrdxaIYwixEp3qg5uNpTYe57Q/AoKK5j8NWBJ+xHajrpIdolSc5htQt
ZCMfYuXgScd3dzNFQVrc93HkAkR0tN4FtyKZdXf0OTA5adEypnc7qP9wg1xhhbSePDk8TN7Ytrcx
VywMjoHhGDKkAyblYbLGPUUSOPbS+RtliJhi/Ln88EVbDheAyVR4F+3uo+/+nDUH7t8q9ofqQ7bE
dfloUJstUhlco11QMFEvJTO9tBGKoEahC9pccIxjqAEVPHZHs6jbxU9Bp46GwqXxXioXlw1BSG28
HBaCUOsXmUBOy6xLtgGhMTRgl+1irtOvmWTApQSRF1VdkRBIKPYpmJvAeEcS+SNfPyXhKu0NtupR
/sEUAcvBb+GLl5GO9v3eTRBQV/koSpa03mxr8YpbW9EoYIAqigyDMKLmwaPE+q7DzN3CE9kyLHGI
FmI7z4yt/4U2mtRtoAoSJ4SOVmiSeErHN+tU6fyrEkgJAs61Nh1vYYGUAIeEFRtmLB9BwXLT8jlV
eZUYKE5mnSk6bGXStmc29DFC8xT23d+OtLDqOSLZov+HUnKq/vnmWruZLYr8cVTtCNh2RrTamXBr
TSHGTYyDfi68sg/BYGtdvuNr6JqbFWnq8BShQaheOhez1ck2QSxvzN4oZiBLzFN349fMUlsWYyXE
15nY0IE2Rl73paXiUiJPTzHzaLOMvT51oxINhnGV7vpchY5bDnmjIQgueDch4otrsdqds7aRPE79
7H7vsuvaF6T54aLRpfLu3fZouG4bD3SU+RwP8K9hTZPiL8r01YisW1FR5xNKsDjJo2KMxz/O1hZ2
v+xlGa/voSS0QmaVR3pTVhJNQpALRA7ofaLLNiSvN0xYsjZvi+J86kutT2NaJ9NnP4OwY4l03O0D
mYWWGCy4f9wfPrIabiYR1MOcywDJ2ePo7QlU1+465dkhAQwFTDAaAYDktsWJ25+DVYOYQ1Elk4BX
1ArK89R5zVUsBi/qQ6I7xHu73jY354KBab0MMTN+wwjYtOLTgm+gZsVck34E60BKwwFMslBbtsZB
0/3HXF8i1iVjllUlhIQt7ndfxRNRHCCsr/A+q39o0GszcUGcyucS0dX+XqL7IphCcF3nQyKi4C/3
y8TZiLGMPNWiBsXWFSkAdeZPYTGd6rT2pke8lqI+Jmofg/+K2In1cgicPjCnhoiuhpkEzfLGD1hG
8xeIFb2+AfFWzcEVATBQht0OA+4edh7a7rIWhAisCTSGcLQiPW6ReqSNupBLeB2Xy/GniPWG0D5c
66YnK1LF1T9VcJyhEi23zvzAc53s59IjiQCButpKUsUZEN2rcQw3IwJBVhLPHX35Z7eyME4+dppZ
Yp01L0jEPRD/INjeNPcIbLByN/qqCZjjte4v9bA66E4o0yCiQS2tv/8IFNV0V34iGu/wEhPvIOJm
bzaGSMxbv0M/mOfzFGI+u6h06wbFkzyK7Y1cCWi707gvoDF7qHEWnSVTT5VTfOq5+0kYVMXnNinZ
cvmqTXjuwzVCQYl4yfMxky1bgSh+2EvcdabwuvCez93uj+tW+eMpUFqnfzCicmLlTqIU5Sdl7e0/
RgpqP1GABZ9j4G7cYiOCovq+WUMQwCPSUuIYQm91qzvXkwLXF895M6MZUQBPObVCnb1X1ewtH4yf
y/ThGTzY1PpyVZn7zhG4PhnE4jnfVxzj3Q3Pu1ySfGeqwkqrYy5QwQqlVfLDafFXJOdJtGuJYrRo
LN1RnSQYPBnTbTlN7bKrN8/vlTEISk0lAxiHEcXmDR6v1VsuC2a/RpFNZNfhyY15syXY/mJ5hMeZ
5IU3dPeierbszPvvFlWK+Appl9v+tCWdijcDB2ttUZc6bvrFxzrs532O0EDhmNyaMnf6UW1I7KaE
PdrRwW7/ElKGvYlhTQceb2qcoguHAatq4WehUmz9PIeTFlNG8EUgUihHlNnc3ly40XRvySle5iMY
YzxIRA2Ljvw8CDfo6kvAKN78pDxhQE2OxCHc/kttOe9/wQEc9Re2LvJeV2yr8b9qbY337WzTotsM
JjTovIcO9bRZjoUjtTxPTr3wfi8m1XHCJVUaFebuNhAjcYgReuJo6RxVd+cOkJ8sBg8j+2UQmk6p
eOx272MotavvyDGd1GsrxyR8nCdRyNcZXrX5NQ3IuU6Vsen46EDBRZkvgoaSHVb7+isE8S9uQiTT
3CPcom6u6bmuD04V0J7owvsEPy2gf/Tq7MysRJ748vo3QGzfb3pP/Pkqm9yp05q5QmA5B18H/V1R
Orb7CMMuTF/xsWHaZ09uPZm7IyfyJS2ayL1MwFrBMR44ge4Uz8V0JuHJR90zOiQFJxUFFPm+YTS/
Jb7DMddkAcsOEtar3jiU9inwn9Hi2OASuVEK6EnGzbqq85ykiGXguo3FvRPucX2recCiKMc4EPc3
cFGTZwmbDoBz1tLW4tjD2ISKOxcF2ZRTz1Eh+RrCRMx/CInpu/VgSqhhpvpJMIqOxpWbyC3k1f9X
tQ0PMhrfBvNlRtEjNUoZCk1ffBufcWSk/jEqtjPSSVM/hhN2G5qorV+dym4pw4sKrmZlsifYLW6X
zWLswpw+rFdJaoT7+oFvzdnZit1+RAdgysm7wX4tg5O0olcMH73F+T/gWksemMGk+6xxyu3zEQ++
g0eAk3V9UM0UyVM1bWs4Ih9JneiLUb0iPAzrLyvZ0kfyAK9NtyU76LqKTxaIcOOJRrG0HYIAOfuS
I7csieiuMW/o5j7dqlpiFfWl2v/NRV23D1PLgXVTbfAadxL9L8ZA7ixNPEnruvkio6QCQGxK2dyu
0KMNwUSWw4yetAlgm4yYqTpZ/mD6oqton88LuVbLjxnVyPV8G/w4eu931vdv0hKS8ecayQ4DV+Ft
MZY7CW/6jonGIb4kQj/7rofUn09TLdPhE53AzvbMcO/Uf83o6PEFsaNgkMOWyGuM5MLTL2Inrhjy
zK1sjsSy61+Sfr3qVtzJZfyfkxWXpI46I+IsHaZiiu6roUNQP5doOU5WNXo972S71MeApIuQYIYZ
0cV9W8YAd2mwbf3bEARj+jS2FsrRqJXf1SRMb25O5dpqfpmKj3dk9gk5e899A8502wGIt8eQzz5N
D+1WpsG5jJP5c7kmAODrTHf0I9p3zVeyKiIbb4H5YJlC8CbnzDxNz999POL++10kQQ0gj9ZvZOb3
IBuad0skgWFiQzDbMthHqDgRqxWYBxFIjOKzI8BU/YCPUvInRDGkaDasS2UekB+Y/3F0ZsuRIlkQ
/SLMINhfc8/Uvkv1gkmlagjWICCA4Ovn5LyNjVl3V0mZcK9f9+Pr9T+MbtrNKWkT0Y7I2NJLW6sf
vELnVby3aeehPGejTx8IFlZyLFPr+gTZezHae96bHZcoZyTTgcWyq4aJmHFaBOwEZRUODZ5hH+9A
ibAl77M06J0tIdBRfy92WNUJr3Ynt7mMoB4kjDvYi2Q+Q/2kXMaEYbJZEOS5rvRpsui7oPDr9G1R
XYqTN1CJG2x4fBU9+4cA0LNBG1tC8i9Jzx85IVm6k+Tekre1JV5PvFJmPNb20iupStJhN5Ih7/rY
IVQW5l677jo3q5PgPvcEk8e5CnpKnaO+E1Y9YrwxRfjMYuVTL01xahy8lqnrz+dF11CmZ36+A3lg
m8YITaX0D5DwXPFUN60cn0KL7P02AkzwPt2Ey+chg05S35AfBto6uVOXZJuoCLMInkKskvvZjFVz
qeTQEQvNZZAM8ljYYKbqUPvg9UtsubbAXdtdS0U5iIuyYbUPW4yLf7rUKH4Yhedd5iR15AMpOMUq
qDtGmV1LEKQ9OpPiKrzBkUiwbxflBdd/znUFcIIG60VBsKPSMWsrUYJMr3vOvsinCb599jBHRoHe
A3Ka0gdE3UaeeNpwhkLwc0Ty1Smm3k+re4FsyE8Prz/hQyQxkr9e8GYcy7i8WSKu6RuYi+jK3IFi
lz8yq1d5ngicBruS91RfbmXeImjGtCyJ5zrDnjRu47bM168R/gX0N0qgOkwKGL0zPlp+0Jppn/b4
SnEDFgjdewhBWOUad0qGx5VTFKI/qaYU35ljgFvGNsdgDo6ilichx7Ep7q6sG72v9WqxLw2sYe1D
hSjgyrO5zmWSQYIgYLsz09hhTMKwGZkkv0TzxO53r+aUiAIu+3A0/7EJk5Dccuq52q3aqKyXFz17
cMAOlKZ77Q1bv3X/rUOf9v7GpLoQzkEES2VoBTIdP9F15fCwI6Ob2adaFW7zDNUlieZzvPqBqi8k
TcbynlBOeehYvqt/COgoTNyqcN6NRE8hiAjPvHpzZFhf1Tj/XQiF8b7M1/kZXSKJj27Xyd8ix4S6
WZfQ+DGyqzs4zWbl8eUfHJOuHwFfit9sgtNETRBMsQ0rpX9TBYue/2O89x7zoJVcMU2RervQEFEi
9NSLh2VAozrUTlZUZwfJ6dDUtvBJZy7D0+RdvRyYlaf4j4em2oEXmeHIYBfCTTkTUi5fNFjB9r7g
LVz9TGQ5XY+tPC0mRCcx+PMbz9k48Tdu1EX2XU+WCWPDquTVhw5p7upFFWa9HxSZRFKKq562nvYG
Fp9gum4EXCkoWCYDhIW26HEsiYVcOV5rrPKHgVc8PIw4H+InXjzuT10XuL4J+viXOYyL7ojDmcV8
ggcm+Ix2bLRbUwlS7wW5rwyxR3JP9xu7ih2HuvbfJFpA9zHeqFfcOj7uBlin4nNoEro06g6z2Sk0
qq8uZdL6HojztBH7dhhKcyuxL/ZPIZ1n/geu2zH4yJvAiIcsQcy4cWgg1TcSpwFomDpqhP5AwgzC
M1Cs+qKGfkFvj9o0xXADy/WYZgW0XP6yTnUu6ywbcaLmXeT/YM9rtbvVJTS4M0acuDwU/kpeK/Lc
1LkfZD2hdjeWjWfDnTdZ34sqbOY73EOAIOb/I+EhSRePAf7QfpPUY7pe0saJxi+Ht2UyMi4iaqKq
tAX/DUpuPIPPDcjWhO+E+xw3hanP+QTyXXmqXLRWZMZulLJFhE2beNnzi1vShlgEVgluel3dpNU2
DNYKzxcMNhRSvLlZO334CKYBlrME/d6rBie4YYyK3JscA565cYhABZhDq64yH0EY9s7FTXHmI7+H
i8D6lg6TPglE/PDbSXsYcLQkhPN5rCqSpirtqgecpkvLxOXH1d4LNQMDc83MUyXBwwXYBXJMhc89
SnlOSY9/M1sNruSyWQK1T+p2iQ41KnXwIiAfEhwsCbWqHeaQ8ZuleZl3CVs4IdJyti+LU5bjwYjZ
h7CU44+8F/28dtdgRvRIW/g07esmz2fMDWVRPs7ZnPo7lzd6cW9rew0gzOUfSUbnPsePSArPw/O8
j+rQPvclxupb34HCdbPwiOSoVWlxqckvMSIzdCCVrzExqSdEOhKcYJpc/9gL0tK4zVHMH7VfZeea
Rx5xJIM1/oF3jxw2CQ+y5HT1vAQbEBPK45OQEBYLTBQRagJkMj7gmK38vzNMiZy0aEDjn4Od1WqC
XFM/4DSGj1b00IiDGkeJhgs4tiGamGLqpYVkKLWd93Tr0kKQu6z7PBnnAPLsttTuOEGvcJyU+brz
/uN5WuNI6gnONe0llzhYgyPhsYLLK2rYuh8WmwfImqL5SRYr1LBdkr77AtxJeFjGpkmuZYajk/Ih
RcEgIUa4VeFmVMV0oWWx5peeiSEFBx+2cQSuvSuc7rTCZrFPgDtIULFbD/bNFviKwdG0ZWAfuq7y
/+t9v/tHDtQNj2mY5PdgNqt1X0rDVOW27CisyqyEeMIH+o9JgsnxM8S7Oh1yhq1znEsw0WPm1EAn
VunzZ4OkcNWsm2isDhnGlWe88CWBLZLDt3ADOxLjGLW9A38P/5l4V/vteaKSp5JfTnOotQ7RFMAy
0iPLkOJc+Jcvh9KJV/miwuX/MS7GsUvm0vi6A3PAyZellS8uulLEsWIu/vp1NL3GPOH+OiJI7K3s
x1jfj53bv/E3GoKvvKkG8xMWSECI2mPVnjw56e5c1JrLaN+pPNtzP4aJkqcDYQTPEoDnKtJVewVh
At95IRvzJPCx25ODNA2+xKur/JaPVvtDWXEdHVYts2eDFOjvVMB0vQfViWOxxxdqkAvCItnBRcdP
nVN3gYVFD67bfttqDPMtH26mIslq2O8FnQvVT9XWkKQQtrKhJhTdhqIUO5erMs70FDMlKbO+nqIT
/OEc6EZSMhYSIVB8keyeOrFObbnE9M1umdDI/zgyUMtZ9GBCHl03z+wVDUWDKv5tVceAGnqPAXPt
cbFuSnfgArdJydqVe1NJB9sZLLjwPufC+A+9zgl/DTjTTz14snzhDoz9I+bcfM99EDpsss6UGRYZ
b/m8d61zQuVMfpGe6kvqgOkiihEUivB6HD/l7OLlIRpmgCxkPj0AyzCAG6ABVD1vaw27DjgLAWrM
s4Q0HnySrciAWS8BDlQrF3beq0psJ678/Rt5UX3MEL0tI1YFUgMyoXLvM1g55blLQ1zFmZ+v4aVP
+fpzh/eSh9yd2m47LtxXLiiGU81EpWDzTZ2Ht1HxotkR7RwVAAI73wssmdO2g/vl4ZVK4peZdUwd
NB+Y/xwIqlf6QAfkNsOQ6h7SKmuyYzEk7rlRdR/cIlmSqRyqK+qF1ap4rZB8AP2xLYgt5NXkaDkw
Iu+HtUfq26Gn8K5v4/7BpQG53tL51f7OfHC4yU5UfEeoeLRDcGB3aCZpONxuPNl6EYrIqMZd1cYV
RcVTOsQnJgEOo9NcufjMOB9RYDWv+pmnAQ7eVRbDsoNftGKw5PLsp0c79ut9G9M5PWZzUB+j60U8
4mgTH6NFDWBaUwIB8qajlyvwDy2/qOrEGSRnSWbX8va9M4SxviQK2cV795QTjv2eQGGBF4B4SfNn
NpFX3lYDkd0jU1sz0rAaZb+WC9tNZrxEHce5BHHnkzb4LDCDcyhlZ36PYHmw+jE+UYQR8Z5wTovQ
4/g91eRnjkyaa7vLy5BHIbI8MfC8igRfMWbn4CYHXujuV4Qu+w3+hKP+DwfIlvi0mzVFDWVQZS69
p0RxkxyTRJ/cuPyTcfPK5U3xpol7HhlYQ3iCyyfP2IZzpldIL8dA1BXZYi3m5Txv3ushXU/d4Jn8
s3bXDJaiAIo0HaS2rSZegT13Z+YICMUgPM/fCH9K78HqGq5JPTaRA95bbkaO44ASSjy+b1ivNZVJ
pEwrAtK8vlY89ctoPuXi1QtkoG6pdj6UsHTP3R9Ur54FyBw+IReXCKY+TRRU3idWxssubuxEa0wx
Gek90zcyVb9L3/dcELJEAe4BMOP5Hzin6DnYC1aj7ix0DF5qbLv0q+fyku6R5FDBZa2EOalmJBqe
ZLm5kD4Lk7+JBfXwyTPeFreAJvQORJhNuKaY5Sz5USKMNElbfeDPkL+iimiW5i0aWu4P/fzADr+0
rzWguf8GQ+aPLLKqQQ4ISgs3cmiHqtn1csZITCzI5rcB/k/knHIG8yEa/DlnATke1olsbH2cq3QJ
D7bTtX2RglZQDqlpoi49MNMCg5DI+mOim5B0rULW3ZQrPlq0YKCvFZIkF42TmosFE1YCUCLHP18e
MOywbcbzUj9FTmXVTo6iUoelEAYISl3x7syTdDZ3iyrVRfFZJ2AWr86xUdfGPNP27lPWl06yL/3Q
3K796mH+Xvlm39TYSUlJd705lz7x+10uTIXr30q8oFnmcQLd0OKicBeO8XC7EDxng1odfdvmPcG5
dmJge9Uc6IujmFhkNrENy/BPMxKz2lQI/r+8YvPHZCB1fyQvVj45sxPAPrgei9Cd9aIxM3GDdzaw
O7hNzd4S/omja0yFzwqbO9FCCCs96dKd9friUQMl4J+fpvxjoDFu3hGm8Oo/6OzG3+AGXO8hGY35
FvUoxmSKcgeLqw7xjaexCHDyjuSKDh4hbLVN7OT8iQZnXLBWeKxwpgTjRtR+/FnsRErrimjAkRRR
1EZNHIHyRrIre1QBvi1dPAL+8Hy8VqCL5z8Ryqp8qEs3N8SUYYgz842NHh87rQVBd8JG5bFwI+ZY
40xkEGjvarkjrPSJ6GUgO7Ck0KPJ2DXyqDtfmbueSdec+mrOf6aShzDKqru85naa/b2xKwgnyfWu
JyzKOLwBoe3225ralxO08Am1vijNa5rLMDo0/jybw1zO/d8iZdC+LsXjc1s6odr6xiFhx/7gQ9PB
OzuTH16Djxpnf72vKutXm6Uo+RAHNS/+DZv8/JnmKm53ddv65Q7Qw8StS4nk2K6dJAWo5G2T2/pt
BDOBM7Jtqz+4C/P6RgHAffcE7JwbkEX+E3f++h2szso1T+TDJUkmQ6ocIw6+t9XOJCizZfXre/xp
yT8uqnl8DkC9zRf8dV1/n0ZhezaDwkgKJCJ9I2wNSX2qiVLjvCqVvQ+anFi9rDjBFdNU+nuOCmaP
pdASCutNjaRD05O6oroyHL3Ai9J/0TQ1dj4E7PPToVQhl4dMAOE+KFoJsi3gifRSZRhZdoQTq/lU
TX50hoo4Htt6GkkczEWKXXtmOLknUNm4e9lZhyS3orCCBBxOdIHH9igJjiNz4bVj81ttxbOnit3o
AIxsffOyUjh3Rcex6so91wQRoQPwBc5gZM+j/OL+6vKRtWpK4/s6KjPnmdMU16NkCfV4caPeH85L
n9f6IHF/O5vSSdM/S5+Bn6iZ+CDuLoIMVjQsuXsiEsn2m7YcRF77Kgk5ujtLHH4SMC8T3h4Dhgm3
AtW8G0zsZR2+cYuPKfJtzN1wjdu22akMnDak8Xw0X55IWTc22VCMbxPFX2i/3qh3ZnRi+VxfHcKb
sU2d/qHSFEUdx5pGwvPKOm6PY+nGoMGmHuPO2lfss8OAdrFdMdqxOFKeq2/NlLTt3wHKwcM8snXf
ZhpObNeyOKDcFgFs8M04lFF7i8IPTAy23dTjmnB5+M+W2OOuW9fyqQri+m/G3/FlKFl2yPXzg0S0
nKZXmKCjRnCsV+6/sYW0D+ic84AKMYH7qo2RwnNVtTsZr4k6RRbPFo+1KvUuOk7jyzJY/z1MZHNP
RzEwHQ9L23vhCihcQSzAkyJiLi+W8QnmC6Hy4Q7XJDfzfMHBSRDdeN3OK5w2/l5nKjEuVAwmxVEO
7ORsmWjDOwWzjuSwAwkRFAqPm3Ikj7EVAUDXTQwC543bLb/g0rYZz4ViWsZD0rq4+TECRi4ey0Z+
TBB2iz1PwPBuJmdfbfu55oA9S24QR7yoDJ5ADAOm2k0RImMflxbleZ8y99s7MLHk3wJ+oOYyxo6X
P0dcosR5iTmxnEgQlF81RTnhu4e8djZo8RlNH1Ta3/HR8tcbR5npR/ZcHDdNwYy3Xf1GFhfg07rB
7zBXPyp0qsdmcCtMeJGAGMfvjn2niu3i34rQJSTE1oI6Qi5stl9wk8f/SmF5MsZ9bqJvUyKWbfEz
Tv2+LGEdbp2maqsdZZvjvAPm3oR7gxTz2pBdCk9yVtXA2Vjm9RNy9Rx/9DGq43vtFiJ5mke+NruK
TXG8qFI7X4Mj6ugYM134F29FR95yNkqKLY0HGZkJGazP08wuuYWZSGS2nbGcbfqkXyZ0Oztgl1ag
2+MN5ufafuA88sQt3luxnOGXuP+6SqbBRYSJcD/Jr5rnbqyz+TLIZoqJQHjeAN8VX+4ja0mdvSry
CNl2wqe+7DU42OcFJ2DHtcEM57REbn/pAPLSpeGb8Fi1A/xvRnsAS8QRSkwRXzjUovAugbQrN1OC
15PWMEoWTlWK6ZKkXZlWh8FN8IOlXGa2AVzoPZBxKjeNDBz/Uc+0CN5mVuANBQRoli0HMBTFZk6X
p8LmlHYxtY/T1voyBG+hvS7fdrnXzJtGZQ2u7BDMHfaUviDZwzwAAVFn/r+gQy24czFdfQDYK91j
xk0i5lcuxudw5v20i4pOrJSHqHL8DWGhceVLEWVg0fLD3jdAnvHVDNJDVVmHLtzJkgvzbdGj6Ymw
McFnPPbG/0kYPM8DhQgogLTQVH/B+/jDlhmnI1YQBzCWl2xML6gMHhv92qhbOVISvSMGl4FV7Vio
tgXFDlw0y0F/tYFXcKrvdBiSHI77n7RqYULoNdCSY9SI2R987/rrZD7LAxjo4HdtSGfc5bOx3LeS
KkP+79hm+sEItjS24G5DgweTGuRdDAOTrh0W1nYCRgd1M2ZZr4N6eKBLBa2Gm20eb8NqtoBLB3oc
NZZzDRipoleEDau7MgbxQZ1wQmToYQazhCfB7XF1UtGwpZu27RFvPPHGsB5B3vdbQGJVBYjFL0Kz
EbyR/vMshnJguLr7S0FATkkF2wRP4QyJbuNO2fhIytPw4ubdWMCJTObXGYfJXxDv0BlSOc2WrcEF
B+b6Ey7n0IbLyWMuXnBcwhre9mCangacq9gEa5Apmx6zkL8DAWm+imoFIVohWlGtEjRReSfXGFJG
rBxQgE44dZ/rwK396iyKYUnNzXO9WnPkEwN/B8aB89Rjl8mY1cr+4qepS4wydESLumqC//zURdFw
fL8+SFs5P1jrMXiFOi0fzKI4ymeQuxTCb63fMVnAg41LusaQQcWwrdRVLvaIOFzjIeBCd6m/iHcl
CvdlaKau3XOLxntdmUbwm5im5ReNpHkLCf6FELi40mxE4xsadhBNYFAB2mugvkUhsdRm/eqqvv5Z
I1EAD+U+QxleE5Biy8YxQ7SrogjxHFl14/lJ81zM+FY39YzXlr/aFP21IFRP/NIi2nCgdvTk3qR0
Dm4RKfq/7dVn21SFeuwbJXICnRKtAZfbSH+JTeHu0gi71luPzezVtFH/yFuzhkcY5vDRGttSXB9h
uH5vXIjaDJDd+mGaCP8f38ym2MZTlDxIb2JGYMk2BCGFY+uN8QT+UMCaHXidjFDdISPpkmzpbG48
loMS8Rvfv3qfBrF+wwwoYwKaGKdzboXA5MOp+O+6GoOoX93lJY6rEHobPismOH7ejGs5sqdtqfUI
OuOQa7Pkkl0aNB56ES+gdcHzJpur0/JIzUybkqnVhNlLhBC5Lfk+n8HZJf2FV2U4bAo4FuRjiwRr
60zE5WsW1Yz/HeLr01QJTkp1myV/a8KzMEsigr6HWEXJu2cbNPOa8fUZeZP/iYn1WlgjB76YzmhU
vF+7GLbHAGRv3Yskq59k7hXfylxBg1HFSa3tfXjIWg18uoDfZPeR15AfZnDgjcIPgre0zVLm6DhP
l267yOsW0rQtA1Itoi7fd5M/oPeVssdHQTfYG8ZSDu3EX67Ra5vq8+ThCtmNeAz+OauT/6P5RwuO
+Ik4Z1Gzfkw8B802Her4c1kcXXBvkvKNMPD8WTehSIh9BeYhgY3kbjt/BrU3uby1NpIt9iUdvAzt
NjKggrhes+/7JW51NAgciOSoqvBSxkP3kVoErUvGD+8vDkK4IbDj2O7XqogvMQ5Weag7aAjc/0ez
b00WP0Shdcx+CJviVjQLj2R/ycoCNkeoHibmj79W8nU5EMZInQ2dSaLZw4rktjhxoUCC5vBL/UDE
CrqqhXuTCZfZ34WhhqnKHcr79YrYw8wXLOFwkmbInqrGB4Mx+Vgudwuo4m7bdeMMhEpLN6g3sy8E
HxZ3Di4kzJzvFOUpZfxeqnt+lpysByofz1y9+BuQ/cnNoaW9ifVqWNRNxyzR7ZLUx2V+rbR+8TPu
aP2G647HuAiYn3A7wWmyKWg/jXfrF04GOEGB2PooMUbFh2QAzk8MCLlEP9YaV+yGBiW+ve3aA5ng
wJwnN3kokx+s7fi9/U73/80TpgMqQbp5pNhzhOP5d/UgoQSbxlM6ub/SADCi8bHq8LuhTvuY+DFz
tOI4g/I2nzX2f034mEaFBRARpiX6ZDJ5wlatkBHwL0wjTa8uU+5nHFrk+YNlgQxP0FG5ZnJMAzfM
EZtXTl8ky4lTM1GrbtL2VFKEUELXrIrXgOhseRMWfv8tdaSTfVJ4NUzlPip+FA+mb2ZRKrq6sUsL
lmvGzN3SjiRUNdLkb5qqaM22TdHHY3dhhPOTMxqwIl+b4qjlx69DbYLbiRdR8486HstCOw6ivVZA
6esWA7WtYZtQqUn/xB5esR16bB4SLeMacxSqLW79Bsfx9jrMQeivF0JoFv8/Cc5aD+V2lcgNpi48
Mv5+Nn9zjg4Yqj3VLrcWnnkKKV7QHc8Pt2tmHEMgWqf+OSRg0UekemK6PSReC4LLOfLM2axav1Vu
yT9H/YRVD3JBC9nEtZN8pxkQK6Yy4gWbFrt19Tjn1UADS5VVPzFqa3oy8Zi8OTqZLVbDiCSN33Tm
v94G5MMaYJH8YhxIvLRAs9DvwfIl+pgOffeKY1GHG2PmFExFGzd04+R6id9GGgxfZ1Dd+Aj8dLAn
b/HBWOeU6NhjSpBa7cOudZvdGI/+PeceM/IoQHKlgw27Tn8ze1qOPzkXVvefg1Vd8JYYavg6BL2P
s79Ej/mM2Pqh5MzFufRdNZ+7KmkIgENK6+otOpasvw2nznHYtQX5YmYKmxO/3Xhk/Zxb2mT4cmGQ
jn8nM0L846/i1LeyXf0UEMsQcknOyj68GRLcl5QoyazcjEGoqJKC4jSIB7rtGQMVvP8V/mYRYYLz
q6rE/THPdsvFrYDFhSukWfbKrTMNpFtU/vzAo6Vo/oXcuPUpQLOl6MMg6G+gBuXtC3n2zj57ZWSf
Le5VVKplSviCdxGwQj6rcgYCv5biZUV4L3iNp1PxBso5XT6KoZy6W9cbhbgrqPrmccf+AzyBqEB2
Y7DxUWfUEIXbxxHJJNLG1f9vT6V+QEQoIRypstI7lfgRo2rIcWWDzJ4ND4nR1p76utM3vN551ZC1
m6df1DDqjEKsR/gNbIa3zLRCv+W2bOO7uaIxdOca/sQftSm74JMUqRc/xaBc+WnjRkZxhYyFb4gm
LPPAQ7xjtCbeiS+Uqgv3MBuTH5nGZbytZ8GNnY+f6TYNJt7hGzs4GihcI+yOmZ3R7YD0wIzM62Xq
3whKAb7IE52Ze64BXbjvDPL6l1n5jtT8zsD2HrAz1PIJvhjHkSAy9Tt+yT7ajL2dH4phhmjUrtOK
OxR8a3zy61AtN9xze/HeDWqddk6oI5pJOHmT4Z4z1yv/406w+GdN3GJ8HCi8U++dH/ExQUZB8Qgx
Y/Oh/5056WIlihucGKs3xMBDDTZ7ajBnnDosJUSONrDnA1IzXI7UzaB91q4Gk0/wRBmFTt584Fzk
XXFhZF+JiAr3GZThBO7Lz9wLEBod3xvMJ8NtzaX2iOzRthjw8S2cSZUA7Vk9BMkf2Jshhxw8z8I5
y8mJylcGRjzycPhr7U7bpiTD8prEug1eyX/50AOR4Ejv4YF0tgPACsKCRJBd0OYwA14lNojoyLjv
nnBF1Mkrdz86uDwslXKnIiseZ5Z9ewqBHdzOc+69ZmkVPwwOQYF9ZVp5CVsX2Y1zRQ5ORTYMS+nI
R5/yjqm+XfprmCQynM2eGocz+mUkekOWl6QIMYPJQuPBUTg65xU7ZEGC0QVF+OAPuZ6+/XWY7T0X
JFyaNHhL/0/lcbD94jtVhns8nrg92FRCXuGmxr75h2Z4PJcxSgPdbXWsp4ZSeksglCE3JhCxiQPe
zReBvtXftR2H+06pbLzrUyfFDOgGxRQTRkuJpmou94QPoEgXKafgEZ/Une+n/Sv+pvabHTbOvlP+
mt8mHhAzKyEqjihybf8j4obnHXKl4Hy0LEtRnJcuL54wYK/5bgR3MGwNVFdoJVwO7hB6NTc5fkuy
3vaivD6OQoJc295pxC4sg755zqwavEOwNuyp44JtFVzKvFr6vtz4IUyaMDlUaYtQECYFR4h2WsB3
ZE2f7gLuSXzqpJy73cT72HkPUXOjz3F03nLCNuQoOucYxLwqgpaf8IYeCJHc1Sx2E4qO3/Fa12SL
BCNrqpySzpdlJWA8VpLLpO45piU2Xm5HQQ01Yxrkcjo30saoleRC0t11tavfbK/VFd+2eu5jiVDs
3GmI6MEjoPwqOBq+7fqYWL5x751gvNqMHnw5IHPpVB3LMUy/iiKJ/yW4hxkI1nT6rZqoodthMEpc
zYDtix6jhrJNunZanDjt8s5ei53Dysm7DVpcUjR6zQXDSE9K65QhXpK6pp2kOHsqBCaEOYIE6Sop
WzhK0hffMZ4F+3JlGtiHFL8pZNOee+6+sTKX2whTYXms3V5S7dn0f+u0djv2bEfhmaTI1D/lDGvd
PsTff9unXPR3iOrujJ6oxAxRlaQ3FueqfphsH3I8gozivkPAgUIHnJoVcIobsd4uawmb1/NTZU5N
NKj+YF30dnw5vai3tLp6zqkit82C7pcwuaAOjNGWKkZXH9yYgNMu4wL2FDJHAhAFdTwM+FaN5HNo
ndZ+BP8vlyn7RZKyFdS83eGuX85MQkFxJ0SnPtlMm+EovCgEgjAYeOy5KIYdCS1FIAdi2sGP2vng
xHSCbOjKtcuhGVItz41EZIR84qWInXxpus0YzfFyzDgtNfceE8J6E4bRFO7HLBbXWg85ld1JhEXw
mJkpUF+hpCaarhA7mCOH3Pg9ozQM+lrNqZNEdgKEDY487QRSOOPMuiTEW9fGTFRB1EeM22mRR+op
sF59DqJaOlBt/WE9eIhj6jGa1uFfiuWV64W1idfcDF1ud0Zc0deoS+tuctDpbxBquWw4HdmGxwka
Pz03ZC0ea5EoefAYOK7FJV0ZfPb45QmeL9L59nyXaBtHnqDZY8QzvtxOwCbqE5eH9XkVeZ8uR0ES
KWDAJp4v+HXMPkd5f3WcG9xMWEOaJmPUzCOHEywMPRKfuioPPE6cR8yLytt2IynrlDa/Kmr2SRTE
07YtuCZgrNY+m6lpzR87JNVNuODR2qbI7ukxMn7UQ0uC5RMxSsZMuFvbRJo3OEmA+Mwy7S3Y+iNe
BHMLnZhryApyYOWUGRUpttc2Wirno8B+eKNNHS/bCD6OPSToRDPDB5YBJkomYUBG6/ixkgdqDrjw
ICKPBiQR1uHuiQec+0IjSLY+6T5mwOOs2bXMSgtxs1pdkcth2DhAEOrxk6I6/BweFiLMsG32lmGC
+8MdUZT8DhcEDHxRwj91TdI8eH3QfXftlRay9iCS+zS1/m3pDLz8x1UscJTKzr1plGfNT+PKVD25
ZBcPDMyKnd6GUfvqqSbMLzE37vriIpQdA+lr3BRLK9wnxeUQu4cXie/Au35SZCJmev66sIN74ick
PC2ww3kf0USSMZkYD03c83K1W1UO1JtiSLqCOB/4xYtdpizYNTgh4t3Cb6HaX9mpAY94qjsPbFC2
5U0/6vJZW3dyj4GhcHMD/QKRhZMa+IxJuGR0KN82TnbkjhxxMxzyLA6P2YRozR1k8NfnoNDLL8UW
0b+ekegWCmSBN0HQTn0cdDytb/jImTZCb8l+tVH5eKc9J3vkgQMRC8/yCEbMB9W68Uem/PP/K0E+
3dnygsT+rjPxl5pmup3dnizJHjA5T85GFa3z7QyEeoXQVfJQFTJ8J+fRuV/cVdvkeW55TuKi5FXo
Upy8qnDrhe46fvnL5DocjK6uh11R9EmGEYTU8mZmA8Ac3xRKnyUc3vgVe04ACot7KDL/GhD3hh2l
AQaWHkmptDJAx03og0t3+T/Ap4bkdKBWtZfZi/N5R8i/vsXlN+R3/IrqL9KcFR0bg4on2h264c4M
IDxh2qppuhm9ghK5TeE3OV9ofuXtd44uFH0GahgEi0Nb0ciF5IpNnZ2IX4vh98uEB0Ir4NnT0LOd
gBK4JfcHJmYkw/IHzEH6P47Oa8lRZIuiX0REkvhXIa9Sef9CVHX34F1CksDX36X7NjExPV0lQeYx
e68dcgaIZDopFc7NsQqQ6u5dwJzqnFHheUfheMm1opNcH91uRe8xBOuckg+SyfREF4wQeyPYUSbn
/pa1/YicYF0PIvc68aAdmOM1cDT2GmTqlBiZe02V2vDbYn0sI+k9NU6pzjd/7LprbwsCQBnOow+4
6p9cmKVtJwRSCIXJDd9i/rPPOIJ99m9tmKbDazmZYfozWvXQjGi+VLA8t2FWWTtl5tuDLqVP60Al
9ZrKkiTojeFB+mEZZ8mvm7jB2UE/TJxH2+Q6OkUdzdqVcHD/vJJk4d0hrGQqGPKKjx8MMXV1iCrH
muNsiEYYMIsatmBTqnE3MLTgNg1vDti48l1//lmSZIBHzOM7j2scBat5s+B2Ow8eGC82z+RJM+7f
douF//3Ws10RtKv+nlmiP+xbmgoEGFlF446WsZx/xqXRDBZVZ/4UpkuWR48kcnzb4xSRk8N5i6vN
M970xCTFtpHe3aRVXDnZPczLoGYCx0CNPT4ZWrH0FtM8EdA5VIdsYpcYGyJDzqIefeItzMgpWuZF
16L4b4OHmxuXdok8Rnfjz3ZtPTZEkC0bzxlIVhl7OTl7YXCCQ/wi8H1rPCt9IfJD2mfEvQG/hk6n
eq8gCLzOPTz9GGB6QFzKPGVs5eYpSIN9ndvWmeAk5CqygMWzYwtKNdWNod3HBVGeGHAKVE3kcRSF
XS9Qg1OhtivwHH/vMHX7FVGxJKwjouGecdBNlwl9dptixF75NGb4fHg+qEBMpsGBMbComz0DGLbr
QMVvpDNJbmQcjKDFnb6bFcEzTme2DHXbx7TAih33yUCngLhdEYNwSwRebABzcThakzjb0Nv/BF2t
27cR07d8YNsrZNz7qY3qE0DhFclheVHQFdd4LfCUEYpWF+ZMrl7xzwYIlO5TUGcXJ1B5CvLA6ee3
pugtlM1jZF0KQpT8u1w4a3TOc6+tAGS5879Idjr/4CibnuooD9oz+TvYZDcBC7KnIrLnG5lYGCaJ
4YR81CHEkuDyuaO5MGjPGETZlDm2HjHPsuocd0mbtZ/4D9fqgW+zac7Y58hlW3LwZyd2iPgJeMyd
5W9BycOdof2hZmGKzykOJSPsLRcNq3mrSwyx3A0JRBTUSeURNlIiae+w3ocbW2OrCgHlCvS1eXuu
gEeD72Eadgx6EidgBzLM2mpkUOVutUGFr4gCgyNbQn9+q8YA/8kAtOGoXFWmMSr2W+YkuTft85gi
3fEjU1sv4YyrkuONZd8j4wP3yWqZCzymfELEo2cJIx4X7+ohsAr0qR0br5+2JmJ40xmlkRUE7nyw
ljq/sk+W7qHgBDkbMZsMVQjwzfvI9TRBKRzAhYPt1QubBzyz4uATYgOism3UsF8ytPwvrCvTV4JT
m+7YlKF1MPVI+IjoQ3UuQ+aNTzPrzuIHh7yGaxf6a/5XFRYBqHBAefBZkDr9x4Ra4xxYvSAjc8aw
PvVWWt+ZFUPuZlalA9c4wFMfhxieu/OioWGzBYu8ah9oaways5DWwL8xQHVsfs+tRaQDU4mJbRox
Kl76MIG8m89QfACwZ9A9/wN2qJExsdd75vvP+P3CIA92pQOFACnBWOmPqkparNQBO0NJJjETSPYt
zY7rULmHkVsHU85okNmqpQI8istC39UNu6pHoTBAMbvAOkwCat7uTF/AGWQBslL+gu0lxNIMybpL
jAGV6zGSCe5c6KWP2URkXdxlWfkx1mHh7ENi5nPS1FfvYWlsFARYlHoPo+INur2yynlCP8OCg5mu
gxKisKNv/EewbmCIjP19y1A82CCp6b5h0GVMnpIb2bCglGMxNmGesfyqIJ+voMXbeAuEhKfICGSE
UhTdU0tVJo40CvLDG7TNergIzTFH170+zgJhFvIzZNgYqVdxQXBEztisujB6zpAFqN0qC8VYeJT/
MRE1tHc8eX8pqc0ZjSjiY8FZDBVlUuK/m+6ZwElSFJ1z73f6KQRl5MWWZVD+IEyL2q+FnK8bDbsn
kkiX1V97yBGvx1R24R5ai5u86nDIzjZIy+of1iUH3hzOV4mIjwhoAISGyTwB3c4spoMGPTG/uzSz
4m9iO31+DJE6MRTEuwwi325ep8RDOrO6eYr1N+2J/tyyLpvGCyyMEJI8TqLdCn0fl0LjLi8DDBAq
rShboi+i/wLgOhIQIFCTJrsnU2HhlV4cdEeZFcgcTOWcE7yYIyO9JGFe/DcEPvIyH+gZRDlyi2z8
CbdoTXzrFEXBpNKXWa3TnVlYFsctia1JLMZ6ISERj9mD5K4ZXr0mTNrN0I9Nfmgmy4UGEc3pPSs1
fnGpNFl6jd3KSzTCANyoZMUuYBCvck5NmfqlwtYpf7HL3H2jNJGHx6AC9HHUg9UfWheD/oFYgltl
aLFoP/V1Xx5nhbg/Xqpgxc+X2uoCSHb+RdhTV+RFUGndL7l2k202tCGsYo30fQv80MOJ6sM5QF9P
YsNRqHBJiR9wE6L47LpM/mNcxJEBJkRHWzpm6wdJNN1j1grQjYnr6vq9XJKVNZOHa/2Fvh5UqhXQ
MsYoJJCNAQaRRxLz9LL319bvzqbKvPaOUm/mP5SW9x9kvRFY1SCDQxKFIWgvv0Z6m+Kk70/EB2KY
W+CMJYzS+cDewzF3XsGsh2yIfSxVIGlSCWqjQCO4YsBQR6Yb3fiZhl0Q+BeHMnn5atZZWaeZ5M3r
4Ne4kJg0uu8+IhY/zgeXZC3wBSvwQGO1A+o/P+vQAxJ9CQNARAqBDVEf7sFEJcS+Ap7966BIIzuC
PM9g0alCy1uUgQsBVgwM9FjU0bTLqaQ1tCNdWvgcZn1zDIlw56p+eYAiJF2EsdFw67twUu9k4STT
HrwBsTCI7+Fwt5MI1YYsWRikXLj6jvTKG8sKYS69yTJb8JmcYt2yRtBqG5lFfUyGCCdqGLRoOyZY
GA/CQOo32LlojRbagC+tWpbJHTpijnVUSQINPylVm4R2JiJSeRifoVmRRUFPauFYE7I7q8H46k7Q
DN/AimNgDrZo+nte02y9LOXkfhdWSddOKsew3pXFIn4Gcoi6OFm74G0wZUNXjo2fIFJO0izGOl0v
LPhpB3bgGv03muOU3ITCsXoCRUR0P5diDK9DZbigIWbYb5npo3sm1WXOnZdVzMkbY+4a2ZIFBTJl
2qsVKtq1NHn+MNsmTOO+VUTrWYVusjMXT/lQ07aS/GgHUXidGbPi0nZG578C8MbBDpYSqX400Cki
lPTPEDBnDguZZI9cZsJsWGT79s6sOfLLrIUzJ1HC8Dj1vfWJk1/+CaueNE1Myv2B9J/qXyet9rcZ
yUpDhATfxqGTLYoGymxqP3rEVQIXcqWFChO2Hs2wXJhSxIM9IkFP7IG1buKMBLW2TG/vJrLbZMxL
DQBq7FaUfJuAh3fZpuvi6bhzAfZsbWOV+5ZBnhPXXe64T2zRS72bRUn4VJBOKtmtK2hvhKpW3V0p
Ggj5w2YZpS88MA1Bh0wv6aKcZHz3y5ZSTBSkSOH2jhCM2hMvxa4J0aNvAR9gEh8w+P5z5RS+lZS1
hDGDMPuFKYlaRM5m0dfOtLL/cNj47QJVaY+RocXiBGb7+EGEB2wmHxnjg+gyBOtEM6PYgar1URP9
FMW4LoBG5Jz2HpuqaTx7dTiLbUnC8q0f9abHxWXYfRzQ140nM+ThMzQD5gYuU4uIH10TMJzzmROv
BElnQyAFXX4TJUQmYgbNwmPYewFSHonh8kQ0ODpk+GOSZD8SI98degjrF3lxApLLKHWdPZOmT84U
IKdmbveJ0AfBj+fhqNwxecpYsqeV2wwfXptE64luTU9QRdsIlHqYrOKI+Yp6URP+J27AJK96Jnlj
eVh0QJuS4TU7YW9L631HQGZ7z6orvEDe9XjofPw60BZaONMrOTXVpYbKZh8S9X8e+xyGQEnb6bKM
RGLtojVx1SF3IXp8I9CXD2amKNzaRGDoWCqgXVRfC5yNGAFIRjjJbLqgUptuHN3ygEVwwgPpWbbk
8nLt6tD3zvo0SSdg+lua4akG3cbEePSwb717ghyAnxo6hX+J4MrCEYuCVNvdY5i5yKm3/G3NYnFd
lzajC2aeDstQLkQD/iisSDpeQQzwYOcTs30bcc0LNAXT7g2w3CcKS7fdjevcXLqhEtPWs11s6+1K
QfJJW5SlB7YGE6PwUg7nyAGYt6XYcKJdNfrDW7No2oMuEwbg0JJ7xzZg5ryTSvp/8QdrDkfN9bHp
mkZ+FJMML0OUF59hS6jFhkgWTTye8vufVgk66r4lXoHkWxQzG48FGR2OPXqPEx5ywvGCdgh3oxqa
Fr9jW54cRDb6uLTt7B4Yz5AURAnJ4nYuEVkfSGhov1YiO61PIRai1S2AeBX9TDIdCSudHyP8vQgs
rL5sfywLhW4cQTyghvVbpIRk7lmMPjJVO98QbNfyNBIgcB1gq8wbmSzjfwAtCn+7ug5O2dXHzH0k
d8L4O6ZnbX2ezHpzLcBeQs1K6FvEeg8PO1o3b/gT2Kn3m3U9Lu/QGqsVZx1pz9nUYJPAoFplp6yx
rSeM7Qo/Wojk4o48hkRcqM8TVNCL7I13aMnMSk9k8lZb2JLINWKgR0l9jCJYJBfjLBBoQBEgZHMZ
aMd0NHV2YXO7PCU5D+kRJ+fC3exnBHwqjysUSR8InT2VPfK4NTC994IjjpTOOtWZs8N5hIMAoaox
WwB8JC8BVaNzyQfm5xDQHZ3lu2CsbmphEEXLfGshsJZAKFHrZzRp450sUQ35n7IscSdatZKErYDf
R8u3oX5EF7zhz4HY27NhLZW9LfByODtioYjb81uXhramnVthQOAMJCmK//EWTxVqfdgQ445qP/qn
kZGOx5soYGQHR7uw8Wj7meOoKv1InYaR5oPPGiZ5IR4OiyV8xgjPJi8JQpjLUg2d848qZC32ExfU
v5bsm69uJDP7FIU9ICvDgmZF2CDZmvAENtEZZ4U6k0KQJueuH+yXMfJrXku2Ffa+wkplzmRFzP8R
wiz+wKxpqtsLU4U7fDc+S9Ax7NatEhC50RJawz2kNmO9yQkXVLLkTBmYN5YOjXKaI9liOlbq1xq2
jLgmKbPsv11JPMBhQZLIZwrByv3kAcR3EQ9IrpNjxpcvf5U/Cvu05Kj5mG91s1Udg8ARJb5V6f5H
E92j3Z/5is7J7BMcu7Vsd0Qf6TKF+2t5BQV4yLtHOEIyKHECfoWX2ELKmxzthYfynGB0xc0hEY9y
Ikno84kn3C4guJWoj9hPGOXqrZwBxUJNAXHCJs6xPK4x7XAJiSSz/GsHjtm6cOdl6y6NgK3vIG74
/rNt9+ydcbpM+V5M/MT3qKMRZ5nBUyffsnzntAZexUzO9XFpTUC6HHoZy+v3aR9U9zynCYlmE1N6
gMcl7JlgrP1dDhjL5SNlmTyfRYYIjxmxFwZvNfYGGHGVChwWxK3+FHknf3q0M9HrgDERED4LwnNk
Bk24rl8Ez5zzFolmi2HUCpaguZs6l9zNfq2R6QOviY4DSypi7O3RuWiQwfOBEpNmu7PCkOkilpZ6
64Wz6+2RGATVh1Ow+jhlhpL8NcpQnW/0mGb+lWgJRNDQpP0cdUFR+9kLI1mP5r1kUOAfxh5qN6Pd
+sakiDzQrKDSA3Y32zW16FmRzBNi+oLAyq3vVxBV+Z5JWvLbtPBJsSsiR9vXI5GYcW0bFlK0SMT2
zUE3f1rrNH9mgfGtY+d1gXtlpoaNDylluVXwSf42unORM/qF476ZwbatTY2t26At9Bk0rWgVys0y
Cezyhdaz2dUE3UTkWLldc3TbNQp34DkJaAHL1WEKn8hCOqe6DF9Jq+3uGaixMIluIv0tBPWhIgwI
pTX3Tud8BQWp7RuK6AVIaOIhYCTxi94P+D6hO6FIvG9KCs6ZoaE+O8iFMcYmQeaA4LYi1OhQRy5Z
8zg+YZ/K0TOPKLLD6i1gmHfLEdbywq+1OJyXiEi2ZRKB3HQcoL1R1S3VV4RzfQE50OWT9ewPDeKX
XENdwfaLiuMdgq8PWxArDzp8g2jA3yldDPklIdgZaa7lZuVl6YzbfK2+o90ffiiV/HSe7AP7pxnY
qB6xp6fRvnUG534M6WrwgGepFU8llIszt9AKjpLCkL/T9hvruQBexdBm7fp1fDGtaEs04RoEwVkD
LPP32mMwdmZfoZefTJbT5w1tCnvGrBPTyCQRW7gNmcsgx67T7IStOrBAAncB2tAxncTFUsIP45kI
wu7OryYsJBGDOcbKuZs2hgg0TlS4FqDostguVXh/28WgZSryGtSkhvC1Qe4bXAqZpASJg7hBDE+E
OJ0yEimIr7eepp3WoDjMYV24OzJweKX8AeoLKMXWn16YPofAhpaIEx+eiWXiOUXJhgI2crnb2jFN
/qSymqKnTnEf35Xz6vP5+PzZ6KHw9TK8koiniicf1c5Ns6PthFqCtBzszKw4Tw0gLNh8oPow2xdL
7oO4wqW8D+ZI0kRALe4Q++VJcmj9DGT/xp75nG7iwXXU3pZzcOWRCabR/aL9nZ+E7zQ2ZNocdwJj
M/8sWC9ZtPaWi1w+KOULEdwriV2mguSxw8tY87Bz2G6I1urag/b7Pnhzo5xekxXluseXjfehBwI0
IgZnf8NOyrDbzwMZvHHoohHHSuzzlqlAE4oIeut7mAL5N4Mvh9qIAxQwacQQCfGFEB8Z41i199AR
kk8uOu97zkuiqylQiIen9yRtMumI4wF2wiX6iDaIPC/HbpyHfvE9ctXAOVNFtkPA6bbpk3UK8aEr
ABCyjHKxWxA73aJPfE8cVoitr6yf2a40KK3Lg8+gA3FY+v9cZCh+eEW0kuLszjIq4NH7RDSrmvqG
teFITOmoZvcbbQr4EvZomA6XkGk96NXeqy5Rrby9w+iCcJe+8uctBaXkvCWRDr25X8ys4rRG/sWp
1EFqxzPBSJpLO4nBbKT/8lH0xC62U/9Fxq/zV+dk8aVVkv/SGcG5QJn4N10UCQ82pvETniZ89qSQ
F9YvpzMC/2TgIdxROpL/WVl2gNCsAkd417YugDrX0X1zzGe0skjjIJffZzTh3zUTrGIbqKB4FZ37
MOs5qh5UMcu7INDlHC/Kc0iKWQK4jtFiCefY+7ML+4MlIZNyOBA5RwQKzhe699Hfs3FdcwjrmuKn
qpaC+rQeqLrA/q2mwY9Z01WCLUIWCNO+KZ+CTk75Vcu1/GOvrWvv6hrDg+Y3s2iGYrr69bdcUBYe
6tXp5hjNKvnbqaZTPNsMBIe4Ceyi21il3yKEaGrxoabSfPR2H/T7OjR2tFOFbTmXNo2ST56JqT8A
NvXSj6lyaM8Da2BsHgSLf60XOo1tiAqQrOi5Swl76hO5cO8m8jUKDRF1XTSu07vCz0Z8buSJu5ac
k3oLuYR8UMZhzrxtbTd7bxaBH8sp4WZgQGLrGG3n6OYUE/Mw1FccJy11btOg5VnsRVzE4pFY3WFF
hZYRplqggStqKsJXgRVQPE8Ys/ILMWld880wfQQUrTIMVAtP4pxUz/TD6Sc8PkZuGLSYdOkgSd3Y
S4WFOTGt0QDX24HgAaR3rQ9YLlZZa413axPoLl7ohvKXyesVh9gceNE2QniGs3Bi+AfnDKfKjPhY
9UnlcqhrgZFusDQ/4015glWFsStsKB7wyR7SQ9MO2GG7ilQFIOrAmjqWG31aMFErOlw9fWcYWTa5
r5H/Giu0EY13rPiKu2pw7FYcMmJNzHrFhpyxpu0t/PfqUXZ5b+/px7r2fWnESn6X43RjtC/zZMBY
7meYlgcf0/Nz3bmaDxbUHBQKpMca+yUr7mg5qxVx434mNKe+9mHj+3dFPnI+XuzUbclXQb9N7Mi2
5ZxzASF0nj6wrNf6l+3U7H0m7E2Ld5XVKJwJQgGeENsD0bbbQnVrcycY4aMxq5nrwg0LkxF+VB9g
l58YrFcHu+GPv2QVLiiYaywwkO922rPOhWZ6fVhFneWPfYWCc8MYoOc/qo3JoNqlBAighJ/U3WjP
1fxVpK0khs1aXIIbRNXEUecOFxJp3PVFAJ5zzt1UQYuy7GUKsEgqJHg5hSkhoiRUMHlo/IUi2O3h
Mh0MS4U/dEUGx0AZ2EjPKC3RV3FJN2CBUjhC9FfgRM+KRauOE+3Ila4ZxvbWBvkJGsEXptmOLcri
bSSJXXgWxdJ1atP7ROhe1cLFhQhshOB0ZSnh6+dCOkNzRXCwDO+eoSdm4lmm6dazZryEDvJcYCZ+
O/5JoBan90OWjHeNrdUr4m9RH51eGpxAWEQEY4SWUJvFoT6sGsmEqLUbwX4o78e7YtaAkSuTzChQ
+umGCGshR301BZpZzEFl+FvyfpkdpFG/Ip6FQnQzZpDFEKiKCCQ6X4wbHJw+Quudw+b1j0u0Dizh
qBWrGB0Xkaiwm/EoRXlE6CL3IEUbWxnTXedW0rw3PXRpAndnFIUlASzRqRxdHX7aDHM/WvTAKGGQ
5lyzqsjXe2uaRP0Nc0Tlj0QgcBKw9zcrInFVRcGLpnvrt8AXzE87WBTyrUdlckQln3yiGO5O4MvQ
4qOWE7z0NFl3U92jbRxvhRrhjsyhXllD9MEFwi5uA4Ek045NP9vzUaM2kLu+tkf/MePhxSZWgfy4
tzQhD9uZa+83VIjsoY56OsMXychxo+zQL7Z201XRmSe6f/RA/t0CG0z3xb6kUlvPp0MALTIs55nv
W8TGY9x816M2QMsBjHa8qK5LV3309GrXf1cvXKwzf0NQv+R2Pz+S/zqLO0sK74PK0K0rMpznAv4m
uAYUJ3FXDKH9MdfuvJQHvosyZT2NqdBj3kjQ6XeXOTohyCYo3nMWrIStlbx8mPluRPUX1phRxlI8
asa3pEhThedeKqyVsPEqe+9RoVVXltJJ8s3LuzrQcVnzo2jos1Rs6TtvRv6xNoQm43pSQQ0XQBbF
z1hC8LydlfRFhSflDX5SeoHcyrBi3KerZEBZqfPc7V8M/1idSo9TmDOUebT72q7jfM6iAiZDz91C
3k3RKnhmpDBCmMi826NWFv4PzZk7fNTYTc88YQZt/RTi1yJ9g/aQWHUX7G8KlfgXd5bnHoOwIKg+
A3XffVTsUzpyp/jWcfcvNvKzHubgXqId//DIjL9H4EBgIPCrwezJG5Mj0oukmxmQBPXI4Cp032FG
+gS3VZPlvKHcd9uDQY5kn8obEohyijyjZ9/D5aPNOFXHChp6tis8u8MNimTuYrIujYhVwnuxc2z8
gJQuVnIS3YzzaFiL8peXXH0bfO/gZX3hfLJVIp1uAZMYHTJfEt3Mbq37bILEJsh2GtL3ta/1I9wp
5tktHghEb8RL4/to3an5pSqLzL/ScrhfOo9wzG2qVT6fsZzUz02kw/8yeCSGYHZpQiSyIaisIhub
MkYwPq/vwezK00BKmhNbDp1fPDKn7VjscBUdWLMmCIQbDTYlbzz3pQ3VUuLBAlGl7OpWMXV27bDO
uOWqo0QvZoaIhI2ewnFCbFN3U13v83H21ZbAdqToCYh2coWRH5P6O3csk7MobRHOqJyJJrxKJI7U
ZrYiskTLvSas3NqVnuddZWlplCCrUzxwvbCfnyIpgcurwGOd385+H8S5xem0J1ZlDg/JHNxg4TP+
+vEjKW/4oUqFqULNI7BnDqkZfko7h8MWQhTCBkw8woQrYWCaKp36tUGuw3tOIeduDPYVMLKYpuXw
bHSESGCDAn+V1wmD8X9rDjs8Vsa1yrhemPCASCAcpwbzlr7Y4NtR5YloeWffRwUNFNCCEAmoHWBp
brcIewNj/RuKPr+4dRuV53ZNu+xo+WlzbUris7EC9tMkN3O+OiR4u8x6thM2s68Z31x6zn0Qfe9U
DsVFC9UUN2Nt1F4NURLiz+JJsqhw7yYweCypPnlsAHWnWBf6mKmyB+/IL9J3x8Zyc+hryP31CdJ3
PX9NOAYQtc5eVB0087RnkIEh8aIFbUo71bb7ZZJRz1dyfwj0RDULwRk4f0sg2Ig1fxNmsmP/aDd/
8F6EVwJzkTU4eD9eAiNJIUZJ4YqH0GIU1p/sVaxsPSGy6PvG9kYH7Jmq7UdvnXPn4HEbRQjELbdU
3V5PZWV6pOnEKGhoYsgKqeAbLxTLhVhoFuKbyg7caQOeobRoVljss0TsRfgXr1To8kOQAn1EpTMF
hB4j2N3U+cD4AZejgY8jhgUTdW4PkO2bxQcr5dIt4cOr8cBQec53UUc+9941IjyDmkh+pwDG5lZX
ttN9UkdOBcn2nBU/EmrGO1wTTU5I2vwL1GQOjTs77xg1gn8ZNzLZFzYdAc5xsrqIO7+PUBwAXeiB
42FXmdv/6K+n5TiLAn5fRyLIO0ptDn1sdtzGfSLYjwS9ZEqTGd9LLnCD12+0KusPZk3nG84xv4wM
WfYw18Notw8QFt2ydbDi5aS7rMdVUzLEuEwwNEWUgp8ERdsrn3wUzUeiOfTNP0hz/sA0ufAf0VQ1
AvELFVd/9XLpr3fgC61li4cwwGVOpgowQPsG4lINXRLvdgApUKG2qn/7zjfDqYPYBPEgcIrqkgC4
siA0k5Py7An+VLFJ0GoyIkaBz/HZIbe9QnQtMRtOKnheu5HYDcT7OTnWGrcbbwO5yDlX6JvTCesv
9njbOQYAy8TTnI0JtzcaA1JUcKu1W+XUdXF/07y/8ZYQMDMU1RLDxSkkC9qlPEq7L2FYlwl5XX9w
uCAJHRPpHjU5KaxNC3e+86NicE8F0ZxA2qj5wdtjRCJuJY9Y5rfvVlXUNGI5XTOJttjkd85Uk77j
6kmOgNgy033PSqpg6/T2uB5Y55bLOWSuxUYeBHPzF3VxxAdR8H63X7UPWfCA28Ax+1ta0PLuldY0
xkV5g4GCvCBehGVXn0TPTsF7TuXq+jjJMP1DXSJYLVZlR2btpkDBshGt1UcPaUo5dfajeugh86JE
T/a36xw6TEW0lnTHm+bVseVrwxItYze6DE3sELcu45WYzumlopLP9oC1xHObwuLciNu3zLizHvMD
pp8yYsTRcqJW6WjQF5la3AkR1kfCJwmvoEVa+yMkH+QDBaX9V7EEWBwiTtrjhPaV3xdR2iOEGj/5
BUaW46hJ/Z6SJ1FkA7J0Wq5sNYiySDLPAoY5eaC7Qo7cNyMXpHjatdmizr6jQDeO1rIT0umdx2yZ
Vm4b/P1IhFBVv46ZXPAnrnl/nQTXcyQ7E+0z12YyxZq2WdH/Vi6ptyhB1DP9hMLai7voX1j3Tn8h
dMAQXjDn+o73vg5Q64ruFbkG8d+oPOhflFWaBELhorOdbj3voWB7uALUxEaaq379bXnfU7orDeiY
Yb1n4+Vk/WdHMM03CSwF/LBkFwRHnDhsxhtnAsLX0/4hxHIiWRwcTp3mNNCFTTsFernRe1Yqudzx
vdpY4DMTsnGqtLPueuY70bBVLfsX/4DWY+R8FDmMSvtZlgVdXq88yzqMrbOogycHPgWZs2HgUUxR
jRTWIt6065mKZstCn9AJZk5bkedJ8G9eqy4hFooYD+RnPSS9BjA2yiszD7xiTFarZ+SMy3JfdJiu
eJbh2rZ66rhMiU64siLVDEQ1p9sBbIL3w+qDofRMXz0e+gYG/QkhJbqrvISzEHv4N15v9rCM+9nq
MU8003AtLArcV82o+aisWY7MhtORqnGsJBLAzdqk+IdQOYxnY3FhbLHGcHQSwNakZ58UXOj1Q5g+
MGsHCmRw75hdELrr/DYVIyEqlA0ZvLqUhMrPsBTVNUqhG5DLjJ8GGzcC8dFxY4alHOeJ1Ye/LjIT
EHk9yt7twLycEUOT6ac1HYg8YfIQnoniII+xK5P0YpdWGL33QutjRShIufHDCcEE0WALGrOI3Cj6
QaNWVzQHIJ7S3LGTzYJnaEggfZnSh/e1LUiuanGs/Vtzuu4tskrjxuJmXjj6dTYDOfIiunALQatB
beW4xy5bwLpqj/gBCqAmDPfUL9o8dMQk7Soa9GCXgudw7oYwUv1OkWzibiYNpGBfFpKKa8rtoDjN
cNL+9emM7g6TIuRNggL/U2uKiTbzAzjfcFyIWDmyksrXUz8ZCIV5QcHOm+wSrw43S6WHkX0Oi96g
54q+71CZBA7fxtBNx7Ichu+hmEcPnROpz7esbyAP3NtKD3l3h6O2D6ejTzzfcC6FrGzUPVynn3bf
4UmoDYAihFp9zVdj5My+s8fJGCN/h+ioaGN+QDmVEzqEpV8m5JpAX74SUbUH+GK1eHeRiJfPUD0S
dT9DxiKeFW4/yEEgjP4tNDVPMN9JFtLMFlf4C6jYcBJvegZtxYtfB2gSAtK1Q9b5GRVxQe2Oe6lM
B/8eJwXBQGwAbuSWlbShJW7lwJahLKfh5mapS0Lu8pKBYr9KyBpD0linPudlZRZUMTsn2m4k+wbt
Lsc/+/JqYWGb7NwqbGijeCrdpNjLjNhLqC0a/vBzWQs7umFZrGF+jhDuI77ova4eNyWhlku6p8Go
3H67Lm307VlVmW1721qHt44ot3JboVO+x4g2v+RWUpgNLlgGPTNdfBgPoIyvDQPJ51pRKLOxHMzZ
CR20mx52/ufUSnO6GUNU+54YzeIUIKVeDh3oWvfLolsvCG1BE1TEk1Wk8P7WvAJUOUzD+rW6Bnlu
zMtdQdYV0iDacB0/+l7zWus/azk782mxSe55CUNQ1aAgDJwigDVllbBJRW26jJs66ZC6iCCH0uZm
zInvdYDy5BLClmNZWCdIJ7dceJ67J67bCsm4IKm8vecUTFz0nqnHahKPvUDYCXZUuweXSVvoHWFW
wQjd0sS1Wm4ku0h47kjc8upP6CBQ48jkcEaiTwIXWLWSQMf/cXYmy3EraZZ+lbRcF6wdgLvDUdbV
i0CMpDhTYvBuYCQlYZ5nPH1/kWVWdqWSSVaVi1zkzcwgIgDHP5zzHdSKFAOx9clqZme5GcpI1V+Z
CM6McEJbaHztlZPYhxIyEgK+HK873nl40Kvpdyjzs+itso3v7OQcz9G1A4VlIO/SnuNwPc+8s77G
COVmaqlO5A+Wn2FV2NaIR2Yq3i63b9PEv9iq6IC/tAUWvkdWkq48125vwfdw5Ggnnyqxtmo3z5Be
diiJs+GbpJGQIfvWGGxGO/IGVresdFWBzLEKodsm9HnmFrGCFoidkrTFh5cvY3uL0XPMdhyGeXkH
O0oiMwR8F31KFKqO+9amy34P5w4k1M7u5ByyV0bxGWOjZ1OjPxQ1hXNRBYf52eX1hv1jYJR15QtI
zOcF1x7q+KKrRcLyrWJhNE3s9+qtg5/b31Hpg8Xh/xFc25s/D6uOniXOBzaL7FkS71CxdR7fO2ns
FtNuXFv7qWq1fTBNT+G8AguMgRR5JG9sO8RiPpFYJpzAs7kFdVbgWCSrsAKPveoTAnE/InItWSVb
FwQvY3Tq7FYJkF6Nnpb3ijRh7zBKzZ4UTi+m5dcspXhGk+nE0XaUVb2QItct2Wsn2QJvJwCwU+Bm
3P3Ia1sgeYeJgVSPKIJXQXjX6nBsrxA8u4Zc3Ia0XXu1En+PJwG4KofDOLqHOtWJeYhB79OLYxrV
e43s031YhKqjY7j21CahciJnmwlVYC0bRWxbz3Y5ZWbvEEy5cOQiML/p2amAN/E8UXeHpY4llUKX
gsI72EWiqFxaEJSWR4z4TIuG02J1EgCDKIUQ7PuUOVBygTXsgeM1ZXYsIEDICncGZyKpaqNn89wS
KZSKzcLivH7N+r7Xz7pBRUsOU6uJK5o80jCDKp1it8NnTmPLGpmBmF9vvRTfCf8hS4v3cliyMsCK
102bOQqFfM1M3KbxNU+O5+KZzhDtYyAoOVg/uNsKGu2VBJqbSLQhRDPNZn1j0kbD1WslMQ4sxWbg
T7CM8B3QN9dcS8vr+zwzAXE/sbXIxDddorqn9chyp6k2JNhqd8Z+jGoWETOOdIGkHpqjJ49uHQ0u
8sOFxcJVoZm3HidpkosTUric7SSIEIWFsQZ9Xs/kP1DIPP7KqebGr2gfGP6RbOSYgZCUBoKKhN7S
8eKbJuuxJxuD3kpO3PXSbrQGU+0iW2Ze3Qt9b1zoOuRQh23YXgucIbq+ZZoN9W8J8IImQHlKTMB5
cuvBEZrSW+jd1WT2Fei1ptnhBnYKmIul8IQJ4Ojjnl4IQ5jQtJt0HfdZmXr5K4Nvf7w2a7r2h6ls
CasoIj+Z9rSrHklJgDDjfS1sIvmsTgIxYmyB/XWyl4W4pQt29MS4vx8RB8eoO9uucICGTcb0+IFh
gO2KQc+nnN4KjShfT7EtULFB6EOtwMAszZNH9LMNc341ZkQdNbQNYBJ7CoOypObfWpPfUxoxv6Bb
i0vi6tBTO5vOXUjXZWCjlqPH5k9sWWkJBBVp7B8FKcvvHPAMGYtUy0+V25Nqi9jipcmFM+wEFMUJ
s3iHp0tiIWGmpEJUBHgQmIvWczyeyIwKv3WVS75yrULTfUM0otQbrY1dY9lFFxdoxC0k8cq1mR7Q
1JGDM8wuzIUq7Qpvz1wPKHLWdFZQkbXGus8drZFlHodRt61x+k3YT8hTfs/MVF2jGEnB7GUrXZRN
1U5BlKsZ60fkYHEzMEqxkTdZct11beVfg2IYKzzOOeq2iCh7Z8dqilLNiyIyTLw04ZbyrCpF01nN
auU8nHwCWCwTn62+StZjAcix4662y/Caxx/xVD+a/iNm6/gscjGz8sWHhn7erqiHS4n8g9kUdQJD
cRq2jclMpTYzJjpQE4vm7rdgoJK35PPCt0EHqPvFpRDZUd1oBCg0KPEVcTPeeIeAPE1Ona96ce3N
+aJ2REXEn7tRGoMmmB7wBqB58yU1SC7fdBkxlSsVkK0t+hc32teZbf0VGZV/6/GZl/wadvd5sNYF
oxUhgEUwof96ByGD8Z9gXlYIdXgJ5By1aB4xKhfOaSXK7SOPdF0BeAI5jsqvXhMiBKPJYc2XTtcc
7OJbP6IMA0/q++sDQVrxXQUHajmERaGagA3vJc2mEl6184h3JnWm9coj2uNYbu268htmoEgfH3qH
XdO+b8mpult7JvtPbKuI5eD7iauA0TDsSDQuhLerKkmPSKsh3WPgSp5lM0TNVapdEBhE7YBG18YS
t0s04gAmXbR4HIUcq32hF9sQsuRL0vSGCa2v1En31JRzxjiag2efInIuDyapojsjWWYfR5f5Fsk7
uY89dSQtcmd1jQYiJeNQbFyPkfNdXBaThjY+SEwOXW8YwUSpFWg7wYogGKt6J6Yq88mzbARMw+RJ
GoMywuRDDHRzC5qXxB1LezhPbeRC5NRikSGJwtfWoWxDgjEytAEZ82aJrglzIZtnskWt+8rMwAnh
26TuBnFahDoTx9PlZMbctm80D+5bGGFo23qhpR5RGsGtH8opemgKkX6VVio+lQzGGb39C9Zl+Qr5
fraulyMQDz7ixGLpwbD3KcMziLzlJwWuAp1Y3wm2lhi+fWKQwJplF3hhfw1zwEN21q28WXRWTB+2
TdXrEWYAbcOrktNIGsFlsoQLEEngKInnstai3wpdN8s1Gveo/oRIDWvEnMavlHiLJserjp4HPB/q
alIxoVc4HLKX0urr95T8+K8ptE376hLm/Gy1SC8D9orlVcMlJdsYSzkDGpvIjefK7vwvESfno5qz
OkfxxXEr0OK34rmAqlufCOQZ92z6+JZN6JFF6NZqCjxE6B2VzOLtZ/jP4TuDKhcBB7Sy/CBU6jpH
0ZjkYxVi/WpYJxG6OKzpwQdwizvPyoU5UtctLCZ9rp6QahFhWeVh8WlrxeRtC+QepHtFqvvUAxSU
7MO5U5iUVAqCp8yYkhHCtF5Nw+jB4UJwf4O4qo9O/IIu3GYbDfS2FCpjtVH79HCzlYVwuiHZ2tc9
XsZkM7gz/iresuXt0ibTiE1hsqETOXa5dVcoO5/WtW2+DCYbzvgdwer4lsmynRdRNAZDb196wiSq
/2oY/8A+SRirvZbW2H1tV4EB3+8n8pCQh6TaXOdOqcd3HHgMZJfK0u/RtPBQDo5s2K+gyDwwCABa
q4Hy7VkmhlDEiKLhJl5DJJobXYbRh42AJ4Ndt3bu0SQEf28qIDycpSjknb0z1Ka8GRqjyn1HU+cG
rteo9kkWIWtw3ZGs7rbxQOQHya6XB7jtn6cIMsuOJeoFL4iEgrwkCnYC1WDC0OuW5Fcc1hbRSzD1
EhNFFMfOq2YZrD51hIPNzyWOakA3blyQ4otkCQO0NYL6cUPLPpnBz0l3yVrqYd2HqrxGVEZkKBCK
6iO1VmbRCRX9k6lkdsZdFr2HsPGmXbnw5kbL4dOX9qOH2z2R7V1YUxwGUTwCUa/6NnqlwMCSBMpJ
s5irwoZRUMQKb+MxVQvR2azDVnku0VjkVuVFkEmc/5VEi0bvKi35iPSHdaNOyGWeSes294Wt3a9A
BEa457J13/IYNclxVhP9sFsh9UEg0nm7JAZudediJcl4eyciu7UF5r3bKWnVhYwKEwFjlcFxvs2V
WU9A2GewhcUMRlEUfu1uk9nGA1NPWSe3TtcM4DJRF/bHZqxmYGcQNuyD7aMP5K8qyDLqwZNsY6zG
YoPjwwwPU0uvszEt9tWrqlPpsRwqu79emriBF97S/29WOh+1i60h9fac48uJVkIiEB7dUVu3k8Sa
4R1FSLezw3Tqji8MRWNxV9RsEb5jtcG7vRu8GgDpfkRgnUQ3eYRGQh2Scc27fpd6+EypNVS/XHgI
zvoS8lehOZn9cCAnYVDuZ6saUbAmQ9r61GcJToaRkOAOSLh2ezsAms0x6TrSLd6aONfXQ4+bALcJ
GoKCOCgkx9tskUNzgwJv6fbDtFQoCdHCWEzpbYvILQEHPG5xsTOze2S5i0FCgc5tNtlCAQqywXPa
F50h1Dhgyq2r2wWjqIWLMgT/HEDkKuN7MsASh5H3yrQGuc2ClpiNKReV8EeRhWAinQeZJdfpeuJ8
TI4r5zQCLwIEIyzJqItOCEd6GkjpjZfIAe1zduCAy4NViflzvPqtxPzbFe0ePZFd7GykiI8qwnO2
9QqI4leusfLPKVkBzk1Ya6pWhhDoTBnpt/Iz47jhm8+zS5Fs1Eg44Kx5O2MF0oI1IBG2ATfM5S3g
VU1x0LUavWNtM1NmnQXR5shWx4m+EvSFChJ6odT7qo7RfXv4feMjWToLLYySrSivVTz0w1fe805y
AyOC7yvFv3dh6lTyybkU6o9IIKLwCejUZZW4gEgn+Gzhjt6nGMjj/bRC/uJVFxnnKFWE2pLydXjx
lnhJDlGEZHnTdDMeM7pwFOz074JhSmzTr2hqRUA1OjdFkBqK3aBEmmQ/Khp5lgoFoerpXWzwq/Ii
gCiVrYCeqYaAQMJyMEaZQOp6uaf4cTg6DZCoG1iP6lsHr2P5NDqu6Z5HWxD/xjC8QTnkWd6pyGAm
PUwJNe+5xkChj27EQAjtVDnhRI/XcbNEyhpe4liZ6qqaUNIGjFRrwZioaf07t5o7sWNCKXhFEFRZ
fXdsdoF7dGsK5Glcxsw+XbCeT8jdx/w0xhOzMmYwPpqnCE2nfHBRnr4O2MPcm5b84n5vh9QZIBUc
npkl4+faj2S4X+AR7Tw1AV6/mCzttkVt8sHmvamCyxv9hp04tVmvWRCiR7XCOn6uC7O8UV4s40Pj
E+Uc1KODt1SDO8NBZNXSFBuk52V9E9Epp9fkNnjpbV2x9dn68AzZVWP9KBnooCx38W/iCgTF77jA
Vpl8G7BMCLHqxic0APNa96lC8tK3D/AYVsoP9v5oF9Uk4KUsaKoK3jB+aN0n2vba9pkWYyKENLKj
gtWTtfZEUjQy7PVLjV9lhmkxYGHnnxjXf+mNv3RfU5/O+YgvalBHpnN28sLbzrbuGZVP4aOM0qY7
Us2QMTjNnouF3LV5mxSqk+X9jCg73l2WPfZRKCxwOzJ222faaPbYLJkEaSShxH0eFooalWqnI3AW
8IXVojaSe4bSE4W2Q6yRuaoj/Dc7rZKu+IBPAOZijr3k3MDPObVWbTEW0bbjEOsRjp/zi6aO6+z6
+QT7GlK6jCb9EZK83gUtE2lyiDKL96fnj86txnAYEsvOvbq9vLz0ZdyqX3wH0hCTbrBRbP4qKDXo
g2Bxlp3dHtdRDBd4VYO/SvjoPNnVLFkNY8BAJm1Ls16FHs4m5lwzCMlmNKKBFziRzNOh8oiCrEeZ
Uiyx324ZypFxykZEIdNEfw3EmfvlZa55LeKObKPPIgb/wkh+sm4s/A6YljoepgAVHgU9SjU5XoJ4
ky+IrPvvxAsgQbLQ3bNGrhPF/wRYBlN0K4FeTg34FQ82bmSFhDhkcYztb6vCAVckmm/0yNQh5iXT
WVptGzT2Z8T8bPQSPU+kzWI5fEVI4xAbRKLKSSuCB3Yj0/Av/XpZ7HROsdy23KA34A0ZZOZZZYYX
CKP527o63YWuNoVWEHuD+wA1aHqcnLB/Jbmy/O50MnsPFy+8cpxpgOdYo8bfzLzDcbyhJ3pz3Bi5
Vbs0bb0jdMq3dn6Rp2d/KKHh2YieXxMsa08WgvgYTTOak+2Ee/G2iInN2vhthegKnlv70WUUKSzX
newBV637xReu8z1Lkn9lNg2DF6ymaJFkD7oRQDDtjIBAJMes7KLS3nKbcSbO6E2zLavj4togxwSC
RNhxs0G2CF55glxacuA1WBkX2ZBhhFOS7UUacqaRjcK2qDAav5AjU87aNV3wTjQxirWN6QRNAQ2f
lWPuk9X3VtadDsjUbL9RXlXJzplKL6FuKQF4pqXjXfcoDQWmKsn621Q119oQcZPQWXh+fqXdvMdj
BHVxIDIKtaoRCFMQKabheOAgKL5NYyPfrYmz9sIGL6yrodbNh8dez0e4V5Tkv/oM4HeRBQRrN6yy
ue1d2zzxvon0kTw+khwWxLJwMUq+p83AmUoDZyVee2r7i/tqGqP8qW06oikd3tXk+lZsanc2e5bv
shus5wkZ8HFtaucOvPIFtAOhqWNRlsWoTHitB5OfOsUhCSP8aEucm+s2X/3PJUCMIRhAOiBprCq8
IokDtQHpB05fnzXgvYVSpjlNhXEex7GPH5rQ5j2IanCBmrBE8y17jhJGB/pxdxPDKbvG37e+i5Gi
PIhdEq83eqYRZ61qY66V4zx/mcQCMpN+lGUni+oWSbZbyoBVanFSKJzGYGhV/8AurXlOo6W6SUtC
sjYIZZiWqc7rHnIAkMxmIm/+bmcpghHWX/rgZn1e7XtBSvnessihDxCbE2Npmnn9CydV82TaMUI5
Ii424X60y2JPzUSuOc99NQbCopTalSpZp2BKDKQrFHRiw2Avu08zEb/jgPIYDE2VSrbYGdNHn97W
C3jkirfBtbwPP+3HdMudQFJWTVf26AP+4c+wMe/sWBo01/7FmxCsUWExXlvr7HPrL4hTCmtSn6La
Lp29T9XUbLwu5fCMWqZHhAdxpm58OGXndp49fMia35+KIeTW4GWGKoizAUz7UCf2PYmInFOwuey3
iJ01N1XFcqhb+vysBic/w3ApX/veRU1pi0V+YsGQPoelBgvdl7UqTmORFod8Bvy3nVlmv6K9oTEK
iWpxN9OK8om6IaXk9ZwKCKeDxDw+AnxgI97hdB1PsqSDNiEqb0hPC3utlocRUlNdUwoQb4OyymZe
fxzHkcqf17X3QaJ7OwVjpNpzQcP55GqL6GVcHwYPUMNeAIvQvLOwX/2Vx/F4Nxn8epTWjqJgGwu5
XtRXjL6gy+WfLYG8a4OLVCCEjCJ/2jLw6dKdQPmDerNj+LvpBv9CYme7wkCn8uwvhueXLbouMyjk
E/3uJmqjoQ+YD401y3DW/zvUEqCfSTfOXhTxX2KzZhPh5lnbGQhzY0xIRNOFdF4RBDG5Lzgqb423
RteoYep5Cwo/jV7TLna/J+ib9AbhVsc0Pe9xXhRx9UbLkV+LZLrkAEw2oGI6jsiQsbKULyCA7eWO
CW0LCASZ1k08z05xstMZqAn8joIXoNMA+UzXpa6OZZte1JbgKEBANa2IdhYU5vEaaiXLQ9ki62Re
YavbsSmsbwMK7IO6/OmgW6MJvxy5ph96KWwk73j0MF6M6qJzzVrwhH5aN0/ZXHjvfttNvEU5A7Gs
ggXZLcKRAJaYf36Sg4S4SV8GtcfAT8tZrLPO2NpkuhKU7TjFTAoCLLkNSIRJQJB2PGKHUcLSU61o
s4OBdRqgpYnSna4sLqoNRIW+Yw9KG7yzaYTIe3M6h1iiXERXJQcRo2KCY75bIy+9wAL1wnpDwwPC
/VIuEm1TSs6ck4EN3Qi6QyuAolt/7kEMQh9jYf6JVbBN3ytGOjthT+VLTkhuCmq/Cr+gz8fjGUYT
+6ueVSU/D+Zym3zCS3bmbC5m65LOzamL1zYvyviaEkLecQc0iMHrNH7Hj1x9hlPJ1LkOZVRcReA2
mMdbgtFAwuqo27ejqZ5C4nIonrNI3UjMTbB4Zj29RlHPe5rVhmy3se1E3m7U5NlvhFPUyHkYVG8n
NluGthVjJPr8rr1ztTNi1FdW886zTjiG1mH1fcbsQ64sygr0qXJI34yPndod6CP3pYiBQmHI6x98
soeYN6ZVeUK3Xo8MoTzixy4lJ1MOb3ZecojzrEHYDoM0i3wPnXKXoQ0csAmTWMCalZdQE6Osdd2Z
m5NfsbydQW5/RJCKiLtZm6QJ4j6LvnRIR2ee17K/NVUxWywseEY3TjbgVMndtifjwA+/cV8zvIE1
XDJIT8UTB2LxFK1lW25V3y1/2dgsHlgu9CpglN4A+4aIdctG8SJTILDuxfOW6URMrRTB2vniQqQK
wWfY0ZhFoEnm9Wwja74pZpyeWzGA0uA7EwzcPDXWaPJJmp6Cxo+hPPIN0OAvsw29S7A/pVbJLFVt
c99yb2xuQdJaksJcE/2NLYnf0Km2buuyHyQXixqsJ11SBNbUOmTHUpRg+7FXf9q1maXbHYJsvnJO
H+9LLhOmtTFCHqYcTe0eO+tyaXVhNy/aMXRsxTymHaG1efVAM4UtiprWbEsA++llrIMFtqGSxSOU
SzqxAYPAscVhQ2RLMo6fSTQsn+i1x/c5TjMsRB1BORbThToomVYWm5g8cRFEa2EfoHUR89U5kVtT
IJXZF+Tp7ZcO9l7KO/HiWkgsZiyUV3EMkSGlj3DHxPvOWWK8LT6TFJdw3k9vMVysl7VmybrRLvPb
HVlxiT42BhPZIaJUvevMQLeFEjxF5zXlyRdX4lQAxkkq/VXcWeUjGsIYXU4M5hrGfjm/xjUlVhCX
NcpsaI32iQOLHr5DcJJvLVQB0xHbQHTLeIcNlsuwAy5jwtsmWLJCpQG+Qu3jwk8ijn4W2mDSo2p6
L3K2O3tcUN3OJjyAjWCDsIbhZttaW5b1Y/zIZDmiyqorazvjehS3/UyTu/XLHE3ZYljGnnriRZ/x
7nZHkIGCVeCKtBG6FYtU9tROOuzSYQ2BL3BLuFtYPO7rYPWQI1viJ/tTbLCz7y+3i+Lr5SnasbKG
ukHPCa8SjWBLKpfl6WZvYXGmZyILfIEmSOT4XDVUVbmR0CGMJN4AQRKhr2xROwEE0a+mg7Gnhtw1
zHHxFkty8+iRVhbtG1vPf3XJfGG+tA7mYNarEqECqg6Cu/qhemOyKgEXOFhONhbS4s8pSBs4MTYB
epumRGi5lVkGjUeIBA1IC1MbUF1S2W99DWY6wI/v3K0Qh1DDqIn0qBF9FimsveTENv4FLNvF2bSe
7DlNun1Z6PzFLEusNjWcLXQWlAn5se9qnwhpXHvhgbQuug9mhcBKWzqa7+mQ4nd0epRbp8LyOniF
VDBMGuUkw2PEdARz+0z4NcSh/GZdRmnhb4vG8ll7BKBssUiE/m3KofzXEE8xW6KqMfa2KcOJjpUw
33dmAdBGhrmrmSOxt3MfoMPU7RZvZXqfZK07BfT0NYndJEzxXGAbIXDbUNtsXWXF51UWKLyjxI3u
87F0+x35TvIweoJUpVllww1l3pwcHDrJZCN5+wie/gGeTsfM4gPEU/pmk1d6SRqyyvYZUrt5KMTA
FnFa8Z8c1IAKFI1yS0/H9iCB4A2DirGO06RvWEzLbxjJ7SrIRYg/gwA9e91ZUscW7i2cHDh8Eosx
Cu0JrD1qupjIy3HLW7KlgIHtdR4zA6oPUYZ+k3o1LT4Y10Z0GcWXaGo9jMdwUBLRIyF25d5Q6H4j
WEykW5eCAJJpZprnyOuLl67UnN0gP60PVudNQ2XH2gEB1hzrU1+m1WsL+NogRgzRAQ1xxQyO+Hg6
N/I7nmtTXbZhovebK7KjKkCXZH/qzeQkzrCdVURAeMTgillgcZFHrLyFj31mi0OeVzh8jQZZRRXX
zdZbyqA5JYM29FzW+BqcM1PB9hthSaO9ZeA53WcoOr/BJO7Xjavc1EbKNnrPVuOYv6bGCd90OqbT
uhEc69/7ceFm8du5f43DcEy2hunabjK9i7pZxe7Ztcr1IbNTxHK222WkCJd2dCpXhxD6SWvud6At
I1O8Yozz/Yxg8dZJawMvgaXqVAN2J7t5+EpdxWiUB69O8wfUL7FGc2qq0WHKwBG8teNl4KAQjhr9
Jx9vWbnv41F7G8depoz1Tiu8kBlYKLpxwMgKcOZBIiNot1Xtju4rtP+SnyNjZ8zcukuEe4qg8Q8s
Y6qlQUTEtJi9OX83g6zAtgr2uwn34CUso3eTQ08o4MwVLYKnobEjP5O82dC2ni4wDpdY9wZISJ/5
7nzvkIiKN0JxSjX3oeM5rGNgBWhS1lKdD9EXR+O/NMHQVTOOziZV4P0hYQGrfEpJfQaFP9XecE1A
nS/3RE+n6qCJLSw/8Kg6pNy7Tt1NkBbrSu8ANYBCJFwO/iqlfWQPoOXj3Na4cpllzv1NbAavK4/G
J1lJX+O/Z6XAfsUkfCGzW8PV2XXZZZi5Azg4A0uJSafbCMb24tIY0Lzj0ZupwXxrvc+h8RcHJNws
5gB1chAWsuelzluIlUNKSqAVzHZZkS2BaolEVYxTF+LXBI49JV58BYtD9G8Qx1jQQSg4HDG4eeKX
lGDFYZO26EypHpLSxhOrlUvrTRG3lWSS3iqk8oRxtkg/WI40tDAs2v9qyyT/rqVsv6C7bbsgBR1A
0VQQxxL0SaheWFmT0zNUjm1zVJNqvk0qDDFbEZncDcZRt98vEmBI/5NML3CTVuGrR5pOmDmCH9Jq
klLSac3Ld6MxTpN0XczseJDpU91gUch2+KrEEXWgo5gu1O1NjYly2axL6797+bTs4bkzdCc4o9es
E3sGZJ50EbhNQ5+8zkju/4qIw0t2c+mWjJTow8gVY9OljvwdbNaNJcV6xABF+Q4GmMKrnhue7GhV
g+TfLXMjC0wuDAWVh6hn7XEQzpqKNKBtCdsdXCMS4CtFdkgylv6ZgTlyFKythb7SLOhRR3YZWka/
L6xHoSWjF06G5nvslASPFqtSw7VJW+eJug4NVuRT/G5WQT7obpJoWDZKgU+SQrjpiYQT/CF1yZ4k
wMyImihxDCHtrrS85qq/3CLbFBuMdRDTvCYQixpkMvBVIFIYRewXEM3VfNY0q6xHUUk4JOSNDsYu
ZJwkhjQZcekTx9JxHgpWH67DPKeuMXRzPJByRn+LYBu6QEk8yBC3Rh+7tuyv0rCL9DYZnWkMjAqZ
M4BT4b8NPYdDqqzCd5RB3YuPwJNCFNPEN2U37lcwYCO3iV64s2unBwk/Q6fdJD2I0i1WNfniC4a6
+1Ln7QMCMEZHXFt2HNDMPwBSmt9V6dY3jl6wjCSsZsIdgTTS36GYc3krEluFBLLF8buVDkbiQKFU
tklh0G0ekJ3BwAxpmS82SkoYBGYMF9afafq1zEuW2WVXWregm3IIb55or8qshKLsadMcioSYxpOv
p/Va9G129uKOgBl/ABe4hV+AmBC1Mnoku9fS24TogF9QcNj49kBuvcdJtqDo81ZaZ7Qk3UYtUZJs
mPnS30QhK5gNXwdv945x52cdO9Ors/bVfaj4oRgdlswYSgs6PUFhLlDcZRJvaaHKb7RuyWNmX4an
SeEuIyh1w/0mSZbDTjczkKGNwxRAgYrA34um9E1UoFntLBnxIFiAGfAxrcmLv9ie3saoAv19zcq5
3vDSh6YBOllhurPZ0oAxn2LAD8Ro4eTFDkc+mzd90OAt5CA3c3/N70i7ndphcumsGLRtBo4ikJUQ
gcyFkeC9Kl9ebMZrAV2G/qpE3lbJ4Y42aq62+APUcGTo2DbBoG11D5ZnfsOP2PImTrMPv4CaR1O3
zuccr/Aja83+DJy7fZohkdcbZirgcmxXc8WgHvki/g0nG5p3qvldA4W0PjbCiwFltD5swP1Qs9+5
StDpE0Kl8QU4u3/+4//8v//7Mf979K26r/Ilqsp/lENxXyVl3/3HP9U//8HC4PKfnr7+xz89Vwkh
lfTRR3rMMn2h+ecfb49JGfFftv8tDmPckl0ud8SJvrdxU50GtgeUS9G8/x9/ElRAIYSS+Bi0bX78
pEnxhlEkL+0sk8ghINxihcsiJpLTBhYnm//Fp0n8awpgk+sI58dP437AQWg85GyCwnGHkQq+++L4
w5XLOuH77z9M/rcv0VZsD4ynfQR3nvB+/LAM5j0rcjK9UJS1mI/I7OSgstzz7z/mv/9WinxVR0hE
BdIztvjxY2qEUxCefAlSDKvYDdQNHb9MqOv1cZEmDJ9+/3GXn/5vt4aidbMRUAvG8ML2zM+3Roep
YgTpWZ5hyYo728tBbUlP2MiM4US+dz1Nz+8/8fI9/fyJ/FRQG5AtQqPxf7xASCYpkWJdeU4HtF2h
SOKbvp2LBwHnEo5XxUCb/iH7w6f+9LX+6zodBymUcLXmkn+6VZJGrvXUleUZwr6P1FKs9Tvwqfrs
gfH++P0V/uo7/ftnuT9eoY+kUbhjWp4Lk7d8lqWTcqdGUz/ZnSNfmxJn0R+ehD995OXm/dsTzkah
mvFSlGeduP0X3+ovAJeGbMwZs9rDiLfx8X9xja72XAx8NhXIT09DTKSYU5N8dK6mXB4Yn6r+xqTk
HAVrbhTYHC/VzfXvP/OXd46xJV4cx1ZkK/94kapMGzs1eQ4+Ln5jSr6gO43dh8RkyjyT1DclJ5IW
vfQP3+0vb53/+lgKnh8/tsd8HY9el59H4CE25W8Rsi9uGMceiA6Wyf73V/nTOfOfd+rfPs7+8ePQ
QeLuItDozNqjawICzZkxz6xp/vAL/uqyXEHYBMNQh8fx8s//dsvEPV7qNUkKxBsi3GdI40/jmkXw
Rovk+feX9KsfDoesyxLEaFBuP32UKxjJ4G8qzlA454+LBPWqdFk/bXITHShrjhRkwx8u71dPhOvA
aVL8y1GO8+Pl6YJpjopVfp4YDRJqzhD0hLzduya6JaLTLJv20++v8l9H888n2+VF5LHHdHxH//Ty
W+BU9dqS+Xkm9frNY/eEFehkjYTB47MpLn0EZiUah5kRsmXqfq+mS87a7/+MX/6umsU9sDQfQ+ZP
p8/q960qXJOerQg/9Abf9HANVgEPnoEK0v3h4fjlT8tbSiqb+S5f9o9fs0ph80dLnJ5DpGknjGA1
ukqMZY/kPYugzhvzMvtC/uGE/dUz4oKSU9zAksv86biTsHIubXt6VqAW0JQuY7ftaDnn7f/8u5Qc
5dTWSOGl/9PV5dj72DWO2VmSDXE9zGE97OdsbWy2U034h+PtVz+cdBRPo3G4edRPd+xYTdDP/SU9
g7GTb1BBrStkehpGnxh2v7+uXz0cGAEFBSF1hu/+9P317sKe3XL51WxhiBRmChjMcbPcg39HSYkz
pPnDL/ar+4S+RyrKQrJu/J/uyqaoROGR0Hwe+hZ2Z1zN0/vSaerxwcVARp5TO7cHCnd7PP7+Wn/1
tfI4YKnEFUYOxE9PpenChjewnZ0JGGWWviS1vVtL5bLio8z7w4fZv/w05ZDIKnzl2/ble/jbqcob
MSwXtv9n5E0tqHcZPzu2h7nba9yDhaZ+yyEw4PLTy/QkoWeC/4q1ue9wh1wzRFagLkjc+f+kvcdy
20zXtntEqAK6EacMoEQFS06kPUE5PEbOGUf/X/A32CKEIuv1nqlKKjU6r17rDuQ5SQp8jZXSvL8+
HNp8fyxPKaI9IVVnppX9/f2bL8SIL0/wv0vOcCYB6kHbvUuVavovhpQIhkGLAW0Z8rVzsC9D9k1r
UKwPZCDcAHH069+yto1Ny3EsNpcJ2GYxWE3fqxqCttE5yXH1QklKhZGe92od3LhTV2flTUOLNRBG
YqjjIo/PTarW3ycQdlAgO03T7tsc5OGN3TX/t+UI44pmW1SwuHmWK06tDXA6dhnzOuywdgcspVB/
rkyL/CBCP7zicHkDpBc+o0BRb6+P6crWJrq2VHUm9GqsrcsFmA0KqJAksU/4oyqkacaxd6lbaTNo
vuq/WRRzgsP1Jlf6y3tFtQyhscNNexGX6dnQOlVT2Cc0Wwt/5/d4+yHWrAcjxTJfkrZKyPh+7WsN
gjt8Ri/5cv0D5gYWAw67mr3Nw8kwNG0ekzdLmlJXANgodU6gIPpvAHtI/piZHd2PdTWc8pLnpw5g
Bp/bLJhKt4kG8J43LsK1b5hfvsw6yCASCZffUFk2KE70x08+2LIAQVfhP2aW3fwxojBvPjgm9jW/
gJhr8dYkTtI+mHBbwv/9lGXqpU3Yw8MKEvXlR4gBVktc6s5JA/Np70IPu5icjFNYfgc46hRu4UAN
2SOSQP79+hysnXzCsol7OPxsodmLO0WSOYZQJLyTg6AG/ssRNsBbFWmKF5jaKux16hw4gjKDsICG
qb1XAGKhI6OAJCUVYUnl4JdcSjiXOrF14BKxD1qiRjeitJWjQNgAxbljBXv03TzFLWwv3AdO1AqS
Y2z45J/1qdP/tJFZfLg+JvNeW65LWuBBP5+0wlpsjBjBM1/FPvUkO6ZgZ+gTKeSi7LUHpcv8EuG4
ug/0bdFqTnij6bXlaJt/J0JS4NQXwQQK3YNgDJwTyEXosm2DyHifaLzr9Yyy54e6MvI/kDmT73Wh
JR8HZGWju+u9XzsWiNF020FjkdlaXPn4EBvw/zznBKCBlD1qADMiLlDwTRUJJPogOXgUVXBHxO/9
/nrba6cgYY2mkhmyyKUsTkEsU1t4HJp3AgXdU2Lkds1mlSDkTf0Jx2j0IMPsX/qrc+hy6NsG79PL
zTfpMVz+wvNOMcqZ4bHoSLtGKOo7WD3Bf4K6wkJvgEX7iOwE3bfrPV5b14T7UIwdCJ/Gcq0hf5Np
sAGUU5QqYtzBpUiATwm7lNFdpzfVeOOSW3vt0BSqaBz4bCUxf9CbQ9fT4S+PsndOGO06L7JJInT/
66x8wjV6tsKpE5QEHUyP2tniYKICrSituutabpEbF5A2L6XFRkMwghemKfkax15cAH3Hasbx1zvB
fNdqCl22dR8UiNOdSyTYj12Zj5+iZpzVocMSYMcgojtbyVDbSnG0ZJqyXCVl6alP1ydlLdgizhIa
yTUpDcbrcpCQy8f5pJDKyYDi/dWvpu4pZp7I/KMWFu26uktRhGpM9K+yBFYTVRnnJQmQCzmEyTx1
179nZVvMYR9pTK5LklCLLUn92DQRuVdOidd3DU9RXN3/m5IQuAa5sGrHc2EQN7biSpA3N8dtBCHJ
sZfxZgjZLG5Hzzp1KXiGral4qLL66L5MN27gtc7NWw9VEuomcvni10BvlKBinVMS4ttKdUJTH+1W
9WKcDPLpSxogAfHp+niubDoqs46YAz1bkJW9nF7Pa1Br8QICDwXnDWVSitHNnKAS90GcIFTxD61J
InZsGyhQmIsdh+9giGWmTWvwmP74OJ32L74jKACWuPD8Qx5BSrLdhrR5OvGYuewbmQWPLO7knAL4
T98B+ISuURQlcsl+eLzesdWZ423I5JGatczF9u0onYywpb0TOprOUcF06xvMrBlDpGLdMmZDp7vX
W1ybOF3VbW4Hg7e2ukiyDRX27IbK4ZVYcX8SAMdBWYZpdZcQvhnb643NI7U8nXTicZMKDA+4ZVFk
8v1B+i2nE5Sp2tnFWuZT2QNarx8q/NheQl0vmx3WyLghYgpOYTEq1Fs9XjuvuRANTddMS0cDZxEb
moPWhiBIoQN1peXvNYzGUeoU1AX32CRGgIAx8ylBXZDDu4vrPjkBDO2Cfe8Fjf0vw8/DiGuSuwro
5+XasrMOlCqL7tSOI1Is+Ht3n2OYSxm6B1h+3Rj/1cmmPqSTLrJINi0mW5nt3nujt08kqxSI0uNo
75Ie5XAVB6l/aczQiC5JraItbC26hkqdSsrBd042JdhtJlEq21gI5H2crBGj0usra23jvG1MXo5j
p4ea2WSefbIzqruFNRobLxzLgy5Ch6xObpc3GlwZSqo/JOANeqcZ+hzzvbn0UUSC802G5zTqBYqz
3uh9BYT1Je/87kY2bG29gssj80aVAabBsmIThxgURkPFq7IS4pA2lfqED4lvoTBZZQdI+9gRGg7M
LwQnQ2DMyEdgjhsVv64P8UoMr7Nf5iPXMkiVLXo8mp4w/WpwTqRAkXxMEgued8zB6e1syGXJ6xiE
ZfllKMGe3XhSrcwuTROkO6SvCeYXJ3ADmgDHk4EMakMoJSNT+9LjdLZFJy591vAGfL3e1ZXJZYdo
OkE7gTNRy+Xk5gGKHK3nKCd0pXmnTLb/GnuBhsQDJdUbC2klKiA0n99GnMJM72KbOHHppcDpvJMy
AbPbYIIz4iYZzunj651aGURq0SYnHjVp1JcWDaFihQVPpCkn3QZLtxUY4QL6Tw2lvsNyKqu/gHOb
xI3X17woFic+VQeHU5bnD3HfIi4A++75VTP5VMewafkUZL6918SAYr/Ro9u8Q7xfBE9F4Id4tw5l
8t/1Pq+FnZyslFo0pD3Its4z/Wab4kZnVuXg+Weg4FrnChaSA2q2mwW5Qci8aoYv7skihYB0Miwx
4iHJvsEKRFwVjiRC59e/Z20OwL/x6HYYFdVaLCwzw3IzsxT/DCAbCo2GiiIV5oxzPwZVGhmT9vl6
g38fH8sJINtLsZcXEbt3/qI3AwBopEBhxWIC7FkPE+E345zy1+Xd2GsBmaDBzBz/BeCT9HYtDNbm
bCAQhchJ1Nr5YxXmhoXPX59qRxgYbe7abZeiItD1Y3DAqETx9rPuPUzufjLb5pS2gFeaoNGSp77s
lC9KXcTPaImSJ4ZgkQ/+I3o4TfXzejfXlhnFbAQLOSEdkk+XvfTRgql75CxPePV6VgyAqXSGD6k2
Zp+HLrNe8URK74fEtB47fEL21xtfOy1MCURB5c1pmcs6U1kDzgydyD+jglx/9ULUK3A0yupNTK73
RlsrEZQxR6JsYMsmayAvOxq2GnxWY/ROUKl5PsM3hhbt4WtXbPy0f7IaH8InOS2tRhu3V/sNash6
dGMVr3WYBBdFARBCZPkWq9i3UnDjVuOdPLSG9mYNowvLQVgSamBM//CiNUDS0ApJXO6e+WPeLOAM
4zwNjxae86YdPraDrr+IwjEP9qjhSeUp2ScLaW7E1E2o/TirfzUTLOrqSpkAcqGxssGKOndunKUr
d6EBMt8hmcChQl7l8qNahzxC29neqRAp0qgm0Dj1LsfGV90gqF1oGxUFLEQVLOvG0K82zDFORpN3
pGYub8LB1OHTWc4JQa/JncocpobjyZ0vlOQFJc9gD0gv/H19ga/tLtvUqZIQ76CTtZgCqrnowyNp
cMo6x9jBu1Oph8DXfwRkjGQ7wPb8ZfKIlPGKaKPy7nrra2emTT6HKJigncV/OdaVqKlvRo1zmrCL
RcgJyX9zA13MuEvMPui3ASIMxf56m2vbjKCVPU1Fl1trcWrWfV3HetF6Jwu9yWKDJ0az5fI21Ye6
N7RXB9G77zAiDLgPiExhNyTa8dP1T5i7tTy4yeAAWbMMUFDqots5UH1y9qZzChH+vusIEhqw9dbv
Ngq6fHe9rdVrEuoeaWBCTNRMFzs6LLBeigTnZznYwWM+GiCtIM/cEWHa1snA+N15qhBthKmuZ2gW
59bBQfdWisFKb2yttfQ5V+P/9y2LOEWip+Rhhkf2ELH6e4nmzJfJrv1HaXbaQ5anZYjmIrBEEQDO
3I1plFisRsv7ocq6pfJSaLt0AA0zNX38AZE4w7mxB9cWpANHSZhSkg1Ybv7RdxKI54F3Qpc7/ozS
koGeZAm4b5tqeDPu0IzEguD6DK1sQZM1YJukOywAk/JyE+gANDv0Yv2zo9cI+ugYcul7M+45YJrR
O4/ShkMBptRFh7JWb+zAlUPHVMGPAOlQQbzpy6XIkk9jMJwnK5tB6L2vyWe1x9wA20kA/aWc86zk
tgF1Xu/1ykjTsJzTuLZq0/XLXpu+RYo6TYJzNwPWC0TeXFZCDiaghIM9QcGwzv//Wlx0FeF/FMvD
1D+D7i0yV/OJyncqZDZtr2FO1W8KrXG+XG9z7sVip5PKQjtGY2JVUJWXvaw0q4bwyPAiLtZ8Qf7f
m32ykGr+h9HUoNap4CRUE+3Wy3ZC2WLW6Y3+mcF2juDjqp9tqVvhHiWeTOzsyfFulJjWnq7IsJBr
IOXDW2qZA+hwx7BlypvD8SJvNxKMo52vZgaKUei8hopTfRdwBT5lDuJihC59trX0ILVufMc8a+9G
+M1nLHquUCpMYrxTTypmvhGH2EAkbBtIiuNoHt5fn861RUtJjXQo2sE2T63LYW47dcBKJAzPXWlH
rzP6czN6afLUZdi2CiW/BWFZuasAQhOI6NxTBunXy/YKu4jgxZXhuZWxhHAahQPqxFVTJY+mP/7V
MBvNnyoCvEeQ2kHwMKgtJqLXO702whRrTT5DkuldAhhsHgIxvgdAdpQZ1UKonn/um9I/67Uqb8ym
trZh3ja26HHTQd9oBxGe0TJzfoV2O6iHNNLaQzUakBXR24NGQNCGfkPh5Np9g0MbhtwDBBzQ8HAn
KAdJw/xhK/kktlAlx1s18NXhIPtukufnVb+8T2WsS4yz+cJR1QdUbqrA1g+pbEJ0qVIFEZvro7+6
5CyLpJ5NNZin1OUSwJPMAFTr0FwFqsFNBJY/7oAAMFp9YOyCR91sf15vcn0SUPWcn5UOSaHFnvKC
wPcBgHFSCgdQ4wZGj/kRI5IRfjeSwPldp6Kict+g8vKYpY6JHYljxcRKLfKZ9yq02mmLKR44QLyC
it92q/fajWz62iwAdbIxxSbTK5dQq4z+Y3dpRecAAnyEGpKOgj4i73dKhTbKjTlYbWyGVvEOnUGA
i/FAZtdKa1MJzxqeiP6HelKaxp2wmGwOUxlkf64P/9oWAFBDLY1wjcLLYguUnTFa6LpHZzzZgwQF
FiL3jwh1obJ9vaG/2cXl2TlXI0BxEX2DabhcW3FfGahapPHZKBWUD2MpME82ezg+ArPZcgvYEPa9
AK9+aMJouPdkVOyBkueY4BnlHerdnXvjk+bX/LtPcgAGzu99APuLaLXWa19C4A/POI1r3f0YjW3q
tnKADquawUPJs9l7Qd/fh+nUYJLCOxiKLmWvPLhx7K1tPOPNlyxi1aQp2kD2anS2v0dh1R2NTCmf
NS8IPXA2el3+wxozgX1LydOPgvNi1ue7hPcK+lAiS8u/Bu/Rbso6+dsA1bC9PsprXePu1jnSCRd4
fl3OO9GzM0Hmi84ZMi7qpibSx5sPQzvqQ9RN9C0ARfXGYpu/fzmxJnlCMji8cWFhXLY5YHwktDwN
zykJlezJ8Ya4OYAf654NhzeJG5Y9HvJtgd4gvN4ho0pzvdNr22rGq6mqY5kkHRbzKad6MEqzCM7C
aKCMClux73Gba+q76+2sHRZUjzSbsqI5g1wvO6ooZuup7OCzzJXua1+MmN8mDndR2qXn602txmBc
DWSLYCgQBC0mUm0sop4k8M+ibv1v9oD+57aoEldiqb4r/XLAUTbQ9CO6x/HXoh2Le/7GcW5M7XwF
LaeW9Bi1IELdGWt72WOKz1QwQbmfJ9tu5X7ogohOa4NWbwUaLrMKG365tg6dfn99ANYW1duWF3OK
9aXXIsjtn0E5mmIbDxli76gqS/HiJb5yUKZ0POJQ5gVb1McxOr7e/No+slWqCXgGkB5cwqw00Kvk
X5sAhLbWuA7SeU9T3Mav8P/w60JbpLxFclsbapvapgEZBTiKWCRDkbo02sEnyZyj+P3Jw7TiU42z
1tHzwgFXLDuV4d5vEyW+sXlWVxqpCs2Zjw3277zq36TqHIU8c0Hgc3IstFI/YMQKaM3PSvVxwKn8
vhPoj+w41v0AMZHM+OV3CCu5QTxiLvkPg45S+My8Y90vsZ9j0QckSnWGYNR7ZJhSUwf71KCBYXVa
u6PWpN5YZauDTkVzztY4Ogj5y76TeIQ8pibhebae+DhMmD/aYTH8ESmF7c1ENmenKuhQ/UM/dYuk
jUFf33E7BlKiCMcGwTmawulMHalVX3qnlNNHD9RZtdNrDeHt622unV1UqzSNBQuEZtlTJEBQ8TS6
8IwgQP2tiupZ9m2yGVqZIiN1vbHVYTV0mmJMSTnPv3+zpHKRZmFla+EZFxRorinmBa/Ej2iu54Pk
EAO1AFmfKgXiMtdbXsuJ8Wglgkc/FuSHLS6bLgw/xzYFTVdBXWPYZBLDX9S0pnbfJRXybYZWoMHs
90rjH3MQflsNtY5nsD0YGumerrxe/561c2TGh5OP5LMow15+DrFX3nSTwzlSetFrFwf2Y6HgYOs2
cBp/xu2U37g41uaZgiuXxoyepkJ52aCnJAIqtiT5YhS22CJhFzR31IaV9JDFvNxvIMRWjmmuXfS0
yVBIUzeWp5aNYd2sKHSWQVnbxxaAFkqelj8iiJRO9fjctrGo7/CORw0lxByxcK8P8NrxxaPQdGYC
KCknbbGFnR4lE4HzHjG14u1iaeE7AdsdvRUvdv44faXs5aSZD4aOf/dk57gmALXrbqz4lWHnktaB
aDDVwLgX82zp6KFgEO+cRFaH9t4So+7vcEwTpWuLwPoH4IQ1g0OhavGOI1dzOct6IPAtGBNQGn6f
P5rwNNwuKhqEqnWxazRlvNG9lWyFhRgFyXXLlETwi/ZaKJRZW3Q2YsiO+lz3sxLc2DV9eoi1Dkco
J3hR21GTKHJ4+EBoU4MK9fWJXv+EOVPCBTGjJC+7LFsDm50YPAUQyfZjX9pJcShxm/PvhNX07Wdg
rZ6C/objvAYKJMBDVIZ5dXf9I1a2MwBVnRQBW4v382IcrK4z0HUCl5snQ3VXgeo4IjuDR7wHm1Og
C3LjOFs5SOcgUIORDgGR2tVlp7HNDSReNd6p5kj/WVd9jGGTYam4HCRKYWAriBZg/zCgbRPeOLkW
TauUMOblNfOrTXAHy5exMjgZGj4YjfP+0l3eRvNTvApcCND6g2+m+oOHwOeNSV5so7+NkgsBgUPu
mDN8Mckm2g4hlnGaO1AV37ZJlhwFKhAbY0z7G0O7mMr/a4qqLLi9Gda5xPvbXopwYSs1NLcjFX1h
qWyxPkTUqSjDR8VHGuz60lkbT94OcCzIMphiCRKU3jRRHVQ1t8pj8UE0uEUnmYbyRjw4W0mNHXnU
OPqX8eRYBkACsYMr4XL9pGLEHBrcltvbZFBRtUQeBl/avUp4e6OplfGEWzyXvHRKrO/KjWOJtFlX
wbMyEgUf1iKJ8flgLznfJqvRd75hVTdQKisjSos0R42ZG3aZTUEIf0JEvBBuD0Jx51fRdCAesA6p
EVRYSAbfR3A7Nw6AlQUKF4D4nN0IWUguzvnAKsFLMMuuguTj1uz0yO0tAgozSuvD9QWzuFrnBToj
P8gZ8KLlBbbY+0gH6cTfnupKwFlujLTSLqMovpNYrm5B0k5ujb/m3kM67cZS1VkVb159/9cyuhPE
0ySr3lWO9AotrBCfTCS7xnpHOad89B17+ocFI4w5EUbBFpzLvKDeBIlOC8JQosbjRoWvurO08DYC
pfJhrhAiMNr0/zB13BzgZYn16dQ8tW/ai00SfAhXaa4/rxk0WYFt6V56F+jj7+szt7ZI4GtyrIAN
hawzj++blvBUFGav5qpboIBZ/ejHtDVfcc4Nph2OjcqNEOz9xiOsNCiyzyU3+K7zNnnT2jRVQsYO
Z3RB2s1VYB/tQ2qOCBWHyVFNpmb/v/YOPs5MFUM4AdiMuWivGcxiwgkbVfxANe70xNTcQEzldxPt
14/Xm3q/w3muAAEjrUPVFpLlZdeKbgL6rsSma/ueh1QqV0/s/wRNgYeBMQIK2tuhBXjS6sJYu7/e
9vIlwS7gEUrmlFiDG5VL6bJxohlfMbDfdGFYWNlzgW1l9cvsMYmr0Re0qvLQDXXku7OOafZsViKO
EeNpRdp9LtDpHe5EbxnZ4fpXrUw2GSiS47yteCEsUe3kegu8pjrD9eO0QSc/s8UxC4TtYgFWorE0
BDfequ9Pob8H7BzvEN6STb4cBbgVPfFn5rhIw8VuO/KC9Owuu/eaQN1HpVI/pdLzNj0ojxvH+/uu
Em5qMAUoGlnEAouWSdpzwre6cBVyT59KkcQCe5AuLjYa/mN7Yj8nuTG6SyIOc85k8yYniufQfZeq
DaxGphmFKVcEheptMKJqtgg7D9R/2uLH1MnhISXltwHdYT5iGq++ll2Bq/A09J91qxz2qYN2wP86
5UhcsAKBfHFacqxczgBWa7kMzZxATM+DB4N84D5Gt/8hQGb+uTDsG3Hf+8OLxDGxLdubGecJedkc
k2lj9ORLF6dd0HBpPb+Y6sDM3U5z8Da63rlloYIRnyVtDJj8GIIh7bS45SYN/UTd50Kt65DMh10M
G7NuxccBphnuVR2OEBP6F+AJ0p9KoJ4dr7a26D7jXJND07z+Ne8vPr4AshNHNxHou5o+inRYzZN7
cQufAhDWDGO8jfwG073r7bxf2rTDEuNqgE5BTHI5xmotui4JRuGG2Rh8TvEufjATLX1I807ZGIn9
83pzK90C9oJzIQE9NYgloRsh6cwP9EG68cAYB1ggP2P8qb5cb2Vl4dAbrgU4zJSSl3gTvOr8YspU
4eZQ6T43mINgZBr3/QMiFO2tdNY8QpchCq+vuWqt6pa0SfxfjiCW0gh2a55w9ToIfgT49f2wLbQc
78OuVep9YTSDcsAYCiOU/7mXPH85DkmZzlHgYntQmCJzAwaNF9HU4pukVyi71225rUdF/XK9rZVl
QlvcPjP6G0DbYm/YWo4LtA55yBiD9Bhwcu0iWczuu06wD6w4uMFZWG1vlphgGrn7lhFnbZsDwpwI
7pvx5N0laBUdLYwS76nlYFg29vr+H/pH2ogokDuex8/lJBLRVmbVjPhyY7q6d8SouXnsWdt4foeN
ntncuFHeHzZEEWxugheA7TDe5iX8JlSS8RhIu7R1t6wmq3ILHGs/Kbi0lZvSq+o9zBdL20RWpVPe
Lmp8QK2kdg6IBQKSzbRqK4ubR867XcMnzUlZ3hIQ/ygTXn7ShHN9ZfCUR6wxjh746nGfDWlJinSM
b5y176aXpuZek3dmiyIpctlUEFVTSNpUdyctKZ79oh0OAWLA+yaqi32HSt2N5fTu2KE96gJgAh3Y
S+TnLtszQs9T8lTq5DorPGvqVGbFZho1FEevr6N3DYHM5zRg+OAsEAItXrmDrdQmdPj8ILXe/8RU
GkcjFsENXML7VogHSLbN256UzDLODrGLydIGJzwtV2S6R9JVoOXtDcmAO/b1Dr1bFABnUQWaN4WJ
vMgS8zXJRG+GvLEP4L7iXwCEzDtkWYqdhhTh/yi9xhGKYw6HC7cdryJHLu6ixNIgH8vSPoQxQAvq
fc3OMxX56MnmIVEV7wYk8v0o8rAkqgATaZMu/pvOfbMFO4pogBIL+6Cb47CXcpoe4JwpN956znKt
6wRxQHtnzgaXEXSmy7WHDDPoghwed6/0GjqH2Bhl1X3d5625w3ZD+N2maw2rRwTVYkiRbM68gynB
PRxDBTsqYC+xQL++rq0E5kmWNNskRs9p4/OOq1wokNr3krL6f3hDVZ96yEYfYLzKF8OLdax3y2T8
UqBn++DFpvjUD22jbvw2szE/ZCGHmz7yjV/RABBhiyCq+jQgN/oj6AV1zFJk40MTkWDbkUXGNT2t
hDMdSSxxKgFvbnBksUZPbkyrUl/R6kNR1xGJkqPG0jXdo1dY2PrlSYy7lqz1FFIZIj5elfQ/UjHh
2NVZZCwe/VrH54YjoWwwiG/857zu+sZtU0vB+dUo8ayhmJTmLqntFDepGHf7vdkLX3vBf7L+Dakk
zQ4tiZm9N3matumMYep/S4gamMQP7MZ9r8uwR/m6MuJU31YJnOIdCdshLY5Y79qEVuZg1PGdZkSt
lBsMF/Fn3wknbtMPGfJnwR7nGMP7T+pDi+kM8hz6NsThKL1vCkp1WztISwrRmHpWJYOnt7zoCQ/D
Ei/G3kmdjWrngae4szkf7mtZMwz/pUUJz6Ant9NBIYW+eeqoKcd4X9tO5RxqDLf13fXNPIcib0MV
Cn0Ge2wWF0MWz14Ww5qsmrQi6Px96Ef5ISr0ZpdquYZvuK9PAGCwvPHzKbzP8DzZV43t3Wh/uRUI
sAnI2BAcJnzL8hHdTXU+oksb7T1zyI+NVf/wOrTKTZhFLs5Dzecb3V22B2iLM4tLxsSLC6rFYuth
9x4kiItGR19C0XV7R2CAOQ2YLeyxSJWIBARp2N/rAjnbewsAQbOvkcImiY2R3cEaoFkfLD0KJ7fz
StXbl2WlYntZwnvd+BRX4u9oHoFIA2Y0qE95q8beJ/TPKBjLjFDzeRx89dg3UoIXgBBZson19DVF
5KA7NT7a5HtR9qLZmVbMS96QMabpVW02KIOnveZ9SLs8x+XYFwAOe8snMokrP6u+1RQQLTeMlQCT
yLjDYlEgj/4h9lr9UcPkLt9wCVo/1S7s9H1VRlH27FQBYhF9owbanYhE/EfToxhTMbXkybPhvIic
l94Sxcc66vxvzBSOf1o3TU8Rlh7dk2Uo077v8ST+1Neo7D/wrUP4E7dHQ/+KsbY/PTbTWMuDJ0sr
P/g9EmX2NotR8b8z49q8B6dR9y/hkGX2YcSfM9k68SCfQFeO4W+48dmBN7bXoqaeE6DsDRE2yiaC
T0YawTRiE4S8FlXVuIvDKhXnsvHLobjrsVcq7uwSp6qDFUW+9nkosKxpNmFvTsZR8FZUdl3llP6L
HCN1+GRSgPvdEGZpD7y5Nf9QDAj5sD1Fku49Ct/YSEDb7s7XV+L/MdPfbj0KF9QloVxxsQHmWCYv
6iDsScLgdOdHOLzU25LdYbl5M2/4QMlzH9tYtn3l2uhKfU4Gb/jj+BwLL0XmcanHeQOAva7w2NhA
YfXbu8nKwp+qnQXPfs4Vvk873eu2lG4KBG/ZED7mnAJ3XfC8A5DKNESt/ANrvI+2WaoKDMfGSWuY
LzXPXzrF74vXCdGg1J1VOfO9qqJAjPsphnqYxPTwtR47GJB4ilPBzlFHRyN9wAdW7+MnJY3CcJ+V
6WywVw95YJ/0sdanb6Yy2cZZVEn+E9Nbif2TrrX1vR36mBS1kSqpzXIeiOTZGTG0/S8cPafgIMIq
enxuzCTXcLeN232K80DkOkHiVDgHOBItdyuRCfpjWYQiZFJgZ9OhUoKM+RSA4OU8g+IGarosw104
dQjua0Hke25EauxZF7lTP4dZlnnfTDPtcHfU1bG8D1srH93IZ3c/Aewp+j1jQ9bFC2V09CCE4Rvn
4/gxvvakp1q4c8NkuUbYqZsYpXnxWvV9djc6wRBvwZS06v2Ia5b3oBByvyoGjosxhslDX3NJimrE
8BFYT/QFjyxxnqrUa1Fhrdh9yEwpZVDt0gSNtZ0qoXruMJyPjR0Ku/hbUWgIcnNbC245UAW5jjq/
LbHoK3Z5V0AxMIM8VD+g0OVZvyyw+RP+uzJP901QtT0+ipqDjcRMJf4KZKuOPwdoPiPWjiLs0Yhs
/1eFOenHAusg7Z7hV8ddaQ3RuWH/+HcIhjDJEbS+Utl5xiQOUo0ia9NjrG1si8GXZ6+WobEBNBXu
uDpleQhxwh5/ZGHnaB9wObLGH4VTS6ZJE0PyPMRBEm6S0hs++61tRVuhNv0uCxH12jRdkt35FNWD
HZL2PuvYCwNqjartRcCEeyNLvqCG5H3XlaKRH0Loekx4hKmwa9ZFemf0yig+Yxk2ho91bzvkcYou
Dz97sk4jcegTK7TunYrVD5M5bGRV7sjHxOl+0vts/Dxpg/EfLqmtkqBsBZVrg/khux67NKxKD5nP
NXfnl1rgmXtQLbW+jaJiin4gC6/pp94DxEFYjoDq8BDActOPwRTY2PJqsXys8Kzp78bC1s2nwCkt
+TB5SqrtELwrun2e4gy1CSZ7ACabY/H3m3pW5zzwvwzCVE+2eBZamLajfuhDGfLDYJAwNpVw2ubI
YTsbGdd18b3TSpns69oUv/C/FfJXVxQYxQSYIPivSiurr7oGHRTX6UGOh7EXer51iiB8aNshHp8q
0HgDCSFul31CMf+eHINC2IfNH9zvtnSwE8PBLWtdtSz8YdiafRqcVXY0Bo992n7BEEwof4i+ZLaR
pZcXR6mEvQaUXtV++2oQKTeSIn/hxBcHLWWiuZZKNo83H9Xiy3Bb5xURD1Rqj7ZW+82+lXmb3At0
wapdViHSvY3yOvyRZLn9Rc+MMsXXwyqsF1sfJdHrQHb/Ucn8UJ3DcQ0jtByxQe8jD4MImR0ft/oN
0SYUYEXheDrVcRMddfxFjU+ZHusn22jwmtNCJ2nvTWQ47BsVlr/As8vuCXhcpF9VMB5z/eiye04D
7NTzZXfsEb8t3CRT1afW5PVXNFX2IRrV2Nk32L+FeLcNXrBTVCBWY5ZLxF+C5qjY4zed2sV/qsgT
jKvTsfuC981v2+uFeePlM3/K8lMhx4lZvgMQ8DJnpFO6q6DW9sfeHAHU/fX4wtILRRYsiYc4xNzM
DiP12VJxR3RnDFdyo3DyLv5D8QEYJq9kinq8Yuffv3nh6W1AVc0z1WND3eoLRRrstfIOAHIbcVii
BE3Udf2if98i7CjUGEjcEnq+SwZGeosrb1mrRwUhgOSgTd6I2YtFpXbYREatYY3dVory6Xqrf/Uk
LocaaAZBh6DwBoNgifnxxyxCsrcwjjGvlezVriYsSLfkyapfEgNvE3eYbvI2jHmg7JW2SodDEaRc
pvqgGNMLxmOc2DaGXH+McZyMLT4jHV4hHtjXGl1Br/7Z93UX97jA9Kq1wYDGfsQloRS7tGvbLr6R
+P/7vW/7M1MSmG8y8eT/HdJylxMn8CgsewmKKCPalE++V0PIwdmT6jNxe+i9FLGu1BtqFWm69ZLJ
/FX0fds/kiAPnnHiIaZsYlF+zRzO0dnUI3BbI0rUozrgE3NA8QGWex6kY/9QyKT7HokqSvbhqCiu
N8Yyu5Fp+Iv8etsfEpgwXGbM0lxJt5ZEEjYAop6Y7x3BkUQq6I4iz3d2x2PpwSpkZD8LwkKUHf3Q
PiqCpM64qUZhTVsMi2JPbGRbOdZr3NVTij9TknSfI9jsketnRobtct+GYktEnjyb/FQ8Vwk1sBsr
e5nmBtYGX4QMxt+UOvmMyylB6tuKDTnYR7+2+/uCAO8DeX7nEXUM67+26pUtf5DdSgm9b5UkLzln
1MisGXiwOM0diVugQLrloUgsjJ6qqHL6u7y3OvvFT8Yk+IynVGM/AvAU062Yfe7RxaSR7nJodOYR
0PoSY59RHyfLVaQPmP84j3Zv1xgRx5KLM6QY/KKUZV9solLq9UarC0N8COKyNlzAfZgSxJWndndM
Xvg8RlFXZRssuo3kMKQCVXNfJO0OnosS4aZVZH9q+ijdIvYK5/v1o2H55CeVZszyxBb8W4i//4+y
M1mOE9nC8BMRwTxsoSapZEkleZC9ITw1kMzJkMDT3w/fTQs5VNGL3ri7DQVJ5jn/+YctkTnpunQw
9Uq79VyiroMs+a6cfv7N5uQ8crYn+9lIh4e6c5zfs7PEV4DKP54+r58hbDBIP3Q/bFDI2V6vGnNE
Gb4QC34eF3Spu5REh7uib11wJ0qpckccVU6euZXa7bMHHNtSyTjdozkuzhTFTV56X+EK18kehxXq
9Whcyrj84RNA9oGEZr8+5AstNFze2uumMNUrpe0LTm5JqOHgmz1k5tS5m83MJmPStmNtT0YHJLew
Shv7l+0QdRWqaXanQ9JjALXPWitNzkzEAvM8EKvlhzN2x9rXpqf1Fze2pYgvBnwLdMJljR7PJD2N
u2syli2TdIVaIc7CMKSAZJayPTpJm4ed4ejirNyEaA8rmPtbo1vUPQh9fQTXEOeA2XuoG8mvZvKN
W6sY+u//beWsRDtAiVW6gziUKezrVxfUTZbE7jCeKwTG/Q1pmfYQ8o0b4paZISithY+SvrMNqUiw
dGo9O9sZ3hKH/3wbjL/xr4IzZuN3sllB07Iowy/S/pxjmGXtletN0dDoBhlcZloaxJhm/d5Jcu3D
OJUFVNCivrKI/8BE/17EPAkPwgowEqMoKOubJyEJvTLsLG3PKl4S/5j25EOF3ehL/2bpB7IFs3ga
2ztaRvkD/znf3CMXqO/zflpT+bSx9W7bIklU1Iw9ccCDzEa5kzgL5X3Y6+bcn/xRH8SB8MDurl70
avoe844DAiRq/4yPG/mhmlc0t12QSFKtfNk27sEZFu0Ya/lQXZmFbSF/fu4qK+KHcgQzB1r//b+q
JsWkEdNbrz5rvvtz0n1t3BGp/SVt+8a+Uq2/GYOt1wIPgU3A+4VAt7kWthx+kdGvngmr+4mjc2eH
cVFmzn5s5+zYDKC8CEMtrz4QUlZ+wkEv3RHFNXwFYRxv4Nxd/fa2FRwbPWaMTMIwGsZrc6sNJIBh
UnIW8qyZFMpR3xN6VaH46SPdAZKNzC5brrnBWOsx9nqFMffgIayJOmwe2/qN7cTVp7YfztlKTTi7
TkEg8Fib3XhSOQTmkHBSJG3nTtcS7Xl2y6J5aEm92+Vzgf/8kgK4vQQANw9ZGmjJvgoKeaZTNT2g
XmkMv+zKRCnjuUsRHwVzCMwPMEfIdlWeC/fr6BCGS4NWZcq5l6CD6oKFG4cufXr/otl1polDW5Zm
TSIgWzVAFGlR95Dx2+TK4vsjQdw8CshcsHsQt6G63SacNCrW7CoZ6zMeFv39nDrknOfkERcngwmo
v3LpCSmUTtfiajn0zc8FE1r/YAih5sjvWKS3CBL0XYbTaBY1wk0/Fw0xlqdpMTSxawhVvBmdGAPh
9/epNyQtFg7ecjSfeMx5Llvm68+mryAYpKqWZ89jBT90NSf7BwLMxN4w5ro4tznR7PoiHcJszcJJ
H7TRzrsInUI+HdCUZd6XK3e0XnHzKJnkrmb9fMYIrDfMBDJiZ5+ImImt02rOkztC0Rwm69Ew6oeh
9dNHpYL4kc7PvJFIbXFxbCarWZmy05dEwsm88oj+8mmRpIKWbU2vgCG4+dintIyp0gvr3AGMg18t
BAh7RrUc7RY+waIz5r5yxTcHKY3ESst1Ye2tZOc/H96/9jICbQsj1vT+bKkxkZFqcCCJrL7M9B0v
s2yqUNrK7J4MwX+09zGZAwkDA4PTkxeWc+WNvH0A/HxuAlsRnJ/e3I3y7DjRG1eenY64+5tiYZyH
B4o9uj9I8suaXVeXtnalCd5CBusIhEIW87wVL1izbF4vzFkf0yF2hHupeC2GiOol6HI6jiH26R34
kNRRkXCT3JQG57qMKhM3tl0wxMUPbWVo7BmE0EXF5DKO4760l25pd7JKFqaLdkNqpCtE24jQHzVi
RI9XFvFma+TumXQj0WZuZMPA28aqzSMQr2cv7qUL3PKR7i8QYG02MYsgMh+W2i2/aQOGCEsscFsl
WLN4KptGvTS2KborlcCmG1nvhVugPET+APSydcoYZt2pajz4n6rE64wwsROXNNnJ+KZk6j2n0+rG
5wXFFfLCZtVwVRQIuKFTRq/Dg61wqxIYXw9qHC++quJf8ZCWH8l5XJYfWtV2JNOPtpqvOWS8fepc
E+3QasFO17All1clZBAQbP0y826Cm2ZK5+rc2HXll2EVF6YPOI6lz5HU0LLu9sHkFs1XjYNj2c2B
SiTxc70+xlc+500zsz4J6E4AAkAC1ILbJ9EsdlxMYzdd9HzZ914xuxGL40aZwnaiqbGrW1LE+tW5
Na2sUwpvR14rWNZy8197KvmPmC6yzeOlCivC2Wq8cq/P+nyOjUtFzjFZ282YuUcCuhftxVKx/rj0
lar2SPnlSMT53KV49OuqvK0g0Ov5LQqd2gjhQxPslvgGPduVEeufGe7rG4QWAvzEgJW2DyOe11+7
rCX+hXrvMo9vjUXcohEIOuz12pRIbkV0mHZny3mcboCig7QKjWFBEyYk/f9F91UwHiRTcuYycH9s
dszKKqpngm6T7hyrqbpZajbxfyR0CZtQbQ10HL6ZKrsDJrMqDuUwCANgsYrNeMIaRfbP5URGAJPu
mZS7XdE0mt/vzEQzTkY5O+owGWSmPsRB1eQHjWj4PBwaf5wvfitdGmwNL8i9HDla94IcMu22jjNH
RsOwqI/O2GfWvkAJPZgRaI7o7xlim/alyYnSmrF6E8p9rLppdnYVQdZL5KYET53MKdORbee69sRd
FS/gGIy+FS+UgNlCZVRdej6Xt0M73UMwt8vHGJ8qIKP/trexmJA0UGZjihWskOHmQGy0Gi6X3RsX
1arxrgrikh52nsn4FY1RRpUtCnOXF3mmMOca4p05KVwbknSdOunBfGVcvsFruRtc/xlMUCis5gnb
hq+vlZ0Mtd0+9Uv8oLopPQVg3JHCTR/1apz/49tVfDLGuL6y2/z1wsBK4Cx84miEXi9ZTdmNmVeN
fJoCOz0xTipDr4IIxh+Xj8KftReS6vlD6ebl6cor2IA8649mc6Xwhq4Fu2nrnZU2BWthmtOnRmFH
vOvaUQQg1bA6yVZxSZjBGMP6mI2GFy16kz0pRONfikCUVzaWt88AQhw3Y0LAA7DZpkBqDBOlwPbt
afBY6XZsmKFRlPNdOc7yqNtt9l1gTRIVxOJ9vvII/tAuXm8Z6+tGxcmjcPCc2zx/PYM3JoOueFIr
pgsMabXFWpLOukGaPba7TVj7BSfuEkyrc2NgV8sz0UBrCMccWCLdZdokSMDSRoYIVLgqvphsOtM/
E1SbWfxGxx+oDzMkCmZuolTpsU/MoI6mQMXF3YQHCgrwNDfn0G2mKWXuJQ3zIvNKnmuV1OWu6PgW
9v3IWKb0hUnotq5PqOQYRcOYIjmdECpMVOWHeEnt/AAOV48HmmUNvyZCy4buI+VR/eha8/ItZh+K
L6RctO5xgpZQ7eHpLgGcdl10x87L7DZaepcI79QddO/n0kP/jxKYM/EtT6/gE+2l4v+1UuE+xn5S
3lWCEeFxRkzdRbWpmQOPigfW38q+7bxdAwyGZ8AINywqO9Nlhs2Yqn2G/iy6R0zH+/KsJkdYeCob
PnO/2hljo4rSqsyYW07llB88OflP0Py9OvTSWBICIyY6i04s01fHLZ1va5PmQ4saukfIIZV7HLIR
wxWX0qSMUjUquQq91ckvK019VvYsT3k2CRg/riW1O6UotEK/wZV37woGlBwW1QjhIAqMzha/pGL+
txvXEJbqmMyt3X7Ds8tzH1exyfIITVYzbiCtOV0azQGu+B11iRVRS1kLOSGq0j8I9kHRHha1SHsn
y4FDBid3Pqypbqz+q3QNBMRIBws6V8hqvxEr+Y+VKtVns54nPzQZtVe7pKqbYGeWjOf1sTCL3VIk
wQnmDE19pJcMLKIgTZmuozfyb9M2i+ejo/z6Wx3UTC6Vv4gv9ApFsJu1lXDiFlbVRib6aDkfYZXh
xVNbnQiOzdI0M2FLawaVrP0uQPLhpBj9z0qJYe/YMihuZmsq9BvfqMYfbVEmObkfTt3MbF2j/6mj
m7DuhgTXTXRJqdYycuhHrzy1hTBFBOA1nvEV9uznHokPU+0ZNCbb2ZhdzQ8shKL83pkUG/fxZNbq
RnOCxcGzXRPN0Ru0voQWp/LyTOvYOx+RLiTj3dLqmEmOU2r+XJY55+NSTaCfFS6zTs5YJ2vTME7H
sthPtd0cS0/ZxkcN3seSHNws7W6g5lQEaa+lBXVN6emfJg2bgp1mYIyM+iJ26oPw4R6U92Vdqkbb
Oym4XLSIvLuMdi1wkV2G2QmHvNTi/8iaJgx09eNgk8R9EKLtFs0mn9uAsCT1J2y5lBVpogiY4zBI
+T0FY3ahLLfDdtG9Dsm1W30cmrQoQlxXvU9g8iVgW+lc2T3f7tuOAwGXwpzRDkyNTXNV+npHBJHl
XFhtC9zDwZ8Gq4SslFto+jLXJtl2Lsd7CGhoZojWzLP0v59hDheGVkeA56r02+CTLoae8Bez7Kma
dCoIWST5Q8dI4MYmWvPZGnX75FhzdiIN07tMAaIErc+0K43aeki8PkT4avA8WJnPHGFb3AZvvKkI
8F4iW740cM6qMvxfbxcp5/iTY0j3mpHxpivi4MaUHYEUqwDoEKHD66KhKAHM7GJpnjxdTy+14aW/
+xijW6jZxYOOnZn136s1FgoF9apvXLu/tTv8F5YwNuiAWquqnzCVqKqTVk35tIczZIeSCGNvZwyp
79/PrfpcJZo4MszrYFbSPn2QiDMe3z+13647PgEX5Q7MZXNdea9vhhzJJWgMo3lSsiZ5rG/aO74J
J1JMts85qPkUlVgBMNzQhit14qYL/vPk6fps3IFYc5Sury+NHKChYmjrJwtbpPtxsPTdpJzh+wSY
F86FQ/MnevH0/u/9y0UNJJ4wKdHFEbC3qVGgoENVcrMeX5rE3MHS9PcCv5y7mRy0TzXWHrcNg6gr
v/TNQ+a8XXGaAOsBIHF783EzcYBihPruKS+YnpVlkX308ar+GXgdk4eao9w4M56IH6o+kNfIsn+5
OGlIIImErpGto2/eMEKCmhnvKJ5LTxTIdTvM8IjrhvTfjPrJC7KaAThQBxQxjAqvlKObTnvdaE3g
FlB5nbcMK//1O85Fr6xyaopn20nVodN03iy1BkLDoo0qOeanSsutBwv2GSlDwnj+r2+bww+sZ234
V5zMfn35ojEhxJW1dvGNeBKHwhnT+S7DftPeEdA37xjVjbyApg6uNfhvtxXHWiVHGCOwmSKd3lzZ
aDFZmhvxNA6QRptMUAgRkE7g4pQ1B+ZA0CHf/61bsgPfE1Rj+g+0tCyzN0eIcokOQttoX/JsgYtb
abUFrOT66XhKKK6MYzc7xWGxGuZsfWvjCxrGJGX1XzhvtOau8du1JOuTur0d7MIS94BF1GVxbC7P
3Dkcf46vcklJYZit4NfslQN84nyeSFQ1YqzwunDIJOX87v0f9uaThZDi8dGBQ/yR+2z3CYa3rVYg
QhV5VjxZ0PlPeAovMaRn2zmJfIzvxkVecwx48wJJJsZlkmB7jFlWKcnrF7hAs46BVO2nNtZi/zyP
VnkXE5oMja4N8hMmPMPP93/nm5MPpJixzToYXAemW/OHVGMzwi9tfhomrfzYtVr95GWGOKYFFf37
l3r7SPkYWC2YMYDnUwG9/nFJkkKxVUHy3KSN/FIr86vKfPdc0diX+KIO+d7Vmms5n283olWsBUNK
/2MfvnVCkUyLYNK18VPWWcmZPtGPdKOtKS1j595tPe/cEtRchCyla9FFbx8tVyZimTEhUBgf5evf
u5hTPeXFkD7XoDInJEgwRY1RJg+xvO5LxmSAv+5VDWMymUCcsBohM/befvw1i5m+LfOeqKhaeWEM
r1q2+SUvFZrA0u5+6x7y8o8LOtAUXr5RAjhS9ovQrYcJHvBaPaRh1/cGqgaz0X75bUvaW5dl5aPy
ybI5WLAKZLhoIoP+Cr6U3rZ+3pHsS+hL74fd0Kcdc980bne9h0majGxECzdKGfXwSAdgDD+NzA+K
+9zxW53OLreN6QEPNx+hkIYk8zSorsqgDHjt56bMyk+tKNICpl2GUy4JCMmCd5/e/jSolfNd7WJs
iElVZ42hy7Zw38kB2QfFvA41Ja3kb7+z5zKch67pPzh9p30VMICHe0iW3edU1toLgVndz2IxLLFH
kbQ8uk4Z2xF5Z05/p+OV9GRP5fITOi0NbykrA2OkOXAjJDB1QaqyGQ9hMSfpB2WZuJ4qvZjFbV+K
+mmIjaG/IQdlcXY1M4kIg2L4Uclcj1U49OWiR3bgq3Kvu9OSnLx51iPNR0P5uZ0MLTgOSdf8o4RP
YqhbIKo8Fr6u0ucKtED7LU2iLB+hN4sdlXI9HZyAwLhzDMBylwir0EIg3f4f/oHYTd2sfgbuqKy9
3Q9ZFQLXjJ80Nbfml1o21a3sOElvES9Z/j5T8SB2c2oMXy0OkXqPsgn1OtBdN0IGhvkcYrid0Qvw
5+7OHKQDidbM69q9n4tkYQynz2bw6NOhTQdfr2d5Z4OXZJ+cTpTtLqbDnKLOIA76NGFiCk6RVqMX
OTaJFqTxlQbsc0j94VAPApc5IhyHD+0MXhO5S2+Mnz2nzeNbrI1Gc9wvZpwteUSPFzTfShNmR+i0
SfV5QNiV7/AFH47j7KfW81Svw3nLLCREBWrsFINsGtYwNfHHjDQYt9Muq2v/xQXecn+2EhbuDjuK
/lObEEwe9abwxJkM1Krezb0x23eY/ZX1DSz17PuQWJp7qJNMAz4YrYGAirFR4mdCB/clgQT2rSyq
Uoaajqc+lJ7AuRdZ4n/oJTKIfRur2HsB+K6bHaDd7IWL2aDf8lj/aZghOcrQVg3OLzb/vrsMjpru
Bw0y5A4SJOOCgc1tIEKpZx6WkZvxUgg0OI95v7irD3jmuk9+DNwPc6kE5ZJjoJNuSPGGFLnMVTuE
WCi2877LszZ7wN1wmg5BT3ISaW6THfQhEvVUhdzqrIudWzI8ipxUq6wDgQBFHcYdNJtTk7HY+G7y
ctp7XscdwTSwnA8ilf2LrNTwc6VQ/SoMFndE5p493XVj0H2rMGzK7qp4FPXNNFcNLgWz64Y2XsqY
1HelU97oU4zNnFZX2YszVF35K5Z+bwNDDJjom4Mwf7aoPOMTwYFBFRYlLcUOT1n4ASTntPIGkmjh
AKio0r7AVW9cXJyl6n/G3TzmtyM27cuzGJzCOFXtjMMSkywtP7b5VDqh2TfoDFiPqAN8TosTZkwT
g8Va5lg6pGOO6U6WNZEOf3zcQcSxJvYGL0l3Ovk49o2WDiK59by4wgXTM4lT80VpxqCGRWbs+lja
994yebPYidrJsgP1kQs4aRfNCwrajAAjJ0ZrSaAOrpYYQNnWvNeEmR4qCgjnU2/Fw/BhjIHwSN/w
KwlDzx0Isk5M97OKWyRSsS3lh4GnOji7doYXf7aa1FgO5rj6N9rEPZeHyXGavehMBgi5jTY3goIr
3KfAZc5eIBdIbTea2hx/JKPOYa5WCOH2/AVme3TRhv7O50z9XkRTfbIMoxtOY8ALuo/72ZsQGOgL
SbxZrQHDe073vRmhS94jDPFGainSmaPZaqz0du51DQuatC8mb4c8qjaPGvIq/5I2k/ynVoHQQq+o
td8asvIRin/gtPvWir1rTi3bsTtf+EqDwKdlbU9p1DdFmFe7po1gJX526kq2AJnuaoAZMEUMB5K8
64OqM/eTWnzvow3ImmKnr+oHDbLCNeX3lmH0/1vBUJXaDPRM3041PAdhSCvG+NmuBoW8367ufb9t
kG8SEwzGXmUH06i0nUr0+CuOlQWG5NL6ls6D8dT4C8rb90u4v9wQXj6MEFfnQEYPWxbEbIFG+srO
PhpISu90ELmvQ4FpUpQ5UPQx+eiyXctYmxLdXObbJDE4o/Jgib84ZqP/6MfmmtfM26oSpe/6otbZ
Kq3fpqq0Le6mSGbriUF8cteljmh2uu1Xj5Mzd08jHDNUt/WgrjyJt5U6l4UI4dJkY7u1rSsX2ZVm
lyjrSZGUp4ckSxzY0/37vFjKe9etn99/8H/7lTQj4MBYFr1ts2ArzpVldtYTtLbu2zQLB7fIZIgm
aCBzNDhVd2pbvfivOA3jcxfDVcC5/1tjva5g6wYCihjT4tkZ6AfCJGjxmKjL8QH5aI+qmwjpsGew
hayt86+Zu7zt4uEjmSgSVv7PGmv3+uJZyRp3ytF/GlSDyAdSIoxbM8giaTlptxtyOzt1C4Bl1KBU
+KJUbF5Dzf5yC5Da/gR/QZ3AX+P1LTCtl9M45NVzP+VaOKscQz5lEOYaJm3QMJ1eqjDRlfdSBVow
omx3xivk+7fLDN9sws4Q4OOuTN37+g7AcPQxb73umT7DOjLPUz2+PviV24monjpCnz+9v9C2bH++
IK6IKzvt7+o2sYWNvKbp4Z2N7bOfpOl006nKv0lbrEB2eA17fRE6Tef+k+RB9sB4QdOQJ1OLGJUu
GbsPUGn3GHDkTlRknKN7p7XL34YnJZM3FTd95AQ9rEfiAtSdN2fltXSqt98Joq61ecbFltTLbROU
uB5kOyOVzyV2gA3V+hDsp8LwQ80lkGNvu+m4Y7uQxZXt4O1KoV1HrwPwwxwWktjr9xRIncSkvm+e
LRTHNDaBrMtjP/jIlBYiSKg3+16ZUTbO6kXlQ6tCteTJdOUu3q4WgANz5aOi/12lPK/vomX0Vaja
qJ8XxDo/Wq4LiTBVSFfTWouQXOo376+WNxcMVsKpxxZBzsvqpLa5oN4JDS63+WwMdvahVcgtVWY7
twz/2lukIeMVVObNY8bEx1mNVNeDeT2lX1+PzNKglUZaMPXR5RR2nuZ/77tCfbPTxbljr3qZnc46
IWbXb3LCO/+rs7rBUWNSn/j/v7y1+RyD2YydYijkRWuzJr1FICGLR6+pfFJkA7xjQ69xECy9/5C3
a5qL8piRBaLMAtDdnnBVUpGBXPj+Y47xxK++p2s+dvypeTR1jqC9O5VyOFiqbOWVU2cLnrD9Mptg
UgE5lNHDluKhDxKymsaEAgJL8CPuS/dDUy+GvRfkXQZ7ZxHa1wIDBDvqXGwZryyuLSmV9YRoB2sq
JGFQ/yDHvX7bcPWkRH+cXOqqnb5PpoZQtVrKJrK6Iv+Kpqc/BhhGX4IaU9bJzodPzTAuoU8Bfg27
elMUci9MDRjXGOueaG05ZVobk+UEI+BilNl8u1q77emixCnGAulsGYl0wyEIkhibjq48xv6Sfx7l
Elun99fCX+6D6pMedLXEpADZTqpEZliDAl6/zKNe3ch5Lu9tOXn0gZCTfkqc17579tQ9W5Wv/Qag
TFDjOlfOiLfLwl1tiPgQbXyNaYlfv5cgRwMvitG5DCNj1citBlHDsrf1T1Lv7XmX2kM1RGSrVW5I
KMTwXyMe1jRjShKAS9g+CIM2Jd+AF6eYWn269JZVXnJjKg+LNwQR+cb1sbCUdsMjunayrFvLv+E1
LooFKeccfuHsd1ugNNYca2zKZLh0/UKKshtXQROqwtFuQHbE8f3XvN1X18vwbKm9GCOsn8DrJ5zB
VJBtaRgXXy+GJMRuAayi7OJ/skmPDwlp09H7F9xurH8uCI0ErhgW9Jwfry/YlVOnBPLfi70swWka
l+qDm07ZfA/VY7xhHeefmZ47ezBcjy9sKVJ///4d/O0ns6tTZ0F7hk+1ObvsejZqqbf6ZcEOKj6A
eY3zfTIkxiGuMsO4KZhNFldG8m8WMo8ZJjhPD3cLhFWba2ZwWsoun/WLkwwZviX90p2AVgY70v3R
s+5AkcoXEMG4jOw6Tn+9/4v/8szXs4QtHbDF8rc+YjUNe+nFjXUh2CBwQsRb8kuzes/mPRY8J04v
caxSUCq4516EcZV25ZG/WdLWSppjbBPQXTKZ3Kwyhg2NPmumeVmYmPU7O2s0+yY38BiTQZxkV5bY
VicCAM6WQRIP0YDEZL3Jle/SCksm5H6XSuBRt2vb0YGw3te2umMG2tfHocvxwijjtLfQ1rkQMmsn
n7QfEFgsC8R6HK3TUMEwS7Igw0Q1GIvCCkc7hTAVtXbTlee+m/XGw9OSvCSmi8KJauHQpDXe4IeN
2aV7VON4vYSLC5e1iCjW4OGOXQoknjXNiDPF5GfObnLWnqMn6fghGyfRX2FF/8H+X+0mPAtKetxg
14LGtjZbWDdmfc00yb2QUAfkNNYXgT2TjUAEv6p6iOkm0qzwzkNGxnQ39epoN271ffDT+QVrlfEI
a1S/dlPr+97c1MpQpsJgdAjjaHNTqW2OToqny8WoALuPmZbI4G7QzHIwosKvtCMPvAFlxJch2De9
WWrHhF0sexJGU13zQnhT9aD+wIARJvAaMo1w9/WOBN8ulctULxeT4JwC95A03mXzNI+RZzTOHtGs
CkVO+PP7H+XfLotuNqCMpuZ5w5JHbePhhlIbFw8bEudGc6ULS71OQa3bthm1uw4q1gGlTn+FR/qX
j5HzDP4LJxrOxFsb70miCIRLqF8gwOX/uNJfdqnUiH8QfLjtlV+5VQWu3yIe+VyQ9hoG6TZfmcOu
CpZl1C9xv8ivCeSEIRoo9CuAviLdQYFYxBnivtqlQ+OZ+zZRDCyMSsgbA3bxnS+9eXzEPcZ9GU1S
8cJWW1wvnBKp76Tbi3mvGqYRzwPU7DTCuyXzdjj9tKcMbewY1nlTBTtbZYV7muW4st6Nuc9CfCUR
vV/piv6yy4NVrYMx9E3Yd212eUNYKNDHybo0Ikj2RY45lGu1eGHBA29OQMxFRURR6f2jVal9rV77
y2uFD/v/h7yWkOt6+xfvxoarl3ddbF4w/c06UNMgjzE59ZdR3sxQpK3nbhTqOKGkxwtDc8h9o4cr
cKhz9HOSLv68T5xeOftUw4Xng8Bd7iHPsau+siL+cvxyyKxgBzNahkYbtoiRoJ/Gx9O4yNnTP5tV
LMip6KYhKvEKqXbSl9nz+1/atryHNw6+gCjfJ84dzvabYHVREEAKnx75ZJF3H/ugNR5E4baMmxiV
iTCPyXW6BQ0fH2TVDdXFooUeQmIaRfoZWXV1RSCzOY8pPWg1ECaDHdBvwSnevKpECwhJnPK7HPcG
SaZnvORLpOdGZ+1cj4GmHrI71J/NzK3UTs1o5EJBfpp1pSr50zX/ax9eb4R3ABcbgPHPJvj6RjpH
BsvkuOJOxPZEimlVq0691A701YhhWY4v4exJZiBZx6g9rLrR9UhCNPo70nIG0mt82TtkjQGExAYH
Y00VGWpDYEgjqq1S93/bWTJhwgXH6s5r5Fxg70GYdeTGELZ/XXnNm1OFSGfTR3MEQZ3GiQJg81hz
R7W6VRfWnVZ7sAvyblAPRFQG6TkoG4vkrCb2jPuAs6fA9j3zNYy2lrK86Qpnso7v34y72Qv+3MxK
EufIBTTmjl4/Wn0MsI8cOvuM/5w9oVWAmxvjB5ahF8e7sFTlR9F4aWrsBL5gTmh1eTFmUREr2XVh
m5v9BH9AxBiw9m7ygg4ahWc3Jr5zyKBUU6U4fX4uBx3Cs4lZH6ReSO86qGFRamc4fu1X0x/qJwiw
OArkZdDLOy3O9HWQZs4lwZkyZ1yZ9WUXpsM0tZERVNZDP/n4MBcDWcd3GA/JWz/F722/xvb0kTXC
v2Xqxrp8Kbthrg7kTk8fcLSkHerzsU0OiWE00yd0K9nnfoSevOvx7PupebBN7+rOTtHQdLX/089K
bD7KUo6/ypixTEgx19HDsVTLY00+13R0Pa05F7WDUWdfmgAR5Am3J4zUEHt4sYD0HWLClxHPBRSH
2rcDsz+4hTMHZ0YnWntUrWfc5CQTZ/xAe5z3779h881XjHoVzhVekatfCZZ1r98wcU4OJrZaemfK
phc3qhdVY+A1gElyGHSNuElNFWe3Ay4Y60RJ91OzCaX0poPCth6V8pjHdxwmvUmOa18Lxl0oR36P
S96NH7KJ0fInXSt8+QMK/UDGLXqB5gbz0fw5XzKjOvKedQTKDmHf+W7q8mkOJ03gLxgZWWwiD+js
4s9x5/k9Q5JAYIz6/iN4u8aBJ0DkqOyBQNkBXj+BwZjmNumD4OxBP//d+J5zdJcMmzbDjh91jQY3
HJmaAJmkVXBlD/0DMb7au+ilkH5BP2Eiw5vYXDzw5mTBQ9g/K9omREe9UOgKOldUP7y0FsknipHC
wz0rML4D4DjZpw6JuPvD8VVGHgC+S2PkaqTsYu3R9zKsDG9+sCDrj8atIfJZfAIXhDwSFn4xDlOE
Y572mZW1iDp04jK5j9tUz3aYJvqd2i1orw5oIvLgc2KkwYMfL2tIeMuXKWnh8a6hwgrqewxS6/zU
TbL9MRkTZIYrvc+fZ755LEyKkEGiu2OssX0siyPo9hvdOU/kt9ZI13HxC+4Npx32EEza7mDRZx+d
UlT5MXW08sXW+MCZ5PpOuzQYTkHq/93K1M1udVDdLKx6DfAtkC2yAAEkVR081PDmzmgARkRUSqEP
T5P0217b1+DxHKQVWjAkc2XBmeH4wm6PqACScocyLnC/OWQNGs9GO/n1Bz/Pkm7ndaLjDTr+jLHk
JDL7RlqoNp8B3yvrMceeeLzrEb9CukinpYmUkc3O3oYXQWleNqYBPcRfqqOs9Fg9Y/DIY7W90bvI
El+Ae/KwxVMF+xOywP8oO5PduJElin4RAc7DlqxRKo22ZMsbwnbbyZlMMjl+/TvU21glQwU3Gkaj
vWBVkczMiLj33Mmd2wYDfCOJBMuYbLHKUu/PW7CDNrHqsQXIoOPN0Z4QEdJwU9WUgR6WuCdiG60M
gLBgDd+utKb9naa5D4SvoYB5/vjVer81oxymAcgojgLh/WaGjMOjcMiSk6xTu/8vGEbzG3EH/rAn
wFY0RHstBuddGVemFzKQ9CIgVeBacadnDioKtwL9l4D0XhALGbq4yvPUmPeLqJ1pY5PA50LeC9Ln
WWvG9NYRfu0dekwD1qX39P2uDF+OITdeYOITCAl7u0ikhe5A+OiN66JZBxZu3vrfwVKJ4ufSmVXx
0/CzKgmVES9bUMxzup2T1Tc7eLzJm94zEtGGbTx35g3n99y4a1+V7FmrrCcBkH7lb5Wwwr7VqTN4
n0SSs9E5+igt9tQlGb42XeElP2UytNsK01UcbAPZ2UEUqIy91xfL9CmgA5Zi+0Ch0CQcBS+ceP+y
TPKZCN5xUa362Ozf/gJYovzCL4P52kVq2eGOCvp7S7Ot/obFw9Sv7XZAHB0MfdrdZEpf0kvJaevB
52xN8DBnMqmiz+RQ5b79AAgIJmZJg3Hdu/Txb3Kli5vW7tUQGUWs06nISvhNgIyXdvfxY/z+yhx/
0IRzMmO4ix/g7ZWtcaQi69rspMoScVHRtlFLdv0TGpDOjIrAmzYa+LX7j6967uXn8EUD3cPWuwr/
V6TS28sqR28thXH/2hDl0MI+84UlDnGRQyFmR6rqr70kGiAarbHJI7BHmsPSrmnGrtSV6Xebop+7
8VrO2bT3yb2yQ30R2fBQNVVhHnlux7IAsVsp8e+/F/FFNCKY+RN58AqK+qOI043cz5J00K7xW/rG
HiqjjstzIZ7oscYewvbmDM9Gzw5w4cLrM/j2EaHMC1hwKMtWHuT6939cuBwZjpv9kpxgIDbjhtlt
f7B19Dh7AkqWg8on48vHN+msXl3vETGr3Bygh/x53gNi7lVPmsrSk59k/YRYlG7Ik94LmNyooSZn
uDRjf/8aImsA2MOSioOUrfHtV0Q31cskS3kWs6C2d3y70d6QADnF9xyj/fTO12OjQZbaJT96koy6
h4+/8F9+4pXyBaBhhebQmHx7fYotL4MjEVzLvsqupnhtY7A16Q89I6Ebs4iXSxmnrwaAt3fVIcaW
cwrIoHWUcPaVGaUWTakLj8LX8AAwTQxTHjA8tt21ptet/FoIlXZRPrXobBPQbYzNKyfx78em8cSO
Y/vc5lSCkLQ/YbEF6Wrqc+leEvv8ZbNzoKYjBGDIS0zL+ZxH10avCdxWnGQQc+AOZ23Il5/DqPpb
bYYSErZlimcpXwUReZE0d+QIo8+opIqNu6RqVCV2OL40dXIVDa/QNctEuw2qwkXEMeNKPGiT5fzQ
YkNr003PTah2wisH8W8DVJ5px2bcjxmFUSJciLPlrupls3Tos071ZBhXmcgY/w96mmiHNCkM1YWa
xdFii+m1ai7Z5O21ojy72Q57LAXwquDABfT2+SotJ8vzKfPIlB2be8Irh6+Oj4yxCjH5oab2mlGw
ai1K9wnhUXHs8pqjaeJPo842jkctNaD+mT/N0KxbjkF9VX5fbISOTxlD4+WZ+IQe/aaWBvWLlLN1
cNx8EDG4y2Qt7ZWAQbUNfNCQ0bSUFbppz5PdthsDbTpJA0PFz1ZqTdreJWPSdS2tpiGrRDg3ec0Y
bRzcyjtNFqPtzwMxB0eQao2960owc6FZWKsinCCtLgTqWn3nXe052+D2dCNB8/7baOliKnZ2U6yU
po/f3ff72CqGWsdyDI5QRq1ryx/LYw7eeS3DxclnrSo3WtBR2/jJoqPT7uxxv3Suv8lbB+jyP18Y
pyAP0zqVpr1xti7DcaSYEgRMoFfoc4oQwhLaIan5CFpLVVmW2Ymu4KXK7i/V1UpwYUrHK0l67nkG
gZeUnMOHeLleleKeF7XZ4La7GSJnEdaFP/zSpyaLwwFMe3AV2/5y06qqUtu4G20NjbwNwnhMM/86
y2Z/O3C889bemhHvlgAMOpSAoASyrUOO/BLnOZSqrivn7oajt+EfYjoA83USzJl7PczOoL4XM5D/
W83rJ+txkXb+fZgkjQpNjsBlnBh+9bhlZgHQftPZeVwNG7BJl1C9r1vE21dspQlzkmUHwZN9TrZZ
BxGeVekBAu06w8iNMqDdWCqv5kcJ8uaZV4UjAYiP4DOVTf0CWnzwpw1G5qVDbs3Qo9pXVab9hywX
yu7Hj8pfPh3vvkVTz2WogjVjbVj88ZB2AxqGJPZxMxf9gqkRPMaYHG0jpUoKltz39sKou5sx6d34
yWymkpM18RyphG+EK/NzgI/Z2kBfSu3vw9y0qf3PDzNNWI42mOVw6/Eevf2AyqPFOmHxPQ3OmF3p
foZ9o20pdcTRVjwoe1KKSWW1kW1X7YU65P3uuxbEwHD+D9A4V5iMs1ryAWo8yQ+d/5vMF4RRXpse
EDL0CFzdJrV3F+7HuqG/fVpoyDP8YNS9xhScj7pNL2vMLDbLkzPBCrjuiVR3D0E8+vs2rR5wqiy/
c8BeIWjb+bPbjsik5RjUDzpYu+b48Yd536yCs8wMdjWaYdo5/+m9zGuQXUsat+6ij1Hum8QGtaZW
fhEC5G6EhAvwG/mxKFyv0tqrvme1YWv9hY9xLvp7vfN08Tib441dx25vHwGUaH5jFp06ZcugzWmE
uFsfNhxN/QkcjjMZ9r0D++uuByCrRcDpneKhX+RAlA4DVMwm4WhNfkJeg4409JOsx8F2wUjESnvq
Cs2OH1gMteTYLZieDys+O7lfEFe7l07q7rsHir0AGTyw3XWAyTH27TcpSDAoLZl2J1H5efaN2U9S
PaL68wHMM3a+slEd1oCiWbbhjoLyw6tRpONzK8Z8l7oaWR1sXQYEFY32eAXtmC5axNLuvcTgDqpP
GAmqR51JJGCPYom/xfngiVACJCg2dVP6T6nX12REGzO7DkPd2NsbVYEpA8enTO1iA0rfHq+cOk9h
ACTxtJIfMt/Q1EaR91Qe4j4ufUATpiO+uYQoDRtby3Vny7y6hu0TJ5TWi9kR0uM4VV/eCqewAsbo
gf0tHjNDu1KT6XaPWjG569nMxcGB1clHKmyY6UE5bcpoN0d5cux5PWRojLZSYaMzVN8SOD+aRxfq
Z3xIJgOqnlOYHO2Af3pWyjx8Wb67OVqC18zfRjRh3LbYMAo399F8k1JQaF9ciNwwFxKrBSj88fvy
bsMHX7VWjhyd0Yo45yMafO2uQ4iMOGluZfQ/EmfAzherkbSpsdfAviWcOpi5W5cW8XdVChdmh2Fk
4FGKmefsBpU0zEZ8BObzsuopa0dLDp07mvI3AQxpd5VKo/EOLQDrOppZ0X44Y+W+LIXMWxXqUx7M
L8KhjGLomTEwZZVL66qnb0yMwZWwDfJhQwUT+kfCTnYpj/Bctc/rjYybMdurRhUq+doM+mMLMqec
+aZZZadAo/myN7LZ21izg/nEauMTwxvTDInajekFMnvclzRwksjODCukqegRhAGG/kL35f30j8/E
4mej01359q8ozT8+E1wRXbVFWZ545tVM0IttZyi569Y7dQIvVUQgC8cFQkOsXSdk+6Py4uAFzxtx
mJpVj/3zx4/Wu6UYziDZfGtM5FqGngvraCm7WB9j86SjYeatTort0sM0wkrndV8HBx9j24HnhO5x
yFIVP358+VdO0Ztt6ZVzuMKm0XxR858twRNIWA4GWnAyByj/v+Z1KvbAQznKHVMyfGe21zYr0jlP
3NELzaoUhRXNFVBBqIcOsl+5GvRqK6MvZ6XmU5kNWnBMyL3NVdSYbmrk0cef+f1a64M1wJDApJLD
8PktrC0vsVTGDSPJR3vC7u9csV+MnIeRAOxt31IXAiTevYU+QH1mozhR8bqya759jgGCYkvtR+fk
TeDy+rz2PvmFmtvQxML6CRs6fsISj85dNSTehans+0LOX4kd63CJMyYEmbMbRM45lG0c2iceWr/K
j1pnNM/K1mtSfEZfEI2iPCtBQVE1CNvNrZN2mROH09wSo+NhWMQgSzWMYZR5nx4m5I/8SJQ/1zdN
Mebtw0pwmvd4RQtALCRwmVELvvhhlMPEvAC2t5VEvhb0Sw45KU/nT7qu2f7P3GjzX3ZepaRLmemQ
R0ZpzUlkkhjwOcUGN4UzwD5vS/g2zk7ijVRwXelTbRIpNnQB5iysBCk6KduUTrZhldOMzazrlXgx
+7o9jVmC+CMskHxafSQI6niYLAMb9cfP0vnKTsuJf9ayBiEcIuuzGt11ptyvvLLFh5o7Bw0n8n81
A4BDaiJ7a0y9Jk8sudDr+ss1kdo4NNd8HkZqqrePEx2Beow7bbwqJFCKdGqGKNbNKoLUMx4Mzhlh
annDhedo/SJ/vudAyhD94QnnuEXj+Vzn2GQNZnFf9oeKKfdnxwN4CGelslTY6Uw5Lvys56/o69VY
Utb3Ez7b+YbpqUBjqqn3h4Z8RfpaVaqHPVivZjMbU8JdDwB7/WM9sV5zbXggXfAsHRDn259VmMMo
JRkcB5xhzhfAVe2yaXyRV7c2Sjqyq7S2+FwqDk8XLswI5vzHXS3wgISYPOKA4N6+vXRfEYbkttVy
1eIXvHUnUis32liZbghbyzfDVFXWlcP7AMBKQs+7J3ZN/O7gLmbUZXnlPbVUSp8rU3a/3DoYn6yJ
uK8DlktXY5HBm34KvDJJX6BHQZmLmWLHp9IStF8GM85PFrwy8ZxIO/kFmY80G1hm47Ol1DCQzWG2
h3nx/D7kZmi/kyaejBvZWTHGQpKlGnnHwaM/IdzGWx12CyFlm67r4b/NKblOO4LfGoesnGLRzT3F
sA1uQ+hO+b2spUEqIUPvb3KRc3eLUIQk5VbNgxlxYrLu+6ka6qdaOYJm12z0ZAuVVufoBxsk0K9E
94w7I1n6b9WExTlk/DE8IRnAf6wt6fRbjUajPZZOm0tOLJY0t0FT47W2beblKOMde9sX3rirY0d4
u8U3kp1pJX58FRB5RusIijH5mwPqwc8184jsrjUUMDerd9rbEXl5vZVenziH0VlUsidscophek6e
BopU5uVNW+Tx0XaGesKM6sr+YXYxyUcGSjycNcUEe1MsXSc2RH01GdBwNE6bVC/HpxE9ZXVnw9ir
o7paBK0Nf3CvZ9uRceT0vXN0AvIw0CN0tQrnehquFYcPBGrz4n+rKBK8jWnKKd9kRlD3G8Ep6oXj
tK2H2YjWNHS8ZPrRaxxHQnBZ4y9/RD5+O+AwxhlXmOZj0M+tuIVKXMw3TYulPKwHQpuifJn0Nixn
ZV27GTQA6As+0ckpgRHfXNI3sVwsEPZZtWdCbESKzbWviVVFx2MFO4+IU3tvxDaPyFgwPD1MfgeB
tB0GOxQ8aSYJtGyjO2zDbXnAGoJMZSpGtOQG7dn/hlnIn7reONmW9DyjuLcRIucnCjbb2GuDI42b
IJaWjGTv+s8L/uHmGAxuekLNOvZEiBSWccoJtv7pTUmP/XFhJgqcfWg6njVaV7jHWE5/wYgQzXVD
5oBOdpBVfkuXyRe/KzdO8geHnMWJUsyFcVCx78cbUuDc+GAJ2VDc4Lv7ImG0x/uRvgnGisma73uL
YffWthA4HGcCr8ptJhbwIfB2ZLPJbdl1GxIHauIGIavZR8RjJLEJo9eNR15czfoE8wKPvTcwRI/w
Ctg/Ezcfi40YVi0KwyPbDJe+UOppyirzC/nu1XSPNp5wzbrQjc9p0vciihFJu5vZY2X5mkFz64wQ
6ZUbXJlisf/jMM7z4Je23kZevpQPy4JhuCSJNd+g8HSe9BFD4ZM5FDoJcLY3dWEhUCUdYQhY844g
tKLVIt+uR5hssT1kwwY2cVB9Z6LbfQ+Uu3wj707/T8c/l1Kb9oH8prq8rUO97fx9sGbVbXIrRlEQ
GwAdcFhzakDT3AZ56KI8RFcQKNGSyiHg4MZlpz8W+aTcUE3KOY16aXDmnnpHgnko4+patpO1RDYQ
8o2/dBZqIY/82IiVuL+bOlktd1Jvl/JF61ps3rmt86JlzkDsAO9D25wWIiH7rS49GF/65LrHzsSb
dhVouNVDayrH73RqGqIKtIByFS1GcI2hbGq3C2k5DgaAxqFvBi+QQN5siSGqMp2MpEkka2iooP46
2HMjI+gy7dc5aHhpYxShX6xUBC9ZP9j2jWdSejE4c/orDbjQnlGTtkYWdX15wElX424taJBdNYuZ
5nsc5rA3y0ZrzCnKAAJEg4Er8hGmyGxf1ezhydGEv3iUDjXCQ5PqqjFDWmboxjzhpzcBZqQZoJFh
XkHqZaJdEcnrbp3KHZ6DomiSTd+VHObjzhiBdcy19UIciCTRM8iwDzGtyryNPzuJHuHC6GzSijot
piXfGoVOJtRQ1Z+Cku3tC+Zns7pv+s7rrhBpGnNEe6sp7yTrjnaoiVX+FXeOsRCxJE0CVVVp2NPG
GhUTAJRSJIwio5I+onIz+IKdkwg+ZkmlR2FPlbSZedpodAiCa44kjvojIxMgB5u1X4EXNuuJY7+b
qZvq2w7X6HiNIInIyqhkPmlkYZ1WnXoZ9aRJjwTYdqfCD/IcLmw7XZV6UuiPQzDZzN5t0CqpNLV+
M7sKvdaiD/JowZhJNtKgWXdshkFlK9B5DDYO0S6fkBoHTzYTUhtuyOwlX2JcYOO96Fr9hQWk/qGs
RLtZ0tQqrpLZMNuvNGmDcUuoLouR9hpX6Df0rD+7VmxAn/LjZA+sQKRbbAPC+A4EXKMhYgILElWs
H7UexDy5lm5NAAoBjabDCDilOAwTL12aPcqepeFNxoimTos5C+925Wm3v3o38X4lRV3XOx/Otzro
i1L/zZ0ocnpCDVMxXvJMa0Mj12CHKHvhvwnuRRZC1dn+6FUKesH1C/tXgOo1JnV0SgxoAKgcN5Mr
HONnk7hGdQqWAJpIaMz4Ir7Ekuf0aC+mkfympWTaYT7F1ZepcCr/INIFco5flMPB4B76R4INneeC
OAPgoCXo3Pm6Mrrk2nPmydm2VatZh1nzpB1h7zSLa5ow4/fUSwe1yRxN164T6Rbi2u69QkQInW3v
RCGh74H9kKkD1iXVn/RJD0jPpUoLC73Wyx2Hx7r6IVgnAC7WGIVDzyMXKZoqZbl7klVsY7feTuAT
HZqYlUyk7cHKOF5YkY9W3rJCCeZkQtTbZFDVcCy1ecnh/SadcjeNoekNBgW/fNasrI7/o3S0411Z
WWz4kub/zhBoATdmWpnJHgzHnO04I5IzIYjizMIB1M58U811GkQaVPh+a5D8CnNVKecL8N9ZRHQO
3TpEBOpl27EOih9ylqmxK4JBmXuFf2Pn2wm249SvY05ogQwA72oBQszZ6354GdRb0laF3v/2ai8x
jrXKNHVgNCnU1YDeJkMPshgmlm8gmTdQpgvnOHt+uiniNWZGWyYLrIxVuTNdPK9zKD0bK95yBJ5L
Ope5i8iv17z02+rX46ybjNNdjnYSggsclH6TVv7g3yLD6JI7Mo+z/tM8aNW+ZHrHkS4g9GUPc8ar
qg0ZvzPIE4lw3ZnCJoCDokIYUt59rNq8uaF17o2PBb6B5yZH9HWYgpasdk4YptyMVjN/1eqBbnfY
uEVpRgPj5uagdfrgbdoUE92WEYqMaulYzWaosAhQUqMqC4HTKnIuCplo40/yg6lEGXZZ9paHu/D2
vlnOx6U3q46izSrdb3lu5+02ltmYs1IxNNxMpte5B4lm+1oQYCQiOVrdTWq5nXvrNX0ak28+Sae5
rikAbRBkdUC4Lecyil0tg5SyFLa1hDoErOqmcdqmHSKoEpIoCg7H5Wn04MbyzBaae/R6B5a76c5a
9SATHk8Oj7bU4Jn4qWRlZo4CkE9ru89TWzk5OBW/Is8cDpyztaaqv3Nx1M4/x0WDYZOX2XiUet5a
aPb0KSBIkMyNDvOrFpv3TTB2D4su+vykkRGNXL3rAlqjYUqMlX5aSiP55jJ4ao9xH8ysW3gjTegR
ishmBOScPQOWLrTLKKOSIRQ0btE91NJ0j2CcEmvHjtqXGz8LinKDxboSm0qMxcGNEd7eJPrg/DAZ
NhKvrAIv2WvIpA+pFUyEyrV5TtIyfVT9NC6jZkUoGNN2s9rQyl2Zcl6LpiSOP3NprBhKzktN/xRe
/p6HSDq7pMkmPYq7wMrv5qIjKIrsyZLkqiaBdTxMQwC3M+W4ZMOOMp7LpdB5QsCP5FfApefkaYKZ
zXxbd5qDC3RN38L7osDDpKTsqM6dudw4dQ1OK6w9E/U10Ci0lqxksAijgYzfkqOIyscfvsaBJCyU
70xbEQQFuSsYJZqQOORuPnIeMdVh8aVxv0h0EqHral4cmmWpQIFR0eNIpWQ0t10qncjJURHdVAFh
9Vt+5QKqgt5SaahmcT+Xrsnps65HKciXKTuQJcrF0N6ryQrLopxSFiuC5MbCX5LP9tDFu4BTvkCK
NwbtsxebQ3aF0B8uSzp7WJNnGFXkc2VgMkOzwZ+7ndKqmKKh7dvi0A2S/88pw/OZmRpEYIdlG0O5
6WTvJFE85cqNytR1XuJljoHjmQt4btlD9AnhvDCjDAe1KIciUksNMG6sETXNEqfITxj3vO5Gc01k
pICWzYPofB8Gv+8unHMRnCqa38mkc9/KOY+GoY2/un4/FaGLHBUgNlVhSJcUKmhDZIN3JRL6Rtt8
GoZvcw/pCcSWOXUYwLSYX5+GmPucdKJpw9EdATqxpftbzZqWamMwFPnVsoLkRDvormp/qrzOXmSp
29NzWdT9LXhUUjaqMbV+Wnkg5xuvo1e0h/EhvgGpHeYrvfR90ju1OlcPXdyqq9JujXqTjKU1HnJl
mgzn/IAe+Qyt+6qsPVHr9GjJ9t4PC/F9G8K8azYyK+0LFDCxrfmfyb8Y2quR+uu7BJr5u0ldWSBo
tlt7D5Y23k1sZCW5JA4hWVVvaYPLNDKV4K8Rskx1yPmcNq/ZNX1OqPfE1JIWv75jiFcsV5U3TGrn
LXUzbShqnDGyC1k/zaXsbaId6crP21LmrKS6s9hfSJ4v8JPAbG+2Rkq61kbSPY56HY3blzrnS+zK
BOv9J9PEd/4kNQIQiSUv8SmKBTQw6oPU9yB2YQmIzGk2gNR37jTdsgljKmXlLp3jgP6LytfRV9lL
rpG1PJGMg3IZJ3F+hdZ+yg0aBC3oZQR9br/H4sQkLstsktAXLzAT0NhlXla3YyWMkUMiNLgthY5O
/qJo7fGmz9vuQWhDl+1ddDXO3mN3uhpJdiEznCwCXlqkuXK/GLTAdklZ6c1NzsvzvU1ZKAjORgy+
ywhQmLNQSUDX29hCbXEbuFJ5z2y0hvckUoPjfigK2X43YoB293IKJuPkdy1bAApYudxMfWEEuxFf
vr5F0x38YGVlH6vqKWlCSS+BIk3OGtjljoSTbdFDkthNmdC/dIzJ9ajtk1SjJMOmEdrzKH65IlM6
dZyrKRGiGoi16sIo5l3TbMVKmLReGfet/rizrjrw8SCOHaM/1KprN97o1MvOz7uUt1XZ3iXNzruO
JCpIXBkw2L1VP30eTNqy76ac4tNjaU/JZsrdbBuUQNvjzvvRNszdP+4rv2qA3vRbuR50Ei6I3xEG
1Fnbvi+DES7c4h5aUtY4MvRyFj10ghWqcQ8xxR4jr1/c5c5N5+aqzbXGPRUE3Tb3smwRwMjFEN+Y
yJjppsULR2KDsrBTZbBuqJ3czHnxqcm+E8Q7418sFqc6umOdfa4yaCxbFrIgOKR+ZT4QTkCUTV6B
BT1VbeCOhyAtyuQpoNWEW7lS8UxnjdagHf9MBYf770kbYKxBAVirZYyk3qviJ5W4N5e06GiHbUq2
rIRUmhpBW1WlsaJfU/Y/TaIq0mudXIhiR4i0J77k6E/6Y4ftciMryvOj4gGTkWXPDrMFOv7maWQi
vK3W413USgsjtDl6Qy0x/1iUPU6VwIisZtoU+KRYtD97WZDXvz6+WefzHR+IEZ3jwA8QY+JDPGvf
OlYp08m2vWOFc2FDRuT8s4GuuXc7Wd40dBrnsEGjfgBFl1+49LuXgEvTLwaygvAVN+KZCGahJ9+l
TuEeNb7YlYL5tU2TMv3k1XL4+U/fEu8tcjUElZSb5is7+W2TGl2NjgmjNR9Ml3Lzrq/m7okVtpg3
k0efAaqMbrwQL5SIo+V19r/NOV+vbiCzNZhAoJjTrbdXn9VgNWhSzIeezv22mwznJ22ZIdIq3T5o
svQ3MLWCXVcgu+80dzl8/OXPXv/XyxPMBWMKxS+/4vnMpaBP1gaL9SAaok+HuskxmZXmU0BQkBE1
vq2W7cdXPLuzr1fkD+jGzME50ax//8egmbSKPog1CNUxkbBTlHs29NM6Y4pv03G4oHE/Gyn9/2Js
ZqBZ+JGDc0AQ+eM623LlPKgZzdft5Cntt6ka0o9cS59uSLhPGH2o4fjv3xHZDv96xB+h2X37HflJ
M63kWXtAf5j/0DR8DRGqCO/KJjzjkgrxb98Ri+rKcDZ4Vc+twiaMylFRRT6gXWKolE2a9uAOsX5H
3AcWmEQHoll3/XRBxWusj8YfK/nrb8vIBzA2cV6rkPftlzST1G3NOrYfGrEESzTb5Pq1fe81kZPS
kqqqsvuvgz4LGU9LcZU4YgsVxnz5+Kf++8cgEXrlguuWfY5k02r6EJPm2Q+DpRkw5a1855ICRUCH
qLRrQyXulZvNzc85Sf1bDFQxOKr0EqbgXD6x/hiYKMC0GbymWEjO3iPXkaqWvmtwE7peHo0ZDPAe
tqbASCNSAP8DZrH7JZ/cChpGDsE1GMdlXVCS4gCqUs7/pqNfPxD1guHzcmPzQJf79u5wdq2KvM3t
B85pmNTaNNkRymVuMy/ITypu2n87tXA9Rhw6uBB8LK8gg7fXSzK9IdO9j6m9IBKENKqbL3qxzvGY
t7cX1pD1kPD20WPqv4odOJojODmf/QfMr+gFN/mDMTWU6arNFms/deOwsVwtKbfU93QyqkTKF06m
xdeA+nhILxxl3r93CD05zbB4I5kBB/r2GysUO1pNNfFQ0zz+wefpo2wcUX/kdekv+zgW5nUeEyT7
8QP/bsVmneZpB4rKyJpN6+y1M9iUBjF21iN+hKnaobEOIa4dCRBvul2DevzC13x/PR4ems6rP3sl
45xdj84gXbzUjB/qnDbBsWHq9RWc3ZTAThad2ub2tPybCpU+KZcksneVHrCCmmfLZ0UsIMBmP3jo
HNX0xzpw0r0svKDaNE41jXt9ce1L4plzUdbrRVe2GmdhniwSut/ezsRFfVjUpXgsDFMQJkt0dvsV
bLO/fJ66yc42bWcE3ZUpg+KGuT3AsTkQxOuRHlZOR6lkK7fD6CbahRfr3bPOPIOMSHpjTNFxbJz9
/kEyOw3UmeCh9FT/lLeEM0OAZmqNtJNJxCBz/btErVw8VENZcXj30gsgmr88AVQkOPJ0MGOE6p3d
jsEoZW3Ns3gcMsQZpkjNl7gm78FXrcij3CjEJQn02cFzvRcuGUjAb2h38aSfl0AxYYEGP8cDKW+L
dl1bRXksGt/nbZ6CPqSj2dibJC2TPKLMQLH58Sv27ohig3vgKEZ+nsXg/jy2uzAGnFzgtx8TrDPZ
bsy9Yt+RQJTsaY5fVEmcr2X8rgh3bRZPiKbvCrDBUmkVjzJ/zDRNHRu2ls+LI61voHy+BoDkaV/X
eOWZLQKv/Ph7vt8713tKXiHnMPZv1pW3z7xVd57wCF95zAD1PpN4xBB7rvWjGrX2xU2cGsA9c1kV
axhdxir9PYGyvvCy/+XFW6OQKHpt31wPE2cHQmZwzOvhaDxY3SRwrzSWUp/SSWjOnY+hYaGXTiDC
bWr1IxJ8Mojig61V+RQacsyqaDYT89SO5rJceOxfQY5vdhmSDFdSBh7jVWl2forTCIBrkikLHlSm
z+I+E96ImG8Uy47M9LrakZE3x/smYWBw7bt0FSPCdbttgkVLHHxiXOF/Z2OcRQw/M4j09VR+UQ1z
oGvhuFB3bDGT05Khbtv1XjD9JlZhuFdE3S2PhNE3Y4TMUzbbAqnZ44Ubv76y518Njm1grMsrp6az
G59l+WJ4auAFc5G3INGwvMglMYZC1FNw9FJBJqFhg3bUbTzJs8nwy2vzk6cPl8Iq322j/Mp8EPx3
rs3ycv6u9+w6nhtP8QOGKAe5dWGJZ+EarUfHeBRDSMMP85Nw2+zTxz/CXy7MnrZa6YzXYKJ12fuj
EHEZGNcxK9BD4LQGEa5mIb6m5BcMexRNBHvny/A5EYm2XHjr3q8uHMiQ8Dhop62AsLe312UdsDK0
TuKRwZVREtRnSOaftK1Dx5iyC/K29wfTNfyIlHUAb9R47wT4PiKXajBy8dgXhfiF1abL92rILHWH
GIs5xwy+eM2IpZ91KjF11p+YrGvNxjJyaW06XWoXXqu/LTosc+tu9n9LwNl2ogmhbDm4yWM6IvBq
2Mxv+1oHa2JY5KDkKpW02PPpSEszhtyhDRP+tUTtP7777lpYn70Cr9jMFb2FGu9c4cgoG560EsHD
qPVVc7RTbfFDsiJNMoMBAS3bMq0HcPspncwI07zzVTgdiQiNXWT9Yaq1Kn6KrZnZgmYX869ptEbE
UoH07kxSte/hDiRlWAwMzqN4nqpPM9N5BxXJ7KhbqOF0p3q7FDeLSIpfXs+5g15ZZZ3agPCXncit
LP3k62mfRHgg/P9Rdh7LjSPbFv0iRMCbKehEUl5UuQmiVAbeZSbs17+Fum/QIivEqO6OHnUXCCCR
5py91ybLwQHvjW4vJ6mL7zlyD4Yhio3TYSekRaOl04o2G25op6Yt2xU+eXFOxHEJoJceBWvIuHX6
IzOSlsobYo4wzyYrW8mecU/qqZT+lhErk3BxJmLDCYZMp0I8VY/4u/vplhKMNaxRYCftQTdm3fpO
e8GeDlLZ5rSh7uqS6Jn4VNvprc0Pds0S1gSVAUQkz9LXj1/eHynz+ctj8798votM4FxH2Xd1QSfT
jZ6UXU0/Bzd1P6Xk2yTrBCGQu8bWntJaQhUIy2KCuROW0i+7N5PlLA67LCiLbS6V6EPRt+oetUMc
h71fdz8snJYpVS2n2OVRLZsrO4s/YJGzH04lwjc4/HNwIJbs/cefViN0hjjQnpK5Kvs19CMAKDUS
MZ0f4CTJsUeG1D7ESur+TsMzJcjvHTjSyDJCS0b5red0JQarb0Nt7HQ6pKbbIe2UWRzOg2W8zZHO
iLAKuhnGkOUvXqln9oZAEH1cGwpG+gbMV/ngNINLeAXmES4sy0wihBvNlvHeI9sKAyiu+6LloYVN
0k/tRmELuDITXO4rcRwQWE0FkanQOT9ZuIpWrTtZ1XOO+Fo8INacv2a26NN7fLLODRwM+fbxuLm8
ImV1Surso5EZYwB8//ST0VJNnQflMzwVUyfNF3XxVHq9CGM5URGurxlT/3ZB0LzuwvV0cVufHSqQ
JoJHi2TzXLqDT7O2I5l16or0Z4NRx9jpMmrklYre5bIGJAkvKuumvhDuzpa1ItbKYDa65hn5laSr
WHpfZWHNxqorq2xldSUBDIJa9JXLXh5T2E9wRORfKFjtP1Hy/1lNSzAFvpN61fOA6MW7TwW+iVUW
jO1P8olBaCE0nwPyjHr0zbNDCw0vk9mJ7sri+pcHznfFYQl9NQR07+zue69PTcGO4Rk2Nxm19JI2
zD/JV9eGEVaz97qye/3L9aBbIVcHNw+m8hzupMZ40MAri+caRfOurKNvQYUtidQXuUuTKrm2cbso
ui3x4nROGDY2Bc1zUGQFCZhmltU+R8QqGttsSgBB+ESERWEhECsK1vdkw57CMI895VsWgb4u0mdj
HFR+5WT6t3uHSsEk9MeqcxH1DZuUvMBePMdRNOxic25urdxAnOFG2APwzF4L+fjTjHo/ey5oHCZ9
vmIa4ed3L2lAguLrcBCmtqzXEeLNN+pRY3AzNx6l64x2OpYcGXNpnUhhLHKoFx90gloqusDI7FZm
1vqEV+mVZhG0Znhw1EixCInmyjnRtpbdrGVc6dVK72ZMAB3TCB14v7MI4KL9uk2EDohn8AmCwjpY
S+cxGD37yjLxl2948QfQH8NVDu79bBQHyM+s0VXFcyu64oQwz93CMcNRn1nDoWnmfM/qsv94bvzL
OczDSQHBezFuE51wti/TqZMTSh9ET7hlLP07BxCyqUNAJ0lM53Fq7C8VVoE69Iep0u8BHgb0c6HR
H6a5JXxsFfWqOdQU46+VFv/yy6BEcBBbNo2ujx3s/bRdmoWLYHP2nm1CSJ4ZaLRFzdH61g7C3Lma
zD6bSaa2SdAxBuLYbQ4tKgpzFaFGKMM4MaZ//uppF5nB0sKgR3YRRIIKM/WkbnvPtKDzKhSTi/aC
dPARgaJv3jY53PsrQ+LyY1vqypAr6GRgmD4/qkNEHPKsz73nAhiERh4baTM8hOk1zUBiwmkS45VN
1uU5hStSUOcThyZDS/r9Ux+I9MTNxRXzaJ6/JilinWJRToeirfrNx4OPWgN/2rtPm6QTMiSWlZkJ
VT8/FWEzaul4JgHrhzd33xNbgdEkngur7hv1GDlKTAUJFsS2Vqm5HasB3QLvtovtV+acIvgCfR4F
W8i33k5HdJEaoYuRzIobp3YL/RczgXRB5Ga9v65zHGLflRllZOVEM3arbK5dVPtJFR9GnWxYPHSK
/Rbpa+NeRxFtn2Jlxfb9kluSh40DEoYHgVjT+k6lCtDBYTSbiR1/Tx2vWGNw0qYDYZ7mnRmX0ulW
AJ51wvpQPKNhtqbAfNU4+LNEUWI4cdrtZ5JpbaNcOaUVbUltFUMIoAlFiZZF3mevt/r7ZWuf3wia
3FtnGBO1brFlVOuBmQJWJ/A1P4w1fUym1RDYlf7atRaiP6Q6eYR4R8xPvtYG3qZwgv4tsbUMPZlT
6w+lGvQXY3SMyQ2dyu6jfZbVTXTrJjEeHT81nKfSj2RFeEBhfHaqHKNFWxvRY1aPwIFKGH5iXVvK
/MV+1LE+VXyG9bGOHcTsEGrat5mA0e+io462Q/gvj3zPGqxWAG2I3/J6Sk+ipvNqDV3xhaje9im1
Y/R5NJSi5zKnMkXwVp6vyp563bpuC3kkbguJR9qO3rNL3t+nKB76U+7l0Y8+D4wipAxflfvejOMv
TVAGv6hRGtHGU6TLvcD6m61VmXMYCAuAktaKSGRV3FdWHw33mT7Ub9BlOU9NRkYduLWCBFVnQVQp
hEx0xLuJwmGzTgOpq12bV/JtBgPhHxMjydrQ0XxCcklQD5Itx8XYvvPnSAVPCA8W/45eukffnIZX
6p51tpV2UB3ZQPrBSrh+27JeJfBNp3Rqn9y5UmoDfCRWKG/cpuGYtkwAXqCBydAByH5zPK/+3jXm
kN9zU8l6nnq/28yY0g84h0sztAe9G14mHwLNep7lNG5ElLe/moj4DDai+jCv6sjrilc0m5pJumJN
Yh56NsM7Rb6I3gabg+4L0iOcOL6ea+0KjSbCbGxVaUFpZkJ7jbJ5mlcNCCUkbsHsKIY5bbfvQtEX
WUk637hCNPZ6fF5IeFFEKmNcd/Td622GcpoDWdCQ2ZVSi9NXmd5iInLN3vjSV0QkfjVQkJkPMXLg
7sXi8X+hrVz3b3biBRDpCS00630SF8Ot3hui/obhrO6eYDrNVNgGLLobLe6l96OTcTb8lklqu/eS
yIx5W4JfRMDg+upQ62kwhgsMAUOPTriJk8vgobEj4RzzWOgjWAqUuISJJIj2hgmXVLyOiBi9Jx3B
KQ/8h8VGkco5uiskVNQpC3ZxS0QVu5gbP+LY+al08mQ10yZT+2JuMRugOp9mtNfEzYVOXM7eeprt
1nsGux+jStJy6a+1Upf9Sol2eBDzPBv7VNe0HdZkpMAQnQASqdgl8DXtprTfVoHKy6PZFhPhdAA3
4707I2c59XYTiHvuN6pfsywbOU0WApS+gfDx0VYqNjZ2qcpfavF5XlkqL7YyrNoBMzfqBnQ/HA7e
ryIWhZMm14fpWY9N5ykiq2RR2UfA43tAAQd7RkO1i4oov6ZsuFi+6FjhItWdgIMAXK+zC7PCxDiO
WKPdotJ+5nV8UhQvUiSjGGz+9dThYG+kc0QbcDlZ/ola+M/hR7eJbAb74MPP7Ott3czlW8KhCwf4
5DjPphLTla33ZRGNsgd67+XO4N+hzXn/WGdqTKC5TRJoSQDcGIyh+3Ssq58QF4x7Q8jxgH/e2hmz
008r6XdRG469/eXjVfv8zEe3W+cgsRz3+AeiwfsfkdLuLCFxlC/mZNVmaDW0w4yuTt/QS2dboWcc
8ubCESPZqgOBD6LsrvWmzofX8hPoBSMSCiDl4eB9/xPczMeH48f1CzJVM14Hi8rXw7mTPwRepm6T
TohHelXlr4/vfLmz/+5WuKzN8YPOL31v9oFnNdxkaCBzC7N58QF0RA9RVdEg4VXJz7OVYBuK+zpe
lxVnhTvL78rPH1/9fGgvV1/CFXn1jGvG2/lNO1HfwPN/oYBBxmRZ1d4TwOd+70rk2FeG2sXGEwYD
Zmz6BC5ue3Yv7y9W1uj0fFcvXiCJtdFWz8zxl1Z03G8u2NocEvovV2oJl0Vrh7AHtvyMcIoZsOLe
X5MkepjgzMPP0kqxpzjk72ZYD3Hntuy+gsZoEJ5ibFhPspBvTQ3JjNbClLD5o7D+rztvZrAlUI1z
Ltt9nsT7HwP0neqsWY3P/kB+yZQZagWSUUG7dJT3FCjtGh/v/PUay5RJ23ORZSHgOIebIIj1kF1b
07ODfjgcWqy4pZUPnyZV4474eCidv134GBTfiLhfun8e7rD3N+fhhrMwfHov5qD0cUXVLAlhU43+
hoaa+WbHTZJcGVAXfTXuyFvqFxZTM3irc04F6bRDjZayPZWaRUZUuDDCkdWDtQOUnLdlfNMJUIyf
an1kr85+fkaHno/WWx2b9ECFH2OrA+XtwcJFjI5bYsz8bBvxCdw6VuSywFqxJldJCXads38fbEFz
E9NaQ1rtf+paPH6ekKh+LSC6uy8fP9DLCQlwCGRB7BQ8WeA07x9o4PBHmn6lTl3ZNL+XtIZbwfng
lKtxWmmjdI/pPGSfPr7oOa0EWhfHpj8oOupQxJaczcRlF/vNDJXkVOoB5GbcA2W86rw0ptXYec4+
cQpMgnDo4K5NwvEOvtGQEi01Ye2sQeub0HC7qdlxnB1vgoldzg2gBzU+f/w7bW7+/bRJlIrPZ8Tu
FruYc7Ympw7KmLyV5sskqoZgJao4amcVyrzyyZ5/QTwOEAs8Vs7gFEHPezsYDWKwLpb50rcym7bV
7P10kJ6lK6PXaXf8+03xqS73g06TVv77N064bmNLsO8vWqURcp3HVbL3ZqudrsyKf7up/17nbM3p
fCMrBp1wR84CrQ8qAkFCCHV0itb0f1CUfXxbf7scUVi6hbaQdfW8+92MwmtGf7Ze0trEK9A06dFx
0uKHnuTVtart5bigJG9SZWDOWy55tsakWaW8JDU5aUT58HXQmsgNe+qtr/96S/QbFggG44N21XnC
SdvqpsjoJp/isTVqtipqZlKn67ZKM2G+fXyx5bW/G+tUKdmSoO0AQXRJM3GJ/jD8Nk9PVp13Yo3F
IXjj4EeAmd/Z0y1ysfTkpFnzewbBMlz5AC5moeXiaIVszkwwTs+xa8gGLJyXU3Li1JRWIVbf0gJa
4wdhFsVFtFNNXu2NyJ2vFBH/dtMeWhZmTzb86OPefwsI68HseCI7JUpEFA9JKN6AbYhPczY3pzpf
jvVDp7tpCPLB/detCl/fUkZBOgYFCeDtMqT/sw33ZrQsVtNCM8ko41pDDjtmrLTvtmybfZfIazW5
i09kuR5bawYtKt8L/Bkizygp0ReeSGLytUMyGGWzHbuoQEYD7TK4snBefCVILBcN1gKEJojzvEBr
usDu2Rj0J8zCqqRyUto/g7m5llprXgweiwIGT49tj76ETZ9NNBgQC9bZcjr5KeWRb5gdLfJsWj/O
1pnouzusxVg4zc4NImyS9FpLvF5t2+4qJ5gOhYduPyzcQc43Uerg/FVOA90076GeJpx6JzEfWhxW
4uT7SXODPVIYIcLsrlxhbyrSEOAip/pQVZzo1Q7eHWwD0uzd17oT2fcklTAPP/5WL14kNG9WDI/9
5iKXOH+ygn26pyD5nWYsg+gyRu+LMfn4z93uGmHz8lKME8qphOUCzGNz+36MDrMZ4+hJxIkgLnVK
kjwwMXHL525EPbv9+LYud1p/8uz0RaSDzAta1/uLIbxNEeKb4tQtnpZdNMrixhvswFqBL1Xid6Cr
DAdrPs/OLrG65gXpP2iCaB4pdhiRLCEnVjPkm7UuPe1p0svWXHmtHJEP9LHdbDI7nn9ksU+PRLqd
+dtht3ZDFWBqtpqC+UsgUyJb6AfgX64oWy6mmiUdE8Lt4pzgEHS+c+UTF3nqlt3J8GQPo59sVdzl
Tfc4mqL+PJles7GtctxlVJ2vDJeLTfPy9gyqGp5NhZzO9fvHagQlGJR26k5NQi2PeICGxrk9lna3
Eqneyl2ZxPO1vMbLr5Kvkbam4y+6GVoP7y/atWwqvcZUJ6M1unGn0WtFndJkhDOyXRvuK7Jot4XM
/3kpYRbg1EP9n90ASHbz/XWFwNSfWqI/mZbMoCLmUj/gxdz7JJR97RngKXtH81pF5eIzsQ0uyZy6
KHHZwZ2N3D4ZRaYgFp+qjppmWAVoOeBsaEW5jQavaDYffykXJ066qZ5LVwUiMG4RYkjf3yWqI/Rt
FWblCdH6MW1pkhvJkN1S6btLRb1zgRY9LAEs9xTqnJuOW75vBfbvK7/jvL+Lvpob5mcE7IKWXtf7
31GNZclwz7NXGct5YxcpNAoCNXFrRpFAtdPMibwFrtJEYdbgJggBVDN99q4MrjySi/HGLyHoGp0a
9SWbhuv7X7JALmgXjNmrxXqdrxOWtd2QLrjKZhZfgn6yNmzfr02PF70+joVMV6hC8D4uORxnl5XQ
yfp09IpXEHrNw5L/loWNXlp7MRAqFEaarZFUlfRtE9pYX3fCb7w7HwEVQKambTe8Q9q+H7+Vs8HI
hmLRP9OD9NjRYQw6m7NNS+h2HsQudKoi+ITJNW5AlxEm7XSsSh9f62xu+d+1qCRyGYskyItpDW8D
u0SMb01lN9uhS2toBZUfakM37NwJ9fPH1zt7zf+7HgY/SKoOJ9ZzwQR4aeHkk+HsKyzqFtWGTB79
GvSeIXWxFhMtshUeP3Hlspe3uTD+QPi4i/xHP6/OopgAaRiN9t5Lk+QLlfsSElI3bkdL6it4/MaV
vZNxcUFmEwp2FEx5prC2zuZsktQcNbZ6dRhFXzshEymQL2P29B0at+4Z7e18lzkCgILXyOPkdOV2
iLz6Rm9g8vTJkO/yIU6Og+6Mt1lnDFZIX+naUfLiRxIQxmRLVeSPlOa8CaoZNhTmrEj2Ux0b84mu
tkE2Z6n/GkYxd/fFlP/jSZnXz4zO46DOhs3AOd/5oPYCNOsU6T4HZXTvccgUW51p4ZuWqrS+MqWc
Ldn/fzECWxjbnIsuxnZdKwjqU7o3NQJUaPiQWBCYJpUJajdrBlmzqaSvg3zWyubKgLv8hjlbsuEK
8AJSfPqzVfrP2cBJBz8qUWDiqh6jcMEzHmKjse4g8lwzlJ7t05fb5AIosBjhS/1u+Sn/uVQROTOY
aOHe0Oamf2jW2RiifwqyK4vFX67DRhKfLFVJ3/EutyHoYci9Ah8UN5r9Ganp4BxKYHjdNY/C5SSB
eHgpSRIFvvRxzPd3lKbm2AkqtTfs46IH4qcG2jlwBcOyamZWn4KUoGDoi6eP56bLd0aWA2c5VB/E
xHLd95cFw504ToNUzSs5ZG+9iYL8trcieddr5OI8//vVWPPQJVNK45GebbDIuynrIIu0G5bUTOEN
xeqBUlkk91PZffvXazE8CPl2cVYx13tnqxxYlbao2eSRh6jLH8NYRptuFjOp8t6kP/7rtZhjeYSL
N29JsD+7Flxizce6kBz8yCGVrx8dMiqJQBRr1fgonD++2uUUxoxCCYCVm/2iZZ29syWfxyV5E6NY
Edg3RTDJRz2b2vXcBf7aNEt5Jaf5L9fj8IYWjmof0s7zYrlhwi2Yu5n1q3U+pT7wF46T8sBXPqyE
M/S7j29v+fn/qer8WS6XdZnjFO0cHuj7IZmruCNGgyTqHA3lGjS9HWoLMdPqctiAugYht1Qzut6g
2EWBVW4/vvz5PvXP9ZcjBw03rBJMLu+vX7pEhGgKWs1AsOLXxG+LY1yN+lfK3OVXvwdX5dSBma8s
sGK3EA+nXYT94VDOtn7lp1zOCWAjODJj1OLQjMr4/S8J5tR2wbta+76wR9zNqbkO7EQ9R1EVOWFL
melR60y61x8/gcs5gctSK6TlyN7B+VO8+M/kuqDflmFsM776dGfErbP3JQfNGPbjlennb3e4MHeo
WDMdcBR5f4dUziLZq9LeT63Qf0sEEZ+jjIpz2GQuFEvK//NdhTduvLJXoVTNn/x+lBEB8p8rL7/s
PzdJz82sBwnenNl/gPSKR2rfCBccMV68IQhHyJFBiD1COPeo3Bv9DZimxIRoeWqvV/0YEcmYQgYb
e3OAmYHeCK6OORNlQ7IlRaRQVlkJd8ZR4hlqZv3dbxz7a5wtGn9Ln/QTH+8oV+CVJg0gQDygPIid
unvULdCDm7mPyvazCXF/uh1KTfiPfU1s0sZLgsa5sae2EuvJjiLzC0aXtF/ZPo/xMJu1V2ytvtPr
dS+auf+EPNe0XvicDFhmJXGtEDMn8KFVXkSvNaJNc2dW5EtvamCHn6ra0OK1WaaAgqyqokLBDd/3
qWs0jxgivL2WjXCL0tQtvE3a2+1LweT73TNL70XZ0ayv+KK1m0HE1m+TgN033emltsLcCi1pOVdw
0igIWAmV1TCsETOhKYTp025I+Ui7Q9zJ5HGYS9O9992SdVdAhXjwUj1+1mGhf61YLKCP8PhCD3bS
IYsclawsAkDrVVz5fvlqGBVehCEf7C+k4gjK94Yxt5t4ipS187sKnUk5aj9EaxfmZtBax1jPlgOh
if+vOzZ+6ZNLU4ogRItaNMfUmwJwUElu9XdeHyAfglap3Ds/QhmyYi+nRY+Nm5juXZINPNaZOM6X
rhUwXMs+T+7EQFBUqPvN8COPHfhWiL86oCOx9iPzDBKBUUEWX+MCsCySKiFa/UkrGoK7nKIsikfK
I7b2llvtfJBl7AdvQwAkbTsmwADXfQ88cTW0zRgctEbqt1TJ0evIaWqRZKpxhDPjYH16qDwii8PS
bAp7awB5PiihG/XOSWi7P0ClQK3bt31LGFLSx/luIBNrXKV+nOo/GgNG/53uEVW5aelvur9lkMbJ
ypn7rHuoS2XNmxgu428SfshR8Er46Z4kcIluo5KG8xA5wIoXFFadbz2o72v231H3SS8E4KSVrSz7
VnF4kV2INK8diASdRu1X2Qbzk+0LNX+nt1ZP1aaMuvKtsfRMfTWnSPveDIqvp8VXhrWgiaa6INBZ
zWBh2rShmxLXoqsV/chEj1/axPKqda6BiTx6U1XHFNdcfQIN66U5nF50WzKk65JrL3yNyK0Ls+4P
A2Yv8gATKbwfuTI1jy5X74ktMDk1BSGnt+Rznmm0iHLkqktTVzk/9IFl46ZQAxz5mo5ECFnVfFFu
P1sQizv5iIDa8A6u1Brof+lU/BJt2tp0DptW21gVam9+myzUZyI0BnWI8WjceLlKOCxNTu0f44WZ
dlPNBkAIfJUDgEGi1KZjQWiq/EllOJU/e81umsckb2hKAnJFynDjK6d2VnbZiX1FVimV5KkfppBs
HYIdtWDQAeErzWluqZDZxUM+jLA6pWVNPwlpCsY1ZRLLJe5kgtUEcorSH0/WlI+07m1/baSO8VmI
oXpMHc31t7HwgXZNZu2kq87MMz4MOXcvlauPT0St1IEIk0Z28Z1cYr7h6yiiOgzsKSbCB0p+SMJ0
ag4xLvXQ7eFR7jPIG69VMhtuOACcPeaBNciw89wYRWbNUNmSD1cchN02pORyEDuWWmGRqVGpAokc
bdh8U0TdmK0n1eqfghLk6HoguBsCPhnXlNO9tNz7lrCstcoKMED2PJM31sgl8xuen2/ftm3sfqvK
0X/gAIAKRNpdhwKtgFe88Xqew5sYsjGmk9fF/Wrs65FcIaJQCAh0x8gKBXXdeNs4Ap5ynYl0WMXI
+8ywpQz2S0Oq8Hso4uBtRKR7coUFQm/Z39Zo/YLxZ99lzD4w26ZjpuLkeXZr10GcNzBxFEkSfNK0
3ir2ZqJn7Q5M0rzPGKZ0naM6+jxC8MKn4HfptzH39DuvxY+11uamu0vM3I9XyTx1/cbvtHEfBLL+
UmgYBMJhMhsP74Om8IsG1m+hmZIoGOBE7SYqG4qx3eilP0nRregp1F4dWGFPohWnP+iQCXQOG5ok
UkUooKIA96NErxlk3uu8pFmq/CFJRj9duagOn0zijxMUk05XPARJPn5CDVw8ZWmUzlughG39YGet
Zj9Ztkb7PKRiEsk9yOr4t5oWkrWw8jZ/KsbZOU5q8Gawk1P1rYnU+FVPWiffQhsIzC3hR+I2Wdra
4VAo+15OuWuEQ+e2C0GEUuwOSpl761XI20MPwdepoBvyi0KF0e7H2RvgUrWSt2JLLWfjbfjFqgOB
Uq4sMo2LbVvDZAsjGJ7IGCOC6m6snocb5mk63MGpsm0WHLu8653BfSVJXcdx3TrBAYlI7KxdaWfl
XkTtIPcWe021ATDa6RsBo5MM9axDpFtksr210r6Ag+GmiVyndQG90JH060M3Vc5w5xAh/DCAc2nX
mV5JneZCuUhHLYDmRRAH49avK9e6tfHn/sxEhJ43IbQOXN9QKgiqqSWfoXl7aMH9tMg2o9Z3vzq/
bL4qC5zWhh6GumEPDYYyKFFQhVHi5E9lGjUdJhC96ENDyzv8RwEva4clqXtGD0oKPEUL42GqCfUk
HJ5NdZCb3vxQFbaPFjvrSYYwKFpV4SjZwrDiVDXpQuRra6GdG8pjGgqMH56dVgPJjoO6U5ovvmux
PpBEoA/yl1FyngznmrjJF70scOz1ooKL7chWroyh7H9lmjHmewDiRnVjGk0UH/kvrGDVaDLxQmkm
3YM/Ymg6+okcfi5MvXaVuK2jPhm1ykHlSqHThChKy7jBz73Eqs8TkSapbYDATWdfPTtJl6XcICih
NWEHvh+mlJajfY6A/X7qGtwTicgB7iqXHvovACsq3fkzcQprILX9JqglcqwaRfGvnvVEbWt/JEZv
iEe0zk4+uGSpxF78JbAlOlgafWa2Zjz3AWRd0mtCkzpFsh/rcsp2mu6DsBSd3qbHzpgqm1aCFVU3
RT4kG8wbTrQrPGl9SpN2rjeKVGzCvDtQmtsgmKcXcsXGdpeObCM3pgnFft+wT4PQpo2Od1MGQf6s
gVC0tjGaYH/VEPaAi99APVRhELlrAquOD9JoMRJYk2HnN10e+7+SoMI2SnBk726BOWbQs5Mkallf
fVOs8wbu/4qkg0odqGLj4XRwXyWg8Q1f4B/ucPWBbdbX7sQGD58KCqebAoIKu/bGNcq7iMCxaEcB
X0PyXEdpts8hxfAhDni0QqoOZINVU4p00iRBon52bccYDgmDHil/1UYnb04AUpvkBHQknAX1TzK9
cwxeDltBx2O1OQwmWWPdsHBY8zwCPVfgyArziDILdnO9KzYyiPE/SfTzM5L/mS1d0ZImCOIQebjY
eh2Dfu2mY68vgzqDXlzE8aay/UQHzVB7xiMew1ziBSrTNtQDNRTk0iX5MR9JFFiPs8wf3NqsxbEs
TQWNk4kDnnSt+H5lM4/q5KgukGsawPwCD7D2a1Xmg3XSGyMaAORXig/AxKm7HYRWR2VoSYDMHEQ7
Iw/HulHjA/xLO9+b4GMD0gWAgTCBJ802Vj2MhhC3CUKohaPILtszCUuEuBTJz7UvRtikrd/Ha6Mv
snpLDqwXbGTbaU85bSbrm5/wJ4cNRsJohZnZ1dYNxVHtUTW2wdaAmatZ+6Lhsm1nlvUdOUeSbUpZ
aM9tPQ8nXwQFYpm2UzkJQTAONaGYv302p/DONFXVt3RZzXxv2z2eEJIseHO1MUzdPchEL1ghh2mG
O1uWbGcoa2TaIztrtl5O3FbeC0HG2telbRN9m4dW3CvSEdVOk63uXzPoXlYYgQAThegQyUNtxT87
hw5oflsNafeexpmX3VpYhK11yW4aon8yYQMxE7+o6JSJ1jxEJDf0YTP05k3uaMLcEp1O/pHLBuEV
qVKcbGLmUy+klJP+pNzHI3FBft/qIkEfA1bGPdkBTNRbuKnGD1od1dackim585ycJ6loyGtUitkQ
rXyMzOVz42WpeTTHoRwBgJCDt5nsot/qpcyzFUzz6sEfemaoUANzO37LG9w3YT379m96gJG9N8rE
f9WpaE63dTs6n10FSiasmM9/Y93kRBa4kZZuFwB8wVHIRwHFB9MqNvHCJ6cpHxRBunWB5VDB9fJ3
bcfAPKSe0857cGO62uIYnY+TO5jV1piMxNgkxGu8ToHfJa+NFkE+5nxGPdruMPwzVavoSvFvqVGc
VRIge/L3wjhEYLWU5P9TSbAsr+lj06OGMfdy1wxV0K61UdMPEH6blON2Nl7zcl1W+Rk0AF2guVCg
okb0/pIyIDQurweyXLrSXEMwiHeDA5wT60VyMI1p3ElBjrE12+WVCu5fCjbIyNDpon6iZXlOwpPG
SD4eBMV9oJS/LaI4+w5vtg+nJND2XUvNhqTGubxSrvnb/aJUJv+MQtjymN/fr2WWUbwcsknThD7w
vSgCK9n2Jt6uwfSGes2ZK17ZuJ+gf05zcK1j+tfLQ8rkLwSViCHeX37Sxll5ncZN53jkKjRZR3+c
hsd2UF61komIfsRpLW8qlvpy93Ex7rJOBV4JHQQaEiRuFylhFe64glOQu887jiNh1poGDbSCuKkw
kEOVARRG1TPSbwfn2rt3cFyLf64HAu1CKU6HdhETn7fM6q63Apn4zh60n4m4tY33qGtuc48UlI9v
9rL2ukCS4CvaDvpemkhn35L0BgiLs+7uOwo//daqaGPx5fqcrssEqPNtXxa4WwSp4N42aPOsfUJd
pZItImv/duiN/lrz9iK63qdFb9AjQS3AqRH90vuXD4eoMuY4A17etM7OFKz0cMS1eOcWwXwcEQBl
h4QC+aNXtKo4djpJdUe7Qit/LKFArOHHcqzJjVRsSILAS/DxI/vLB+kg00EQTQeCn3rWenDIkJOd
iu193MvD3ONYMPEcraJOs5mmp98LfeTKkPzLhEeaMPV5DARocs8/B8LrRx2LorsfU5Qpk2JRBJ48
rRpR4mmLiivz6+WgIFVt+fDpVC0opXN6FWqyhpZA5OzdJkhvzHTOHrV58Od1IdzpkylIBPJYNI5m
2kVz2Eceh7Oub+yDDnDm18eP+y9TAWOBLSWaPbqd59pzzmtmoCrk3qqd+xvRdCYGOx8Xq7mww0q2
Y99kZ74RDRV5/z4J8rQxKCN4XcSQZ5O+0cQ1PTy+DQKzOHBRV9iyhxfbgHYJZ8io6r54PKajR6bK
9uO7/tsroLFl/inSG6YRnNXpLRtpYulN5D1oCrJr1Vpe2HdltOBytG5FwTLrUJ226GQMhRAgzHET
x+gLbf+eSLxivLJtuhj1jHRWIB9hWUCT+7xFQbp6G9XkOu5dABB3rUlteEWUknOrysm41WDlrITv
pjcfP4aLgb9clXL5wuD4P9LOY8dtJUrDT0SAOWyVpXZut2TfDeHIHIv56eernk2LEkR4BvDCuAZu
qYoVTviDzT04uwoobmYiazsXuUTT+RQ4zWCudGQUf5gmrq2rLDHdhRFvWjFoTXOwTcZFAfOm1TcE
ruu7g24dY2fU17aP39IhGlV/FfLqFguD3extFCjh3IMq5oW/7fPRVBK9UxrhSfFy80svjOldkkl0
VI+bFa22wPkFP6beh0P79fHC3k4TRrokFLC5uVVeqXhvQqiAfoEqgiI+4b10cp3M/4PvtKSU9NGS
PNDtzmEo6qL0YYDk3MCnPVdIJH4bn9Kyo8htx+hNkGBttMDR/0xmse2QQ6wXLuk7KyuBOCBjJEod
4O/1GzIJU9DUSZKTlWlKuKrtQP9QO0n1FAZBOh1FGmkthakxDg+BChH5X28OCfSypWQu+szQYeXP
e7O8lopvWO+aON330vEsh5myEjTeqNmlWnWIoWzTh4fxBpHX7p4ff9vbuSMr8fpAIQbkucbsgeKl
7PUJpfGjH9S4Ruslgmw6eovrQAT9CY51ccQ7t8d4T23Vv4/Hfm1NX8XmDpgrwicpUalJsZ7rmRvk
mmOZAYdRx3x8SYOkzveq1gykszEAMNDSXvluyCua9iLExOTc6xZN57LtMoPqTFtmG7MpujxYT3lb
pT807Kz0JwzfA3WfZLVxsNtk+Pb4R9/eMkTXEpTJuQdQpc+C3TLvFQqqZslzh0AAlZ9vYxk2O92q
f3eDZxYLaILbs8dwFutjm9wxtCavl0jrBtqzlV1igoMYv0m1+m+DsM+uwQ4rXhjr9vAxFu05Ka8D
53AuLqMWGkAdbAuPgQkeO2mBhMLCNux0BV89ira926lfo2jsFp6L2/eLFQWewcUNCp0QQv6wNydA
SswQSXbasfaybjhRqta3jZF37yOeze9VSC2gxhgA/QXMf8B9For4UxcdVfzM84MFPMXNinMIANwg
4kQrBQLV7ESUeCVNnDnjqKHNdYFc3380jcDwjplndvm/kcMxo0X0E/NdIK1w5rx58ITvbm/lBWgK
KoYAqfukqbVDxMZzjwomUhpOvDXaFSOM9nRBvvxmI7vcsiA6YYez+riMXy+6lOuOcooVx8keUn2l
c3beGzkNv0LvPtpgSh+fm9tlZTggCxpWBuyuualHoDTxQKGyO9ZoSmzKZow/wY+O90OPn9PjoW72
MTPjOQYTD1KCzTy7zy0TCY1oyrujHqnxPjN1fxujarjO0DwLsbLWP2Qahmb/PqhDDKDK9YThN7sX
gII4DXyH7ui1ee9uwtxO8eVK4Vqu6Aab6SGYqupPXGVDenw88s0VDhmG2xMNVQlQv8Epl5TAHDfx
JnzHJv9iToH+mRq4joOX36niNEaOU6FIlaEHhLgR0jGPh79d7VcoDtEBctxszNnE2yyrFSJL89gF
sJ1WjepggWumxanpE32biOwPhonNwlV1u5sAjzlS4Q1Sh+ToXG/eaEiUGDCcdSyiMjmlmtUZ64lq
Q71WyLn8w+Mp3hwVD9YRsbvEh1JImpNLey+ky6I59VNZlX2GIExJWzAIQpqydt7/oVzOCv/zkOgK
SJAVwHy+76yoEeX4ortp3zyBssL8MO1TGprY2dED8sIhOJVB1SzM0mTNrl5jaD9ST1KiQ1GsmKfS
2KfkPhupfVIx4NOwN0Nu+1g2dGH/PJ7baxo2GwnAFBRhyGqvWmbXX68GT2HHMaIicQXS+hgpws7X
EfXw6HcgICS7lhhGbz0NfYQ+EKy97yr7N3tPkyr+ROu7j34V2PvZK9UunCW6x+3HduTdTzWLAgcZ
rdx6bx4jpGW6QQ9a9anMSNhXOuz/lQ4447Pbjv0hE+NCAn1zfKHwkCVxI7L8VA1n4yVpiBD34NER
T4fBOQlnMj80lfV30LRwj7Go1n6OK0M9xF0f7x9/iJtThMgZKask8JhcIHNiP/wOq8kax3iKPb2z
21WGi1fz3hqw7n5Xpn24fjzc7QaTUwU/S3GC7tqcfTo1RuKW2P49GW5Rm2fFKfDixNUUW7zHA90u
KQUJDLAkmw3VhvnhgYNJs9tWyqeUiCYat2hedlLPvk0umTW6w1EhcavRk1ey7hcWaMX3x+PPsfac
WVr/CK94Djcz5iCz0xv7ntarQVm+lFkeNivwFu2GNl5LB1Pg67MKq9bBDY/WSLAp87GuAJ/EOhCI
tFC+ukMV/65Mxf2V0SrJV0aIbsFaT8N2L/q0XwgD5odRwuzIACTfBKFv3EzkYr7Z7xivWWKqwvEZ
qewqxwoPODIiqDSwV0jciX7VReR+ZCSphlBr71oK4lpW+tfslOwb76EYn0Y8Ec5trOn/KjMnfxv5
pswEQXnTfJj/NupcRusNzxj9iSdq194XXViRuqryMjtarOhSDDw7/a+rQdwHUpiXjAhiFhXlpie6
XGmH5zTy6W8lbei/83B1BKCFdzDCuIORLvFN74/pgs8CMY/YyCxeaRPMvDpnGJ4jcA9fHNsdsV0o
+4s2JvGGwNH8+3h7zo7H6xzJGvjenBA6zrMvLnU8G77j8GxOFgimXBRk2un4AppEqVCQUTC68z3x
CQvMcqGEfG9orjOou2w0m4bB9Qe1B1CDyEmPz4iXiEPrKpaEEFu/ilIVu6S1zKPaBe5LlpvNy+NJ
z+6610nDy8bXACFFHnF5Ob3Z5namUf4XjKxlU/IZYFZVI1uIo7QS6MZCLHhnLDRp6A0ilwKdds5/
CMrKGzNznJ6TVhPftMFtniRouQVdh7TIwq16Z/cwGCm0jIckF3s2Mc/oEmLg8RktUiSGGsz/NKTD
25YqgtqCcUwqcOiPF/PumPRaPEIix7bnJYu+6RRv6BomGFi/sEbry7UrTE/ZFUltAoNuRNlsHg85
CzPl97MskNrUdxF+sq3ZlUpLWebjYB64NSUkKcZVoKbqVreZ8+KjZnigT2z9ejzovQ/5dtB59o1J
r4EyAmsLWfi51IuPuUiMczqOPx8PdLOgZEa8VaRGNLHkX68/ImSIyU0jZ/hq1RF2o17YA13wE8+q
dlHBU0xxkXb3wlc05Zq9icOoUsvoWV79mox55g+yqOCupI5TvpD2G+WqmRBM2Q5eCtkyKuPsU1Gh
KHMM9Fg/VKEmlJ07VZp6zMElePsgNER1mrSLY5f1JQgn55NZ5WIHamd6V/X6umqsdep0ACOAJoft
OhvsUd2PlZEoiNpbSIVArIUT1CK4GD7jMjgcGj+o6rUditxeBWUMkpWilfHJCEKM3hEJr88dFoUp
zi9j/y32QsP/3RMNTz/yeCh/F93ovht0+mFrhFtDAcZEd5OFRZt3nEBNUahA6YRLBIrTzUXioEpn
uExFuvrCycEUx7qABXG8U4UUibOjMdN3COlOaHTGivqELo1SrFvQQOHJ4kBFJ88tQP6pXdT8yMAI
L52UeTlFflaISrIfCQAZWuMsIzPLzsG60S5fagsb5F0YxPQD9GYc/L1W0xdYlaWFsX1sTN3PARzB
WUmt3gFFbenNoR5zJLr/bXcj10Dp2CaL0SmWG/MfpJZlKBzXb160vPdMmKMFWvt+riAPl01TsslE
3S9cF69N9uu9TesLtRMCB1JiNMKuT1SAIXrVF0X30uda268iDFCxpwL+mK9LXKDNraMl3W8PIwp3
XblCfR/gRzYAh+xMzA20qajXo4MqfLawFvMrRa4FQnEAEqguwe2bXSkDyGgQXn354jRd9j6YWv+A
XkIwyScXq9d/XnhEXqjtUGWlbj4vL9WI4SGwjkuuaYXGT99v3V9mYPTBRjRk53CtgC8tnI/5Pc38
yCYovyBTrWk8EdfrLoyGQpdTtS/4/03r2surM1mBuhN4dP2quT6LpxTMcL9QQ3TnVxlxPuUVXkCC
WA7ALFLM8Mq0i85Uvhqw2MReb2zno9G64rvmxPSBIAWCOvdzp3iKp7hY+qjmzVfl9YH0Jd0Hqf5A
Jb2ede0DZMPV3PkKch5UmDW46fB9ioPR2li17TQvwkDn1M16iy1X+C/Euop1GMcQfLtuNsmPLDAi
b9+bvAN7cGTi2R1jELmJLjSxncwOnf5m7M18Q+Kuxwh+1QhOT6J164PpV4PSr8wGxMGwx3QjovaD
rD7gZy3R+nYzlOhlAWlTvRd3lCWxyc9ruguBFm8Vswth9hbsBGqNbdVu+8DXMfVJI6V5Pwyh13/U
0NT6Ay/fLf/08TiazyPSY+VnC1Ab43a17DGvVLRt6ve2jzzU73/cxOxfklTSKKn6QNXgem0jtXUq
dwq8r6AMwRw6QIu/ovqbPZV6VNpb5L6KJQ7fzSbGaoS2BNsJVipt5FmYSkOmAJiISfWQA3/Dtjw0
PzZjnrbbLLDhvms+jvVftEAr/N3jyd4dmbNKKwplxRvAGYDPCdJKl7/wLveclFJdqY3efnRyTUXh
YkS0KfXp3f7bqBbP0ys7mEjSkA/c9RL7mBcWBkK3L21i1+YKQlT5A/ZXXWz90Rx+DNboP1eAtpas
3ebH5nVcGouyfAkSa24eENYd8iZDHpwVyy9fEB4GXFd37ueoC5eo1zeCof87FqprPAmk5XPf5bHX
3LLSFOWlHuC3N6Ipf+ARmm2VSMfnVasiY5thU2qtBZ418ZHcwD42liO8hXh9flPJ36EjI2jo1P15
EWcPQGKO0tF38F/GbnCNw4T28rdUYFxXlD14YVPQfVnnQTvp77KIh2jhU99Zh1chS4Ba1Irptsjf
9yYRGqaiqjp8ls4t18x6yGRaYoXTro1BrALV3+pZO9AEbay/JMM5Tt+I6T7ebrdLIH8CFyXlP9R9
5yWH1qiw5fGy5GwmVrnps77/kKUgFVa1wUOYdIrfr3Q7ERvgkN3h8dg3gQFPIakvC08FistyDhOI
sswBttgk5ypI1b0qevVdkbb+LhzS+hPy/5BZMDfbDdxK685qom2rVc5WxUt0za7KF3bD7QmQ3QJe
TFJFoCPzTCoJR99txi45B93YPyla4ezNwdJ2oZ/VL49nfm/V2fskT7ixcMPM7lEBmSrytSg9D1OZ
77rQyr4LB36+QotpT/dt+o4QDo44TboosjC/1eSaw17g8pboBaor13uurXoFpo2XnN3JpuRXe/Gz
GrbVtoKbdpqEV118BZf6x/OV/9O3ESCDAsTBStFBwI/e6SwkGIYMM3thpWeH9iXZTVHjIJ8DMV1H
GoiZdafLBKNr0giXDE+kXzVz0JZqnne+rywEAAgFoCN7B9czVzTQ/DXyu+cmhM2XZlXy0RmDZNNM
SrCwle4sMlAzVLVkkRWZ2tl8IRAGeDZq+blOunLfGiqoywT0UQb0BR8WO5yIi9whzRdC7XvrzFvl
cqsa3CrziC+ZbPg/eGafC9/v/sv8wUOOGaQydg3lEYK2/lRSyPqOQKf2HljH0me+N230JugESQwH
++t6hVn9QKkaOz2jQZ0NT+g0uKSv/KfjNFBH2ISktZsKnS974Sa9N28MIgj5qDBzmcwv8q6y89YI
87MWWnB1tNqzt07dl/uissV7nUDouxamBbLIIfZjqpZ/fby/5zUDub9JJmR9CeAnYknXEyeHi3Go
y/KzM2qKuu6LfAg2uRj++ADtU0yuYCEvbLE7u5mIXmrv0VqlAzcrwvSxFBvCnfbs6cHPIC+Vcg3B
bfpU0fAdt4+nd38syiHykua+mt0ZwuudIeyd4qwMdfEyEXzUK99rirVlBsXx8Vg3KTPlJaRRcBVh
o0pvnVkAFGJ9FjqREV9KRR9bytw1remob8JtY4GeXBVR2n8KAk35MHRELXtCZevkAGKL1+zMOF3I
Zm4fafl76KYCLAO1DsD4+tvqVoixQBNGl9GHv4vncN/5e3jeVGk8EyszpH1FNGy9pIx4m4YmLjc1
DgHtOqIy5y58iZuNDgBFSiOhk6O/SmFd/5hRjXy3042AMkfc/BqzwnmH/rfv79t4AMzeCBXFt7wu
a2vd2nocH3NH+T/9BirTaL4TOoDXvP4Nxojri5Zm0aUW1rTpORMHpYzSH0nS/ejVyXmJjAwea+6H
0zqoknDhLbm5ZFgCzOz5EJx38trZxi/6si8s+GqXXA2cLdd9Fa+AZdWbrmm871qrVO8gwkQLN+tt
rMKwyNoQrED0xdRsdqUXiH1PIq6VM0yqZFPgsqOuo5KELdW96AXhDweyejWeglBt3pl1ER+aMUGn
O1D7jz0bc6GufW8jANGRbQN+0Q06byD1qJESDi7GAJZ7FeaGthnGYlKBgmOWaGSj8y7wk/pQjG6x
4T6aFnbiTQjDesg+iWxZ4Rg8F4fTLNn3tyeI3XYUfM2bBF4taMh3qWOmL7aCBvEmiqr01zAl/fnx
FSFP3FU0wdDIwFNIontJX35WVJv0EVsLix2gDaI4AJ0VfImKslEVjSerK9394/Hu7DgabhJfColE
pgyzDT9FWqfZSnQhmuufWzVtqCTqKia1lrqZMLb8FAbshseD3pkkRAYEomRxE/68vJPf5AaJm6BL
0OvxxYO6/RHaAddKpdkIVAjsN5R/VFXiKEsDAYlBYm2pUMk1eDPciES6LSgAXqDpuzBElWmtU1+g
ER3ClrQDNdsZeuotXK43DwujIrEsT7GUeJ3X2pWyBwYzuMklN1CrxcwMKGs7qXsN4bmlAty9r+jB
ygBXRx8BnOf1DM1WcKVmpXLuHOxiBgrnz6U2Iugwxc5BdFZCgq2Gnx9/xTunhLqiq9EQAf50U4ya
QlsxsClWzkqreOUq8OLkYmA1uwlSq9tQJzS6dZ4X+pMT287CCb3zkkrUCp5gnkpXCtbc9YxBlKl6
bNn+OSiQHwZW1pn1qklrPYSsr/n/2aQb6HUioAHf2c+bdYkkOgVXAB+rpEn7hWN087FlLZAdTUD8
mmbNfk5ITDqWjRGekXRQj/aIEfUqEqh2btIGzciFkPDm/MjR2FckO3Jfm7NLwterocFUNzy3QRL9
mRwfO1mn6voMlrT9M8IzS/9/jjh7mGpdDxLI2OHZVSJv63eZuq/85NTmAGIRcRi958d7694MITeQ
tFI8oJAt//3NkVWzuAQobIbnqCp/BEo77rrGSb5ivgrrucyjb/8+nOwzWpijUsifg2NoUOPElQTx
WW1E9AVNmeyUOUG9U3w6+LgSCjdeCAVvNwypKvaSPHCyjWLIf38zwcgOegpuZXy28T9cVV6n6asY
v99Vh7/T0te7uR6kMzUQKNgS4N554a8Hc4HRa1RX47Mbc9cpMfSNE0bwTbkZ6mycNq7jg0MNG5Hu
/nVdGVj2VEnMuSrmICdt1BNL2FZ0Dgc4quux9FJlo5hRom272BEvPbI85cLK3lxLcrIoFmNpwgEB
xnA9WRUYyeT6bXJumqZ48aO2hHo9et4HRxncr/6Ujr99o86QnUlDPMgfT/g2oqbiRvfY4FRSbAT9
cD06nnmRqSRGcia48f/LahdBhCw0gr2S+dZPCJsRaL5q0D8ZTogWpxjFsAWBWy38jjvbi0yNJqIM
7EGpzs6Pj8Z21gonPtOCmrptHVtJsFWTfqQdpzgLGeJNvCbnTLwqI0hsIOY4hJrHVHilkpx5D2CQ
e/kgfhqsBMo6o16tTSPSTfwtm/K/PA98OgJJmZwfr7ucz1XYJAud5A6QYySBZF7/yKJwcpOJ+las
t63+uZzKcJ8EdIHWCNwEO3VKU+1fo1Q5JG8QcAAOFn+7/tIa/YtBMazkPFVtLTa4AtJ/td2yeFaU
pji4tfB+BSPgxn3cGkHDc+CHC6Cqe7PmwQffwtRBOM5enRRxIMVC4eZc+eStq1Jz0vdFrhZfG2js
5s5O+mL3eJ1lgjpfZ+TNEaNDupn7cvYOJHVB7Fb76Tkz41hs47zTx0OFwfr/4Xu63MQoFCMQSb3n
enEBl1iFcIfsXJui/dpkiF+KTHPf4daWHCbdGBfeN/mxZvOij0sSJP1FYFvMLg2oXJ1V6252zvGU
GVZW42ZH6TWwxuzX+dCbrXJhGy/hzu6PKu2HYP1D5JYH680j0KpG5w7YpJ2FjaXeCtUX8QEhibhn
WCtGME2LP9JHXWr+3OZ76D5zVMlw0X3jY86C/kobUJrz4+yMp8IQ/Eh8s0z30NdbY90rRvBMtFyb
G5XIpf2ptmY/0eGr83rta117RAqkmbZKhW/9wom6c2kBQgaAQ3OX9G+edqFjoQUwLbKzZuBNuC0H
3VkBXHC7J3Qq6mH9eCvfGe3VyQwmCn1JPsL14hcmyJK2ZOcWoWirz7CpYVZTQnaS35avm9HCs3Rv
OOobFPIwUWPVZ8PR4KsLtQbAaDdNl+wUgzRy7auW+Kug/fj98dzuHFOgS5xRYFMYas2bUL1IrMFq
u4JaqZ15AB+0BBmGaDCshXNzd1aGVKeEWaYTO10vohIjusvtV5zHMim/a57irBBQoedfaN3CKyMX
aHZEcR+AooM3B2ySOeEYmjvAaLvOz7Y7tUgdalX3NEWZdkgnZAhzjtBX5B/iXToZ7QJX5849y1tK
55DkXBqRyFV4c05zPauM0Bjzs1plyO6Yds0BSHxnL6Ygem6beMnw5M7FwIUOhln2K4HNyh/0ZsBh
BIxrpBQlHdwcv6CInm4EmSbkjjR5H/plFWzp/wGdfbxt7s0TqVPuIkoYXIWzvEJrqiYajarkFhyr
NVo+0bY0kmJjjAKrVejW+38c75UJSVRquFBKmO31NNMxEJSVUu1s0uh+QsZGANUxwRGs0kG11wID
06X+7M2GZUhuF2IF6U8EDu56SMV0oe2hlXQOoPPvwnQUH5OwQTMnGwRa/4/ndxsN0oClCQYKFeEW
l5j0erTUaAoHVJx+jrVRPDt51X9y8fJ2dlkGoAoeVmlVh07T4h26NynSjZVzBPuwxDW42U6yD8xd
QJWPEIkeyvXPMGjzIlGrGWdkONWDN5nDBYE+Y8XVmqPqau2R1YyXlOdvEN/Eg1SyQAPRfoaBYc5e
mTztC1pQpn5G8TC9xGEHCwvi7ad2FDr24cNQ/cTxBu1UtZkueVnHmyFwENVEdxZnlMpuVtjADn8e
f5KbLc6PovBECxTGOCQqeXO+OVlFkghVbS3jrORp9LMTUeqjv9R7+paALsgOdVQDZXk85u2eY0za
GNB6wMoRnV6P2VCQwMHZNs5l7jo/YoRkP1R9Mmw6M9S3j4e6ufjl9KStBUUgaGLzm0rv4km+oOa5
G3qzWTdBkKebuleWKB33dhTFWUzLaLNynmYbO3Bb1azGwELCMy3fAaMw/ws6dK1EoInfFgJV6ao1
jKUn4N7Hg78JsgsACSHCLF6ylXEoEn7RuWnVxF61FobbxNV1161M4XwbWm/KF47wvW9HAx/XIiDz
xg0qCEEpWjVBjdl2VJrvlMAxq32KS8C6KjoMjf/169EVYmKECVxO3BvXG6VAb1rJMIo815GhKx8c
VEONbVML1f71eKCbt5TMEDAMX5B2FPDN2eeDHwT8Z7IQ8jZUWN9mI2sOXuKrX0Lusl3uIrOz6Q1M
SOAFO+nCJr3dPIwutQzwTuONm0vJUBkt87C1rXMZaYgUKWV6qPuqOhT5VG9gZhUKvgFjtXs859vN
czWqNX9skipKU11hVHXsnsPJy49Fa5rwYHTrb1yN0/7xePfWmD1KNQBA6q1mT91ocY/Ork1jcUq3
qauHW8ql0aqyA/FeQ3R4Hfuw4BErW7KjujdT5koBBBqstDC73kZxh9/70E72OVAttKJTU43WYT6J
elt4rfgSjgG6bY8ne39ITgidTTr0c8IF9HEEgevUPldpYh48z/S3Zovo8gaApA3aN7Grn49HvLeJ
aKQCPyaKB9M+OyvKCOAyQUzy3JS2e+nqQc924BJafR0HemNttaxAWLkR0LeXbGruD82wZE6Q9+YV
poEZVdZoWmfYDyGyfn6Nym5Nh7RGEf+IliArDydiSQZE3m5XATCEEllSInuAOH4jk56Mo5vHSABf
uipQD5Y62AOgveKPS9uwWaVpZpGy9s7G1vJglXn2v+7nV9YHhR6uXxQC5jiEtmtUexiU8tJGgb4a
TdFctEhrt/w3f10ilfCi1aPx5GR1uDDyzXozMj0qKmZwniUE43o/G8Vg4YrWV5c4iPO1ITRzW/Vd
sTf6KDqaUxmcoiytFx7tO6sNbgyoFYbGAIcNuePfBApVWbqonoj6EtZwpOoiqN5Zflzvo47GN7qD
2hb7hXKLgHX1xewbZfd4e9+GjiAEZAdU6tvgpjJf7jIPLC9PjPpiT63erhpH8f7YYIynj6qBf/3e
IVhC4Nu2FEHoEuX5QdEa5JgSdLEX7uubN5CfIjVIZdfB0G6K8eWQmHyARFxgqCHRHUwGsshj9CPW
8EF5PO3bT02MqtP9Jv+nPj5vR04pstYNqiQXHb7mZiqknKbt1ZsIKc5j05YfiH3KBcmA1yr09cGi
3fsK+pVlAPoA1586qGOPFopZX9I4LL11QCj9PPZOq22RhBXvUrMyJ4yMai9ZTQmmEcB8hCzohRFG
YeagYO2X2CndF65aSDyoGAZIuseK88kILcXfJaLrT3kjMD1K2tbSVmUR+slaNWNEWaHbts3aBbHl
rMMimZ5TUcefH6/qze3MB8QGhVYdLD6ahLMJAkQF/uoEzQV1bGfttdL/aaBrNk212Kpu+e9VcDmg
ZB9IHgblf/mZ3xweAFpe7Vtdc7Fa3byUgjYrT4CyCxxVOVEZbap111bxVounPFuHrtHmqxR5/8fT
vrOZmDGYKdn2IPmaRTldJ/xiUMv2Ajgs/Mgv/d6mUbDvcBDcqm2tH/xGX0LH3bz6aEHQ7ZW3NKoB
UPOuZz4EMcHyYLaXtEIEYV1woYOWsWpj1Y6qiZp85u4NHSXaFaWnb4/n+4rpnW1kij5kXPxB4XMe
4iAsLKimdumFOnz40idqdnCHunXWVY55yaqsxLhD9h5N9yYL+3eD5tX/hY0W/lXqsuuOrdBa2Iqd
UvzuEdH4GCPjtmutojjADg9WRvkpLHaqonuHGDblPmqBry/EEbe3roSbSY0J6UtIU/l6+ZJR7WrE
/dILXmnx9wbq3bsGKXh9ZRYJwkSplm60lhYKxnXhqpoM/fh4Ce+cFNg8dI+QaAIcb8/SQ6/xRRGo
RXYpXSP8VPVq+CFUkPxGXNdbQbV2FipLr7HY7JMB0SMvpzKIoc88Fm7TBKNZV8svwAXqd0J3kgNK
Q90qsqepQ1DVLD56XhB+rXQna1d+N6rKOsdj9HMCWfhDqjvieZzqoV31WIRuUF6uzvQkpg18Am+T
WnazAQGqfKY7nLSrQqRtsh4wlDzUyGk+G/Dy1s442XjDG7xyUVaZ75IkJJ96vKyvN8x8mjQ6WVFQ
dgjczo7ioHjI+pd6dvEcUSCdiCQ66ix2XeSrxhL9f6DCPCRNEuTJ6UgawRbTh6Q8DnaUGzsUsdxm
nXVl9FNMpfLNm0Kz3kEHRGZ2KKl8SEjQGK1SjtkJYFIFWk4P7felnuZLDrZzMSlAtqjZoNMLmoTX
4sauu/Kati6wsCD4iep6a+qxsXZKPB7WOrXjw+h4xbiBsm99oGkTowNDV+aYGYH/FV+X8bPozf6H
odIm3OCokCabOJvsna4q6boKs7+Pl312mthXEOFoZ7zKpeK7KXf7m2tYRfimwRnaPwEPqXZAFLQN
8p7FNjIMaGeicjad6+VgeIng4g4M+uPhZ4fpdXgqHpQvNdCjZM/Xw8d+KqBaeN5JN5J8X+SojCVa
Rt0DP2Ii9nDJSXN298rxJNRHNtQptaA2dj0eAgJqTVkkfBoCJftuJLq5HiEbbukJimztg1v70ev+
tDeVLg0WwsXZW/O/Y0t1WjApRIuGfj02m04Rvs7YBYu+iuqwOqGzTfvRKadvTQ98dgjr4fLPC0w/
H/Lhqx4P6KbrQaHHxe6Y1tFT5CODsoowziEWrSrcY4csWcWYOCwlevO4VE4UyAmdBWowVJjmpWmE
JXTNC6b4yU+6cCvK0D/2VdJ8Mpyo2diDTS6PLc66TfxcW9cNvSOn5Sp6PPE7X1pq0XL+QIxSQZht
7LhFQ0Igif5khIFx8RCD/6gUQ/YECggXJOL04eSRMXAOMdh8PPRrX+jNVfa6ALJkQqeQAtuNvAhA
MqFNRhM/hUjWp4cEm4EByX0TYZMcg8CXOsU0aGWO9YAFQTlNR+zhOV9JoODO0PTdLxJlfdy1IxY+
2MIZmyHr7UNJG+cJiez4B7iepTr07eaEoUDbSepN8Jf5Pqm1KeGMq/WThuF49zFGDjxeYVmBAj7u
Q+W+djxffMnQAhGHx6t1OzLoMJq44GogQ0Gwu96h8OeBziRF+mQUar6rqzyLceRokf5worjZi6JK
uxMO0xSjHw88B4jxmZDmopNBJiHVm5zZS94k2HAEOiMj94cUbNFTYQdLW+qInQWBin+Jk/0MhgS7
A9o7tDdq3V63FKh/a12QLaQYd38N6k7EZTByJcr5eh2EM1i9CU36KXPR1VshDjGdQMSkxcpq0W+h
fx80T2NSo0YktOq/2AnjboMuIaYzGp4Fj9fm5vSgcMIfQkGq0gTq8tl48ywow5iGnt4E76IO2oqe
TvGRnJp2gIn7wKpLyuGgNw42BGA2/vVJIASg+sMbSilDc+bxXTVpgAWQFzw5SZF909va3yl0urYk
KN0TVkVL1p03U2XjA+WVRQv6LzfkBS2sgik3xuTUh1WxDvve+mhVhfZ+4jeyBWz/YPTNxc+acOmL
3+x8RpZeiRqgWi6oObdTRi6iNr30JAYk57fJ6JLWGVY7DvgVoU83aYVKLpbkHiz+cMjDTTeOebhz
chwNR7XGTcMe29HbQrPJPaCrgzrtk6ktzB2vdypZClhxLF3v9341oClAaTA+ZP52vTXKycedW5nS
0+hVow3gu9ftL/jtuKq8xhzxK+PeQi4hjRc1W+4NDUGNQ0L+BJ5llqSW05j4RROkaI5l6ge+TRat
DfCaLwr97XiNZdrfQA2X6B+3J5PvBDCYfoIkwlrzYTMfi7naHQH8qeporIw+KfbumMdfwqLPewws
7HJv1w7xmtXo7ock66DPYwNr/7Jr3r7HJ/Pur5He7wQvsj4+B8xZOjLhkrx2aoQSItQoDUu7NjW+
mgrP8gpVaz3aaYE3nQFzxaRFfSniNYZCU/yRnnGzkJ7cOz6g6UzJ7kfo6gaRUfZtp2Zqdmqy/k9k
i24rfZPRKPIN2i+ANVaOjm2zGupNv3CBy4zg6pmFZAYClHCKVhYQwlnGkKIcrdaOWZyUkB6pHWrF
uCLA/mmSoL08XvV7Q1F0oilM1g5/cBa7pdXUdFGCC2Q/auNXUQXneKzb94Zv+wvBw92RKMRQ05PR
w1zZ3hrtylXyoDwFiqrvJjtwjmhFYseclUGf7B5P65URN19CWK8ExNDG8BWWX/fNPV/5/IPOfj4p
+B4eDSNFBilPRfQZPYCi+CogPH0fe0txn9vObl4MxSj6lYoc6d4jn4GyWTZa8E1paBg/mTQwdMzz
Yjy9I6+u/vR257zAS0u0XawJQ31+/OPv7DyuID4JLQxJSzCuf7uHjgNmaVp5wocMNlLsZP1wRJcw
+NArtaattc7IntFVMrGnnzK3X9j4dz4UTDs65rxT2EzPxQDgWk10qJLy1FRZ/LENM/uTmET/XVN7
4/CvM2UgjZIRSaH8ILPQQCnqzhRj3p0ojmmbpEHDXskV60iGnr5XFDt8T3/8pdWDpR6uvMuvtgdQ
Ky4a4jMSNPKW2V1f5d3/cHYmvW0j6xr+RQQ4D1tSsi3LTuLEiZxsiO4+ac7zWPz19ymfxbUoQUTO
ptFIgJSKNX3DO6hOGCX9I76iyVMxOIhSy1r4xqe8uNdpnKJiQ0OK55fprebXu4md6Go7PC5Oru3n
HkO1MmqXezx8laBv2+5hjprT7W96kfhKcRBQkYR9EDPBX5zvHptqtVPbVv3Y6rDKArfPm32V2Oar
OuPj4eMn5nyp6tZK/DCMiIWzNu//c/snXJk2MQfzpfAqCcmr3KyrlCXWISMfwDQ4hyqaMMDU9GU5
pu6E3GRFZcHPh3KLd365qMhkgSfk/ZSVirViqVpmqTUR4D5WGJzFvjYq2YvRd1vp7uVDJRFCxJBS
9YZCyPrZVJIaXDXeTo+xh8Tmd1wu8VNaAL5WP9rF02ZfJGliJv7kRckh6gxluKN7UL66+BhV/UM9
YBvx9fYXv1x0qBcS44KiBhrH7z/5w3XXwkIY8aoaH/OBzhg9wAZzKTObD1wypQGpc85+h2k47ZHd
rA9GT2Xg9g+4/Pb8AImN5cKCZmTKLfHhByhDUuqDlU+PmhoZ/zGEYgy+kpvLHx8oWqyEBrIlA1Fs
DWHJ7akVXe2Mj6N0NcyN/AcNC3evN3P9BMl/eph4NjcDE3nhnt8WUk6CmhVhgMW9vDpSSd1jAmjr
86Ng035Bi7yuAxZDHXytqTAKhqMxvSZOT3vEwKWJeFGTXm4oJ4sdomKR7s9kJcknK1FiyAdUAKnd
5TPultaUEullXefsCm0O1aCMMxe3OkyaBh8rPdMkCuswf3GcFkI/ZquV1JPQjr10CcRfZXbHwo+X
MP+Mqkdcf8tc4P702QVEL2fsh9fIg0LtJ0TW9bckSlsT5i04/VfTrpThM+fJfSgTkWm/tJZU+Pcy
ah1lUsVAvmlIxsl+klx4zW9nu7X9UaPHTX02RtQjr4aeTaZU/QlNsfoHzode/dhYlfEXNZROVH5R
NkL3IVZr5Q5FIdsK6gZddfBSQ35fz3VfnghBld+lVi7egzQGiDFHnq3KR7BBPXVjMf8bV7P3hEnz
5Prsvd7dYea3ePcj0Fw3iCxtfPLmRG99ygftd5pK2Ws20h3HOAsis2+NHXSs0Guz+b7Ct+kVM0Ds
HOKJYq+/dPNAFQdh3Pi06HOoA1Y30/l3lmIFSGuXZkKA7Q3e3CaiuH/lnTUpgds6hvJsu/n4LZ1K
o/kJfmr8EiZxGe6oyda6PzpLtHyuYRJiVqq3zvRFh06q+PRMkm8h6VYWRHaYZ3uzqRv3gL80YvxN
WiDZ3SVTTCXFSor2Xz5SQdQHWqQMhtSV7oeF4/4K83yoNiKzdV0X+iO3hmSyEW5Qr1jfHos+zjah
ZvvoGpP6Ax/MKMawsXY9Py06403XclUESoqB5jPIzFkPA0T75AarB/VzbnlRE7RhLyVNctSP74qe
2R/SeEHYz7fJaJrd5Bn1srt95ayh3O8/m84WkAvqHEQPq2cmc5OInkDSPToIo+5svIVGv9DT6qGK
hwH2izN/JfWskPVti08dGv/wmXXtsc9a9xfUgWULSH8ROPEZ8XdAJVJDFAO5qvM7EI/6suh1u30c
kK8G4WJSWhHKhP5mpImNyOmyFslCcQNSdmU4OBir0IL2UUoUWnaPHG8WiucHZ8fKhHgBcm38Umhl
iAMMZWcnr4qv8dzEd2EOyHhj71yZM8JRgBy5+EEqrPEgHnnjMIYdGuidsNFVacfnou2SfW5U2sZQ
ckZnt7Asd1JSoHJDDnGh86FTMyLimMzHotWblzwrCzrIkeBmyKu40YKxjuu321vsIpCBxkrNRgox
UFIjjDtf0bwunX5q9ObRRIDiBUvZ6gCVTHnWq2L5rShRRBGjzrb2tfxXzyZqm1KQnBCcGAOZwdXS
pmOplx6WvscYJ8LIT3GD/AUdeWzuFxt1AMyHMFG2EqtrAygF4m80I4Z4J5ZeSd5SEaobb+7Fd7cR
WKVvRROF0ws5//wjLHnfEVQ51rED/XBYwAve9bmp7DR9UAJ9HrcYexfpj9TLpXokQdjQbNb8x2W0
Af+1sXlsR8va8x5M/6S53mp3CxL01V51u/QlilHPfMbOEyHKP1xyOTpNFFAvPH5Q2c5na4ounjU3
NI+hxSEeEITFL6adjq1ldRGPnlt8Mb1KUe9uD3vlI4ORJiehYMcuXwOGrWY23HFw9WNFFy2A7pO0
P3ICxX/yOCrVH6mNLvPtES9CRpvsB8C7RhT7DvU5n6iIcf9QvFA7OonQf7i1hX3koun3nXCMf9Dc
9/DEwO72PgPGfG/SLKs3GFxX1hnets4Fxr2BzMrqcEUwNejNGdqxhbb4VsyD8U2huLdDSlx5yIpZ
PeR21Dxj8wRk4vbcL24tQkfWl9YRpVF6mvKnfYhW9aEvqL542jETveh8/ByWV731KtWPqFJu4Hou
50mcalL4kMOhDbUKjc0R9tsyqdqxacPoZFU2dxWOtEbki3BeflLjNoO6iKIWGnkZbXlaXT4UMkz+
MPxqrqjRTRWCPdqRq0IWu5Vqn6HVo/sxEfau5FZ9gMJe/m6WXP2GE4E+HWZ9TjcW+9oXhwOLnDES
vPRj5N9/+OKiwKminPni8xCCychmF8tjHUQ+wAAn2VjeK1+cRgPVb/s9B17rv0WFXah2Y+vHGFts
4ziobsUbUUQHepF2spt1s/8nVLIlec7DatgynLk8yoAUqdrhQ0mqcunVmcaiwjTBPipL2CpBpM+Z
2IkhEZ+d2kl2QAGsDcnvqyNKPCjURHiZ676ka02DV1E6PRplUe9z3Jo6X1VL7aX2WnuP/6H+8Mfn
h/SeChMvssT1r1bTHLRQRSffOTYa2hHGMhnFvoAVpO6tsm82BruymlBbaTlCs5XF4dX5sRXVwprL
0Y8ZigifZyOzv6UuPSR9XBo/U8sJ4TErS/CpDp2N1O9i10ppJPgyaMNgmQb+83zXTqPZ622xoGha
RWZ3p2azSp0IDE/vO8ZSqvvbn/ViHSl8s2M5ktIC7oKbqJrZQGijNsw0q3d4uiQHBA6zYwIF65Cj
4vinXxa+ANcgsCnUZrCFWk3PblNUcbusPVr4P9/VDScTg8k+iEES7LUq006ZEifftXw0Xm7P9PLD
SmI8s5VNSiADq5jCGxVrtHTRHvu0119UezE+Z8D/g7RxrHqjmn4RxDFLULsW1DlWEK7e+SLGBTe7
l5jtke6be7CiPntsec0DqxmBAWrkgr6eNlsV6CtrCX+N/cOI4HfXRVycpouijGa80oreioJuSpTX
trG8b2NcWHsEKoeNS+/yogelCiKC1olEj+nrQ7nEiWsrAGGPSmjmXxsjCdt/bDV1NJI5u6TK59uJ
mf4ILalKWIDnPfBYhbHnu25SbeoiX66wQVGXShRZCmSzdYXV1HOOVuyKY6tXDkasEqYQiX8I27bu
28t6HGIoyE1SSubeJRtabeOqL4a4dbTlGFFDKA76YpOcj2rY3OtTSWG3nCmS72YDWakGJb32VV0I
ZxLfqkwhgPSmdfr99vaWI55F8PwiyNsoXEAt46KUH+fDa1djEW7GUbIc67mPXKwftC4PwoQU6bhY
BULD+I24SRDFZdLfl2Te7uvtH3C553F35NYCMg4O9YILJQpXRPTO5qPZZtGPWYJMAzowuf2wNCgS
3CVY4ky/oHobm8UE2TH6MHcePTR9gayRqb0384zzuXNh9Rb5QvR5QFp/OeYOS+Acs6EDX+Arpakj
mVdMVZT9NQ9lNuyjaKlShH7zzPumoX43eLvasnpAGkzN0TZu9PVmYUmktpUUsQbpiHr26uaZ5RCo
4U+fo154Zof3oULiCKC575wHt1LQYlYNrJapzM+Rre2XkPpu7i+N01QHpY978OjcGcvW8V1tGb4W
W4YAiRuDoOGC4RAupYc0qafhONqOwp+oYHcPMQDJdtfa6BSPwhLPllZY7V09CmyVb2+Yy+/CJYUM
nsziZRq/ZrF0NFc1vov+1LhGfV+wDDaPAfydf8bSie51zELzO0/kWVb4uTaVNU6CqSowogjnANG8
TV9nmWh93EeS9UB2grQQzyGtk9U+KvNMCWMlNZ7yskge8BlvhB9b87j1PMgFPx8Hyi+NEqji3CK8
8uf7Ne89YXc56FYnV2bz0RycOfORjXKcIC8BmO3HoqzsoEyWvvDBi4JsbuYO/sHtBVjdl6w/P0O2
Lqg4vMPazn/GQF+7MSrFfcosS0DJVfjRftsgpISoCJIFG8NdbjeGQxcH7D8MP27o8+G83ELKYrbd
p8HU5zs3E1p1MJWwPnhVnAVNnsw7R9Hsndoh3LjxUl0bG6ku2psUc2g5y7//cDsmQ1PU85i7TwqZ
PlKGlK5oQ4WTfoBKFCkPKXmf58eJKL9JaNcWLmZ1N8ovDcwAeLoEStJIkBfYh+HhWKejICF9Ujqk
cU24mztuLOtuUXBfaoVQHro42QoHrswZcipWLrQ5eRrWysAaF76Vqb33RDqeNrvcSPvKp48kdraZ
pMeom7qXCF7Vi9FOmr5xuK/NmGwX9BX4N27n1QePErqd8MnQf6vDeu+MXv4g0tB4xtjx1JXxuKeC
7t7d3s/rDjy8v3esJOGIbPrD4jn/zCDdonlZhHhWs8hIdyI1O/dvwPnaa2WZGIxE1ugVPhJ8o/1a
qpmI3ua2pkFJHyb5Uri59c0Ohzz/ChbcnIPcioTl+GJ2yujU20PY1v6iLtoQeGot7sEDLVuKABcX
A4U/4gmEMN/56xfMkXjJa1MBSz04qYbFZK11ziuNTW1QAydFcg5tFtDMtGzCmVYQZm79rAbdAPd3
A1C13jwyiaTyRqecGxHS4OrNqrx5QRPTM55F73jDDrWdBYveSptG+05RxHRfN87UPYhyUItfKPZ7
8+btJG/Bj7ekpDvT1iOmIY4molutJtJhZTh1jfrklTYd1UFN6ghhdbBrfjo0jrILoyU7pkJVowNV
Te17O0EypxVqdJH1Y6omyL8BZjtT+qkNOSBYxZeVswQIm3phiBtPMg8PZdjo5eeioYcZMKDdvdZR
HNv7XANWGlBeiY2XIpwW636ex/nNqrVhPjjhoKpB2rXDeB9ZRTXuIzM24qDX1ehzRwAc38HU6fmD
3EN1yjUWWEaomI662tC+Ktzd2A6lTOjwHL4zUGZHxinu5teafKyvfdptWbZTYIHVpT9CcOn25jTl
2guknfnQRl40f9aMTm/3OkIZ5m4aksH5mU7L8qrGwLp8LcYX/eH26VqfaBQkYWbzOBIuUKtcl92r
GpQkOivxEwYTqnZn6WPzOWoM5VMXCn1nFUVTPRBqbdUMV0kNkGNZeJfRNuRlrrPVLjCWaCo6q/ae
XKNZgkrJukNXSqJaKWb7JTOs/A/7C4xIOCRdzGQtnAB/tfVLD80uNCO9p6G03F2IR8PL0FvTjnis
3pIWvIiBGAyYLogXJofs9Lqnks00j7q2jp8BhS3aQ2YlQL0gCamGv9D4E1Ss1MrdNanoW59oIk99
pxdqtkusOD7KU5xvnPzLD84vAgZEk1V+g/XJ70KX5jCU5efSba2/RaTl30lgaUR3EtOp9c5W8X0d
hrx/Aq49FEJoqeGec35rEwvNCYik6LmyjP6oM+wdDb/k0Z5ma+NVuhiKFg4UZljwUjKffv75UEM8
hmQhtv7UAvj7NOjJ/AmX2yToG4iWt4/L5VCUc2Vrk6VFseG9k/jhyW9HV6ncXkNCHB/FvfBSLQ0M
r/WeuceEsjHYxW2NyAidA6A3rDjPuVzTD4OperHoJd2NY6Tg9YWHODB4rZoe7XRc7puxtu41ZZqD
YbS2ytrrF4tEk3qcRp8KFKskh5+PPIo2GgA12cfcSxpl33eNtx/70LJ9YXOL+Urdewd8AnCBMOP5
p1cK58vtD/3ecz17J6i10EgGAoK2Abpeq0VtItju2aS1pCpwuYJuMZynecJFbFcXofFFVGjS+Y3Q
6pgEC82rIJr0QrnjQ1Im95EksZVXbYDf9Ixho0bcnw+TGkAF0y1opRb9c7/sbe9HTy6Nbydgkx9h
5BmjsxGjrrMPqqgATbBupG4ErGVdUp2ndqibNh+e1dixq13eGV7+FDWiEH/d/mIXJ5yBUGpEEpbK
n0Sbnq8ZqIuB+iyyCJRI+sehc7TPCCVqjyHYo3+HVtkC6lwZjzdcItG5UCVQbDXe2Gmthv3b8zAu
VZCbYfEXD7Iu/MwovhR1ZW+8VBdHDxQhaCmJS4Iyg2TA+XidklojMWn/7C6oaHeJHfKk2tnyF+nf
8Hr7W168inIsXkVQfVxhXODnYwGG8VL0SvtntWn1Zy2dlTvPTcOjFjX6XTdY8796PIuNnXIxKD1p
2H3gfXQEj5x3cMWH4z45kTt5lZSpdpYFgjGCwzbI03ttqMHYgfPB4ySrsl+3p3qxP+WoBKeUM2n+
U2c7n2ooKr2wvF59rrUFVKFiJeInSMP4cHuYi9XjriT0k7wFoA3UTs6HqWmUmdhoac9O686Vr5dm
ceTms1/0ydH2t8e62JmMRWsfiy8U1WjfrHamqRJGJ0qiPc+JWT5yBvQ7rOOWRytB6RGDw7L+cXvA
a5OThUNcxdAchzG2mpyaUAxLR/05RsNTpa6PBK26gLY6oG02be2T91Dl7Gokr+fBI5LhA+F8K3/O
h42CggU8d2Fln5YwMt1d2lIj3s1eOtDz1RDTWJrG8HwvtdofVW1nb6CAsEXA0962/MrDUwzbAQ8v
s2juvxrAleqgsGEqq2i7TD7FNkf5hauS08Ewxc/yn24u2IqidfLxF/FpWJR3+VA7sM/zofgxZZP7
tZ0NQmG1EHAA/Fwk9QlgrIKr4u3vvBYZYNtATmRbSDomX3sdxYRIWQFqiLRnO7PVziNVat0Fw01y
NrGPjNhNjhauhZ8puEWQPqLI/JIatd7sUpMUh0ZlVwyPqJzU+iFLZpd6U2o5s18UWYfGC9qiHmaQ
up79qCYEZ8t9Syt9eipyhKC6QOBV0CJVkujV8LXq+Hw/Cfi1ZBd2/axs3Hary+CdISvh5sj7IF5H
1+F8jUf8tZA4b+uTnWvKm6iK8RO6611ggEbax2GXPdRWWGx833Xl/7+jUlSgrAmZmire+aiznmmI
vlrVib5NfpjJAx5GIxmOUoTnSTXK5UdGNRT3VtV6nKO8CBJRpT9vL/KVmctHBQoL0CMSxNXuhnSp
VirKAqcWWJ2PrjUCy5Ob/zSGev5kGKLf8RyFG43PVaglJy4Rzly6lLAI2ldVLM3Myd0bozuNld3u
J/rpMIsrcYhj/XsshuVg4fbtl4XYYkLKq+HDWWZgBkRlAIoxBBoMUs+/uFdZ6qB11XTi406HvjOi
A7eXsp9r9a+idruNa/hynpJZK1spXPXQ81fzBP/OrVTO48mbwLg6NuyXBpP1XeXExi4y8vSlg8n3
MnnDVq1unRPJmdJL4uRa1PTBJa1mChlAy+ekF6c69MbHYSkKCoOmR6cu176roZrd1XlWwMZpCDNT
xRW7DuLUw6zoW+nZ6rr+7y8hSEJniTgeytL5N4/npSmqqZ9P4Sz03z0Bx4NltOmpaxoruL2Z12Hs
+1gQu3jQVTgkFCvPx8rGRLFzqxMnb5w9Sg/JsiAhMKKqHGSL48Z+XgN1pHNWJp6fWPXy9zBqGo3o
kS7HIa68+DtRllcEQ5g2n40aZbxdUs+G8pgVU/HLstBk9lNdK02fJe2jYBpC6/vtSVz7Xkji0aaX
1W2q+udzcF3RUPew5hPflPaeqIF+4DEv6nskJ9uNeEReMecHgpSDy51w4R0WsNqhVgSb1zYG7VRg
UxzohjLuyE4j4atCdY9xG2v3ZYP+dZ/pS0QpJps3Mo/LEyk5K5SU5Wxl//x8tjlK0TZ8W/00kVFA
e7erp6IQqj/Vqv1vklTj19tf9/K+YzxiduTN+LiwLM/H08O2WWJa+Celd8O97WRF0DHoHjVj706J
6mjnxni33B706iTf2/USiUckcT4oYTseBGASTjX6C/ewzPNDMRT9J2vp633J0m6cg8stRONa9hDZ
RTgDrb01+t5T8gVNilNE4+cNFlDf+UY0aC9iHtHyuT25a1uIhiXAR0rUdPZWWwjRD6Mts844OWWr
xdAkPKpvE2o6rc8dTOG66skdI3NKmz0+Rc6XIlGcLTO5i2X1qAERqRClSKjAWuSb5mGNPJ5hnwBi
aIlvYslyL8BHwnKvVOEjpoAOk7Wpw3RxwTMsnrZYuyGcg5eeXPgPsWGhWO5kQdo4lQvAf5tkmJYk
1ZldmirWyUHl8eh0urh3sUt+uP3ZL/YUCFP6bPhEkp0hpCuX5cPQnGhFiY3FOmEtkf7CkzZ99ETo
vJi1Xu6nBB/D/2E84DQI0VIn4XE5H88VsytkVehkpmbJFerQjwGAkSaf3LGK71t82jdmeLmm9Jps
eppQsRwN7s75iOjGwcfgrJ5mRZm+l3UFXxTjnztFa+nExOX4vQUXtqWWcmVUhHwkqVIS2ygknI+a
FcuUg8tVTiJxvntxFAaVpg27QibbGLcbvwu177awwxcHliuYHIo2MhogdJLlj/qwmHQGctyGdeUE
QaH4q+5t3iSjqb+Po+N8v72Ol1tWDkVZlpiP3H4NsnMz1SSDmZRTaCfqsZ7i+t6YY/OtNbCenEyT
RKMfSajQtN0C2l/ZssCH6NVKvVcGX22haqwHbU7i6M1AZFd8BfOv/DV4StH81qel1Hc47Ybt/e3p
XhmTVjR1SiDhErO6Wk7RpJIF2sZvZlpX/7qlGB7n2WleoM2qFtGPu+VMdnVAoBsw+d5L7aulNGdP
mbxaj9/mOCpif9RRtYIz8xOp5tJX1NzaOCVXtg46xRSZJWbRph1+vnXyvjWKJTK8k6iTqCNwQcso
UAbsY/3C5N7ZuO2vDYfBGOrI79C+dbY/2lgsC8MJaUAa2d5q6CL6qh6qD3o75c3Gu3llMGB1pAlE
chauvKsNU2d2TTiXRG+1NcAqN+JR+dbm1TwDymn+88cbBQYmqThFPYxRLVm5+XAEkbAdWi3N47dc
r7I+aKMiGR+7tHT0XbuUaYazWIaT2/8wqEVoDJWVe3x9GFOvzDFjdZRTy+jlSx93JqQvt1PbIM9F
nN/VBaZ2G9GB3BFnMZ+ncQYlWoWXSKaf5zMFKtjFhVfEb1iz01+jc6Cgc+INyv2Szk39jPbdc4YL
1gYf4XIxdfD576rayNshl3g+rFa0CQlXkby5rY6/DdhIK6jamQdFE3++cRiLKwb8J5UiVvV8LL3S
MnzumuQtKmP9ALjVuAPGPDyjgVBt7NHL8y6HAqqlMhjkVfn3H/ZN27umMOoWCkc7FV/YruInOgjN
o6Z33bMuGPT2lrn6GT+Mt1o9dapdpVHd+K1Op6nxK2cUvR/pdqo8uGm5VQa+3CvMjtaatOThGV5H
Ga2icUEbzK72RlMEQ+SivlaYeelDeKw+LchQHEvUjl7/eJISgUfeKmv49PPPP6rWRLHsZyZv1PmS
By0fvDfAcJBIYqXKNs7glQ9KmkxO4FAQkLoN52PVNtyvKdaTt4FpffdqA9RC6EgCf5WbG0fv6lhs
SOBiUhh37dnSsB+KdlriN1EY5hP+hcpz3k96MIluK+e4NhTAEZqP1NRJO1bxIVooOTJuSvy2xHPB
cUMFq0O5Z+qigAvUiTe+4pVjIFmIvLREh4BHVtdnyr4cMCZP31qY+1/sqfo+xbYCTWDQXpNpGL7e
3iCXUYxUW/z/4eTsP5w6YVexBQs+fiunBfAJYLTirtCnyfvldnbz2Yugn7x2Uw0NKOMH7W+PvjXZ
1ZlXkoGCTxelb/aYjGSu+uiHPPlflKldcJwxi41tc208bk55/mhs4SRyPtsyDOHPDUv65rXudMy8
VPkWuc6Iya2w/mopGG/VbK4OCOMDLheFX4Lw8wGrXq9KXpDkbRRe+E2d9fK5sqM66N0lP4DTHTZo
JteWkzo9hBfOBHqLq/PumYPRjKC53kzKkIbfQWFWnwcRN9O+HPRyefCGRnWOUzIvaUBXZ0vF/tp8
UW2RmvmAzYH0nc93VJw+Cmliv7m1OdHyqokzhNOcCpyp/sPX2Ko3XzucAPclnFU2XddcuTxXEiPu
wuQtr9vxaz5JhV0DQNnBRvtpS/v76mDYEnqwBiQoYXU06a6N8HbU+K1Swm743PZjc9CrWtSfZvBs
G6Xdy8IjaFjpUkF8QdxNT+j8U2I7o02gItO3gm5GSKcScdRgnhMLpI639D7KGfkvF6RLoMdTx58W
U+IPupY9zdT1DrcP6pXnSzJ6YC4B0eVSWk29LMscxbKag6NVtvXZiLyZ1gym43dTyM5Ga2KIkweK
QGCEbo+8ZjnL2ErSXsEv0CMGCru6f8O+SIx86LO3tNTDdNeEvfhu2mEb2F3mmb7Jvc9/NUFRskuq
+lROTVnt5t7yPollGJ97vd7CeMvZngd+yCHI8sh7cITO/vnSGHXhQLYJ07eysAoRjCkFG9/kYN/f
nvuV04SBLQZh6JiBgFvXnqMZcr0FDO9NN+uZVFLFy2NZOoTaaFgtv4emc15uj3jl/qB5Q+sZ8XFq
euuCl57xvGPhUbzlUREehaDBhg/4gmZAqC//SRpP+dqFWucnqDRseOZemaxE2L0ntrR2L/IGOy6z
eUEY2RjLt6ZTexFodtLgKKuUqBbZm3fzlVVEF4mCKYK/xCvrVRzVkbYaWNA3PS2GaV81sAB99Bsw
n7n9Ua8dZUSNKU0QFQFbW+frQ2pYLUpTxVubhPpd69DTE92i/yaRiR57s0webMPoA7qBphXI3gpI
wSVFW0kR3zd+inzhPm5dQJTYNEhKBhENedLqBZw0oJpqKjSciYmNObehdg/hOKFE7Fq+lccoD48T
YvJ3aEZED1m+mK9i3Ezu1/tM/gy8zuFogBQiAZZX7YewA4WECLRxqZ1gCGb3BjCkn7VaxPtqJLia
Qzg72NlW7j9q6dEZ/vNvIKmRVHQ9KBA8H+eD1zb8gRm9mFOhulPh60PtIiqFUNadV43tGBj50j+o
WDeHhyZPq2/9gHaynxRG6u5u/5SLPotk1sleDnUVhLqAR5//lNkU6pClmXqqEmAUR7OA9xuETVVI
Y4GyiTh3ymCDpLL14rU14Bw+DoYmtJcq6xQ8yEBZom/pKUO766O2DVGpSIa/FXO0KSrmtjFPAXjP
cAq0eTEKfyrsuNnRlS1JP25PZX185UxI22Q2jNkrL9b5TMZK6FMjUu1UpZa4b1uEue57LXHzx8lM
gbuWS5+4Wy/y+ll6H5SzAZbdtqWG1vmgSTgOUZwW2olT58VfLYRX5/3I81ygKe9VOHKkCV0uv5lL
QvfbE15HA4wN9gTMkrQCkXi387Gr3Ekobej6Cbd4LXpwJ2X+twGxWuBXX2zJKV+0uOVo1Knp4lC/
sXgVzkczFrwCjGEyTmm3VF9i1Sx2KoozJcrRzcT/xoByzfSrNgoz3rfzBPFIb+2NmOTKqQUODoGA
lwFm23q34h02NxSXjFMWisV7VDWl2eHUeMRytEXey/K61O8Mp3pqPGeLsHFlf7HQZHt8bzCq60oE
qvmTky+zeRqKVHu2ujltA3x1lFfhJbYRoI5YbxzOqyOS8AGdJOu7KNSXud4QsBomqAKr9fAZSeN7
3LZD820SS/qT4n3jPdzeU1c/MLOjrEutTtVWh6jNFBp1SWiexmmKxH0X1cC1epCbph8ahvLUL16u
7cbZDN/yadnqdV8b3ZQNX0BI1LXXevR23DaVSW/55BXTGN+5OZD4gzY7I+Ly1Rj+tpvKKXZx2ztV
0IJXbzZOlIzkVm8TbQJOKjoyVCvWaiNGiMAIkojaaYD3ML86rZF/MfXKDMy6z6O7cB6SX0o/FsOn
3omnbx2MoS3WxpULhZEtXmoJ3kQK9fyYgcet6rj1eBratr9PtMb87HSN80mdQy0GTKTQCUPJJ9+6
TK6OS1aK/QCtW5Ac5+MOxTQJ28iNUyWW8KuLZLwfof7xydHHMNmBeG7+iqYWwZPb++3aFgfbwFMo
oUlIoJ4PW+fTSAnDNE5C1KlS+uYwZA+apoBgUWjc618yXQn/UAeY2xJjHUlBhH5FmWOtSK0WSdK3
AMVOS2N6L3qal3uMmrp7LWHCk95tmX9d29ZyQOiFRBwXj0SKeovboqN6akPV+T70pRd/KvVW7/3M
LPqRnqY1TYdhpl41NWO1cWde+8Qop4F9l6jMi3eRNVfUeuzNU2pkOJ14uRjHHfIi87h3dEVPAhEm
2v9yWYJaQXtf0hkR4D5fV6fthlFPS+Ok0INrkS0Ts+pbXTKkQa915me3SjdtlK+9h2wVyaaTuHbL
OB9T9TpJnmEv6QimtEE7Yb9ypyE0mgdaJPru7s+3rpTaIz+m28eNdT5cM4H9n63WPDVWtHzTc2Xg
zCrpr26KumGfO1a8VWu4dj2RhlNyJ11gL62CjSjET16zO/sEuD086vVQFbtqrp6btn1T6jS/17Qx
c6lXL7pfhGG9MeErV4RD8fj9bqR0tXa0oTuND5RT2adOzLN9r4yhHSF7ZU6ntpyX9gFiN0wMs0hE
vjHylS0MT5E6IX5yYCDWXEm487xUuWOfJqUy9ihtGbuiqGzvwdML+19+h638YS7IFcGINFWgR5L5
rrWHLfjqs9po9glGP0KSsRa3e+x+locZVvvb0v+py9j7eMSPUukCxsIaepEipFyZheqcKvhS92Oh
4SWpzJQ7Y89aEB+cEb+gufI/xMwUrymrgA6XbfLVjtJcav9oxTmnZjLUZN9YRjYiqej9q6TRoPu1
jRD47VNzZQ+DF5TQGfJ7mBKrYoowFpVdlDinQZmiYQjyOY3/roe0iHfqOITKnVGKTrn3zKXCELt1
dJKOUmxRjq9cFdx7MCSoJVGpXJd0QLAiVJGY9qkXujE+qF2P2XtBYPupL5BB2Qgrrm1fWBmAlKgg
UfpazTmeMAKp8sw5LXn6Zekn21caDDl8Kw2/DgPQ443xrs0OvK/UL5Zc03UNpdW7ec7Lxjm53Lgw
pLS2PxbNOCWBGfVbXaxrtwIXPaIDiBdyRFcvOPVBMUSUuk9dpizf42JMeh/YWwIXMF3mB/Ch3b6O
oC5uTHJdPJEnBu9viXj7L+fg/Po19BmlVTO0TlgsmKGvUCky/dId541xri0eSGLI2qQdUjzpfBwc
Qb3JLEzrlOVFZB7CfsoEehKRF74oSZ4eRFr3G2fkolzzPjfUr2RzkJxjTcyya7OaMsW1TmPUhBiJ
iKjoyV9hxO/tWHHrQFQL0HWjyfNHr0jFz8wrNIQv27hvnupM8cRGDHElgiEeJ8nk2FKvWAfGUTZr
2ElH1gmCpfat0NoRjZNSHR7q2luc/aAuKfpDUY4vFvKe6RYa9NqGNsByI1cD8gOA4/kadImiZV1b
mSfN+D/SzmPJbWRp21eECHizBV0bdbNbaqkpbRByA1MACt5d/f9A30YEGUTo/HHmaKOJKaJMVlbm
a9oZYTy2qeNbQV5Y28RACH4lKb02HDjbGXcKWIk/z4ejGVVzLFvjHbE5s7kzjHIoDwVcLe/JzMpV
Ladrkws4AsQbJB3wbYvhEllaTmq01nvvyBCGqxzuumpSf+RZ5ny2PBQ+y0BJXp3Sm/67HYyv7W2g
LS6dBGT+zCWbtHFlngVK5bwrbULtbaqpRTle8g1IdQx4KKtXhNguYwU1GuIgOoYUrwH5LSZWljna
7hETawTiLQ+TTjxq49SJzdSG9Y8gcOqWfHyi1PyvH8qmYQMRLqgeXyjzlNIYWe3Ues88s9gmwk6m
bR8Ct/uo9zwq7wDeSHslhbjcRTzcuWWIT7PqwNKACmnW0S5yUBH1FPcHGZex7QvhWgdHT5o1yuNl
NAS0iZQeOho6aktL1GSZhVZdi9x+T/Wigo1M340/tW5NyODaR1Ff4eZGrISRFifRGLLZVDK13xFo
sa2tnnPBfK68ZtoVLfY+d7eX7UrRifM+l86I9LT0l/mJ27sNLE1wZmglNzk0Ha6bTSCl5W1QB0aD
Uyqa/uCVqSXvXYdapJ+MWfMlSJr2/fZPuTwqPIsBpKOeo/JsXDJoSr1GXDYM41NuqeIY1k2MrUqB
ze/WbdEDNsepCVZOy2VcmF/i83JCvwYdujgt8QhSTGZ9eNIDS3sbI6sJNiQY9lvVmMAAhjx5IQOX
iEpnxvb2115ZZgIf1x49n5k3tAhJRlnbaWrayvsAAvDRVCAOZsJRPjVAFA63h7o2sbzHaU0TExCp
mGfhr0J8CoNoygcRnlBTqHx0CsIXLwnGbTulnyiSW2+3h7sSgqCVE4Sg0UMGW5beeWSomKgI5T3N
I/x80a8Yxl3Ggsc7s4awGPrVCDwmdIa1eHDliNIYJ0lCZHTWy5on4q8PrdsQzTE7iE5tUIz2XnR9
6BwaJ7b+hwnliYSiJ/IfwPEXE9oZBTdKZMUnDV/kgxkjhz9pcA5Sd6LGEVsK9dnbc3ptCcmQ6NfQ
YuIRsXh4V+R8XjIY8amBfdPvY1BW+cEbKyu6A4LrVPe81crX22NeW8eZcASSAhUZytLns5mJAH1l
c4xOegPBuZ/UYZMpyLdbsvFe7daqdrWZrblQXzsWIDShDnKXUAZenEhlAputl254iqBzDX5CJLrX
YyN7rcHKrFxZV8fixUDfDkAhRg7nH5igUKVQ6AB9mvbliyrUYhOg/eBtJXzsfGXPXNubnAnuSLYn
6NPFCuYO6l8OEiAnoTfZd1UTMjw0aVzm29urdu2jUNYCU0OjFRTvIpmuo6mqDZF572nsdHt8YJxg
YzRNaNxb44S4y7+PxssEMj49VnysF1/liqYdw0Zz3z17sD71U1z+lxejNW20nMxj5dOuTSFIYSQH
+DKHzvz5ehU6knZNH3vvbqJm+1HgJrtPA7SGdrc/6tqtMDd8ZggI22OZnM7UB1e0afBOUd7K7rzQ
iZ+Iqu7TpA0uHbbYzTuwGehmfQ8HT61Whp9X6LxEztsdQCabhGLFxRFQVb4S2U/lXUyem/mKgS0T
RFH5KOsOguXglXuzUeMD2v2i3mV5nX++/f3XDj4VGTrI4NOIy/MW+yuMaiFGbUFCAI/aIngK4IQ8
CTNMPuTWlG6tEP+gusqMlcN4LRGh7jb3JaBxoRM3/6q/RjVzDWPegNWlkliJJymrwK/xeTUOuBKY
eGPlQRa6PgITuv5IOyd7DqygNk85dObftyfgTzhdLgFVxxngyIOUhPb8t4RUq7rCk8F7luIF4FdM
9x3kzyKAWKw1D2rnhYdQEw0OvKN1UEApZpvBGLVdQFNn3KROKballa/B1y9wMvN1AwWf1iuqOPSP
Fp19ukSpHk+9/S6dOFc/KQOALzpIyALtrDR0vtptm6QbFfWYgIJwHQ1YKoMh8xNhjG+GHue4PdT4
9Kys3ZUDM6u66nS4waCSR51PV+xILzCsMHiXapGUvjdmrbcZTUFBHCAx9IzSGZKvao02x4NeViK9
v71eV25HtGNQSoSUC1h6mXEMWMu5Na7sp3Gorac4Rj/Krtx8YyZksZptjWuApStHlKI7dRGcDqmD
LyF/Tq01qk6d8r0F2ZP9MPOiO+myD+7KsVS9J7RzEvwIwsyyXzTEpr1NOYVrgf7KKSU2UC2ZEaRY
EC4mPae71QXTpLzHyRRE2zL3VFLWEnzlr16AytvwVikDn8oG/mO35/vq0H9k/IgQVKkXUb+rUXLr
angNoyHr/i41aBD7XmxM1asdx8PvfsJjZJMllbnWPrwWJQjN3DZzmZqh5zviryjB3ZDoHeafp2To
up3bhsmmUANrL6NA8e7Qn3P+K+EtPNdmXh3UvImS3WRXysoEzHO7iA90qDFGorxK/WJZbkyDDPyz
MJR3fZx5wcVoGq91oSWhT2VeHG7P9rXTxTg8cl0DvsXSmQcTBLWswj46dRAi1Y+qnuuKj7f7GGw7
U4SPZt244jf02P6QF3mtrwx/7XCRitERQUAClN4ioXAmq0hlVYanoGqSvVfglzbleUlBLK8+JQC3
7JVr/trkgrxkbmfADDyT8yWeSphPcirCE3KYwV1veMHWGGtrW9p5vbk9tdeHAp3ErHJSlxmFYqUe
KlhWeNKGXnyp9Dlx173B9rWmc9YYXdcGgwxII4BXJbDZ+e//2rrjFHKxJ0Xw3qs6zkO2MKJx3ys4
TuwcK5nWFBMW2+aPIAUNAJLYmdZKmDofDsGWuhcF+k+jiMpPZmKXqi8UVbsrsXdGJ6NUw+oucGal
Xsgm9rT/p6mdh6dHSAZFJ43W85JLhjmSG/IMC55QO5JYoektCKVutpZAMhHHj9ujXX4skkwziGMe
kqf8HLH+mttSc2YzGKk/FTLOgZWl0c4xo2zvgZW6s1wh7z1u8m2VimqlhLCMSHwolT0aUwgkMDRU
0vOh7Xaswzaa9Ce7CZNHXKHjez2N7E2TsLd8kDvZtiga/akpVePOHt3Gx4CgXruCF6eUXwHGaf4f
VVXoURfg3UhNzDbpzA8BDg/HukUuIYh5ogVCjhsd16o1JvPiDqAPQatlRqyCVaJ+sVSH6DzINHJs
yIwzMf0uq+RrP7vIioESSpY25iaZEvfu9iovThBjUrGn/GbOaFk0AReRIW5cJQQJnjz1Uokfw3aw
f3it/S32vDVD54vpZCRahJQXPf7vLv0hRyMw1apXxdMkJCCkUQuKcmvkADgQWQnbb/Ahm7Wk4trX
UYKaUaqkULwBzjdSW3R1RQNaPKVJk99PYavgQdPLCacwJXz795mcCWYwsWkcAbk6H6uL3LqOEls8
DQGSR26oad8Npc9/GHncid2/j8VrZrY/seZK2+K7JD0H2jqa4GwWKN9UlrENXLW9B/qarBSEry0b
z2sX7BoVKGO5bGbUkacGWUrQKeZt36pPcZ8kByvBdGSXhFqz5i98eQwozxFxGBPcAPi984k0jITX
Yc2ikVsnX6w4cb+4gVsHmLUlDadfTtD5x8JZU1q6DDvsUI4gYBOaZsD0lreJmqYpxFpW0Oui77kl
zF2X1oCbsXNr9sU4Ot9sxdNi0jBz+karcvhCshKsrO0iEf5zImc9K7Ix2P20KM8/v00tqxunmAlv
1eFFZeatqPwlwqFT7ytXVj7VjsnYYgQTbtAiXVMcvlhvZHcBss9WZBpvsiXXZ3IgELtpPx7NJpXd
IyKmZrMrcbgrLVRZ1TQk4ndWsAbpXZrJzfWwP9gFBBwQu7KWMJGmiUuzQp/i6Ii45H2Vl4r4RBML
cZ5NWRWd7HC0ijAMaZxR+0hjT2qPMrAgd9hKZmvggdzkF06HsvG7TkIA8KmwOP2Dk1np+MEJkK/3
KXG2P26fxOW7doa8zUUNEmAwWVzNi93aOwU6xV3ZPsdYWG7lOLb0WaMOeHGUGxim1xj3ObUSPEae
pnyKhfQOiacXDaAptVQ3qimjtyZowpVd9Cfc/JVPU1uE/DE3fwFI4Bu/pPhMVuMFUum65y7GE90f
ctqcm7RR7GNYxE2z68ym+oyIVlSPvjvgO9kUtllvh7pyk40WF8XwKiyYnhs11r3kqA2Joq1EzIud
TqNgZsbA8OTpB0HofKfHsjWl2iTiWR2Hwt1Eho6iY2slz1mNkfFWJn1t7r2gdbETd4OqPtiIVa3B
Di6iDY9rrkDe2XhJzjN1/iNcS/Zw9Kvm2c5Qim8hYv6wklKtd66X07+QotvmpjO93942l58OVAPo
Ou15UFFIUZ2P2lhtVXWK3TxLMGf7oQy6e3tMyJIbVOSdWN9IK0u2yli4r4XtdCsx/croPH2AsYCJ
JrlZlr5lgCxrq3rtc+ipKMM2vdruaaf0+oEquBp+R1CjeQGzXiAw1KXDrNqEdO1KLfwi0MwYAb6c
U086zavkfApkOHeuNK951hU72Ltwln228fjLrbVgU+pK9fX2lF8Zb7ZXAlSISgF+OYu4Wjn0ZmzD
TI415bfQH8bKjDdeLooXLUvlbxsZnLVn5mVw4Iam2McZJIOcscnn3zi6iUTOvM2PIWmu648yGEPF
J6lUDPTF2gA7Z9uIKo5dkZnqLhsUu92T+laF9Ftcjb5YOsWHD0AgjRhXT7OM1GElUMw/4TxOAFAj
laBfRpBgwhc/UfaRp5d9fNTrMcueh3oERJtXbfBFIJi1Biq93HlI9TDLXCzsPzoE56MxfGINfVkc
PScfqW8ofcSfwGHggn0qG/crGsKGj9CC/TCWsbqqd3DxqCGR52FKu2d2zYPqeT5+lWRVAoc1OkpM
Ro+iGwxjA3Vdxi+DHZTBUwS1pP1ClxjvWQeKSfEcdcJM/ZLg/rWuxBggo2a5XwhoVbhpp8AL8eji
ObZP1YwXSD2OFkhzt0hsvxiSQvctR+rDwRW6pENo5WShE0Uwv0ZsxHzO2edPqDsmr5kH191v4xgV
BnfSvUNp9bBTnCGehm1dooewC6QBmMcvjBrbRsjV1rtdB8qnRMZ68hqFTvPDQx4jesNIDNZGGHrs
nEmzJuJIKfS3VHGCL/bs7vBgT8OY7JzUCdLfwNnq4lHQazM+57EKfcwz0srYWpEZBlvoVl35kDVm
2u+FmB8+QJbKYg+P3Boekt6pzMcSPNdXJCGLeGMNzlTfK1jRGvddkozVkS0ktf3Q/aHRSA+ojaOE
tQPnVC0iZX/7iF/ZXTxXaQADCwEmvbxQuEzyKsqT+Gg1Tf8wVnJ407GQ+xDQe+D0mXX5WxGlNSKi
qcUZ2yxda95c/gIE/tCl5QnHLyCyne8vGl6UiykqHdHIbD9WShq9RVHWbCtHhYxap5RbYkU1n824
CPag4dTtv84ApxglSXXuMNIUW5QR08qZ0BfXAwr5UVztE+mBqvUQiUo3uiumavC9arLNU+K25VNL
hSrdAkCexMrN/qefcx5VeHARY/kdM+dlKambWvY4SU+Pj3E+TY6PMWasfnIro/7Q910NgU7Psg/c
y84JgpPygNpHeoIkHLofJy5/ACFJUSRvWkAP9quVgll+TNJasdYAKJd3gstjbVYZJutkwhbXcF2W
E+8LRPAh9LFh9AR+bJRxNflK1BGpocLLn7dXaAmTIzGDsEbaODNCQYgsx4xhkQEd6fJjV09av1PU
Pn9DciWvYPHNPOA0snC29oU2g1SmyDOyjZ4r/VOvJSXmj4oRCuvr7d/0R+flbLnmNJE5AHxJkQlc
1fm2taYcKYg+014qWaXecxFEbfMygjXTP4RqUvfbro48209z04teR2uwlCdHFCOeRqrsIl+vkih9
Q2BO9hu16VBJ10ulEbuuGnPxBV+Jvjg02dh7bwP4onAn0cN+rlBAGj6itpkN+yIwQnUlyfmD6ll8
FK0+lNG41/hjeeEbZSvcNjeNF/y5p3t1DKefbitz45OjB+HBaEoveY/LknPpRbRAwSRadXpvNm3z
bgCvSrcRTnofbDM1zfcqjcoPTk+54oAjWqt80HLRZZ89K44RknI6XdlUuZO9pwEY0pUSzeW71OWl
ApARERSLd/gyU4rsPk+cLG2Pao2aGyRXQwInVKUMP3Z97cR+NiledJfFVr+pC70yXwW9Rv6VwW7W
2F0XAe7Po5wTTUMRsZll5SGOkq7Ns2445pl0tDsk4MJnWtTyIcC/hv5Imn0tAyPGp8Pphrepd9co
fRdHlh/A2ACsAFldVge6IJGISHvD0WwxAvQb2r6/MruKrU2vAStSm6hfialX5n9mZ866njj8ckwW
QdWIQIWY2PAc4eAYP9S+e6DwnOxnnw8/4S3u+YMrgnKjOYF8qXndPlEvWWMTXD6QXX4Fvbi5Pjh3
kRep0zDopdHwEjkihYmQa1uWZrNV8kF/UKC3hZtOybXhXu3QP5bW2OWPxuAm8eR3ZWYMswoJ7OVB
mYzkybKbztwqfQ1NXPPSpPd7q3Z6+lramsXoZbTjV5NzYYPNM3mucJ5HFq0OcHjHbv1Y1wXmlKne
/eDSyKadbPXpOWimnw4/UgCjr5ydUitoayV9/qpIW/lH2oAGvxbyJZT1uZ2q8fQ5/ylmbIZtIeYJ
LExnHyXuLxNpjTcV99xnkdaF968FdMb7I18NXwvhg2VFY4odddAbdzwSwysk5Ovppahd8+DGevgp
aifLnwaP8+G0lXW6HdAvHrXgb4h89GDoZnK9zWnwX7V76vQVtevOPk5113zpAlFDmApDzdnBmlJe
jDr9L5Ze++X2qJdHk+cVxV36BYxuLkuFWEYOXlFbztFFX6PzlTgS+86xp69ZUydPbRn/d3u8i6cL
XSbS+BlQMre1lrGodrqq7pXIOk4ToC0wzsNb21TtZnZCX4kBl2HvfKjFhE62qBTYX9bRBnscb9yZ
87lRgW1tozLq94jexQfg7OkOOlxyRLhgra12mVFBguP8UKyfm6QXekohVIwsCTz1OCAaKO7NrCjq
uyqoJuG3XlndISlMp81O3Oxn3vTSIlFAmP4+bUrzuaNd9MOYuuS1xOOp3WD3Ge9zEY1rLZPLfUeB
GLEGQpSNrNwSFql0WjGQeerHQulR7laHdqvaVf+G2glCZLoypYcgrHW5okl2ufGQfEA5b9abIlJ7
i5Nte8ZQJaTlR3x21U3gOsWmjkznVYJtuKO6EN7f3nh/gABnqQX0FGRXQX9atMwpY52fL6+OB7Mo
OucIR8bWDoJcwvADkdqaX6iA0h6iRm1aJsAe7rW2t8d9E9aewo0MG23TGWWubJLYCrqDAC135Ok0
9B+MqVUwiRpN9Xehx+54cJq8uWs1dQxAdspS+KU7ODLbBHTst1I3Um8Htq+3Dm2j4Wulx6LTKB6Z
rvD1LB9nOp0zhdtaVyzxarWWeQjwyUSzSlX6T1QBq/zbqNX6F9OYFCIDzRvX7+Kiv4+abgweKoCh
pwxZmNe4rdvgQ8/bWPoV9tToM+d9Y/2+PauXxxnOyMxUB9M39xwX1yxQcNnKSnOODU2yaBtkVqDs
cpgAtDrbNtA3t4f7AyldLiINBmoflJ6hey4qf+D3FKWrVeuotXiJbgxpkvIJzdX9CvbtwSmdejpo
Y9xmPm/+Tu6MjnB9D1BVuYtiR2++9TIjBUnkhG7C3PDdthiRaX7sDdGEXonQqOXVGcnav/9yMlod
HBXadDRnFjOVFVAXw140xyAEjeuUmR5t9QmCqkOZ1HoLzVbZ6Cla6v9lohU7Qc/KfdHKJi99GyKD
touBgx2qggrBRlFb2QlfTamNf1c8KdGjdvP0EzMeTms95cswOosCAMOHTgZGdHkFhyJu7RIjiSNH
AqWyWEa+mjvGQy1l4Vee4m3zofzmdcjDc4f8c3+Vpyiby5nRAtDonMWpxVTIzUXfNseRm/NV84Lo
mxxhJ/VxbB6msa2+VHXXrZGK56thsc1m2imiVBTkwf8ttpnSpMqEjK481gMuD1uU4oKtU7jGXTHU
wXZwq7q5Jzxmd1ko8Q27vVWuREayEBAmqBNcoUBJU1oI1KTVMUOX4U4tBxlvVDcgb6X2eMpDVXy/
PeCVGwDCNpcUahPgMZZvFUSppJ2NSXeUJSDL7RDIQZvFxkN07KN+E3VFyFMhE59vD3tlkj1OBKKN
6IkCcFncz40op8mN2v7o8jpKT/wArCIdB089GDN1Uf+qKLZYT/lk5fKTE4zNSuy6Oj6MJOztCfhw
U88vBAyXcsogsj26GBgI0B8Y/bbGCEx+9KogZcfZiMorY+3GB6lY6lq759q0z7gUF4APDeilKJPR
4yuZaqI7Jph6lL7ZIOCyN90ueDVy1AFhMiiUvAcl/nl73q/srznJpHRAMGLqF/NOd8vritHju6ey
v9d7KIZ+hKPHDz2IiaZ94K2lGFfCtslRgm1M35treGkDmwPyKdm9/XFwnXh4yAcj/48Ynxpb4dii
fkTYXvwSc9/woKVe8LOvnE7ZVuXQBRtd6Wzz0eh1oRyUvFIwdQttUVAUc+zMR5y1BUFuugnK3l1s
727P1R90/3kk4JfP1R/K3zxgl2q7vZ7oUo75dEy0uH/VIUYb2wJZMhr4RlB8GEKRvEQhNenNhHJy
tFNsEtzt1HVN9VhHUSzpgKIj50ssQwDDYhta+qNHI3gTu2XhQWvMZO1Tky2Mx1yTujgVrS36jUwH
5z91arT3yRo4fzHFZ+9gyB4t034KcSm+/aGXmwJtDGQMZ/9FNuWyuTWkjlYYjtIc2arJXcWl9Dnk
9fmUJXq85VR0K+nYZa+TS5DDN2vhA1IAUHd++hoN02dPrbqj5pZIb/ltPsAMhJ6d/4rIxZUDUdAU
+Gm5k/ktauP+kSMUeTsLed4EOpiFcagVl2gwSK2NXzV7slfaxJdTwnLPucZsRkntZD6/fz3IFLTG
k6E2p6PuRZrht3iN4rfkxQ8dz+M9ws641d1ehMuIwIgUo+kBczxJys9HrAY4rr3ST8fGrBK/N1P9
IRyUt8AtiE8SNbOfOYHocHvQ+T96vsOpk8Czo5pIjZOn9vmgWJJgChf06rEb0R53ba/5hszyCbKv
/vn2SNcm9O+RFnUF6XaZWzWNepS6HLd5LkxfDMisu6l61w9O9XZ7uMvEZYatU3bhXcujfpmbCteE
S1wV6rHIxnrvdH3g7Ck9WemPup7tSoReD3SyDBNFSTkJV2ziQQzeGq37yvzic8FOp6CA0+YSY9TG
meeMUWAdHW2sJp/+vA72L1R3Ne5eK6fqygzPiTiRHTgeYhKL0G5GbinzXvI66dLpAIxiRC/SSrG8
rWr7nidPpu1vT/K1Ebk/QeHPzZsLvnYUVCZWxIN21Eol/5g4Ijp4gzkAsM/acDv19VqycmU658rU
LKo3E8GWIPcqrLUaiJZ+zDvYuzszszr3RU1ND/8ZXQ/MlWfqvCcXpwMHohnljAEVjhLz9/8VBLAT
072u8rSjjAkwmYLjwYESa6WvVL4vk5EZQUhHg7STf9zF2VCiYgIoJPRj38h2o9UmzZ/U6vcZ7ssb
HlXqPejSZIu3J7Xjf15CTgjvqdnWBxDXYtN0oWEMJZXZo0hL8RAhynVvBKBN8G5vt3mmr0JF59C+
nFOA3Cjnk8NomBqez2lcUlvEIU/Hxjg3N0OUDAfp1e2HPA2jD1qQeBsPI2CU7Qv9SQlKbxNX7bhD
5G3VmeBKwEW9AvWxGdCCp9HiEuKNXeYG1mlHbuT001Rp4hcW9emdSdjt/VzLzGmrKbqrrJzTa5uY
4jQQ/rnshuTp+Qy0fTHGallqRzq9xsHr3S72lTkC2UbgrFxjV8eyoFDN/qa0ORffSP3JFNCY1aMl
y+5bmSjVJzz1AEF3mhWuXGBXx5qxEzx1waMtsd0SMZdIH/iuwsiGX10Q4gvLk7Yzv8uWx/zKmbm2
erOvKWx7hN8B5p/PopaY3lQBnz8mDQo9SOqjDJjk9d6r1ekrDX54INUUf759Wq59IqgQMEDzFgZa
cz6oLBAOa6tJO8Zozb9qoVAfMr3EaA94AV3T/2GwuYmBcCj10uXd0dRuMQZUz45STEnxqMKV3xmu
gh5xrKTWynReCeWzRAMFCpIdWhaLRED2btv3IiGU21bibQUGvCrvbE//Vpa9sm3RLf9HWwkKgGSa
PABJsZFkYwnPJ3OKIPdLJTWOjuKWWwhURu5Lx022cEgUX6sMZ8+W1law6leWEOgYhSv1D5xlCSgZ
nart28kk/sSF/pVrO9W+U0qp77jkTPP19hJemdVZO5MOEOBYbsjFUXd5HHjTaFNejav0vs+730Xd
W9smpUDO/oSRtrJnrpyKmd0+J5A49dDAOZ9Tx82LIaakdbSNQm1/dnXn4SMoM6s9sKcDqt861pjb
Bi38aUWS/drQ5B7ObIliwDxfnI04tRKUchLjqDhK8QJiKxMHxxiRRwWoJr7xQOohwmf9/5L32PDP
0UygZjIH1vNvtkPR5BEx/DgptthWtZO1Oy2egqcpdMuj2sLc2d5e1mt7iKSOlwvMfpta4vmIIXZF
qlEb+pGqsfIS427jbEvZJWIv7CkTKxN7pSXHGJyTGaEBOmMpATdoBfROBAVeporHoBt5mb11soaq
Qa5MDyRo8b7TRO73TdY8KIYTxs9RoYQPlFO0j7e//BIg56J9B+RoLgjOVchFquIaaSgQMEhf4tBm
rWXXGKYf50P8UVbT8Mit0tzXyVggxm/3CElYAyqAxVD9AitJyRqulNxAEFpTkb/MoCgxU9eYBTUB
8C0d0bUKAJxjNdVLAP9D+HFQkFYA0PoA6odysN4rnwR4KqhpWHuv3HtX2s1sPh6ztO1MTt1SCgHk
moji2mzY9MVv9JVB3UeW9QEVGucQaSL7mFd5t2v02PTtNqweeivpVgLN5eFzdfJvNgc1foosi0BD
ZRzb3NwdXkhoknYzxODeBqojr41mJ56PWhImCSU08ZV4cxngXOoGlIZRbCK+LeFLOYKlXeIV/csY
GN3vyfWae3hAtfIZyD5XsGWGTvjPNxWoUopXJOWz9cOylm6OGVZLTeQes1A7RJXQdb9uErmzjMz9
mE1l8P32lr887PMzEnMuvG65A9RFXIuQ1WmCVnXwQWjk767rLMqj9sxgC4ZPt4e6PF0UIgH1kD9B
8eemXYxlZiGXbS6qZ+yrpvvWHPL7FjFasfP6LHgwEbg+dlGr7qJGGNWmxEjks2U0kfQzS4tPkTHK
n7HQZLOywy/eQbAswJsSeVhnIPP6ebzTq6BsUKisnrNWL39D9x/gN9HKkHe3v/9iN0EmnZnvps5u
5iJZJCGNF+emFrTjM0wOmJxmHnFizIYnulWH+e9wsu39/9+Ii3AWJHZjjogPP7ewM+qN4prpXRA2
9YcYOMwhjteIpMvNxPkkSGB4wdXMLl7eVaVdKxCZ4uypyE1xz7VsPOFhd9QidJ9XjuYyJP4ZykXy
Vp11bxGoOF+0tMzGPCyy7Cl2AlpcJp66wPpSeQI4i02229jfNSnzcSO00Fg5M8twNI8Nd4zOLvVt
uhmLaW1ra9D71k2fhoGWVJyWNtS/zPVDGyb8Dmtv43eOBOLXf1vMP6PO4Y9NigLO0lJI5OjsFkqU
Po3NpD7q0n3XzDoCZzN96LNCrBzWq9/I3Q+JhNfAhfCWSBQ0lawme7LVHh5cSLNI90cQgcGu0MJq
Uxeh+YCpu9Fu/+kzZ1EOYIxQX2hcQMtbvh9roVehDPvgPcxLz9mi5K8PG6lMQ+J3ntJ9Q5mvXdtM
i5P5f2POEjF0KljUJT5Fr5shlLOekVVmyCc5utiKonBfxqgP/TAY5eH2N865/19Vgnk8CIfEHF5b
jLgUnTcrfVQVjMveacdGG4aeHjQQHPftVNzVY+e95Ubs7A2h9MJ3JSa1K3O8OKd/xqc4QdZOVoGB
8+I+Lagrg0qow1Ojjcld3Y7NYxvR3wTRz+G5/a2Lg/p/Y9Hrm1VvgcYsIcgWDx0St1Z5b3VZ5c9O
qDi/bL0JzdeAV20MiGDGqeS0t7ttWRf/bBY1zzXUNSSj5tIzz+nzQBGEQzZgU83aFlp/AJHMOyyL
0EUthqZ90PjifuWLr83uLHA2PwDn99/893/V1UI9M7U0DnAksRLjW+r208sUTeb3HD79r9uTe3Uo
EMNQSklW0cc7H8p2wrY2vCo5tXGkBBsVwRjOakMRxh/UtFzJTa4tpUMNj/cIVbULW1ZTH5KhAVt7
SqfWqD7KwsrUFzuxi/4zxQjH20xe12U/A02rD5XFO2IlDbxyTFE9BHM4xwc27xyz/prYAvBeEKZu
ciL2jDT2EPX9j4TJfHOM2ur2mT1EayC9qxMMDwUeAnUDaojnQ/6RMNCEkpzM3B6HDRJITropmObp
GCSD9u3fl3MmeSNzDqSKHXQ+WtAMlTHEpcA4Z8D8YjOU4eQcs8zN9B9x35v/Viz4czSJAEABwCBQ
a1h8XKBDydPCODkZDQzv17GcquARIJ71y22iNRrttZn8e7DFqUjbjIa76iQnaWIN5PdEwHzb1HK6
Kx0ZrbVlr40G3wEtKXqtMx7vfCYtQJxmp+CumRciaD4OSZq46GPizfiqw0S0Vo78tZMBVoiiC49j
sgLtfDheq1IZqzE+6YrRZb5VoEej53Tg/czgJXkIe9eTBjCorv6lpnXf/A8nA9IA6C+A2UhL6efj
F3S6ZFg4mJvXlfO9dkbnoCW92EmlNl7REVLWovrV+aU+CTKFAjPaBOcDNqbdxjrAv1OvVeq09QSk
V1+Poq7fZGq5Wse/OpyL4h8yUIS5ZTm0K6KuKdBjPtmRAUWrrrRJbGrVyTaN21crOr3ztl/czpTP
UBoCokJYXaaWY9DUeZMm6clre7d8VMd4Mh574Mmb26f9Sjhji6qAuMHR40Az//1f4QxAUNhVpZGd
gmyw070Wm1Yy+HFfjXurVKbpQTqpuUbVvzoo7zxw+5jDQ347H7Q3IqfsZh+2dghytLYGGs++0g59
vW2kMOy9NlX5mtPaleUjZMMUIHTPikqLQUMX0qlequKkWFWE3IHGK96skDIKihhmVw5+/PbUXjmP
aFrPcGMDZgtcx/Ov1IA3JiM6B6cpk/lHcwIWQNVgstuNVRKGnmjCgJOMAorCu6GZRvd/GR+EJ7md
R+l3eW1MMB1cvAPSEzWTrNxbBaoEjqgz4ymdJlFuokE34tYPi0B1N5WSde6X2xNwbcZpC5ND/z/S
zmNJbhxY10/ECHqzZVV1tZVpmaa0YUiaGXoQ9Obp70fdiHNUbEYxWkfaSYssgEACyPwNJzW4zlVC
8vD9aJOwxoItqqzHRBPiC0CVMPRTtf1xPdTWdlk4y9RlKW2BJbmca8VsSUjdLAIRRtp4LKbWiU7g
998uNw+aCTHv32oMPLpWBfWyttHUaR0RRLFr/aRR4fp20wl42QLLxOtj2pw+EIFLbwL4wDq9oW5i
49/qFUFPRZAIzhhgAOo4UIKNPSbFZiw6RODx6ORTh7mcv6grhg5eUB5UmZVpd1k2NOdWsJXOGuzB
z9cHtnrWLUc+1pewzBYhNaroq40B2TP2SksWQdanNmYTmL67IITfZwOscr8bx39r0xjvrgfdHCE9
SPA13Ivp3l+OEOTpXHa5jXFe1piPeZt3/0xW3U9HqwV7drwebCvB8YZDiYQczvm/OvmLpUOvqax8
HGly51xjADf5iVbTrlNnPcIlFsn17uZ60K0RgvdbXnW8lnlHXo7QQwdXSUysAV21LhN/9IAyLXLZ
DzJy9npZm7EWwt4iEovVxWo2UR+z9XAOi8CzBnoONjyAU2kNxY2iGfFe9XdrNsEwLbg2HhivC+Ig
26SMBhEUDVzwxyQ3+u96nNfVwa3U7nmoKNddn8q9iKupTEwnce3cFoFBnaW4QcsiLwCa1ViHFHXs
3vNcfGOZ9/emoKULqAQIHwNdzWhatX0z5G0Z2GocAdX3xnehkmgUHLD9vZu0VHz6izHyoOB+sahi
rFOmNTez1LyiDGInLs6Yh2DZXEoFWUWzeOTI2FNu31wyf8RbpZjBiorcjEQZdE4kwsMw1zWYfGGL
H7km3Z2GztZ5gG4frVtaoIvM5+VemBo+XITRQOCoRV0ca3vU4T+UbvUX1yfObVpxULoWWbDLOHLs
vC6iqBDUNE5eqiH+UBtJeF+ievrYTt7bwDK/18hvqBV1PxOIzjpxtguiWfRlYNAS0E85TbkfVR7v
XpW2lv8iELVoKSE7uS5/DWCoAOykjMq1suKmL4Tnl0JTSvQA9UgebafZe5nthVx9MBGJNE1IWUHq
1NHHoqzCT+ncdLeQOJ5FVRs7VYStxciV5PftGtbbGh3J/dKbO90UWKNT5Dw6qWPc2GFRV5+sWs/2
hHy2ViNvd2RxQLgu2heXqyRWRJVF8cDSDy3nQ6p0CYpFlbR2jritCycLfmlOAaB4BTDABywLm8kS
QYcsefiApaHanXNpY3nBDf+xtfomPNRhXKqAvuWesu7WF/wz+mpxqk6zXFdcrkazoX6MyixqbopC
Kz0/g5qqHj3c8HZuSFvzukwopH5Ual75OYvaRmEi1UQw4uQ4nHVFG6ob0at7MJHtOLyQ4GkgR2eu
UlfVFmgocokPUP9T5C8v0Qb5waNM8kbu/e8NvlDvFz+G38p3lwuFK97iB9Ox8aqkUM5xUd+bIzoa
uXDexWUZir8456itAyeCD67DMLqMV8s5VLh5loE5hn3l50NYHqcon2/rqu3sQ2x5e339rbsfcrLc
MdGkQPV9WUV/vDfrVgxYz2YymJvUPSnjMN3mCm4lWSPi8+zU5YsnQ+V4/ajb3Bh/BF1dx0RlZLJq
lDJQlKG+d8u5OQgarf/NQAHOPMCbjxJB47tR57i9HnlzuOB9FowjyO91nkE1QUZx3pQBIjcITSh1
6PpygIyWcrE4qqTx7uAO5t6xtLlgHVxE8HilzbkGOstskAj1RiQcl5L+Wekyxz0tAIed429zeH/E
WX1Nb1Z5uac2l5ahOsFiSn7hWKctsiJoAp+SJq+esqhtH69P6lbyBpaETxX209yvV6s2QY4GuMby
fpgLZTyniAmpN5UxSuMROTxr2kmrm+HgJvCS58nyiiPNq6HpxtrLAvjuuvKzb+CPPaHJJe3eX8Rq
02/Xh7f18dBb5nUJAmSht19ukdYcOQjjVoDbrilo4XbDhbCqPXs+Xw+0lbE5jHiOUaVYVBQuA9ka
DuVjyqPPycrkZ1vq0XxbQhcRNxJEPBQMy+hu/yIklDNAaXSf6Xdfhpx15PImry2CspFF/N6zADL+
15da29xHbe8OhxyZnHrnsF/3/H+nVb4edFgIUXTY1ndrd6ocNXGUl7SeI+tHMwPRuplb2HT/amZf
zsfCzHP93PXo2b3Ph1xzkHurW8NC5Mgc4s53SuDz57pq4uQRk7Tuy/VZ2VphKC8tml+L1OK6CNe0
dtRVqDsGpozmTwL+Su9PaT7d4Yjlfboea+ujL0QU/kD9ZzIuvwByWr3bTRPSMv2ABmeZG8L96Loy
fDTBP+n0+maHYv9f5EG6NjQ22UJUaVZfgDd3KxJDyYMOtk99VONYDp/01kxDX6VOfvCy9LvrzoW9
M9qtveRQjIZ4Dc4QX9rL0ULabbn7kCp6bFu9r9DkWiU5aOpY7wFLtuYVoM6iULmQmdaANTHWrZLK
qQgaBFXCo56E039akquoRYbiu9Vo087u3RoaHB/WjUv1lkvf5dCcHAfldkrYSkrRjh/jdq7zc126
YjhcXzFbq3PpBIFcB4NF/fsyECe2NWeC53eb5UaM4H+ddLeuOnXNTRNPw95S2ZxI1MhIENzL4bRd
hitkj3G1DYhCtON4TlCAeXBnG0uGpE0c55DG4xj+zVTiYrZ0oimgWctP+vNSklXIjuqKCLTUJe/N
ZUivwgTV+O/1mdwcGv4FyzWS2pCxyuxZIZGcbHly20qb0JzpYnxAEzT3hoPejrF9TIFs7NkrLo+L
dSeBwjcYfMqWLryOy8EVmVFmEyo9wejgJGGpqej80J6bozO7EwQwSCePeAyEt0WayQ/UBuXP66Pe
uiSgqmiiFINyK2pqlz/AwoApa6jnB2qSicQPW1WT0LvaCLC8RGNebewKPbbEsb9eD7w13YuaPOrK
bEvwupeB0ynlcKbkELilop54IiB3aveth99iYzVfGjMd552ryeZYAShiwrdoL7irxatKafROqxRB
K5whvck8CFH3iiK7+oeSzjFKWnWL15CPclH2N1drTKnhfADPoZ+zyrFVLq1hgRsFs9FV3yIrLZwH
D2QB6BE3F99GN24MvzeAfu/0qrYSBFgk6B1QDen9LZPyx/ZR7amxJ6Whzp+iZHYq46wZH1ybxPcM
NDsFX3H9u67Rur/Pc1oaOFWhXImyxiqgbFDxdLOUan89aF+tMb4zB51av9qN0WPs1Nn3Ou3j+1R1
6q96JqJHvHaKT1o3WR+v/5LXnxv9KV7a/78vDyfscuRaMpbOjFNCoIR4jeeG4jy4bZHGAM+RTfMl
3BBAod7YfLge9/XKJu7vyh3HzQKIvYzbg41IeseNA8Pp5VnPzTA9sXGt9pAn3bx8apnt3II3Jn2J
yUtmESiFz7S6LToOzEKrc5IgXFpVqqJN/8ohmZP7osIV5RSO9tielcGOeQwoxSJd62DjQ+0jOyKc
nu/ABrZ/DohR8LhLadhYrYGEeoCwCrrdTsq1FWnUsv0ljM7yZdbYJydBLHqq4xzTXEedgsQe+Mc8
QkCWp0mzK+Kw+XPIsGAm2AALFubyi6gz9yoN9TSqH23m+L0z57c6ZePhy+T2be1Tk09RMuhTd8I4
vUQh+QBBU6neKbYLIT+ue0vuHdyvbwiLxBuoaT4WTIy1wwVGVi3adWMczKNrQ4s2pVbc0EVD3Or6
ctwMBKllcSfgSrI2Ya712raqtIqDyvCq24QqBkqa8Ivl+f8UZ+0eXk4qiCZ8o4IqhkWGxWCWDDe5
k+MLfz3Q1v6iqIRExIKwJMlcfk23VlUMPsckaDKUhXxqbqp6NlGEGW4qG74n2lhq5d5cD7psoMuD
mqXMLZWNzQMJtc7LoBUqK4qI9CSIYKHHDzDXxp+elkfvxlKM+Rlec0yJfpj7s5gqO9v5hpsrmBHD
xV+4NPa6faQnVqcZVYX3X9+VXx0jHh77GKfgmzECg+HnTYw4a1Sm9nxKqRubvjb2gy0AvLrav0Kq
bXW8Ph+vjxXmA7AckkkLfG5tDNiaahqGnkyDdLDE11yda3owWJad7ILNfT3W1gpGRo5qAuUuNs1q
7mNcdRptTrOgBYk+PqEJoKNKW9ejt1cR2o4EVxAWK4iL9VuUvB1mbdwwqsi0p6ME7dn+hwa53Ovv
bE0fb0ku0MAPeOuthpTmelM5SgYcR8/fqWNcflP69tc0T84ecnVrSHD4AeouG+GVpVoeIn9UdFYW
8DOG/IQ2YIekLR2Kt7sOA9vH355eC1RhcPyXO0Q1elUHypAGbduot72bIwhVcI09tkNt3lu5pT+A
eOj6nWzw+gZ9GXZ12hY2PkQC1eEgiWNnevbKIU9+IJ6CI7t0Ypm8y9y4D2HAqFV37pU2et8Odrin
ILF110DSAdIZEAeoQctX+OOWldJOtjoZp4ETD5ypUYSHOSoN6meQUXXjzx0s5kc4U/OegvDWQuKx
Qvt1kWmAxnwZOOmGuLQqPQ0Sre0fgD9yp9EdPEoWaWPb2cmCm9GWdtpSDFnu7pfRvHiCHTmMaYBa
TX6qptH75CVyopg4Jp+ub/qt70r7ADobg+KcXH3XsgfNbsksBa4fIydW6qNsfZ0Lcop9XWTph8Yx
gM3KLMsTH/c756Bqsek+X/8VWwOGqk0ZHmoVSJ3V9NZa1809PIzADdHeOKhjosmPZZEMjm/0JZao
18NtHW0o0cGN+M1gXD8HdZgJ7ZBzVktKTv/2lvp16BDcTpHq+gIMOt0Jtzm6P8KtVm1UmZM2FwXm
p7aR1Sdsixzvo5xngB48eJO9U2xrkyxaAqAScAp9VTstmtbVa62MAhsfhfyx0NWwQXAMFezkXKee
8t0Jq8E6xUpty79YuAgYg3ciPeGItfqOHIPTiE0deHbLHp7x21jE+xWZH12B0thffMTlUYtgPPvk
VUlmGgCw1sSKK2044KtjPWBnpvrFkMbH2BmdN7fTAXnQwfyNfsQye5V4FTOZ0BhSomA2TTEe48KO
vKOC1fvOrX5rtfC2WHxluUKwSC83vzO01MWxsA+atkrep3VdLIUYJSuqQ6vrnb4zrK29QDpl84OZ
pUGz+mRe0RdhV/GGGOmE4Qcym9YPZSqNk+sO6dd5NHaT+OYA4VxAd+BIRmH6coBGRuXABjwSiCLq
b/I+9uRBycoWUTo0IY7XV8lmMPRVlv4eB+a6rIVidVQi9xUHsW7UxQm1rXLydZjtLXJJaJZcj7Y1
mZhUgupc6rxUsy+HVtu20pXobQYl9iFHsXBlHIjDJ/SSk/9mHuD//t/irTKLBnllSjteN8hACoQe
2v+sOsw+iqobTtrQxzuTuT08dF+oSrLB19WVboRsiUMFk4mk1j8A5J6sycb3SHT25IfS6v8icfIG
WIB/lJEgyFxOZ2WHSaXRcAh6W2jTQeLc/rnJ2tA7c+82dh73W08PFiTmjyDjqF2tvp2OPMgwUFMI
cq1STzpVuVsJTP3BjlVP8V2jKRFXVT1/xpvhx9s/I+IZVBlJY4uZ3+U4cSXKVWxfsmBqjW+5Mqqp
b0dN9mBqI2Z2kZq/XI+3dUJQjYS9Rq+FS+TqWpxlRWMJZYTe4NjVv/ysVhyLMhOn3i6NW2553q0X
1vp8uh52ay/yusDgZpFbfEWcgzFPM9zpAFh2o343DpSKDrWtJO9FKpViZ61uBluaECRtgPHrNNo6
ZdJEapwDmOubIMI5ZThaTt+dasfsxpu/GJkOlRRVVvi7axmoXE1Em1o5DaUIqgHid8VHV8lp6TRW
/DfHOy08oB5wRRYW4uViKcaomHtUZIJR6ar51sG+4YctY/EBoQnLbyeUrH29j/Q9P9jNRYOQIKAM
2NDU0i/jzm5iuYNr85bCpRpGnlgkdKroI+1882Ashuc+Co/x+frMbqUcFsv/RF3dT8fRcVKeXTxK
06r+Zpau+44FNp/nBLW+24JXrLOzSjfHiU42ZxN6oBwal+PE9KeO7VbNAyF4XPmz5tX/iLhNvvVz
5vlTrA03YsBTfufo2Eg/NHqo40G6pEW71iruhaB2WSVZYFfjcxEq8ti7WTX6yPxpxQkH3vgFyrXV
+VOT597h+iwv58Sq7EJwaGtw5bAqWxevJn0aElRtsiDXq/iu4hXQ3peKk++1vjfmdmmCIMNCBwg+
/2oN2TUPEMIwSMUuTooShyccp4rKp2befh08kAwis4Zv10e3kQpALCxqOuQ7vuvqlHS7UcCxgPHE
mwALxjhvw+lJSRb/bJTeZfz2OgrhgNogA003dJ0MxjKz8MqTLNkaJ2oPIaSXGOzUHrNqY2eg1QFH
lmIr94e1alivzc3YF1UeIKVKiVfDPBPtuXHyndScYj+qYj3cSXObn2/pciwsR5SXlsfkH89vJVIM
q06gjySDqSfPYHiG2leINJ2iQZrld7eKVATeKxwzdm7FW6FBWbMnF0qyvgZbu302u1pi5QG6I9Vh
bKvoE/j86tTJObst4kQ7ZmWU/Ly+cLa2xZ9BV8sV8CyA+R4CaSgnd+HoxFiTZkm05+SxGccEqLsw
VF5fG4H+zsNkoE/reGXbv8+ySu8/2nHaHP9iPAvBSafEybtp1R1zkTOFg+vmYAUnQz0OaFhFCKp4
s7ezUDYHBDsVuAle9bBvLhcK9E+7rfADCRI1t86ZsMboZHlIp+zkrc1VsZTC0B2A1Lxm+Oa5FYaT
F4vAzp3oS1Eionla6li5r6WNo99zVDfayXaonu6k640R8sRmi1MsRUJj7YIcYkPO6VwoL7kBo9FP
DDdvjskAFOH6J9vIXfQxgVsCiVxS52oJhgaqSk6sey9Nl4F2Nmrh9wWPK7+vys7bGdRWMK5lsEMg
bnAxXAUrY23miFG8l7bBiBKwZ/HAm7i5oRj+RokzqhLYQHHdBcLNnRtb08sV4tA7qLHy9F4mK4vO
roIcrdWUypfONvqd1LE5KvoydDE4X+ncXYYqSpWeVB+FL2FYGefE7NxjLXv1cUrDdGfdb4Wylvo5
ZxxPpPW61zvPnD0UKV4Axj7D50GO10mkQM08jOT36ytjY+0jJMoFlyoPZfv1y1Y0nhm5faq8aJ0b
ykPfm9LwFT0O1YOSTt3dXLn6eE+vWt0jgG3UDInMbRd8CpQ+Y3UMuKHIVRmlUWB5yUB7ppfvc0f9
CXBq+jLP7SeBBlHp52Hz3MbenkjMxrEHMQS+JGc5Q1+jqBRMBmQb9ZRhtKa+S2dP1kdh02E95GAd
PhVpme45AmyFpBbLWbvczygmXC4gnKvUuI+zOGj1Wf5TdFV2UKfZC3136NRn0CrWzg1i49NSPSCt
cdgh37Ku8UusEDsrIqAczPoxbPryvTCM4liainkbAmGIITWZd9fX0+uMhjwnT0IyKQngldBIlVtu
Xfaq+zK5In0ONRNenxjHN2q2QKtbRJUWPAp3TYpAqzPISNVCKFYsg8au8094qeLS3o+OpFsyGe0D
9odu4jeF9eajYhV3ldtwUEEmIALmnUeWAgLHsT66w1CeC0UMp9RJ1A4qfLgzp69WzhKUxwt3T5D5
vOwvV04+oiESm4YM+tCp0ONTEOXLwvgomnZ678mufGuqI95SDiV3QwenmncZTxvUBsvRSAa2FVv9
beVKQ/Xb1pbK+yQEDnBzfcm8WqdLOJunIBTfpR+zOuazJClpgmRVYMEqOmawO46Q7cRtVlv1GRVL
+2AC/vn41qDsf4QS9MWTe8GzXo6RAjOeqNZYBi7NJ/Dq3kMWJk3s20ORHmiMKZDUdqnorxL7ooCD
UsuCpCLbrtkPcALquNCdMtA8tBOOsaW1z+QbdUJufSo/XR/hq524BKMOxadcVPvXI+wTtx70Scgg
pw80ntoswmnUzka0rK8H2hzV/wZa64xmEj8w3EllUKGi+RVYqvzoSPCFWC+q406s11uBQYG0XhwV
Qf+tTaDInGlNXpOBg6DPxyHrxA088OwQOpF+n45utwN4fr02qcKSx3hoLvWmNYJ81K2+jowQxCYM
3LuWxXFn4C07+DJPrQenbJSPVdKerk/oq0f8Uvr9I+iqhkj1UHjVQhor6nKG/FYq3QEzAjDG7lSL
r12VRz9jnNW4w1lvFJAjsRIb6Qs6B0utez1gg3LFCN4OvoMhGnxecxebjV5x7GMGk/jl+kC3lijt
JaQ/4RdyfVtl09DNubWmMDWhyVUfs1GZFmlKIaLj9TibEwoJD6rDYkW5tmZBxcNRoMCB55vS8uAV
XutH3vxvrYY/gZ2p06ErrRhVbinyndS9pJGLksgynf8b2V2dU9Xc61HYQV+uWa9f5QIeQnRTvdG7
SN7mwOQ/z4YcpS8wxcFAQuuUz9eHvrVhWL2IZi8ywIiaXOY5sxs8KRMDXtJgPei6NN/ptducdARc
ODB18dbrJK6dho7YITmVevu6dSc9kjZ5RlBOMFtfqiNewTBnMCrWteyzo9bu45Cibv/mQVIg4QVA
bDrra0Bd5spWeB2EuWFonYdELcOzFqviPhxrPUa53573aEEbOY/PuqgnLbgaam2X0wpBW4wCJnGA
r0/YH1Sjq8991+uOn7Xmnj3cxjb5M9j6wV3JoW7awgOkKbE9HeNar27rtsnbnXN/Y7FCcKJuyMeg
frcG1HRFwoUgKQHeG7LSDj2MXPzF6uYXtaEIPYMUZQu/gWyDh1VWN+5zSpPBO//FtwRAvuBSFprB
kpH/qA7VXaUluBnyLUU4Hd0om89RG7q3XEio17bAb6/H2/yS3K7QTSImtdrLeJ2mVM3QA+qWmV6d
lJYs5ze5p9/OsyfETqVhYzcifE0zCgDoUtRbfswfg9Otqg2tEDbZjPHXYUI85VntK/WubmLtXTbl
0c523BwcDywEFBaW4FowX3OiMRtmBldmff04diaC3BIUigAkPnrGzjZcpmqV7Dg5oCJRqoHrt9ZU
t6Xu1HmTlDw4YOilKdyXOXTUj5rbdR841OdTaDTOf2//fhS9IMLAhuFSsNqJka2KzI4ndiKQnydP
airIvtT6jl/ucHc91NbXW3SUKZQCGHgFo9NKI62GKQaS3qZifCyMNFHuy7HTpifuyGP4Xe0UU0l3
1szmrFJvBsEHZNhcdxKssh48USEQkUpV/dwmBUzLVh2zn1qlu5+rMHsq1dhRdqJuHJkgk6mt8DKn
trJOcE6L/EVtNEUA7CP54qVT5bedLt2jOyRafgiF5cV+PLl6eRsrRRbv3PM2Bw10k86Ujt6NtXoT
GHVehpqiFkGel7kPUgq2DAh811faWjuh2gu/NO8NufNk3tovgLyYaCpXoIiWFfDH/oTbh5VDTCWQ
FVzcdW2cn6ZOjb5EsKb/YoSArkkDMCEpta3uPl4uDRFLKBU0UvJvCr5axxqByA8zhYI7i2LBeMhQ
CNjBaWx9VpYvLCdSK6W5VVRXUUOjQ5AjGLHQOoSTUI7cgKIXTW3GG+oFyqkzzPYXuMo3KpAuF0uY
0cCAuUoDbFwnB4H/AbWcRRenb52nRmjtIUqBbPpSyumIY4Y8wmGsd3r/G0caiQWC3hKV1bxKuHWv
VrOSRIyXe94tSNLheQDvdxQTwg/HpJH24Gei40SLkZF7Bjy+Z2qxcXhziwZZRJmLp/u69DpnvaaG
Fb9A6LOb3ic9ZE0n9tw3N4+X/o3Oyc1Vmhffutqjp7FZI71HNz5y3PrQ5VPX3dVznZWnpC5Fdns9
F27sFMIhaQ0AAFj8WsOc8os+4nyJ2KDlspLKso31Rzs0wxk9zjKfsz3Djo2VexFw9SXnYbZ5KtM4
7kiyx8ZzlNHvFK95kTXvv7pvyluE3cXPrEKg8/pYN/I+W0Zf7F95QGBLv8oKNWZnmYOOoxG17iKL
3rnZjZj17mvlDd4/WVpYP69H3Eh/REQkgeqLa9OTuIxIg3xszcbMUC+o4/cqKm8mQsRl/iOhKPGf
UHpQ5KW9a3KxtVv+DLs6S7se51gNkFjgRfWPUpbOgzDbLPPtsq9+yLB+cN3uvdU23b1Qk7I6XR/0
9jS7gGa4gHL2rJ69DZ6yod7yhWdsHIPRKR6qIpp+tKo5nVEKG3Zuu5srmLoTPdaF/74uIdKsRgh0
yBAh7NqfCNxM3E4iLYB8Aln5+sg21y6cPXIQzBYEkS8/J7jUUHgLigSEzn1YyeLeqMOx8xsl6s6Q
MVtobHHo3iPN9EYHkSXtQhT8n9DrB6iHqGNChzMPNIhc4Dcrzzl5imm9wN4dd2Z0a9Uu5HD+WlwC
18kWeyvsuzMTTdCi65tDOuttf4/jTN/c1IqDT4uiVyEtJ82a/yIbLVTsheZAE2MNxRVd5FEWpTfP
XpoeRgs1f7eerF9m13RvvyIshWfgeTyGaPWvkkFIP7zTYiRkwT7Vd241N3foSjkfc/roz9eXzdYK
pUJJ+YDqHbzT1bJRSrpakP5olNtFesYDEymyrDPfJfjO7Hy67VALQA5y8gLivFyhzszC5fgm4cxV
3/t9Npk3dmx2/U2cQ9l/++WSufvfaKtrFuiiUXVTwEc67LrG7ySIyyctHMxDkoOOqZyxCH2t0Z2z
tBqxcwVaO2D83hI012gbkGq4eK3GSstFUSM8SAKYFpruQwKg6droC+3RxXXQoc026o9U4KxPRdLY
6gEaf3OPCWS+R/fYmnV4UdxvkTJCaHY1D3rVoUZWpUVQDM1wQ3PIeeB8r0+2lSl7gK/NWDDXFmeE
heu+KgTZWSudSkM3oK6i1E+KLtUOMmkMVInbas9PfiPhYSrz22VksWlbF/bsBI+AtnOTwBWNe8De
3nuCA5Y/Yrtzyrre/KfzavNrqwzlHmBvIwfxEqRrihoq8KC1Faall7zNJKQgzGKrdyDJ6uwYqpFv
hb9GK28qX5njvbfSVsxFDB3sJdRspPwuNw8+d9OctGochGivP6WYf45n6YjSPYwg9ZWnxAv16iCG
2BmO1zPExpFJaw8780VxaLkeXUaedWMutBzYdSgz91ZFUEDBWCceb9O2lu9SrcWt9+0Rl6fo8gjm
ib/uYuaFLrtGjbIg7kvnFGFs9r7RMfpR+2j+mgvxZrFJyrX0SgAmgaWll7EqoE6ZnY55j0j4GOPU
jpmHPEpj1rLT5Ha9sTOdG3sEUBB9S+rRqEybq9zuYrgzOsuy7Xjoq3dZ5zbNvciEK1+mJjWmn9fn
8tW6YYPQgwJdiDAxL/tVIkqSRQ9Si4CwD5jy+DBI7PhQRobMD7mLzNnB0qe8PliecP55a2QWDIcY
DzLwepTeL9dNtMh1I5zdBZFGI/zgaGnW+aDp4tlPEhuLYE3M7c3Ua3uJ4dUML1ge9ggsKMgl3DUv
A6fCdZNyLAag5m39VJb9fdS1s+lPZTG8tfa1yCQAQ2Gg0BBfFfZwFarDxoudIDOb6aXAn+Y5icL4
4PXTnqrZ61ERit7vwijDtnBNPKrqAecoLXWCjh7ngEw36jeQ96zxocA5ZWeRvtrzy7DYCNyRAdgA
Mr+cQpmCTZnRGvrmunF8gl41/2cO9vQS47v8hXW2e3t9vUwZHBYwLrVhvFOd1a5A3y5v6jYT34bY
Kk5m3dSxPxde8ZB7cv6OCNl4J9LM+4th8mrHWgcQATzeVdQwbG0xenXxrfJqGwteVVF9RBNyX3p2
cUuGb7W/igizcoHCLItnNbHsxJSud/6tkPOAnXnnPhVOFz3FU4qOU+nuJe9XhyQhuCVjrMOVhLLp
Mu9/FJsmA6cFZXSLb6PdhdSZEuWELsD4BY+07qaOI1hPRTamPBO88I1Q3QU+sfRLaNYsKhOvlLgK
kca6y8A+Sa32ZzEf2j2Q7poFzYUGJxSaQJyKiDXCebocXmVNSmc3hvZDG6vppqxl+42a3nd9mtWH
kSftNzk2yg1Wou0XQGvNY9o1H5Etaj9fT3W/aY5/VKX5HTS/oe5CTsINiv775e8QZQskRJ2r75ae
24r00U4a+4fIiDtsUjqvBMZRzraZnCx6RtMN+kmR0fhO2KTD+zlHbPw26tyy+9W2AHeOReu5X53Q
rn86GQCubEGdjP2dkmC9fss8e/27erChAyqW9dIprdr4mln07wyJxP6vnaEte+ByaGDogcAYaI6R
6ta0y9ZuB5mEWvJ9HNwxfQekof2OULoF3tsLoaBMjhqdsjZ1rdvEqEzjVNn4iBgnkYh8fphUqWkf
nAQTIn/mbhIfJ5FG+MEVySzPsLey8J02m1p5l0aUOO6M0UnDO1nohfYxy/hPx+4Na0cBZZXdOOX5
Qmx4hJg49rlDXn6tuWnU0HGq6UeUNOUzUDh01T0tc2CtedGNLfbIQZRx1pMIhpWczSnIgmWZrrah
TAaBr2epfLfyRFpnpZl4duFxizLAvaYMuvnogHzRnmpuA0fPFt50sjDaEP5SlSlu6jRyv6PCpWjH
0JsQM/bE1LuHKoFNcZMqcS2eiyZTMzQW5ui91ZmO/YifleGAqPEGcY7dShMvjYkXykMdSnOu3s9j
K6v2qS2m4mwatFGe59Qbytus7AqLLnWqyMKvzXrszzRc6nuEiNA6qvNRSz7MWjQ8CVyfXd+B/vfT
RmhtOpRmPX82BQIex0bp2Y1IPVQ36TSN/W1bKFl4LtNebw5jHpWPZZ5XaXrTSW/s7kd3rqm0DcYU
2u9KmMS/Mspfve/oYV2dHEMRyY/JnBLXb7Icsbe8yKzIx85cMdMbGxnM5BMknvybNzFlD4JeuHOo
rCJPn2QlS72jKGDSffdbq7KUB6MKne8ojuCPa1Re/h5X3K71pxDrs7NVABY8Nd6Um3ejm2jy2OpN
MZ2gsQzy5LKkW7/NR+9Z5NxIfXWwGu+Ml1AW+pOFgvBhjBqjxgnKmNobJ4u65K5WqMekcTorzw3H
WHhbjnpS+HMyj/FnrxqkexKaHbvHpgPA+ihUVWLIE9qF158iLVOh5jjm6Dz0Zqk5h0hvQnHABSE1
/Xka3a8G5VD7wZl0r/rMM8ns3lmlhY+0jt3Fvd6ZhvgkY3brI4aQ4zvVqrvOz6048fwC75borur1
0ePoqyvrZBqlVpyVznPSJzXTM/udhGecH0ylnufbJnExTmzduDpaxSzK294clYeko+d26NV0EN8j
GUdYLXLA/3TtxpkOlV3KDyTOZdaQdhpPZqnH04PR1nn+zimH+R/0V+LuLvwtseKnJe3MzIdhFjq6
j7LY4B44rezpHMXhWLybB3Rsct/ISKvyqBRxHD2ZXEnCzyiBad1dVUWe9mSqtSLuwgItlfKAtpIo
PkdFoUQ3Y1+N8Q+ttyEgNqqDevexafNQPw0hDw7pOwV6lF8RE+ti3R+0xin1QwFO2vqkgi60H4oS
FNWdU5URkFFka/sDW69rP6uuoovoRp8NQ0aHIVGc3h8K2wzvh8EeJbsmibI6Otg9RkStn1du4r3U
oZ7FR92eQiroTUU/c4oj9Usc1erzTP8v8useIOBdQlLW/h9p59UTt9b+7U9kyb2cejwNSCCkwokF
BLzce/30/8tsvRLjQWPlfaRoZ0s5WONV7/IruyaV1VcfVDxEu0BoXq/FY7dVu0rWfpBrjv2TohUa
iJNObqOffdEZX3VJE+WN0fIquSCdVPrcdiBXV0hMOcMGvnxTeSgogr/p1TyV76MyjV5bav7GV1n2
oz8jFTzTHaQonTZ5FBn7SbGF4sqVZT6bU6b9LqMqUtjeQqk8c5wiY+MXiMXCorbq2s0TvH43Km5E
EbWWOkfyAL7yLtFRVQNTNIXKph6n9sVW0Ord1LGU3tVgE21XmLk9HJAFLke3qwN/cA3S3PSqjIey
3smiEUfcyTXFq5pmnPXPm7EpXcqsyMoTTpHsB31v3+JxJ5VurUPH9HTfyMVe01EUi7fCSCRzV01y
GR+72gpq4AbQlIwHjHIwoup0znWCiKjwzMrp9Fs7LDD9SirV12+K2oy6dBfJk25ehWgz/zaSaKy9
ZNIMsTMqJKo3VhkYP5BVjXoo16PV2a7RG10e4Fo2sSHVKM5vAx2HoT+JAzgJibEOE9KglOevy4tO
8mjfq8WO9x9aI7R/J/mWd2p3kPtMJV2rfDjk6SDS6RoFer+9nWpRIAzpx/If/C60Nx42nW5iNo67
Qakz+aWB2KuCWZ9AcxkiSOq9UUzZnezEjrHJzSoyttqgt8Vu5OnqNoVZ6sNOon8ZulYM18sdY5QQ
DgndEPCgvm79zoBxjNd9Y3fw5RNDb2ljOjPTLgdN3U9Nk91UMbCubWGGg3nMlJ79rKS5ij6qJefV
vR5myA0BV+rMrS9nwM7rwsKctuuoMiseltCB8jymbRJ+laVysjLXwI9JvQnmgikNf+z+XIc3o934
5DHF7zbqizzco3miS5aXFGJaczWYI8mTMAhp3hmmiiw4jEL+nMYM9Mf91hkhMEaBUXeHPGiSH2Wp
BO2tr/mccZtnRHF5bcxhlzeNVrhp1tprToeLJJA2I70wE1oIBQvIrksmldZ0WI4JU3nytSQMXS79
P0rjzE7HZvJ6OfA7C5IYipIolW602wAgLbJo6AmRCJpCfeJWzP7UYxNcWyKsHhu4992+UKxY7C6P
uMhV+Dg6fSgJwPqZM/ilZW8ciS4mpBXPTqILw5Wsov+qdKly00g2p7oooajnhcbL3yjFSrX4vTR5
sr72bLtDzkLnZNYyWCRmdRXYBr2h6CkQjXQfJXrUfOE+z3MP+5bU9oyAIuo+MzrDwV0tmcptiYZS
t60CpI3dWIuSR9Po/PLol13xQweE21FibZzuze+FnetepSRt+KuXhCzvQsGFfgydqv5bZqaZcJfZ
aX49gS3sDsRf2ZqA/tlios45ewPQH54NqpbxZxcNZl1Eo/E04VNQzS+sEtzFqqiue6mr2Ehlm1fb
y8t5tlcZEwXLuehEJQET28WJaTN7VNPCeppfkhYFfacPr1qJQoabO0Hbrqzg2XAO1X7g5HOEjVjx
EoqcGT09vEqKnpumGMpNPJrhQyqLwTPxclzJ996hIR93CwuBtCbAdRXAE/HX4tuCfsrSSYTy0xA5
47ArCiVr7wap7qdrgxSm3xrYjck3KjvF8DI1sR9BYXTqhiYMZoAjhOshcaMUIvZ3UWpk6bNI2FR9
VYusVQ7JGJjO/VQSooduJBHxZW6haaJ4DcfCNwjPOwgIg5u3vhz+LHjJgq0fT3X61bGTNN2ooBPj
LQIcyoMsUJl0Tb0sgUcWdMtIb4qovspTMYkfelUY1V2QqXmbuZM2tLkHvloONpJZSRI2U1rvR8dU
Bzfq5qGvQuk1fFXa4naKY/emMTvF2qn046doM+i1RembyyKpo23aGd2Qe22OsuZ47UdFV+OpxRP2
2/GDNHu2RGXU/1i14q6i4cK9wd+Aic5U/cK2iLBC68eHQhqDbThlkuuLEBr2pD2jAiWt9LOWT4IJ
y43UeAYxzqLcy9ZZU4lB6TG8f5BycoWdOcbBbpRi9Q4mYRLsZXvqPNVOtMiNhVYGbm3msb5yyJYH
m98At54rmubO3FZbbMQ+kKUgcTL1ITADbQPDPv6RIUfnqrmsE3J06Rqk6Kzk8j7ifIlQXJ1rLouS
S1woLeqBtfpg6UQVYWOTT4gq3PU5VmEISk77OsiVTRY2v6RQiq6VVg9w/kmUldfiky9n5meJXA47
PKDFg5waIuUySbQHvwnDo1ynZBddNX4DWyVft/iZHi5fZ+8IjJMzD4eZ6g4P1IxeNZbgomq02t7o
Tf1hjJz6r9Uk5leHvMe8hjFjyW7YRrbjNU08JfucRIUUt5Kqbat2xeT5PRC0HZgKf6WUsaib0h/h
R8G1hKpApZa44PSSDSS6+7iO6Q/AfcRGzTJja+cl2kJTl/WPaT5M1m6qNF/+vTIby4rGPDCdShg1
3Lm814ttUMcjEDau5AchbP8XWJLZt0evi0MpGs3ZilyMkxf7kXiInbz6TZc02uIVISsr5IlPtgGk
CTLbWUMKZNKilqM7YR4Z/WA8tHVn30WVam18B1UEgsAS6TzFzuN2f/nbP5lzh8cUOC9BECL1izmv
C0nGW1o2H4owfIt6Pb+W9RxzyRRalUehrvmVUPy9uzzoJ9+JuIRK8w/a9fyhpwvdKZQk5LQ1H7qh
lw+6LNB+76dpuKe0rbsY/wRrNJhPrjfQifOkakwvjbjTEfGjCJIOXZmHrKqnapuN1XRtmj2aHbGl
+F/BYTXxRosM/Dth4uQbudLGlTb6MiJkk3HSOOVMs028u/joVitRt6j5aBl3zX0DyOOKGD3fDCRZ
HpqfipuGWuaNg5GtnPb3+VycdmBRQOrwuCWuWBbOW40CGxb09kM4+KgHRRk74l4kugHqIzbUdotS
Q1x9rRVf24xma2vbjgy+30S9Ir7mCFKKIyY30qEz/XZ6Q15BbUNXpt8Q7uraUoaXQe+bNnKzRij3
EwwKe6OIKfgm9z0Kif+6d2D60KSarcroASyvyrLKW8nKE6ax4AmPjLaJXDHoCagIJ46/KiCHVoKx
873DiCj20EHCY5ru2OneMQPdVzDqMx66Hl7RpEsNGjDNuGtEml45iaocapwl9gVP2z7hIV25FJax
IJhTup42xXh6AtDgFvtGzoHYkxubD04n2r1q540XYNG2C8Qw7S7P7SfvIYNxJM1ZtJ1HcdFDElRT
R38ozAezrxAebI12ODaOgqZmXpp6gzZKm1DFapUvSCZkzqHhuG1VOlrA68IiD/75cuLn8EzhJyXb
PFKLPAbJKb1LRsV8KEeUGYTpl1tRjMkO5UvFnSCP7nGIXXN2+mS+3yecE4pRBZDq0+UeIMWHlEnM
B0JEa2/mcv8coYZDiQeKzr+1XLmI5sVF9p/SvXFO6aZErNVVFJsPSq5Gv/oxGt1MHaNjjZb6ytqe
Xz/zWAoqULz45IWLEKN0gF9JrPxDgg49uABUEFErqjZjnB9DI5A2wdQi0WwE4cr+/XxgdFlAE0Nd
0xZXr9CoCemdYT5Ife14Q9hlB8tJLTfLnMGFi7vt+urJN5R05b59P5entx4sVQblQSemhIdwupBG
14YgS8rkUR8Mq/gBjthRXA3FQpq+rZy4uUGfZzemWq/vylQvLY+9FSvebOieXutCadjwPcLV+7rT
oq0mNZ22crV8cuDoJhLhw3EB8Ewz5fQ3hjmmw3k6aI+iaB59P4l3RheJjYYnjBcHxuiCudQ3On6J
bhkMyaYeAmcfUbpbuVXPNz3uL6AtUT+djRKWtntNKNct7tX2gwo14UppuuGuLjvpacSQb636dB5y
QCDWAB+y4+nrLy8ZgORFapKBPcR0IK59RauOvjAiwPWy9GtSmtith2rtVM+LfboZ6BNx0maYLDry
y3pMNAVWMpld+FipGs0L2u8PrY8lMUmV3npF1Q5/L9+lnw04azrzbsxlp6XYGyWQXgToSD92tTH+
Bqhbb51KlfcQF8Y/bSM/Xx7uHYS3+EBuLJBqPDMz9GBxvqHXWkVrWcFjGdqF+T1PY2wnqafV8nUi
5NCVCkqjUqL+rQfhX1daKugTWY2yL4h5UaCrYxCTfdgmO6Nvou5PAZt1ZUo+WXgbuVmAUODfYXIs
XrLRGUYcKmv7wa/0wssNAq9oaBKqYXH/oqet7VYi4oG5PDOfbG1caqCQzYWUmdV1esQknMAmbTQZ
VZvCI3p76s3kDMYfWYrqNYXt87uOvUUqAVkEWj4B52Is4HqJ0KboUbbCaFPWebdPqzpxM8L3WdGw
vR+VttgEuFTs/vUroTFAmIB5hAwsDJnTkYtG+HXfiuRxmnJLQ4cnzjY9xnayG6f6miDlJ5uN0QDQ
wSCDhcxxPh1NyiKrHfs6fszh+aibrCmHYlPoWVreSZGVNSjmpEXvNYMu+xsp79rgDTb2cFvQg/Vd
Q/XlN7mtbOt6LLpy3IrEsaMfcVOzT/9xWsilwFDjvT7rD1FuPv2hIfqkVuM34jkceXQ2eVslHlHy
6G9tv1lDTpyt/hypzD7BtKAAFyx1uqY4rYw+cgSSLH5805lxsrfTlA4504OXrqT9rMzwRqu7NZex
s7tmLhNRQCA+VaDkLFWRBBr9aUrP/inifXiiRDddd10xfCuScniCAmKtHKnPx5uFwMllKIrOB/0D
EIcymJbrQ6w++XWaHdTEkX532Atts7aNSzdQ5DXLjc8GJIOZfVfeCR7zzH8Y0PKTPgz9QX8CgmE/
Td1g3mUJ3TG5DjNPQ8J65Tk8r49A/zZhtIF2nrO2ZRA4KbKoWkOVXuy0ak0v78uGjEcVtMB9J8yu
Nfw9uudEGS1DOgpoxvk9yOcGER5tLINdqE1dWaGTOIz1SjhFPM7Hntz0M80XHT8eUUs5j2sAk0ZV
M6TdC6gAIZme6tS4MxQ1TFJr0w+Zbfg3NrWbfSDZyXSrV3SDaAvWJHdSZAjnaxGoqadXdmZ5g2Kk
/demAMPpZpYu14cK96DsOEgBlqkJnG35igxZMQ5THerhoRoVudv1cpdKfxq/BfhIoVJLtjbUvxeN
WEG4xM5E532nhNl9nKQ1EE1Inhm+HGahVWXpZnSOf9K/lcY/eA1aD5pBYvxF0UP9gXg5Sl4mvQva
beRkidgAWEieRQNk2C0yy/4tFY6o905QBpQMumEUd6VaUapoCsTTk40hk4z4nk0XtD9igWmE91YU
tfd+A3/kIGV++l0HyTSCagbB5I3YngpPiofielQb9cfk1I3yOKaTU7k5eq3RbUe74dq0gjF0JzqK
ydaMezPFwGmQ5aM94Ovcu1NtSb1Xm1p048Bqta9QiNJw7gukqtmiaxknSB8XTnOkKyPK1zqlcrSp
S6Winj+p+X0E5VinSR/GyY09Uh5k+Rz/p2G1+CHWSj6armHGOgpBvZC8MIcCsMfUU7rx03RwNsi1
59UPsxyF3G9bvSxQlDVx+7XEASdcYe8GoOt/JimS9ZdYdFG/w+A1H3ZOKWlveuhPeQphyXYomJs9
YKg1L5iza3EuZ81Ib1pitPne6QUfDq/iBHKYFvL4MjuQ7UXSt7tQb4LdnFW7FV0sTyrD0pPDPl5J
Ac5GxqBzhlzTR6XkwjNwem3kJioD6Qh63uzltNqpLfwhD+yc8o1eVv6zAp2DHQ/Vz9zZNyJAHGXl
+TkrHRB4QLFGUWo2qCLIP/0BYzqERppmwVszDmbwTbMb+4/UKxOBWFrdQiuPouup9KttJNr0J6/T
uHKRnYVcoE+pHdCKBKFpnpX1ae0pGYlL/Ex4r+xDO9UDr8jGDDcuyfoq4cVs00x3ijW45PLCno1Z
5zhv1gd4v6hOPzyxy2YoKtl8HiUACuU0lsdCtYt9gob7vWOU5lrkNUccHy9F2tj0dSGp0HmFrbHs
mLVJMNm+NTjPQRFaExiiLnGlmYCwwo9dRpMUgWiU0V9F/oDgfikQIGOoNvHKOs9UikJXH+ruh5EH
6SugG0P5x2d2HouwhWIhxVb+f/4tHw6OOur+GKq9/yzn+XSI6qm5qsNS3hA+AUfqqnxlvPeTeDqJ
DAgsiaoHhwW92NMBEztMktDJHZrWhvhmdU5369uQjTu5b444IFGD9gtqBmlV6EetLJ7UppAOlyO2
s5T4/athHxNHsXMJbE5/RNUpBW3RxHlOy1atPPwC0Xkkwvspmm686kdb3wozil/6IfBfVTH1t4mR
yalrpLK9u/xblvfHfz+F3I1SmAlFb3F/JFkrD1PTOc+FY7fm0em6rHK7drIBbPQI1XiaUk60H/Po
m9KOwbfLo59vaVYDUv3/G31xeaC1pRvtpPjPZZ+FnlnbY7DRBGpxK8t+flYZB5g6N+Rcg1g6Ooya
OvROUzPhiRp/151K2ZlTY+x5GvtrM3SmlTbPZ+OBXYHnPLungf44XeC8s83RcUb7eegN7YeaDrbn
jGO/6SRHf2zKKlz5vs+O7CxlbyDoSVi3JHJ1M4Z3SAPnOQkq404dquAhE/ZwnPQoWSONffZtdNIp
Ncz8Ioidp98WV0SElRoyluisYZ+3ZnKda6E9uVIiOdk+Swzt5z9vE0JwNKQRRcBFaglN0JWst6Uo
958lX2mDTU33KtjJMU/5ymP2yWlgoHnR6FTCOV7cDgWCi/i4Tf5zLRf5Js98BwRGIW3NsPUPajUm
mzL3qx9RVNX7y5/4yQqqaK5D08eVmiLmokqmNv0U6mXlPCtaL5z9JGOX5cJImLYyWszTStSwfDM5
9chOksBDeETUa9kNNEO1kbB6k54TdB/ruSCLiHStmuLFL6SEKKJJ3UBz/D+XP/KTrcMl73DaZy2h
MzLwIHSTCrPB9PpVgKBE3h1IFYejNMBzMOL2H4lp6AfCln+nxJDC4R68eF3Q0a0SRR6l5xkfcSXB
x/G6HP7UVrLD6EZnFtba7Z8t4yx1NQv6zBWq+cL78J7RdoocH5WS56CcRODBnqU4oJpRtskEbsyX
p/OT25OxyJQ4+nN/d/GMJEaPsxreWM+ZXrQqjWQdeJkyTP/oQ/8+jcQd5Pt071G7XZwKp6tKLZ4s
/9lKA9Rf1X7cxkkcXtG39m+sckqO1Tj5h8sf99kWnW1eeaKh3VFtOp3JIfdzJ67b4EUiU9joSdVv
Ez8zD0Io5aEtWv1LoYbRyik8HxRJNIqZlPCJZ9k8p4P2focHomwGL/i6QINNjbKjQwQdbWcPQXmT
qZVTuLC9de/yx56vJOPOERB1rXcC0Om4VKyrIRAWZyJutMotWQhCEkpGb5fHOd+eXKDIMAGBcdg5
S89Ks43MtM5b8TL0lnOjjenoRr1l3uuq5Gz/fSjAPTPdltwARuPpJ6VBGEdyK0KG6tObUVKjHyLt
wDYjWfHP1wp4nrkYpfHmziiX06GCsha1Let8Fa6lX1Kplo7DqHAUOnGDLW++u/xln2wSNDhgaXKH
cpctJdF0v7DSNoS5U8u14YXW0PxxJC05pk4Ugs9DN6ZO8390yeMMzrrW6IHPrQsaKvPL9eFiMQyn
yvQsD19kOs57TY18T9NTzQ3HWPtKhbmBYTiovwB5DFsnls2Vq+azjUNoMZfC3nnpi9XELWe0Sk0K
X6jOdUeeyWijW1lyb01deLw8veePBB9LJRsJdM4CwL3Fl+Z2Z0xmmb7UQ6KVWzkN8/jObjJJ/UmF
qvkWFOhyrmlLfTYotTAOGskkoc3iKk1xoQPCnucvSl8BBQty5xt1Ie1mHDJxQExjWLndPhmPOgGJ
s6ECWnCWvMLMMacK+FP+olWW4QJlDpEP7evG68def4soE6+8+OcLCDGUZs1c6JtNQBY3G8CgKAva
IXmRR3Xa2Xlg/exCzdjUSjep/7xZoNcRVNCNAONJ0H26goQRuej7In6RfDoFP8a4Iv33HT+Vjjl0
gR+X98vZl815HDHhLGDFI7j8MoQkg6LXwuZllnN6bNA4chUCVB5fSev+P8YiM7NII+arTV3cNKDH
ClOewvZFk3MDlADyVVveRAgetRSutSDO7hmScGqzc27El52haTps4arSV4cXHK7rG80PzU1Z9Mbt
0EXHzom2oZqt2VCfvUMApAAeg08DHzmrU52uXF7MCuxBpL7IsUz40ljZbFhFrfDbv67ZTOfDNplO
PbYwS0iWE3d1R56mvjT0KODVqmZwJQa/w2FbdtaiwPlHn6T8rBckbOAHJCuUvBdnW6kNOC+tk/xN
jFYD/JgZP6n3R5tpSCwAoGG2gcjmbINYzf5e/syzagMNMqLrWcgaiVn5DMetYcuYtlVXvVEyNZ9C
BM2uyazG+zKCbZRUQf+3QB/wR6Qrw5WuR/YvNR37lbl+7/59/H7ubQv7S9qmOnENR+V0UUP8uPx8
MppXTQNHvp3M2TzdCFvcTox6bJExCWU0jhxt0n9KeioAxY2ackh7o4qpGafqUxODtD8mspLLK2/p
GYJhpmgQh6NFS59t7u2c/jgtRIazwVr2FVEi7b7Tfe1JAmn1h4p3lW4SBTrbQPVoW5oqLoxR1lkb
x5CUmdOYz8GE3v2qpnj4DQujHbYryzdfiqczhzbQbCdBZWRevsXMKZWdNLjhqK9y1Thf8EgN/iiG
lJSuWtvabQ9HsHedpnQst6dcn7p0J4TwuqroD40uIM8KvRTGynoun455xkiEiQRo+4GsmP/9QyRg
dcSJXWwqr9OYDK9GqeRvRkJVVWfV7hElM9dmYX5wT2cBVQZq1HO8CExryfUfIBalQhms1yivZOx/
+qwxNoGVNm4p6uA2r4tMvrHEKLt6EmGBkfNU3/uZ3mEloKR/s5G25U6oDe7wl9fnfCYo/c7JOgkQ
zdplQdROchQlWsX/G7c4S8amT7s/6/ob38qKQxpVr5eHW97HVHrxFYCVz1abYbSLreo7bQ3tQg1e
Ax4Bd5JjGiJSKV1XRd0cey3rrvTeFiuzv7y83gfFHZgKP7hdMpPT1YYuJ+CYMWg+AVltNKHvaXk5
EAJz5a5F2nQ/GLVyrAMYvZc/95PZ5Y5GuoJCN5yQZdGln0RpGK0UvKJH1D8UjZ17Igq1a70dYm+w
xeHycGeziyAZsqLc0rx2tHkXH0qkJIdhFEWvHJw6dTHnzV4GrR1rxDnSHoNgiBquoXdreea8aie7
m3FnpdiZicA9uVSnVjCmaTGGiF+rhKMDvSf3AqfyjY1s8u79645lMFqbMuA0lpPO6+lqFpWldnbW
xq9AK8LRLeG0SgAJqH6Av5e2SHZUa5Yqn3wfdXzyL/gVKJ0vwyNIkhGN8i59NYIgO2CpZ1/DBvaP
UwiE9fISfj4UAFweGuRrlgCkCVJ3EctF+ioSNdymjiLtBqGqGbRECgQrQebZ9gQIYiBXOmeYcEeW
LTeqkJEiSVX2CnpRbMJ40A4tzaj9OHbSXZpPa8WWT8dDogbkCzUQQpfTpZMbUE2REuavYWQEaEEU
edkcZXUwroMqyyUkS3VtBTp5dvbnT+Q0zNcNLbYlgyEW9OSl2EpfzSgavvlRWWyrPDLdqo0B3Mi1
2tyUuhHvQsLCtaDpk7VkryB7xN4hgFgGDaNBwhBA9XwV7ZBDZ8IU6lCXfRTS6U7Nu8sb55O5ZTCw
FtzjxPJnhkOZFqYJNqivUxZr21w32y0P37DvUF/c9ND8Vu6aT8cjmab1oqOkt+TEpKraiiId8te2
iswDBYnYm6YqvePhyg41z/xKO+B8MtFVArU2A9fmVum80B+e7HJIraBPlfh1snr5vgza0qPAPN7h
1VxsL0/leciJ8BeyfMh/zIJn4KVOx1IK8J0ES8lrYJcFPjuTmqC5YJu/nVqNvtnjBGcskkuQU512
a8Jv3NXdVK60EM8nmB9BWM/rgQIJUfDpj6AqOcrRmHM4rSnaG3EeITeRaX+toYgPtZP/K1qHkahL
gjWmaABl0lmMh35xVzTSlL3Wo/5Ut2VzCDQermKyvJBUaXd5js+Xk2iDTixlSRJp2iCnXwdFqMVP
WmpftVj3v4byhGRN5IRHXete/32k2dGWGi/Z0llvO3RGZWykqnv1e7W4mVRHbPsuCHepKKv95aEW
fXxgXcgvgo4FwqAAnl5qK+GyilSHlKpvQZbr8IVrdVsrdr/BiQ6Bl6A2j6ltBJ7AzvOnbIP6uzz8
Eo703/gzuIwbT6MBMk/6hzPSA9lEpa5R3qA+6Pq2sUv1V6M37T4LesOrx0K+kQP/QfZV+wCCGxCO
OU073aqnW7nB5/Pyz1lcvfOvoVpCD4hsn7hk2aGldQtkWmnUN1XqLA9ZAygYZuZr97Gv2fva1xE+
SGtfcaO46laChHmzfohI/hsbCT+61PN1sYTVmgNuMmqQaW9ioOEUtPn0S40saaUgtEwL/xtm/kDi
EZiIy+ZI2lDEzDJFe2vA/BwRZ9FcnN8QjVGrSuzk0VDdLJLsI4Iw05eolr5qCI0eQ6s5JnlffAc/
Xa15siwb4/wmzhSHi5sS0TSi3tNNYA8t/qaprr2Zav5U56l/ECDcd7yRD60V2ZWroOs/eY7fhfc4
y0MTCVuAWBNBzeX1Xxzx/34ILwT8CCqRlDxPf0hRZqgPqon+Bswx3NZOZB5DgfKp1OnS9vJQyxt7
HoueCqkKBYr3kvLpWG3vhLOmmwhcSbNR0aBaeN31TfCI8k59nOop9DAw9L0UtXtvkHwK2qB+ni//
ikX4Pf8ItNxIxDUdyMiZbJQS2HlvgNgJXD2qnavWdr4VVY+oT6m05fcIe136rmm7RgH+ZBcidcYM
E2QQbhjLTvnoR7kU6wiHuIMWfkVUwk++tFBhkCKRxrc6GewtpmrB04ALEXwGZIiOxiD1mxb91XIT
dnJx1dc021bO/yfXEb9nVkNECY2Lfongd2JDmE5SIe9KsiJ/CYZWHFEvs902toaNyPzhakDgBPmQ
xNx16oDJi1Xr1+OUqVuNdvWvy8tzvh9tgKjEY5xXlGGXNKFGdTqzkfMocGNDByjj6P4tiwLdXM/X
2Cxn9w/RLWgJOhvUislzl3s/y3tJqq0uoDeE1gvochSHuiINipWL7mzPMRCaeuw5ePlg5+Z//3Dl
W305jFUnDwHquukUbx28AFQvaZAa+5ZxO5su6L8muGpV1EJWrr9Pxkb3lkI/zJRZ6ns5tq2WWjJo
SuCa3HnHrPbTL5pephshiuyRxGz4U9t2tYbUf7/BTi533pS5Hkg3B6lLQIOn3+yXpuiLSWO/+zC8
xt1EoVW9FkkR3IWphkpbYluNDHwePKY3SqXsXCk+um0QtaZ8U0aBmblllo+Nq8Z9SqI8KIRzkYtO
Rajf5SmicxuULxrdBUxs5ttZCCV8MqI2l76ZFWbuV0YkdTJaBCGATM2UR1IHZUBPqnB9CMvhsNG1
wH5GzCn7I1KBVKU5WZXWbv2psrXco049QamqEDT5c3mPn725RDowSWYQBFPjOIuOb2cgiqPXqRq4
ArpTfezLfKw2qFNpzo1RVnZ4hNfVX6M7V6TbkobN2qM/z/3J2kDXAcNoz11EeLRL6WUTShpUpB4P
zAZ03OgC0m2oucM7kDe5k7XPph4YK7f/2UczJmR4tEyI8gDuLGJJUO2I/nRoP7m6kf/NcZa7zdBM
p8ncO1fqMOh7AybCzhwmc+UEfPK1ZAj6fI5wWDzrKJLKxYYTo/jojlV4sJqgjA+BquLb3IRard/k
ROzpSl5wduro56P/OMuU0sOEIHO6+5VAb6OWomYEWljX3Qa9xGajVIaSumkfFBupkJwvFWAbf+Wq
ecf1nawt2Rd4zZmFCOoFevLpyAg75U6qadBhGrlrsquB1LeuNkWrKcnvBl0C0NB6qzQHGzPEsNlY
NlCjm8EMs/aLlfWEAjuyf/Q4KtQpb9t2koSrVCqQ+VRK28KznUbfCwJrOIdFPc3Y7hBxOhfacWD9
FXFitp5OKC8fLY3EGmEo+ov+tdNwrFRXyiwlxCZMqqetnqZy+NWMKQh5iVFXhZcAyPxHmXHCSyhb
CruO/wBYXuKGY2J9mRxN/d07rWeoP51EuOn4/fKJXi73cpDFpMdt36DLLNTf2nekPSQXC/nw1lnZ
U8t9vBxkcW00wkQNTArU36SZrqZsAumqCo/2mkrxyrcsyWemBX28kN6/JThY9/L38bj2JcsUbPEl
S2xqHhhGoSasCaII4kZpXGn0zJfgR/NTvb+8MMtbZzmSenoaSujullwxknIbX6EYZmyNL+IKi5jL
w6zN2SKcV+El5HAE1d/+l8yLPPl7f1RWSkdrQ8zBzIcYIuz1xpf8UP3NRb3RPd8VW2l3+Sve9eE/
3h3L2ZqDs49jYIukFSWfUT6VX8v9LoQh4bY/OzgFf0PJDf84x8CTjsjaGWvV26WuwfKcLuOFNJTK
uOn5vijYV/qh9jdjeifXjVtJxpWiumjXfDXsbaAdFU1yJaMEPHSU5Oup3vGbvR59EfMHQnI1ZOjL
07IMSZezMq/Mh1mRIRpEycAeEtZz2n+rs4e2Wrk/Pj0QPBfUygl+Ke+cDqEKIj/0Qtg/sfsjvVIe
ncfAC3b54fKXfLqHPgyzOA35GIWOiBkmf4sP+cv4RzqO+/9tiMVJkMyi0VJaq7/bbbCdt+no/ms0
/b4eH75icRIaDer7lMxDXBU3wZV6LI/x2kmYJ/zsJHwYY3ESKqEXVqUzhnKbOW53A34ME7jquajc
VtvEf+Xn/23aFvFCHTiy1KTs/vxtupZ+aVfZfm3xlx3o/07Yh29a7GMrVkQhIX39238sbtR9/mje
9bzbV121a36Jn/rkNn/EimHM2o5bPIxNnA+VCBlzHDfSb7P0pGLj/DB//m+zt3gZsyJIUKNk9vrt
cPhv02nHy0N8+vhSuSdepjzJMT09obj+TAAKY/W3VV3l0ndb/270k6v1D//bMIu9LeeBn0QTwxRi
6xj7KL4qik2orxzSs/ITCT/UKNJC+KVUfpbIvsaCI18l8vTg1LbIXCUc2m8+UMwOSjsk+l2e5ago
otoV/h9lZ9ZbN5Ju2b9yke+s5jw0btUDyTNpHmxJ9gthy8rgEJxn/vpedFXfTlEJnzYSMNKQJeqQ
wYhv2N/aR2VqZRFmcCX/TLLGJOzAsOHb731qxCP0ClCQrJRFAA+b1T+PU2OkXaR9cTOJJZ06FbcN
ETLhWm345IPTmUhqvYt/fbtXsQqmQmhF0DdR1t4IZaDC8etkXvxVWLln+lGaSEymI+dcWLg9OYj+
oQQx5oq29ycU4v2i6acIeLipR1+GVnfrOHArK1UvHIoAkRbQWGt/00UM8Q8aI2JcVP3kmJAy3l9Q
Iq1NRCOrr0adWwHvXaEGroLDlmMtOBKnXXUOprh9wakpcGStlWwAHYa3Fdp2VLXQiRnJt1ZXkssl
zpJbG5/Fa+DL7u1SLuWVZLjgTNHyw/NbCxkaUwsUTyFPbXt2uSHVSQESDW1URzFD+n/AvkAPfr0q
Pzw92P2rKgDRORU7Olrvb6ZSuWDhc6341ii1VwXgwstHb3V4PiCHyc+cOB8/ElM7VKFQIrD2yMzf
X8ytqB660OW/VXbRXzVYSd4XtXXuxq3P/93C52atkjcN+BHjF9shKCUCq2Rmtv05icthXym2dT04
iXZMRf5EDdQ+KphrVL6iaEOw9MN4JhP/UAFeHxYtLKawqSusmsn3n9JSZVYrsXA/1zHHAmO5k9t8
cyYVkXtRxj0UXrdJEnThCxPHn5q+KHTPt4XIlLdM8s/O3PTtpk6neU0JbRdpFl2urWCulh7GBWNm
fp4HW7lh4hV48EAX9rlxc23YA7spETv9elV9eGG42GpExfKlBUQN6P0taHj4sWvn7udK69OAgmHk
g7xwLmDJG6cIPfC1WTr16dcX/flGvH/w8KbggTL6tpJWtwoizv0IWr4psJ0CSA2fJWud4mD13SDu
c3gqzmXTFaYWIgto2kBAp/Z81eQ1e2xAYFRveCf3cxTgaGxCuzUmHMAxJJKt3V7kemtVIXl9N+TB
LCinHWezTc1zvmkf1y6nFcVzdOFgRyhmvr9x+gT2LGM26nOlD4u9a1Kzlbh7toZ1LDxhuHsjNzV5
SPJBLfY2IDxxgHzunhOIbzNKBB9UsNYqLqsHjNXm7BjWNMxkHPwzkKFieRiVzjN8PMpt4xSjkKvD
paGetytVGNu7sq6s6P7Xz/LDtrQSUKhYI2KE1sEh9v4+qGllWomql09LNicj7YN0mvZWHc2xX/S2
OLcxfbgc5yTaQCZ/UStpgCbfX84VjYMniJM9yUVKaj5twbS+kjIC72dL/5vYDaTbDN/QIAIvxdmM
IPH91caMXpsV98pn7LDme9kbfVBJozhUmRh9d6G2NMt0CinYuWfey497088CoUfFjP8QHW5yMKpU
Fiwb2TwZcaPcNLnnXZlD6t2Uc28FfGjz0shy/V6LzPjG1OI/da3Lz8RlH/YGTrR1tnEdblwdQDb5
mWflmamImmicw4ZSdyWHXdSvoNZxtIoLsxZfEiBru18vqO2KhsemrTMyDByaKAx/VgX+kt8CUq+z
wR2nJ7t03KtIUgn83la6J4PESBsq6Ih/8sNsduOhnGHonrnxHy+PHMZd+f2M969YsfePvCy6XG/c
3gJBnWV3LW3g+zEfzeEezPry56g7nR0iOm67G1ePx3MsqQ+Pnfo30xCIOBgZQPi6HYiIBkHt007m
p5HsSAviVHdxPXP77MIY8MrxS4T2N0WrV49p3doXxTAn340ymqwzW/T2LFp/D+YImARZZZcU5d/f
BsXSRm/ua/Wpbrto9okSquYw6p1soPYJgQyqz6szcp2P14SnhuCKy64dt+1W0k85lhT4Cjx5+LiE
nTl4t0vtwUnJlBBJ0jkS9nZ5I2LDkAgIC1mHCiFv/fpfFlpmdYvetlXzlC7QTeKhG68hkSx7xfOE
7teVTuyP2ODHr5f3NrIyGJlARwwLlnWGymCzYYvMMvAjrK0no8fremVyps+WORvnDva/uw71dhCH
63gGb/L7T5f3o5s0QIrYKAcluVgiRToBS7sxz7ww2x2ZD4R8lM0YGQsb5XYuucXOBaZcrz2JbGr9
TIvK3QjR3I/VKPvdrWG9FGE90wsoDz+oQ7yeOU+8oLQnyO/llbE0zmU/mhG9WZYooxNp2MXl8l0O
8Jh+/dQ+Lk3GA1e7PNQ6vA7brVBrPQfAqq4+4fHm7AvZOOpFTdjk+jXx6yejx+3pt68Ip4BeMEuU
2bptAXLMCjVrB1U8OXHW7iPb6faeVng7FxaL7zD9eYbS/eEToo5liIfse8Vasfm9Xy+iALwzF/3y
lJa6PHht2zIePNRHkav2rir7l19/vA/LE20zegcSJo5yWiKby6nesKCLKJanIouTm2kwjB0VrnOw
pb+9ClE1PUXkf2ws7z9UJHBf6DE1fPK0qQvnWppYI8XnfDEZF+Xn/DWepW+6av/QNBIK4o+3eamt
oVh6kB7J50hpFMCDzaxUoW2UdfZ9suukVf04Y4rD8hHM1R4Ra5rExcvSDFa+kutRev9AkdHOR3uU
LnYwnYxx3U0LXHECiTjM+04bxJkz3wMaEb0YXhoNdaDE9th4PsLwXkn9fLLtJTCWMcpvW6PsGXsu
prazD3Sfe4pcKZMyWjDOTWxhw4rR7DwBCHaq/FJUEV4KPu1xqr6HtmV9xEHaLYZNpd3F2uiEAw0z
Bz4z5NJFItLkA01xQ5rVYB17TIkxE5lLvdZsP0bJnTlUJdEP+cPIMMmVl+Kkc8OsidGMIeCjqc52
Vt262SX8tLh8SVK9LB/h2MVJesKCzmRqe7TVCPenuZhmEfuVpmM35Mcgd2rF1/VKYqKjGeXg27HS
2fQCR6uuT1Q1tPR5SfUG5WwcQdbQ/WWsYrsneaBWccxVa15uuxZk04GMzs3+RG7mYZJhCoiUt5E1
95Q8G7ip+wYDr+SV2a+i2CW42pCU4rDo8JMQxw8XI4dHtCfxttM/y6nL1H0NfWgMrHoZ7CcDyFPt
G1am5/spKRf1zhVm3F3pQloJbjtG1WfCl0YMzg4DDQ3ci2NmvbzptEgifZl6vKaPjHo7ylEIoxse
TBQxOYxltvqdN3nSussavGS+qCpFlinQ0hxcSMB0lUlD1ZuKUpw0XSnfoHtXK2FXn5JdJI0RTZfA
iebgeYWihrPeTu0jzodtcZgJc+NDRU1+PsU2oV5YTUaUhkMRizZ0XEWYwRiNcrzshdGYB+xkvDFo
agN7KDMaquYCM0zbfcxcpXdf5mj2miVIB6Quu0mRpQiSpo+tA5CZPGaKwnaHPSEYsxWW2+pTIBe3
GfyZn52Eg4Y2JQu8BGcVQDjIsZ3Z1+3RzRoWO1ZfO8AbNfaBeDF2850SK8pyQTdKdLfj0OvJl0Fv
TeswRkg6Pi8DwMDLWshp9HMJDuubSHEB3OHZ0ucF0WS7WsxReGvVT4wNIfN2bCO23Z3pVPBCoaia
xt62Jye/RhBqrgO49gBgxhet1aoFszczY+2+24O78g0Ztc0nfgV3PE1k3fKY1oOn7nrTmPKHEqls
9VaT+WYYAYFguZtdrbbUIIHehZxOH0GR6Sw/zIHqxZzLoMocay4CVWpNC0+/Kos85NEZCY51CyYv
N5UZO90MITkaoq81vxIGQgoWcJEVytYEFjLWSKa+mcM0RYwQGQK4dF6wEVynWZSLE2OoiWsHZdWl
3RQMc+Etb6riaKXmJ4VIF8uXXVvbGNhhnDniO4To/keBZCLpjpmecidCvSYP+sE0h5vsCmakvO+/
Pim28QWCXxjZgAggkBIRu5s9HEF8VfE6yOcK07NnLzbiHziWt/e6WWOG99vX+snFWSfikMRulShG
iw3g3Dnpcw/z9FhW8MlDKqXdgOq0duszQcV6xv311OCTUXah9MQYHqW9LetQN2cF37M+e9bGEq8x
ZFjeA76u3d2Y5PkBOz/9C3FXpoeVI8vnX3/SD8c9qJV/W7qS2VJ53gS/LI4Uaz+pfNJkW7i+oaL+
DGTTTNe2TNjA1aJKfjPCYMCAshaToCvlhfBNf38YI11C89Qo+RdtzhhXc/Wu7veGKpzlRZ9FH93U
Vtr8bjZproE2IzhkMShfmAZ4f9EixRbDa7LmSxqPnhf0UdXEbwytFO5l1gzs5HqWOkPB67R07SHW
rUn78us7/aG7wWOmiEDQQFKJlHxrRpWYFkUZAsRnuPfRp8pOKV3sGV+MTZS/CqDuvRQy8wJcPvXX
spnFxBgWcxK9E+iLOWn3gxMp05ma9U9d9/vFt8KhWXgM8qw3ZrMA2jxhklM06hNsvMFIDjGkK/j2
hUtkcseeNU1y382UF/ZDlPaUV4oB/5QnUTg5erh2kG0JtlzFoSfw6sIVR7ROhS1CrOLYY4xqPEvq
/LARUKz11t+X9UMpZvsoPaWchREV+ssEuNA+5E6d6cex8oiEiJDic8nGh1R8dZAgciQgphhLCWQT
oiY173wyW+pLni6mcUPpXZ/CyDXaap9MdY52ahQs54OuK12q+Q6vjLgTlTUa+8ZycMn89Tr6sFsg
ESZYVskFOEj5ld6v5KlWddGZTvLStpGz02Q2IZdjHsBKtTbUl3jYR4tVB5OSFWf6U9u9gtx4hU+Q
GFAJ4/83NbfFqZWkcvP4BWsV4s0uhcJzWMtiEQ6FivFlYNg8/81aANckluYPnjbDUFt6ed6N7ZIT
/744i5OdmJxPTnbrKQ9J3KUnu9fl3a/v7nr33r0O5P+MerBHsetT9tjc3ULRmi6SU/uidWWEL5M9
5E9dkkdN2NWl3vjtYjEiaOSReaYJ8XFVkwehQ6eWyc3lfXz/WEf6uOvONL1YiKrTizr1lOI6Tool
DZ0CtviZ+/o3q5rPyD4ItpFJfwSQ769X0CHLx2FsXpQVkPcpYcKAQYvaLbBnmYWZXlAhgAFY4hWS
h8iAuymMQVomgVsm2bkixceVxbG3lg8owFBG3nYf8ix342wY45dVnxrOlh2dWuOmcYxAUNM6/voR
f7zTpBjMLFI6RnZJ1+f9J58iHRx5O3svLnyHz2U1andpZQMFV0F1Pvz6Wh+0SzxJuqx4n3ElbuQ2
fY/sovPsvlFe8q4QJFfAfJ02CWDlerRCy0rm831JgJ9fwd9SFaxqISU8VTX9vKvKUIToaIqsjhy0
gyEia/uKXES9yuYqlhc5ejVI77iYWZ/jyR0ff/3Lf7hRVB6JuUBPUQCnNb0+tb8UxjqB5a1TqNoz
HSgnvmA91F9cssEYiEJmK+HvXg3WBmBUWNo0MKg/vL+akTcqIN/cfjaVzHrGcRctma1YuxrbyzOL
f13b717yFesBeI3h9RXpuS2uzkDm8My1rVV4qq1pmAiTemmPORz3cBGt6ac0RE+ct+lOLGZ5JgD6
eF8pxK2keKrKiH/tzT7aW0iFsqR2nyMSkeS49F6RcfZj9nIphOopZ8LLDy8XvJmV4wy2ey1ybqW3
PXBW+p4qoGmr7wJzWIwg7YW44Ba06LiL9Iy4Zns9Vg2qZhrUdN5pFG6NkLIEz21vVPXvg27fue4g
LprM7j+NZf5MKnTOLPzD1RhhoOTCuDODVGQFm5tZtWOXMZs4vSLbp+G+NCpGvU7pJQfdqZJqN4NP
PlcF3JaTEE/YayC5zsys0ewmgpVD14x9tqivnhcVd8xWFJd96tRnXoi/+WSUqpjIZaNiFMvZ7ND4
wSaF6Zbqq9JHw5M1WNMOrwUZljNUSV9X6rffewGp7quosym6QygDrrMpXvUYmk9VFWWvuKyrfu3F
cjcMc+4Pab38ZiTBpXCJYfB/PX5oam1uIBUo7m0ju9dispuDWi3jgbzvuiJyvAb5NPi/+cl0JO+I
eNbhBtp424Y60Wtaz/YygwMdV+sPt9sLU8jALu1zRljbd5vOK8+bO7lW9dn0N8txSlchgwM0qHX6
EiP5fDkl4COuYnycn379qT6sDx4U/giw1zg4uWWbUAVMrj0bi9W/zp0nX1xAMq5wkgpjyi4+NsI+
c5RtIyOWOQczZU1kEhye2w6zpdJlb5hPeRVO5bygGLIonk3qiPN270zFDhAIOleaLJ74zf2SdFGl
s23zvcSA+jbuNMdKnRe3yF+9klPOJ3KL/IVELZgGbKvPrJWPd5X9BEoEMS4rE+/X98dQY9cDvqjW
zH5ie0dRZsOfDuMGz66MrM+9KM/tXx8Uxsy80GRc8RfIUNAPbC5IbSuWjBgp3yHwuNN3G13bclKc
NEGM5comKhhyW+as0ncLPh/jqZoSnDCKOinj0xxZIBP9IWExYnTkdnnYDUladLiWjUXaXRKiI1LW
1ERVeuyQjCjX/B7SkRPIFA6zgjVq09M0gZNTnYN1be8kM7qMMa/zu/StXbb293dSbbU8n23I5HOk
zQ8lpcuj9OZ6B20q+2Jp83jmyW1fPcaG2P8JoukdwmzYFvnVvlIivW6Mr9CW0gBBy+QrsIkOGR2v
c1nz9gRYiVIc3au4bN1RtvPJZcI7YJIDf4dFOdhvleqlcM8E5QtFhj1GQOVeLDX1Yz21OA2DIUH5
OPlJvQ6aBl63elkEDIulRhq2CLlMDGPMpvfZfjFUOHNjPlQebCwvmTMhw18HfD94qXByxoOMKvna
m143vuk1TrhhMQ/ZiJE4RVxlZ8Stmr0NQjE67KJB598LtaupOGaEreJQcNzn5+KSzYZCvYuu5Kqd
QeoJN27LNbIiU4miSuseSkWZQt0YvP0sO3mCd9EHGSwnyjDxOSzmNu/591XXdUkkRNd1a+6XiyaN
bGl1D1DLir2bjvFRFl59UepUPRprHC4JIIa9ya4dMLZo3OLTek6Nvnkz1t8BlRWBJ3pBAtCfbaS/
BNa9uzRlZHr1QzVmVRoAYdPcIO9n9+A0rXvTMV5/bvDxb242hdMV08DAJ8KKTRFDqeBitL1WP4wz
xjFNYxT71F2cR8VSsn3V1GpYrhOPvz6h/vaiSCFpuSHtIxZ8vwMoCaqgLh+bhxyvoFNMk+KganVy
DfMtCpjuHHylTMfdry+62QZ+3lx60RSJ4ZIhAd1sO7XlVpRduvahzIomsOh6BzgLLyHDpWdB8mtI
9JdE4ue11oIim9va9N5OKctUaWhv6M1DXCp2cYqUruj2qTmLMliKFohzqw9NtJvdulfoROlN6puu
oneMrmmi/r1jEpUK2x4VC5gFVKs+CEMX5tomGiHlw9inBmNurjx2nkr/JJqyMynFZvv796XWMIAr
rv4L6wL/ywKG+NPpo1rgSCMTca142rDry/hcmL1J035eBdNwtllO/hXG+P4qnZaw7dRV8TCVc3zd
l+3rkivTY6eKGEaU1ewMSCOYi6X1ESHh199bRuvdpCgPz5adGYHiJpBLFeGkgzCTB2Xx0nvOZyXw
ymW4ANxXHn59qb+5mxzDBByUxdkHt7xOek6TVKy8fFAGAIminbpbzAmyb7++yt/czVUDQiUCQAtB
x+aZyTyL8DJSqodMYzgPw7YmSKPIDg0vdnZDb9bHYTYtuqptK4PYGc5N2m43PWPtrRKlruVUkvyt
sAANWS6xeO0ecm2J7tSoojGtGokqQ+wBqq+RUalnEtEtRIAFxItJqkE2sdJp9M0zRMNRZXGt9w/Y
qiqX8SgmsRsXpf2ByKcQoaRbelNEXf8K8288YaKivPZenL9qoAa/Sz7Gf7zC/tfr9L8hwN39e2to
//Xf/P21rJjbFXG3+eu/bqu34rFr3t6662/Vf6/f+j//9P03/us6eW3Ktvyz2/6rd9/Ez//P9cNv
3bd3f9kVAHnn+/6tmR/e2l52Py/Ab7r+y//fL/7X28+f8mmu3v75xyvO9t3600RSFn/850unH//8
gyTkL8tx/fn/+eLNt5zvexyTbgHh9m1FeP77B/7Pd719a7t//qGp/6BqQJC/Ss3I/kzWz/i2fsX6
x0qlYmqAuRC2WKYk/vivomy6+J9/mM4/kMYQpOurKwsTDZxA8LN/fsn6BzMbVDuYOUZCxhH0x//9
9O+e0/97bv9V9PldmRRd+88/iOveb/XqWmoHgkfMQrmBH7fJjo0EyoWW6LrPyE38kpleFqg6OABf
M9O49NVahZSXMZo/6J3wgUTWoTYqzl1ey+gUL3Bcq9gD0aiJ9gYLqOoxNqavVduXJ0yutFtoWN4l
kaq48mAoXgu3K2Wot2l5XfDO+gleUteD1+yQCenggOAX04hph4spWVzEEqLd2ZzxzHUP2nhJgak/
9JGdXaRN1+21tly+TPjLhtNAl/1Uoi+/FINhXWrp9Fh4ZXI98d0Hw2kMjx87rpuQaHDfouSw3q+9
XlX30qJ8iaSA6oocBjfAiEscnHlMd7I1jDAz+0T6zexpWCwm1qHWkX7gNy2n+7RSTbrpNtREr9T9
zqzNg2Gm1YXTId6UoHb2ue4Mr6Oc+n1jmG9Nm+g7tUzWsX/akXrmpRc2lVJ/VABtK9i9XmutGC40
WWeVvwanJ7xSnHw3xu5Q+Rrt7WCSbfyiFpgP6MrShVrlZXQpGKixtGS+mNrc7HxHm5QvS6Pp33Pq
N8euQ4/jl3btfRF4hDLGPFePbW+IcMYk+Di0mfxzEro4wqreT5HRBW3cz0dIiQQ3hIlOSIZ16Bq1
OLp5VX1Gfr0EPaMZ18JYnMs2tmrLN1FzHcu4bRdm8KV1WTqlFvRVs5zo/QH5SdSE2YK8PHglOra5
TEncEoO9yV+UxAZZWKLjmKs27C3rz1LU9iUZHAZhJD33C7qEe73QE9+ucvdU9oZ3cGulQebRtpfD
ghSnNzL7ws4GuZfkIEdnRLEseKifdYnBWNRq2Z50VT/URVsFk3DT0HIREcAe1z7BGsMz1qwpPuUJ
4A4LyF81OQekRJiNGUtxM+bVoe0y5/voOPyrsrS4dVINncl59vS83o+dXQaZE7W+mtYOLmYjIxbt
SntUtdiXTpKHOPENOEpaDsCrJT/RfOuOlWfBfxq9Qz4M6hNYD/eTCW50j2hH41xWo3gngaztut4e
dnGZmi+l7CmCdMiWfUvoxWXkYQDhI/Log7x0US0xC6C9xDJeDjOAxldB1h9EwtBr3x11PWyrSWOI
3WKoWC2S+CDIxPnD6nZj4SQ7JPyl9BPHigJvrqRv6IDz+rLnf2eeJQoWQuJdN41ojiw5fdUbXCHa
Lp6+F3psfRqW8WtGqwnArjRutGa4lIIxhbVeRr/f0m5JBqNdK2flgBXcsCurWN0XObeoG2ztuq4n
tN9FXh3tyYvjVedPctlacez4GAz3T/XoLRk8EdXdRVb/otjd8plItAqjwRz3gJ329HXLY6G0WqgD
RQhsLXsp3VbdjaYTPfOq9ldp6sr7PJ6enMhzjr2lGDtbX1fjkjfG7WSmDzLB3GbupmSvJGiko56s
0swgh/nZOPU3NflXv/PKdMj8Agnckw1P42i4Y3/bGYPzVk+xdjkjmAlyzcbtIYXmEBh1BE6SulJ3
lZuMU+1GoejXOoYog5+LsYXAZHvFTZzV6WUc5xYxRNYcShOkMsbx35Wxma/jqlx+1Di4IxrKbWzT
qzYOJtOe9q0LMZgpXe+NYpUSevw8Rgvn7qKQ+XipoznzMVzcw/D7DImE+ZFkRIrgW0qfjxduD8vu
NikpugVKjVyj5lW/AXqupkGKz9l9SceOwQQzxAFaP3GUxZGvT3Ukg7EtWaGOWXyaStusTqoqikPM
tEsVpvq047yBp5YrFzqcwnACrOV3FtudrIdqgaCn436YKE+y7+xLLEDTT3pv73NvdK/E2Ci+05S4
E+os3ayM08NkR2FURqi1sDsSJwoO/ZUYsCQQlWke9KozQwDgr0bdcWL1aX6C8urtqdT2ACJYQfFk
ZYF0Wi+wpEzRa6XLdWKnw25I8kOZt8neM4tXGy2FbPOT4w0vjpQ3pho/2kriJX4s0n5vFzZ6PEps
fYCUvTp2WfUN7fZ8jbpBXFEd5pc1jOaoJrLd9UZnYFk7Ce1YLeyU6dLezF5vvOA3JHZCmvlF7BY6
Az5R9Ylm2fw1qXN3l872FNTo5YK6HxjJN5fyiy7rF2+Yb7LRu3XR5vnN0PzompphYr3vSzbGHbvF
uE/BSN0simkCeEuGE6CPy85B7jib7r2BNc9eV8bvxahEzx00xdDI8McSxbJwbHtF0ELhC5PVzzBA
WGqeopSzEXqY9yAiXdxKBMRhP2TuPWZnrt/22RVCPwnvmwO49FmE+RFRlvpYDU72LV/KNIU7JJxg
woL0NIxFfWgTa2K36+Uz+fp00bjacsDUqg6I4aMARVv50iMDM8NU63W/ckoboV9lfI+0qtprdrHW
gTvDubTm1vpRAoS99WSu3qMBBf6i8KvemiIDb8eklO6mmJ45InoqB1Tol0lZy7spivBiGOUFTaKF
Qvl0L5g+fsRdwzmM00J5q+0sv6YMdvKyZAzdzoq/gISzPBTzhvIlU0R1KqyIwrBaWCekA2PIvgyd
OrWsAwtTDdPSmi4tfbJvsxkMUiCkVt2LaXFWe9m7gbbBsCesWjREV21xzSOOar9z5uJuXOb+ycjU
57bkjZrcFlXhIEvXZ7rKp7cl92VTiZ2W98ZnFKPlEVmnFQcFoSecMNqYIWVCqg+VR7XOkpX9UiVI
uEVlNJeRWkfXoOeqm7hJh4eGdOyktVkdxgrKyjl35yoojZTT25uUV35HtMToFF3OlcF1bkQdaZc4
Yip7TwCJas0u0K0GJpnIo6sltg3cKRVjFfmtwo3MQwTZ19Gy9/r4oEDyPpZDfj266EgyR1JJH0yn
DJQhVkEdzovtZ72Z7ZwuRpE4NFm0G6MeRzNGwnCrctHBIXTKAkbtnB+Y5UxHt/DmmzKq4sMi3OVi
ajTcswa35wjR0OYPmjsFo6bWdwM6yu4oYQaFEy+7dYxT2wDwJiPtK2XQrPOFqzHWpeTuoUyE2DuR
qzyioWbjKiNb8bvRrp6WJq2/NGS56pV0x+gNA5Fee4yjYrL8uHKWfSmR7gTMWXxtkmGRvjYlpr4v
RKIErVMz+men7mezbP9sDOXPsrONR/hZaMRyu/Vjjn08+Loq/+YZVaeGqkzrA+Mb3k1jOj0RSO4+
LTYupCFfVS4AFx80N5ZEJHH5aJptc3BIGfb1kC0PVspSqd0EusA40A/tmr06N6lLrCU6v2TkNTSt
qdt3PPBbS6ErTSy5nyw12ufCiXfLNKVvdHecEM874wQnWwsdO8uOeO5UO55EfZyGZflcINTeDfnX
mkzVd6IiC6CyvIk5T68wIbmAcZ0SqloHLf/iFBn63yS5Mq3lUTQ2k9GdMnxLO+smzbrmrpWZOBGn
3DdmvZd2dQMn8k0v11GA4qFWvbdCLg/JZL4amX5QStU5juWiXzE7+WlEh8qY3F0kK22HN89pQm7i
g2mnG1Yr7JyxfaJjxNkzCbqMjp5RCiWmH9VQmvEBy67l+5RGMdsmSLrQ8bo03Uex3T7MU615xygB
SXkCcpYr96XTWc69kiWvDhHsvU5J+ROua7jVxh2enHidiXtFAA90VDkGpaPLcJmM/DHKGSjDNn0J
qeq4FyCW12R9XG49a4Ztb3vNQJibRPYlA3cK8txGiNASyng/qr2Y955UlTC2m/RB9PyTCGuARpuv
1RH/SACSydGtFrKFWHK65rgVnRQhlTuobrYbkFIuN6YckjfVbAQpV1kGidWUN3EkhsBwEuvOZGRm
R0c5R02vLSqbsWEfeqIc2jEHKVuH+ymVdhf3NQ7FQ9/EO8OU7MJ5FR+zMSqwz0oHLJB5wIi/G4Oz
16gvUwppgeaK6TrvzGAekxcboTG8mGJSTsUsiSBypPv4IAcMlzgZGVaq3VUzhysjYQ9y6Yqw6F+K
XAQcJv1jnizqzumX/GgbUbN33dIXwnIuCpRUF7FhdIexkcM9VZEradZ3dt0vu9YW9bOqNMZDnYET
6fW0pTugx9c2Jmo7E+lw4KQyPzSpI06WrkSHUvWW3UwIfuskrn6NO4G+r3MbWJrERA7L4/o+zVne
eJWNp76FHz/N0/VgJfeONWhXZjcqJzB88jqamWRW1QI7FTue82zfJUP+sHTTjz4ttePYq2M4a4pe
+rNBn8xPeqW4snjtRj9q25UlMCWfHX3klRXCe6CplD3jspPpu44ROnM3jmr7qXGRkJNTeeb6A3Ln
SiQmf2SJuE8ivWD8wS4QCjTeEsYwxjBu1uxAxHkTxGbxIgzTu9EUk9VGf2S4sorEbUNRKS9N6aIQ
y1e6TyTVC1crlwsqzSSs0jhmblXc4aDqkEam4o5xDG/HDpc/WDAP9nGjLkFtV4xiFfb0vcHlIkw7
hWWH/Xj9o6ry8tnqLLAT3cQ+5AtKDJAmyzgYrch4mmpXO4Aizx6HelbDEd7DvlsaeifOkl0nqfmJ
xUDw03ezekHBq853+KliTj8p9anro2TnqHPJ+ZzyfOO67X3yD3P9LLGvRNN0m8+d+9iIiphQT1r3
JWdhXLaj21HvqKrrHpv6wGjm+ZO7WP+HuvNajhzJ0vSrzAM0aqHFLUQIBoOaTDJvYFQJ6RAOONTT
zxdTXdNdvdZr03ux1mtWV5WKDALu5/yyizy1aB/pRpjK0AzFL2N0/VdXW8tjpQ/L019aByHRiAA6
LBwjv7xdQ5R3qXVwgtmICk9/N+BhTn8hYnYrAToccMFgOuh90IRrhmekK92bklS6iFCEjGmhuGft
LG+MxVh/l//9SwDdUyv47x8xtz/hdP8UmfvT79p/txf0a/jHv+rfEb67kOr/6w+A7H+D717ex+Lz
vfmPCDjxT/jd5Y/9Fb8zf7ORy//ObNmU6/43fmfwKxcYHTcZOjgkLX+D74zf6DOxwbxBf8g8NWGl
/oDvLr+EE43f718yIfmlP766/wF8919uyr8jaiDY6URAuntRzGIz+0fCgg5hM5uJGw0vm5ZU94V9
n47vKQOlN8YD0QD63lse2ZHK4HC7E91DUNyaVpaktPE4Fs5y0e0swD6NdiRfPjX9i9W9OOtzPj/r
203e36mxj8s9CuiwXPYuKWH+vdt+XgbC5dpLHxzj8b8+//9nD+q/4zPogan+82fwjOX6u/nOZPun
J/Dyh35/Ak39N7wMcFIklUDuEg7wB4Js+L/ZcCtoqaAi0Qh4f/cIWr+R+kHaKdT4hZC9PNB/ewSx
DAZE5Fzafky0c//KI/h7WPyfnkGAbfQ6CC4umjGw7D/TWTCtJgVYNbu1Rc1lONDmM0ZqGm1G25ww
Y4j3bvlpA+mbiSLvowyzcqpdIizrMTvUBjabpFuXgXGyM/WkyXz3ehhGIivxao1FvOFAerLNrTJC
4UrvqwJqCQiNFkF97ZjjHM+1I0TcsyJH9mjLb89ezGVva4G347x3Yt9LZY81IkeB0GfzdGtTp9px
dacYpGyjXJ9rBuCQMsLL1dIzHOxBb/xdOxGSHSHTsZ6F0KaeGUcBUOkEGpXhusifKwLZ8yXWFuiS
QenZsvugAIFrpUa+kU2Mu921WhnVgpWA2EyhQs1wui7sMk0/lJZm3bcIhL5d0E8tMmzZEjqAeALn
YwtiuPmF/zYuI26/ABvaRSqLnzFme7fR5hPqeA0dX135etepm3odTXj2vs0PliT9NQw2ZNIHezWz
p3qzsqtCVxtgGuNyFXmVJW4qd3MZBfi434CfnR/DYMHgrmptT2RATSTJqbZdojEouz7pgjYxZrOj
Pb1cuzHqdAHiac/mdKf7HfgvJbHTc6+5Nc7obF2zMGNJ9rCwDYRLK8+/lH3Ya/WLTiX7vDhLdcvN
bH04mMTVXtABMIZ+qwI3bpUI5HnNhHFlAhGV/HiVcQiEUcdUEC73rc2elzTbIo5mZUhm0hk9bVho
crhr2mXXBwqsvs/y6trX7OJHD0QORDfqTqJS3bpC9eQChyES4nupR20NhRM8eHAULzzgDApqclOw
Kw0wOdFSwk4Yg5wuiEdsNvKmAlS+20a5ncxu85c4KNqJCFYePh91U2e8CLMG+J4cEB4cky44D95N
9LbpQBBtpmXvupuqMtaG2Xi2XRahAs3dFsOOzuWu7rOlDStiT9xodTI6HLs1wPzKkikxQ24s5duo
lnNWaWB/MAxyAxyrxocqG9PzXDJlQUbYdM81fi7Ya9uCAtHGrSXzSOmS/6u2TYQagQt3Q9B4XeSj
cRvIP+haGz3BBUUZTUmazJy1mgxzbeBfcDSOklBwN974DRKuxOjt8dYuJ1qGumWeZNwvevGd49Jo
j5veTedAG7IrvJHGwTM1VJ1uOyK3b6tViiv2gO44tB6wuSMMzLBBk1lNZOhT6YSbss5ryn6WBf1y
781A1RTGX3a5tbBRlgsEPfeiYLQ+bj3e6pjSuWojlgUO7mkU3ihDDtDprzE0/9K19D8bjv6PNOi/
5e2EZeyf306P3/KjgJH/O27zUrn715vJ+o1LCUHRpdOCq+YSwvA7t8nNhNnkku/Br5HkhELmD2rT
/Y1k4IvRh18g5+Cih//jYjJ/w8BA1A/iC+qSL6PWvzAbXbR4f+Y2sV2QzYa+30YUdak/5wv/ezlH
UQxF4GWc/WzP01WRV1oCnOZcaV7WvlutoX6YcobZKF0IiHX5aQUcw7k5ylt/SNPrYi7sj7Tvtog1
2z/W+Zr/yEvaQRy1IWwrS5Zm8im8V6Nsh31HjXR+IuqguQswuF/PLSvDnNn6vVYXzjHYRu3GSSv5
wJvf3xhlSfxGMas7KuFGeErVvQyblkXNnJfJ7CgnJvxfS6qxGBIZmNpzOfb2BQDKjqOxii6cCWOi
LW7p73HX2o+27DY4lqr8IFZGhZjN56MFd3VYOjHeU/+6nZbRdQ7LmJsAdsaWtDiQdo7LOdkO85my
qLsMbidbvAd0m0W0mcYj56UfMZRYFzpE8TFY6XvgEyWmt+AtqUpDykTzaOvMrxQ1ejNnBW7yS4gQ
6yEGNip60A1BTIS4K65Mq751s+d5RRFCteAhz5z5jpwrccH8MxKwsnn+0chpvW4w3PHVq/Hbnzt7
X9S1ONCXSMsmI0IIqLp+GGWuP9pK9EdttZ/arZnfqjSgWzuzIZeMLJ5z66bEILjfDNncp6I1z1vr
w142+pp4rnIP+Pqnp6wg7F66XcZGCHBzlfezG43VoF5Ga3GKaM7rJcm42G+BMj8BQRLM6G0omO7D
Gmwn0nxgjQar/6fKp3wvemu8t6wOwrnOtH2XKpzmnQ3WRru32Y533jC+ahN8Td5bxBWYDBSLfQTo
iBf7Eqybg72o5YUywIAh4xLZrz48q3hwKqtIlqo6U1XTXflrqUej2PIdjDP5V852Qnx5Iu4NAtuJ
6k5+5KZswkxlVdKI6XkikR2bV6bya60foN7HvuOLGAypYvPSTudVEO69p15YV6uTkfvzKfX5dChm
3MLBFYCmq7B2+tSJOCtlXBZNMvdfZg94qYJthivMFgDxq5QmkCgbLEwYS6vtJfAbjAUfb56mV5SE
Jwjhq7MMZhXRFVfG7uDv/dKyL1ORDzivEYjZ2yl117nnxxNUy90626HtZnsX3DdavXVf6KsWOmsN
xOlYqM60RLenHaxnaI3oghs6CFTfLofeLPorcwq+pTTI+wDN9lAPG6Ck9ILgSc9Gbznn00IDmpPt
Jvpik2kuT5NJI8nGpBJ3Vj5BHlYnqyuMq6nu83DR9J0jjSEarcY6Fp1l3QxY1YfJt++JAiCoy+s/
B00+e9Pc3hJJd9+YehHVI6jkOgmHz9zeEs/T3pdOVteDW5QPUi8VQLgFpWy3kWkvBeipy5Dsuasf
6XYrQ14E+b6NtnuSuW/v4RaIB3O0qBrT7HYc+Y66MocnEvp+qo35RbmWvVNtrx6V6ZxHX+OzyrW4
6Zorb5ijmiKgUhRHYneLs5st9ktFp1fc1eRHEKvmr0BL0rehiOb5s1nTIsx63XpxFtHHitKEU9Br
O6tYcWna2mvQFxC53MSxLvMnsudjdyRro1nFwUNyMMS467zroii6F7KAmojKz886L++dxlF3Bcak
PLDP8AdHJv4XsFMRFlnJM4meJM0Luj69d0/1N84Ef+EVUMNuXdehaCnyqYvyyoH841F35VGrq+ml
14Q4k3aDNtHTmtDcem+Xgp59osWV1wWRL+G81NsvWbZV3Fj1nLS1m51g4Ia9Iu/GCgddp8K+KdOo
M2ztauyMejeQ/BaWec371HdzZJvNtperT/bJXDo0EmLssoM0j+fCmw/Qf1TMEcaSoHm42WbbDV13
avBnGEacoS09rcxup2DS8ofV88yfBXkJVezRVHUzuULeDmmBjKC6R/rdgbHWQcGf3c51BZ0f+A3W
asPNv1zqSQ8GVWSvmVOsN54c5HeAyOB74cd2VVGwbEwlgx15Yx8UdPjva1cRrOykJ74RQP46M+Os
z1DaFDOpE45xlH5WPwqv+BpHw4vttrdibTSal3bcpofOFPXLsApYInc7AvZVoLBmc6+1k1FEaxmY
QwjS9aotzhQ2gUgum9/qNc+psNv4UmwLiJinN1Nffc45sp6hGEXUa14d6zlJH7zbvfne5QUiDaWZ
w0vh527Gt5oSCgSDYe2WCjFFaDZ9/9Bsrgu9MtcazVmrZh9hJ7Q3a+qaa8aPyo+rrvGebF3zHcIe
OvXmaZp5YC1q7kZNTccgqNprtBxaTFiAlgEICjolrWyS11Y5ZMDXqTSfu4ZLCpk7x0Ah1PShdH/2
w7ShMNSo+u4FLYLzZBvt2EVVl9OngM8BgwUuW+29VwUaPdOU8It+82B2+fDIKOKH5ty4EdUNQziI
LA3JeunDUufQagNnuSXVaztPoJdX9Dt0eyfdqufWNl7anggOrrz2FJBdclVscnnn88i5gN2+/V63
rg17ck5+ZfymNa6LwXr21iWbwjIzOSGnDBmQIa27irhrgkOjZWimB1PhRfQdGSE2gwtOg8eynMKh
1G96mT7QE8lN3KaRuqwneDifXcD7X4Wc3d1qwUAM6752vny/iTXd2xNqFlfF9qGb2Oq9Ks7zwi6h
A9P1tqjb9NqvsOpN5Xy0jendnzSiAAQHRWQiBvu4jIsniyXwTsDCghts6RD5OaE0qWrf+ynVYowI
3eXxPTu92gfEppRzwf2F8WCvbZnzbBtqjhkjrLNecxzr1ZLtGi8P4bK2hCy/4X4qDfdZ8joJDv+F
Cio09Ylf2sFdnjUDXdrEDxaKayatzT5RW8Xig2TkmDtuyyPI9JcR67sjSMP9dr3hY6297bnu1cyH
I+S+05X95awOLAlKaW5Q2qaVZEgbeuPktFv96FSVtyvSXsZycfdQWWrv5caHV+ovbPkqRvPS3LQB
ofxZSdhkiFH4rU6Lg772WP+KLwemgFatvZl6nJJBs4SbaRNzwM9YhtAb2YlLqPme6EkMxUaC32Z2
2Z64odkKy7rMvvqhevc0X96awkjKbnGuLWQAD04HC4PINb+jP8586+U0nRptap8zt6aUWo3Dwa3X
Jh7cxYi6mQYZtufyc2qCNCFweQw3hA/Pc0aLW2g1vf/LonuTV9XpXcQZjLNtC68FWJ8bdVi50+2K
VbNSbdyIvTN77Kq2exCpWySlltd3WSvzqw1r+oGQJz8MgBFudX9SIimgnhLPVFpsZKlK0Fw4R7Rh
92pbvR+OlQc380ZxV++grg6LyWifPZ8OngiJh9JDJ1+DjmO8sLTEbkteu4z/Z8Za+XNeqwOm0sQz
0kewpcLfehSD5BXG2bj1e1X6pETiJ06PZT0Zvyp7GA6dyE9eYY1XMqPDWOX83RL5xqGC9TlK2akj
yVnmD3gNEUGGIN2B9CHr0SncSg8FMVHkbBZForANrhG70RBOtZNeZ2qooA0pSw0SE8sULuVlHBKb
pIY09JBX8JaSEhtm0I6Izi7POQqe7qdcKP3tnHGfFU37Oo+1zfNBcKmIefCzWNdplmGKMgjAor0e
JWaTngQvWkMBmbTRSTm5lUgggTmB4woEUohAewqktl7MW94lGHElT6Ukuf3QDf04h/WwdOBcm/ox
Sxi13qd0lQwhucILF0p/IssT3Zk5FBeas6wtI65nPeWD0/0XYxyqJM/bPkk7y3ta3Uy/AE5Z9bCU
lqCROvV2qFPaWF/tHgLORazFcGBGU+dbUbfSUAveWK1P9ewNkWuV4pbzP9uhX82SYZR6stWiuE21
vgDmduS7WS680FpZtTQwDtt71TpZOMIQ75a2f5pA7rJwDuQcbQ2Dhj0yzZmlYUZm2ls3Wn5wttW9
Fg53klVJcYO1iVyopqufTNYADiaWOi4QlF8WX8BcZ/ZPPh117PPKjfEqkUQ0aPOu6zznOh3UW0dM
ZFz7dADDmhbOwTGm7ahEypHX6G5zu6rCPCy5GkO83EE0SlwlraWhEOVyvupHd9sTn6bHvmy106wR
rUZi17ZTg6+fUm6+hIAH69iUeX8oHexQWAoaLeo8JV5pvnSOZedDS/tIojbXWOPOE+uB/8WFqkuW
lv0wV8YPd562KmZhfYC5+hAX0tJcgSSneQ3HUWSJht08coHDWL561qJ80Tl6Rnu9zf3Misi30kK3
Qqk+uXE3PG659TBL+8ofSicZXeOOheGnCr6sJTtC0e4nNQfHQhDDXyFUL/T5oWXjCyeL5irikbxw
Se3iyPNBb/k4j698oW/p1DhEurU/tBmZKSK68d2t7O+5zE9TU7jRBuNoCOQovnVe+kULy7TDxeLl
vyyHN0LTOzeylcnCEGAQ8ErxY/E773qx1UswaGZSqS4LA5GeiVyfompW4gZBb8MJVPuHbV38NGYv
ds7eyFmFezGmWFN/7kzCtQeWipBg0CbWFy+NV6bLpWlI/WbqHbbSurZVsy8aozmBYEM+Vrtla5xH
iSdkp6F+3feG8zaluf/KQVgd5qL62eiNi9sOltOOysLQXtBwbElnts6eH30bp+bgHMa0eponNkSO
NkLZymBkV2ChR0qN9QRZL6oarH5kgCGUqfdtl5EK0OuTF2U6rZBG6pZ7/mCfoF14LMrtc/WzEbXQ
aJN8XKq4nLr0rvfAbavee7EK9NakQKTl0Q5K9VFOho4kGao35NVJrG7ZZQDJ4WQu2o3nTcED1YNs
RRSHn3sWI1+N56IS9a0DanOy+sLd9StqQHe00YZLP5xxzMSLxXZkDSv8OjpcUlmSsR9vAkJUS+Uj
IkZiTgjaQCKbebKK3owrRM8xNqVndJ6PUmslSCEhMrkxvI2jOx9YKnleHX4cfRDUYT+506G3M/qN
Sy6kObtJDcO+mi6xesZS/9xsfYo8RJ6HcWIBZXnRIyVgLvriBr1pdlzYl72Ov8P0iz12dMq8qF5H
KqWbCanv+4IYkM4h+YwEE4RZI//6NBjvxYhHUl/Nn6XT+0kzF1G5WTLuJrjhAFyJ1q/RYiIG/vUn
MSa+3yOUqrd7QzWPvdEf+46HTHPWILaQ7EW9baCWI2qD+5aCrPSxMj80c572tu6su2GRxQcaaBUC
c13Vk/fTG6bTyLjeG0R6z5LLuK2MR+6K4VbVqrsSXgtMgVIxU7N9SlNzO6L5OZhumkWOne4mOd71
hHeuwK+CYN2DqrDvpjOd4hchc5ddlOTgfZTeOdOex825l8RJ7ms8iLtg7uijKgcqwxx1OxAMCtHi
vwYIsqOmLfcVAtiIOLdzxTx+6FKw7HUjwdYSw/Msyp0ly+tWyK+OYArU9Q6bKt/XfsVCcNUM/atl
NPJeDN4Tun90VnXLHDsH454QgummBi+INkc7YBQajqzosgq9do1T9DIRCe7uDjnCiKp7XBNFHnUg
C4+zVDM+WN8+MCWhT5sF1gV6xkNz2OKqT9MwA4KxGaMTUSGFyLK8ieDGFnyyjhPlS0C2JddzOGX6
EU1jG7a0LJ5MgQagM0ILhR3mcwH4VxRZXOKBPpOnkkLYls/I82/0IdMPvlQ2bx4QTzBJVnp3XeJt
EvlnoVeNCiXyqnfCBgOEnM1jZy7vo+X2IaSZDKuGVM4sQ0lddNBzBq66Qo7y2LuLDDv6I0AotAfT
7a+yPmDddO0KaWB2yGoQPb0yi7jsmF6RSB3ctl1hevQ3g4vn1hb+WWewRqiK6sPoo0qvTnPT/FDS
KA+aqxc715HFteELHhtFjm423pgEluiX56Q5WAtPOcmgwR6Zxj2Dh564isLEiWxkYXiQLX1wtawW
x0jLgql4QUNGwF/ID/1vf80/raJ1w6laL9FVtPpyRG0kIKJ063vrgCqO7TQjQaNXDZKqYHxwJhm5
mxoijuzxQYywZkX9apllf9xMIWAboPakca1r3T3K3z3qPfeXT2sUYYj7qtve5Mw4UUwsGNslYG4D
sID0LORec+3X0TGzn0EwZRjd08gy6+tuyj89LkXsCnxuHiPZqyH44OmpjTDvRpsxTfftUp5MzCl2
V8tQVo6KxsXaY9mLunyp48xrmie7Evl+sZfTkA0+F8c677bVeies90qk47WR/iT0jdq6pfiuRVtA
KPIE2hNg5dglhuyY0bG9jCdHuV4sfauiS8S9XyZ+XMEsk3TIGZ0I6UuJI0hy7GZAoiUc4tYkZror
XPFUuMHRqGD72pq9D0E1tOaCLAerTrBaz25u/XLQRlznq2GHfe5YO+Jc5TVaZe3aH37q/fSq2WMc
ZKUVO7L/QkNERcYw1pFiF8SIUApKwbuAAsu5+eCeLZnoq2i+iKurZnlDT9uR3LQ0sey/pW0mhrvc
AEKHXoUffFhecai7IVkHXL4itw6lzMpzMefbtdGbztOWcbgjk+ZpsX9oqnxvzck6BNNZiU0d+i77
rFqBFqzXl+t5HZZYlQTGgX8ztgxh4E3XRqGfZnVJJBvWaK1kH26deyOEe8Y8k5DXtvHpdVzTs7nt
TMfV3wq4Bn8x4SG7dDhYdOAu2vfQJgPPf7+gxPOS2ZB7s/q1bi9Kf5uQvxfcjVtFJZCwqu/Vwdnd
1QyQY1PeuVSrx8SFDqGLiwAIK/8xlLV2zDRMVP527XGaP+kaRVONpdVflJ65sWgsGnFwbdwDZ1px
eSmrwTFZA+FrzRXjaHo982YVWvPolenNqLnzfjKxNtce7GU3LM9zyoTu5Kc8yzj7labF/gJRCGXw
atriQNrKkLSblp/sqqzPfPzLTlPOATkvX2ibUzMSLJxUBFO9Ku3VCaaduS6JRKGLOkpMkSsIZV1t
Qz7a4gKm+eZVZmzHijdxz0jyiRY/SavspEszUmr6atKWfgAeStajrwAexmz7Kaxr/aS12R6pMZ/Y
hpzN7AA43ESrzSosDTJd9Xy7cjfHj9Kitnabp+8pEDJOuARU0hqd/WNlUEJKO088gVCpQz7Q5bnp
2zlLW/+wpOTksU7VDNrdcG9OpXYsYAx6ElMb0Ft35Or27e/BqWFyJdaP5RMfKwLjzl7eKl52FpAy
2ubHNXMObsFD2IZjvVdFdTTKIhm5cR2ygQvvrUOlzHW085SrrrI5X88bTNGumwwkE1U4ku6uryAq
wOKo+9nvhLpTnrVbg/JRqnKLZZOJn8NYnMpUA/uaH9To9LGVztzKcnhumJqKlblZyn6KcCh5VwvR
kXHjIx6eCu9zqW03chklVn3Q9qggnZN0uakAweTJXpskm9UKxwuAQPprHwa9fSIvuLC49ZCchrq3
uTo3YwPHLJ1mdkJ3M8mVUNPFJAb8152XTcpTpU8buMnMoTKBzoV4Pc4ApL/aDse7lvYcvAaTX7IN
xnA7Yv1IarJxw9XmmkQnkx1Wn5AkhrUnT2nWYdQEDmrNKLKwM5h7MECiBM4RVbqyDc5DPynY/jLg
vW6cnJO1xNLSG6X37C3c07MiUBNZf3OcoM5FtNGxnMfCU805NVoOJu6gLNER9e5Lgrcgxas15p8L
7kqw9w9N71umO3/QIr1FZuX1Mxj/1urvdquuNeGStdgUx2Cw8h+mM5rxFHDMTwuhoRM5vUdzCTBE
LPwTqzE9jtzL3/xw+2RqfHrkPPKnQlGV+g+tHvSvnNmGouW0zr/bPi/YJkHEfKW6aOOD/HQGW7/O
axSJEsflnvC2+bX1luWlAnuO6tZqdxhZ6qucyjjVFxG9p2BdbyaRMmcgIZrRKAd6VByEt2lQPAtC
uq+XKmjuc7abj0kfelKZ2RNiJyAYfFVW/kJVFbnDVTltN00vqnM9jljwFvTRpeEU53VW3StdY8HV
rIl0Bzo1MNXWY2wNqXluFiljsTXvWS/v7AL+IMdSjROs1475UHo3PBBqZwTwCfzA9PaRsa87qUI4
b2a7YqnKnWx+WYKyvFLU1IAzpfbtip4lA4uc9Ssc7/bJqYztcSmZR9zaoHtdNOPKVYvPxauZh8l0
dvdj7fuh5kn/x2wv8mtyBhWL1G93eAPWZEbtupvocMKaqbgW5y0W6FYe7Mpvj6bZDa+N6azXgaO3
p7bY0i9pAp2AATWZ4YIjSpunWjRfsweQbReeFXfb8Dxqhs5xo2XblypaxBqFkeIsWaxTu7yUQ6W9
e8uYshm548EUurofCH2K/W2Bk2uKer9UJTExQyBPQzosXGEMF9UwX16efkWlJZZomJiLmPF6M70j
Wnk+6KZhn4xMefRuOQ0Tgld/dnwAVxsOsgMQA+nJ2rbB46BBeZBs+MlfbF5kKXzQ262cvFCQn3pK
t8EB19wyjCF0XNRalnPE2PL/Qs76/5vQglLkS0/UP5da3Fy83/9xfv/8/mqbP2su/vpn/6a6oKgB
SapPghoZEv+tukApiNDPRV+h0yNBOwb/3h+yC/M3UotQpDoORdWXLK+/yS703/CSk+KIKsOyL4KM
f0F1QZ/fP4gucKsHNh0gBCLopD79Y/eVvrq9yVxWR5rXTj6wdW5cl6v5XeA8ytZXKvrCnCoAli7/
pzF0r3muHV13dt83TVv3TS6/nAx5AyKvO6MfK6Il4awOlvBCrlH0ecGbhXVyJypjT77MvbEOseX0
d47tvXYORHtaOPPXxoF1uc6YGyTqbG7qZbhp61+WtYSiq4c0qfWgeBxHr73dcs6H47BWAt+Pg5VC
oEMqNxExQIQBmrWHtpcJJ11c+RgF3fI2o2zh0riAzac1d6uvbeec+/NciAYQwWapyHVEVWPzXLfy
pRfbeYS3N2aM5eCHkFHarnSbSBQQGKptrGT1hipe2ta9dcCizyTW7PWmOoqA63hMj0rWz2OG6Xmw
zagocMKMfICplBDYlIHfDm3/TakL7yB6Re7kSDPG7pr46WsW96+8ML56Xzt0DvrHUhc/vElPeG+N
J6SO1k5lPmKSxn60DLhSRaDLKqS2I0/+h0ShsGbbU19131aORwBi4alqvbdNeFeOAHO2SvOrWQRn
upVj8NTumyI9EZ0/3E0O/sHOHhNI3xawy7EfNb8MriRRA6re9riEPwZi6lY//RYGYf19mgNVD/15
y9bQqEX+ZLmwppaNe9dTDv562cfOYjZfnmBJd+fSe8jN+imXD7XJ/0jrlAGq6AGrFp9LLRieiEB5
H3Fd13YJvovaoZR8mcIYAQIR70RWu9FRjfONM1beDNIcbz0Q9nhauT0LwXyVGm4XD13mRqbKDrms
XTDUKrHa0YtwoPc4FEUQEfZh7JcZKeFCLDiWHq9PCKbk5miQPeo96SfLnP/ERUjytTbVYTd7d9yx
Cdycf9J8DYc3CuuMbzgxzI0sBksfeQOEHYu2zKK2Ex9UCB5ngzDPqpP4kvwbD0xKoXAMDXParz2O
YTLGD3NJpQBp/uCC7hBJgb9CsUJQYIYuqPFje2SolVvjR5MgKjQyp9R9M/3hzcu1Fl/xSp9rPQwL
KEQKMtZ69+UAMkPHACylHVqDOq2ptecZj6Xem5HtlU/kDa+8HHX/ARuHZKHd3DhzNPuN5gImldZO
ll57BGaYxjDQ1GKGQTWiioFwjTRN3DntbZ2nb21NA0eAtIUIp+2HIhceD3gSpIJ5WOFc17z8xsm3
+6G210PqG+ltKQ/kpiEgVNtxbYpEDyRaHtF+azSLOaQqIPSBSbYs+p0xdui8toajwZoVb85UcEJl
bOH8VAAB9MqmARZr2GgyodgLVSWcOwdiKeY7i5F43y6kqYqhr/fWZDzC8SYq0MMlzw9kPeqJLr1f
9madA7PNbqpye3fW1LvJOwcisb0hyMIGmOSvdjMZ23O2W3gV0gktgmkd9FIH4RMMDmqj/2MpUecw
KiMNwV8FqcD7RSdGXFHGjfiVlXVWnz3yB0WiLBlX/8ndmS3HrVxr+lX6BeDAmABuC6i5ioPESbpB
UJSEGUjMw30/Wb9Yf5DPcZAlHjLsu+5whO0de2tnVSGRuda//sHaCrcqvYIrHIEfjluFLl+QORk+
3ontKlN/9XV86KLoJuJj7NIJNQ54kNtGRH/kmRfqvXoNx9s3NeWIhtjDF3rlugj84TEPKyBiNq22
Vdzxu1Yxu3P0GXWk4bS0yaQT6jpeAMx1Us9shkcnmU/JgPipmwmPmGZaiQAIboy26sJum5PpC/gM
jzVVdgJRJ+4PYXwsSh3hGQkWU4b4KUuBCJi8UO4NPizu+buawsEw7O9Tnh9HNYzJiyuStW3lwxpl
xzcttn2rHU9hBsllMscXN1TRwyLmhQnswJpQkNQvgljbq0trF7bNTdzRKBkw4DzZ9Xdq0C+RFJ4U
30OpEa4Co/lsi609K09jhF1zNM67JY4hUptnp3K2bdXfjRqw9TQ+KqXb0waM36auP4OYw53JVmhJ
ySaMFPcc2gPsbLNQDoAv/hwv1KO+KPy2GuK1VRTFC+QJBbAUnKjOh+d4hgfhuPOtzWzdF3ns19Y1
BfxPrTeI3qkKHUsz/aUZR2MlwochnJKzwQDwe9z1rl/jHF9z18VRz8VHrLuOhajnDCisa8euzJWq
OrdoRJ+hSR97td3FAgCUPIy9Dct2C6Y6PCUZWTilwuSxMLkOhaiuGXStSryDLAbU4NjfbBfg0La/
McgAVI4B6p153bZq73p6Y0MFiK9iTd5oSoPsWvwOZTV5quhpGV3zECdsa6C82Kc9MEnm7V8kRvSg
kW7rKWp0H9qttq2EeJmY4W3QSZpf1YXoGJrcqt0f9qPWwhBMF0qkEUjlPltokl2hKVhKMGtOLLws
6mXDuWYkH8Dw23MTpN2NpSo9Ysu8uhILFXOMEuUqzKFnlj284nBwot/BQt5sBXJsHG5gdEaIOreG
29pPhTZGJAYt5E8Nn5NNvhBCJY6Ne3chiVbzbPxwF+JoxnVCWZHCToFVCmuOMcBCNLXtonsMHcin
daWYh4ozFsidpr5ZCmp3Ka1DlSKbsCrqbXUpvRs9yb6kc6BfOwoxZ1nv4KxQTFgY1EQTxa3cuDGz
upURIS52ndL1VFLEPBOQ8lmYZDdWzIIOZp7TMOe1fpyN6Vlxg/Zn6hLRMyZ5ded2NDWcF5y+I9NM
MQ1+xfjjVg1RSQ5qDrFxHAI4gISK7KuptcF2q2VqzvAYGWokSWqsGU1blXrNV4gOIS83x3vNUID8
p+qsQhnwiiyDN/tsIcwmdwsiCrLkeI1c4TrXo+46KTItXyNDpZWx6rq+HUZXOTSynUkLogHV5ggg
JhHmcLXoEVYEZ+PyMMfhgeAeuKNJDLA9KDG6UEePynWXxeJpyiD2Zb2KASPS+63ZMZgaEHquKCDL
bRtOQF2JrqQwzvAh0TJIjEnlOMmqq1XKBhzR9E07pNa3tNLhfHJGNigtlXmLbDE+8mcEA4oreC7w
PJqNEfiCG81tnnt8PrZYe7ygXCH2QvigxEd7qmG669m+aPv2Hv8gJBsDLjTD9yTPjspEfyuwQYWR
nFx3XW5Bfgsh8IWSI8r68/siAIHcF+iY1TDaPpURiPgwGwcTcv1qqNE7NJjqoxe5tcuyO8ps5stH
yVFr8okBSsYRluFdJHiLvG60s/sJ/+UmmDvPSA3G4HOUM+NAP1IU4abEt6kMtWJTMVe8VtzyXObO
Dq71PSx73fbMvrodh2Gd9uLWjY4Dcso1IXyFZ1nMNYtCvTKbCO6MKze5M95UVeup9VkrU+rQIfCr
mBo/JjgJebtS3lsKlFGwIFOf9pCmVlK1cSuR8TZQ4i9DyKgUJQUjRHr3PA4e5plUpr6yfbUcfa1S
HwJk46hnuQFqTkVip3Rr2I0CQ/++K93bMYQ3IvRga6bq2rGiB0PU1clGObeS0FF44MX0xDjxiev7
mAgJ3NtaO935XQnLvUY2zmSvbHgb+GeflYJR48iQbgVoQbM7+bVoX5h8z4fOvRvT8MTAewMDoCHK
qhmAoWCdoDFXZDQwF4dTMcMYTpvHEe8eL6ZMxDTfp9270Zn8+iqdTl5W14EzHOwWQTBhs/EvdzBd
qqPkXLXLtdM+aFGlnAwnPRdWPK+7IYDUEp4tREhMgBlj9Ge1TU+TOR+MuSu8eXGNwZvhq2tBEXbb
w1TRfNglKmvNPWAOw82pkofS/8o6RuXDOH4H0o4ZGM5HLVOw1silN+Dhuu5at1gj0U83ac7gA7jg
YPaU5dxqSsgMFkX2WmJrEDf1yF3Bv0IZs9VYCw1rH3HVZCxvztfNDG/YxhJMdXGtthDqpDHD8Hqq
mBL/+5rC/9fQAhQVhO3R2f/PeMERD73+jWjwX3/ov4AC7R+LNIM8Sbx8bXR+9Pz/lGcAFCArwMCU
vAgde4klbOW/gQLjH4towlD/CAqFhb/cv/QZGkABeSVL+jzdPWEi/w5SsCACF1CBZiNMVAkFNy2G
v+5lNkiWBEk+ixQ73qKJbsbGmA4lnd8+MqW9AkpKfcziogKaZDiVKvTsJnuwLfkzLLPv/WQc9K59
pnZ21xaUVDSEEuuzsjcAZhGEMSAybsMyqpiwm4Nv58HdWNvupm2G507KmlEMsyGlGq5DsgA3RhE8
DHbvh4K6FVOsm8JW8l3kTIo30OdMC/9GDbVrvRtvcnWKvb5fiG6KdnbqWP9aD4fS0Q7AicQCKNH9
GLe/9D8XFRqPK8whkN8Dl/tB19groQGNUiN05PsFPzR32AG8XmEmchrt9AlxDG9UHh5RHRh+m3d7
TcKy6d30FKC09Dohv+iqnm+LJOsARkMEEq12S+us49SaHaHBPelGWV7FsXXbUTsVc+Bw3aLXm9yy
3FQpiAFu22shRbTBqfEmVwzlYHIzd/W0S3rF2mIlXmzdJF87abO1S1uDN9FgLBPSyerioSXxca5d
r6YfXCWoyBKX4n00jK9hOF5VsucVL7+o7rSuOrmjJ6cYq/fxSBkgjb2jhqdeNfB+6k4D1xuqf242
UMo8YS6cyLssZchEYOK92+SFF2MMMNlu6YESYL4mtC1Ey3sdawZ6LGVHym1xnkwzWycQntCrMR8y
+DADI7waWNeeSf2jaEmLSN9HlaSAauZ9EQVfc/CTIrdmvOswN0Aw6BcNdh6WWa8TRDh2bpOw3mUQ
tNK9QvsP63hXWeIcZ84mTpNtgdoSLncKPzBtjrIKjwPqf09JcBtUaL2p98onTaPrSIu2XSkEOdXg
vhTIv2KSWiDNBeu5T6msK9rrDmNokqheehO8bCnOtGbimuCqlXm6NSvoGrwcW1WHsWPP0ZK8l3gq
5VymTt/Rz2yhuTSbqStOcN4elCa9yUV3TXnp48x3BwF7FZiZj3wRiIGqSm/bNVZx21ji+RNDA/UH
0/lRYYdB8ruJz5XO3EIroOoPMZ4cXYmVkroLsLUee0zADHEyynEP/xxmFk4WGPhALZJYfGzYPw9B
YV9RC9ILdeKL5hR8kaE8KXEVrou62hFQJr2ArneaUzyO/hS0nevnLSPwRKcONMOvkvCQUJZrewoe
Bwgf/BTtDwKrVnKOXkxdeZiKojoYoelPvfky2/Zz3bTHUGfCrqKNhIJ+py8wdifirwCHWEhoJwM0
3oD8gOvDTv+Ddk+L5CbeJkK7rgu5tdPx1lXgNDmTeyqz8T6qktuw0tdxaXyt9PBWgprHBbuFclNf
4HRXFHc60ZCrINU2TjZthYr1jZm5j0bJMAURktkEz/MCws9GdVtDz5JBe26l3M1JST+W4EeGGljD
rY/uiEmpLH/a2IUnzk8940JVm/LroFELBxBGKQlDv667fuMUHBALm9pa5gDZUBeMTk2U+XW/t007
38jxgfC5YxCWPlppOoaaPaUX+h1/kXppZ6+npvOGeQnhkwFNt36V2wRHJhVqXo3DplKUA83JJoC5
cF0lWrEXtbURZXdXMaWA9XLdawyF6Ta3aQnZo1Wx6Q80lWRKl3JyltE9jmDUxDFmZu4jt7vv6OW5
RxXqO328y49D6rviwS3uI+eeIhEbKgZRUosYow3GbR+3HPwzFQLdeT7qD2ldb1s38BtneimpplsT
6qs7VeYmxghn1zC7ITcM9VaINmiMr9RkxD3PxHXdiMXREPY5B44rIVpifVOVcMdnnyide8submyL
l43hNW8JNH0ofDiC6I2xt7ruG3aIX8xsBldBhWaIG+z/HrtlEhQYQEdBSGYY1oF74LqraDIST879
z6Y0MB4Nc2NllMltN/bf82WeNDTu8vyc+3oobl0JO3sidNYTVv48QEnG16++LSt1k89gQLrFkWtP
/ePQ8VeNGTJJLcqYgpLcS6sAAEIFgF31DUfBuLivPYplpNWP0UNjFj9EKE5uUb1Mpn4T5tkTx/m+
DtQ98dHzKuuWMXj3oNbdTu8a1Qu6ek85yNvMQAgpkr7JJCNa7g4qUAEnqzL6kjnzeBBV/EMR5NWK
iIZ+tgdEQ+150p2XxXrTB50C3qmNh0LkNsZFOJsGibweB/MEMMIgPHR/D5qDfEDPO055DXu+Ig7X
iS36U1mF38dBfXKS7DCbWPOUjKW52NCZuPYLqvQjXpTXsYHx6lwokhk45GOXk2Flh8VjoSXVRoTx
TWxMD7mq/Oq1CLBxaPfmpH1pF3OhWtg7fB9vBzs90zfdEI30DAr8RZ8hrjoQwvA4QNiFqKBtxiO6
mXjlpERlDgiglWVImY+IO2xg4A4V/ADIsUoM/aed6Dc8znsOrvqUpnKXGpTZfeBAmpDdF3uQPQ9I
nXndOTImAcGuG39hDPi1DZLSww8L/p284upIV5n8wyFV1zVzvLxtqKn1chMr021WAx4NjVNtzDK9
wZr+kEvnNi5T/E/nDhOQHlRwNhngxkP4gzyYbNW7yrVhpi+N7hxQKIVEDs/JmWoG70oX302wakab
pL62cwPZe5jWZVTHKxnjgS7zJw03Re5sfYcVI+RiN5VrTAPWjtbDdKHkaruTnmWMOZrfimvsyhkT
1QhlWV6Oa6V2jr0Tzftc5rxbg7o1zb73jVADk9Y77RzLb4JBczfTBTF4ntJ+31rqVdq626gdKt9t
53FlazPHQ7MZ8mmTLdNqeFt7KwRu1NL5eyycH5OWt54dds6qs9TrycauBGZWGfCchIbPIyZ/AO4J
jyR9bnQzOhrTeGQEFXm6238x4C0T+UceqcTIJ5katnNhnFCFmp6pSGPldkzRxzLvt8WfyXpuPaOr
zfw2Hs5EmqjrXgAjpEazzZEZ0BdDSqvm5N5y8v1UFS9VT+dTu/EZab/mafnQenUbY2NVDButjXA6
tNI7IgVOOuTZLQdZtw56c3GvZdgflpC3IOgAp8CA2tQm8yUnY4jeWuapyjGUmBpOjUQ7TBjye9h6
PQ4Lg2CeKmMLtVkH/0G0kCMb3kQWfRxzcdgVEdQ8ApP43g7WRuVVYevPmoQFCw1PbpqpveKcO/ZG
f+IknzgS4zOpEs8281yadhP53EJriCfqrTbxOxUNk9K2NL1pXDDzH1EUNWh9J8NcZ5Zz3+rTF9HF
34Z5OmOxi7tH8mx3druqbdSa8AT6tR7BaLXaxvAnNwYmrySlQIAkQi0Wv4HQ/iWNTqw5F2EfptP1
wI0LS2KhbcIfDtRV0w/Xik7syFAZt+24MG7AIIZ60SeCmzpja69hK33NhxFqaHvMdeMA/F+iLTJ+
StvUjvY4fJ2lc9+YzrpWnN/DbLqeWJggmdyg59pEQqIKxdAe5oHBq6XYa8h1DEWcEiVvkRIwXKJk
a1TMoN1p+Da1odfhO4u4cThNtUq6T8CJ38rej8W0qEiCL8OEy0TVQZpy6+Q5HbuTpgHaEwQx+LiM
XRGBgtcJWg+PKBMgx7DYpSp8zLTqbtl99N+B/pMIx/sgKPZktfhJbqwlSLFnQoMhSIKY9ay6KzCf
WKeTcWwI1iMZkcbHQF8CeHGnB/UJtcUd0ptrBwfBpgAYHsKcxzrcac4yDtGsHw3UuFaFFB0q48FI
st1kDUczMvYh1PZV3yZUXLa1nhIKKvgtN32G6goOK0Z+1TkvKIZnmcHkTNzr0GpzmE49zNAS28CF
7jPBZMOexPIVEGYvTYOdpQCHSHffNuHvwIi6rWUba8Cdh0QBnw8aVPxVPjymTpjgtJ1/7xRC12t3
r5iFc1KdNt/mbdod0khcwUfPliCYFWfRJkyTM+A+MxcXUnq0sGA4dVQ0GmqWtzuCFfuNUNSFAuhC
qVYja1F+DWQkxN1u6hj7SY7VwxS1KlZs6MUNyLezNd4HlYmkE6Cqit3nHg9TbI5bClyXcHHbOsiO
uVORNcomhsZNmYK+1IoBGVuXrUou82EExN84Jho8dZiemkyiOlGtm8iEJzU1CcMtnQ4U2Mhoc2SL
8YNTFceYvNZ1UBo2kEv6jHtkwq9vO569jJhqd1hGYpSBvbUiGaXeJArjTCWByFXVWJHOcYPTHPkw
2lDFt3WU/ND0aD6anUUEoxF6fcWROBrK1iRJd4tEGUKSoBW1Q/XKiPKbKLKeWwvEDW8RuILY0FV1
uVHgwJXLioN1a9v44c4OLroN9Rax9BgUrmqlWqtO+aRDBKLxC5m4RyBiJAoVVM/Td9Ej48/je17X
F5y0rhlg01/UuU5VXv90Sb+Di4Irb/EyGdmjMOp8Uxv5xqS2poNF+jWN6bBulSzfpOmsfY+0skBH
KNHiavrERkSFSvBUdiKb7VmLJDUc6fKrPBYqmEv0tV0mMHA15tWcOb5IMfoWk0ID4YLWJ5qXm7Ev
xYm5/1MSwSynVsgQ9xUa0u64uJuRtNKGALRisWwwlde4OpE//XTK9TwlXoB8IDD2gdneSCykcyjD
WsBgLurTL8K4douk8iqwm5VuQ4Kamr2UExhvdRAq3jCoWVEPQjQHXT26KgM6Ta+fihBPZtABDsUO
YpJQ9Jgb3bxt1adxqIK9Ls1NQZM758ZeFOiJTKd6xLQ39oJqfqhsQRWDqoLTOxgwVm2MehOQEaTD
Yy9de+sWOQDocFukAbzFNr6ay/IYN+pZtYxzSwkWieIe8dRdLq2vyGoftEHbNVHUriytgRNqIvKa
7oAREPm7zQ12kxqViU4VpA/ZOtO/BWVLgFdDzAC50E9JcsWk9b7OLXxgoiZFaDD9rGcmJg2tqUkF
FgxLG880JpUdygkLo/ZgFrpnydHLavQTqlEckEUjOcPmZhXyHq8MFNW4UmIE+GLojwMHYj9Xt3E/
Rds+zJ6OuXDPTNrPfQ9hbMQhWu2D66jusz1W8YeCdep8MjwcM37h6XqSqsPYGJHaMqNQLeDkDt2b
DX1CxE9zjvj3xpLPpov7MSwW31b6TSupSZj2el0DJxFa1z5voR10Nvhw+WUkjg3lA1ZW1hh9nQxb
OarILv3WmtJN1ffU+rZ6NdnmXZk6wLxArjn/wGqCB7JL56WkXGdG+dOa9RBkdb5CqoCLRzdsu1ru
VKFdSYReWtDvRN3cwSeoN8X0bCXWs13Z9j4dfyfZuE9AEvJCva5kN19Zsw1BRfmp8YkeTbjdTA+f
imoud12b/iwDvoXTT/3VhFfRiowmpo0RUBtZRTAxEn2dLbZ00g20jZ3iGsHclzYLWoQQpjeUnbLV
wPgMsHQPcShmUUWs/67JM+EnW4g0ehtsdUSaOGw6ysFq7OQoWgPnEaIOcBpOU98MlNlrOus/cKH7
/9PuxzYpHbCFc0B9ER0Z5scY8//530u0yf/aN8v/NK9tgN79F/0Ld9Y0wrhImuYEtVTjXwQ1zf2H
oRkqV5VAF2/CiPsX7izUxbDOIdlEYIHwxjPRcv/h2LpGOrpKJB2ei8a/gztf5PWoRJ4DfYM7Q4db
ck4XUPpVxpNZp+Sd9DGtfzkS9t11A8iBOFQJxtnBYqb/CpP/L8vG1wkr7y3HT2AZEOww2zMXutyr
5VpRmY7lRtig0m6tZcmN2i+y0prBKgCcbv9z2IEB5/uJLvy28pUb35+v5yyZS3gCGkI1QfZfr5c2
huVW1pJNofBfw6C1Z3xSuhs1Y1A1kYEEkaec2r2L38LGpe3dffx9LzD9P+tDlBGmzSewmRdcrJ93
seZINKkikmJfqZXiFYmVbT9e5SIMbVlFZ19ZJoGFpg0P7GIVLFyhPWEuq8uhYCLelJuuENLL1Xha
f7zUOz8odZbAjooSc4mLfrtULZvEMeSEssuE8tK6yrzOrcqlFimznRZz8xCuY63bQZkXSv1nIVqL
h9blA9XZ/Abb3iU17E8Y1KsNZDp4G1UWUFWFqh0PF8jKX3ATNwwgV142qM7YDlTw/DmdK5mcczPC
xpBnjGNxoVTR11EM6KdSAlzv54EgBS8kbCT2807Bvlc3p59x0NkvqoSO+Mle1N57TEvAmb7MdzgR
lr//6rMn7hx15F+z+XPprsViPVx1bbh2E0e5yUfVWY2qcg6KQMMpIqlXAgu4PYTXYteUClpQN4qZ
wgLBk6io7D9+rhc81T9bCEsLApB4TziuLs6BMXbaQgbB7CsavcGA5f82hC8FaNN7cUPpVcXIdetK
Hz/Js3vnRNCZoTHzUjX+s9B3X/8oJe58iBiM2Q8QYm/sFmV9Cx7iD139W+2bf15l/+N5sLxvb84D
wYDNEBbZaMQycjC8XU0dSDEtshGUHFfaTT9Yj2ghfk1p5h6TgclNVOHW+fEv+9dT/7Mkm96yhGNS
U79dUm+cCOYqPEpMMg4k22TXHSkPED/tT/LO//olWejPQYfzrQ3l2Xi70BxIfAYifLXGtiWyp2ny
s5vDZrWJqvHm2e4+OQreX487gwOBO0y92DKK1jVJXyeW35fBcDMUWXXuTURKblpDwC+05u7jH/Iy
4BRzPb6gyTFHPBcmHpcPL087PMEEC8YYVQMMYrNf52Hsc83Efjul3xpCSI6dqNqvOS/XLmeAtVas
Iv3kUH//g5A9aUMiZzB8mexJB5wjcldM35qVeQdcUZ1RgxpYHGAMlTOfPCidwhy/ycoV3XC1r9OB
6GSk/J98kr+3M3PxpUJwlmOFxLK3j1xIKSPkJJYvKwgkIlYxbYdk7JhIo2FCyRUEzvCTy2ah6V+8
Qyy6GBZSMNF4uRcbWhQGkx5m2b6uMHBJnQBzLpijCKInZJt4jRuDWWzDRZ7tOkiCcnglKQ91Y0Qz
thRBUuz6gShSmIRXRlXVR6AFw8fWt/1kw7zz65AzZ/FpkTvx/y4+aFeZhUDUqPpdl30RAoE4sRT5
F5JAvpVtDK5bZU70yZp/3U/oDRaKwZ8fB+D94io2RRwGDucc7p5VdYRGR/iyhWdKyel6p0bjS6mw
UVynCjCwKj/L0vz7emR5OgtoDo5YvLaXZ/fqihF6GU0FfhcMwhtk+bLS7xxsZL0Elvs+g+4Jmdpi
fpcp2jp2UhdzhJI06cQst5OK2wqbzVpbY6NvOokmqx641dNSdmuBi+MKTD/3P36p3/u9iCpGIgG5
AmPKi0NrmkoJ7jOTE4OGA7W8UtNNA9Qi/ZV+Wsb7KiQ0t8l+UTemn+Q7v7ORXRPRiAaLQ6Xcvnh7
eu54REo8Kyt3shN6+shLkZ0fnVwnGi5k4MqleFd06fjJyfn3lcBTcsmq1KgEaAwuNmbDKElvK0SA
HTy1tWNQqnVFn6wVOtCPf973XgFLRTDDrlhK0Iv9UGHKD5jTqT4mJO26qiWlxWg761DToq2l6/EB
9wLzkxvvvWf6etGL3xUvKLctbBaNHWxrNOgruyIoXmbVvCELAdMGBs4+ZH8bmbX8d8sJXgDqbTYL
RkcuL+DbF6Dr7AZzBN75EidCv+J4OVmLPW5a4IhYqLH1yR5671FSitqUFIQQcye8XY8Bicgq3VZ9
My9snKSDdBuk4ofNn1l9/CjfuXX4apRnjqaquuU6F0eLgna5rG1AoCLPWz9OQzSpRc+kqGE06E4Q
FytR2hAW+sIfFTy3EpexdqFG+ie/sba8lG+rKD4JOC1FrK1Djbp4wJapMjqOdBWtPCpgPIYsos/B
WYsizdZ2KZ1rpesxU85NplRWYfuLIONgpLCWQDFGaE2auv/k11nemcvPRFWtUo6YHH7uxa8TTZ0Z
J3C1/N5iDh7BbqkdeQvTSF/VwQypY8oHXDdimKRWgHN/jYrJrTn8Cs34LJz678qIN47iQIArsAcX
0tjrU9jI6ho/8A5rQz3DK85O4k0whxT0FpoPTYrk/uMv/95b/nq9i0M04RWuICRpflxXCbkkCAnC
QmLXKWS8SybFvq3nqf2k3HzvLRcuNDoHmMv46xATHemnNn6kfp4IGhl8yHciJ/mtxfnGUrN4XViQ
vLu6U9ACt+lnVch7v7EN3o1ED/BE/SO8e3XTkelEJ+Tw4oVlIfY6TelJUxWxMQeYlArS37XFAB7j
b1pDRAc1iolgvOIfm9F8uow1DSLUepmJvWhMyeSdiPaPn8p7n5BkC/SFnAyWZV8kAei2EE2WYmJa
aKn1qye5iLy9rPUqqHKbqXbEJ7fK39cZPDfL5KC3udH0y7dyoBSaUnpmRN0RDBbGOHCMi3EfoAGC
naOdIed4WaOFDx9/z+WIe/vmsS4IB/2NQRLngm+93u1405IgVNK0WpMefwldtfR6NswnD/zv7cYq
LrnABpJKhxP17So6yWV461gaBl2WfeNIYXuu0aVelJntPkgREsKez6FTBz+d0XE+Oeb/fpbL6kuF
YtI+Gpc1b9cn+UDWlua7SuRSuVq6HzFtu89g8GEZmiifHPbvPUtDAzCk4RGsevGbBs0UhCjPUCG5
ecE1FrkrCxM2Ku2cSEKLqVNbYO/MtHD4ZNe+9zRNqhNsyh0BSXW58F69V0ag13kSsbJamMM5pHzx
ScTtPlnl72tzaRp5PV34TQK57dtVOuZpDqNVRG30CmvNKuFf4XDFEBgLto+357tLaZR3+J+zf4yL
jWPA2MM1li8UyWTytRyJzjirrd+V/z66CY67dPnAU1R21BVvv1UTYqFgZqj/elIxNkOW/oj6IGS8
3YKITSia/oNvBoxBesnCQLYvNsksgrntLRRQVYJ3RlPRi+ouAkkdc5pPlroMWV+M7VWqKoTW4OV0
fxfm8boiKzdvsWBpBrXze0c6Hhku+UZpB7Q+6eiu+aaRHyvGd0E7/rS0J74k79rT6tr67NMsq10e
OctbaAvbsa2/2hwsjNPasHrdH6nON0NQkgcMocgfNQcJ45BjqYL4G2fXUhKdgOWrkJPutZGi5p+8
qH9fvTqvPcF27CwiZy4P3VIRmHqgvvaJWCbxGadUiH+rLFHPCTluuzwL2k+O+ff2M3R4DbSXoh7U
9+0mK4hci6vA1fzAheeGuHiG8hkXvlNxNHy8wd47hdwFK1MRjnLVXiwVkxcMM9hcTvYJY8NSkQcd
699taZj1LZODfgWKr25FhS3Exyu/d95yBPENDboXUMm3X7KKjM60ZKL7iWTOX8LEXueDVsAgJWK3
D4vP9ve7PyphfkCQ9KJ0Dm/XG9oxMYmB1cCsIRcYecdY2SqijWaz5T/+au/tGIr3/15KXBwSzpQy
sAtYqpvieG+oY7Bml1C8w2TBCdZETaPG0Se/p/bOqppqcNxibEDF9ic669Wxnsa5KsNIpzxGYXTK
XRKyZyhjQGmi2o9QQ313btoNoa7mJoDJucGECycYdFJ74C0MEyuCaTK8fr2+7jFnxFh5HUHm2nz8
47zzHN58zItjpu8LPZ1Hdlw05KkvpN7cAkaULBXO64+XemeLsRTCDYPfBA7wxRbD0LhOpaRhGMBr
Dmh57ki0SR9a4D4Ok3mOP3kE765nEwHCYeEQx7lcvK+egGqHfaAuBcyiSr5lVt3umsC1NrUM9e08
6/Un++zdn5KdbC2ZH5RN+tv1lLBw3FYomt/UWnhOpgyeCMAq7sR44338U763uegAkM/QCSyA8Nul
Zpyc8KNv1AVIWvzIxNMirVsbXQW3GUULtmLw8j5e03nv+2FlZVBDcD6Q6fp20aYJah4S2ThdjseN
F82G8gWjdcbllZIkWNlo5lkfurshHXsfm+l4ZwSKexVnlXySGuLlSv+VdI12rkcXIaOMkug09yUs
68qoLXRiiWP7QRs1xkHK0cWbpoxApGSLWlutfWV028EbbG1cstJHRiVBIAcLq6ugx52BpHCMJytp
PyBe1bkio8A64LyLF4FGui6Kg7kZbkY3rg9uVmAhD82n+1rZwBQr4EoS5chAW1gqWXSdZXqmkt2o
i2crM0bStixD62Hql1m11TDAszaRjSMDMnUN3qdFWhTsQTttv7lBlsJj0OpF3GbBRq0IpH40dYAt
3y7E9JTrTCRWWJfUG2l1JdpopdUfcwzaMpworbrjQJSktsdK0n4fIMN/VSdL26AB4o81WmbiPWTL
b+4UwyjuqKtWwxysAWBggiIQngqvFQbq3Rziys/Q6mLyZaixMXCDO405aF82jw6pBIAFddPff7xF
3t0hAGwapREDS2P5+6/eOCspFFS6bEu1wBLBqF0ISE00YcMfVf/BG2Ay5mVqozkqTdjFUlUVOHrf
Ajt1HCaFVBt04Fikj5ZzbZmtcppnfraPv96fS/CiCtIsjbkZ4jOahT8wzavvp2OrAhu3V/3GTW0f
UbZ1VPMIU9DQPZEo1aFxRjAEM6fauFOorWtjcj0oddYBslbhhTFRD1VmzPtkkRF1cdRuP/6E750L
1MEkMqK4M/5kQr5+ALPTjDrPWfWDMC9hNOOsRzeA7XOLM2oSpMOpT+xPakN9ee8vfpWlyoczARt0
aUjfPoocKU8ltQCHtTnuoJr1EI5WsJldzNp5Ma6412LhQXhlFo8WM7mKDIM3g/FB/FRAf/sNvz8n
PFYgfEBqq17NI34qum033yLTcm8R3MSYi4lw+FEpjX0/ytj82RlTLT75Ju9cGLS7NvJCiyqIg+7t
F4FmJZsiHwFYsBrf2PH0vZGd6Y0OxqFuY+mfPKx3UD0ddwrT5ADnWAXge7ve0JlkLPWN5nMZ6afU
nrsX4gRs+IhZwlaWRpLeWw6ROegyxvC+T/4vdWeyHLeSbdlfKas5stC4A47Bq0H0DUlRpChdaQJT
i75vHMDX14Ju2SsxbhjDMmf1LO3dzLSUEAAc3pyz915q/DhNefCsa3SqYAzD9gwyB4PXvz2K6Jor
Pir+QUjgRQ2bd0/MXT5b+NFMFNTeCFQ6NIkIBU39CD5gAWDwVb990StzB/Qtqq18Xr6r7IvdQTOr
oQZjxBmmjkOqlmVLKLiPAheJ9Y1LXTtb0Umz0fP8rhoq5/WDRxUKWzHmBtGHkLs3ocULFFO4p5EB
OoYdbLySjCZfz5xrcnXGElLsjHpKSCoGSfj2jV+pszDU2BHRZ10e+sXTTloC3wOZsQMr/JqZBWcL
ObrzqYoL+BKmLnAxIMlE2YbsUya3uuX/FEm4DHqEktQzKbX8o6yovUTaXURZ0cGc8iO3+vh5FrMk
vU2nWB2l8z7tFAXeFNejAqDxXM1Vc6q6JSo4cvWKMNARLbHLqaE1pxtT7rVPkt7ecgTmTARL4fWb
mkfip0nyg4+Q1xZ0i+ReNOPeNlR0ysJkurHFuVLxZ1SwJ1s2jfTzzYsFDGOnQ1wv9YSxDaoNDSMb
hSfshdjMW5KMF+EtNZSV1znYae0N7iGBBtAObyxuy+J1MaMu848SrKHmomB7fde2xHCLfh42zjL1
kNsK4lkP9uHfHngOJxRUr7QWFgHD66u4HhSJNtOQeDPXel9ONgn8IZ6rbOjGHQKoYkMgZnMsiLc8
9rXObtzktYeNQIitKv8iRu6yjEmvJMoG/CPkRlOSCmYQ9YVZEu8RACwXYCg2JQR6qFr1X1h0aWB1
/Y/OMuwb39+1D8BhNvA8OrECWd7F+RCikmfGPfWqGA3vKqsz99yTJENuu5XvukFNh6VqTVFuVFuV
EcMrwbbDcyUDPNFuRORLhoo0lk+q0tWNh/S7f3w5FFDv0V5Bc0DU5cVLcgLTxmsXUwZqjfG+6uCM
mwbRQU2MX7WOGoiuFcak4uhnlo+xyvTvGlu9mKoydpSgk7uwbsWhVh0AqFADuqKouoosAh9nYumc
eUwOmp7J3sxKdzM48YsZhM5hUTS/2Kjcz3FFbqbsuNcC8tA+IA8MxJCPEq1FglCYHn9578XH3J6b
s9QKE6WHfyx0rP7GVHBlb8PBiqeAagpZp7h4EvEi6SlDx95MHg6WaLatx4axfSRFia/UwcswzfOt
MsW1i7LNXDjXPpGHl+oCsl8QS7nwWULy15smfXD6Yt4RlRkfsn72zlP377f6UMWy/YBEyd3+o4mR
CH/hwXFFXztYc5Hj72yE95S7iAyJvMhZmo7Q7DBA7GdiMxZPy/gh9Zuv2aI3NyTZ6G/PE1fmYIdm
K55I/Drs8C4efAa/tS+JYUEpHYOS8tx+bwzVS1s1kHVyQsLfvtyVjQAPnA0AqjgO0t7FrigNKdY4
4OE2sQVgIakkB7iebbXr9+rGp3/t7bpgOk1Kisz5l+eVipD6rKtJOcAdmq7Nadarpm8A4JbGu9TM
iF/OyBJ4+/asZTq5/KI5tzikTwCzZu/3etqVzHtZ6GfOhkZ2dyYcku5N1CVrPVokTw/YPkpNClnS
GJTMibo9Vrgb/oNviT4Z+iVeKtrgi3UuDmXbFia/Ycahy/xbwtWZvZcCuw4evARkQlJ+e/u+rz5r
Cjs499AK0I1/fduJFZcjifGsNnPUPRSWhtkSNEhcgEltyOmYYKBq3EpvX/Xq5I54e5GvkjWCsuP1
ZctGxE1qBQze1AmOdYaD1Omn5tT4JVF/NUaQdCjVlpMm6OUAQ+JuRtIHGqOAITiR7WECQNhqDNsY
zHhBb/+8a58W5w1XLoV+eBwXD6XLZo7LuI82GITTrds430mQCje+jI0z6Vn+rcllGVuXYw9ViqmI
XUHIflnldaTXinnhIfESFPn51EncxEp3RApX+8CpfoKFGk8pqZ7vqrRsjwBG/XU1qIJIZKmhaYcr
dun6+PZTuPbF05s1LZvm1NK8ff2OZKX7gvKV2Myi+UHWGFq2Nps2necUN573tUHIfoNGkYcWlabt
6yuFfkscKMLBTW2E3p0ngCkO4bxw40YI7rh/zzArnBsXvXZ7Cv0975heletefGwCdkUU1J3YuJkP
g8OK8WDmPdmaFhFNbz/Ja/f356Uu7i9Boh2HgkvhQ9Rb2Hv7GWz4jjO7jXSk/GBL9eHtK169OdwM
HB087tBcftEfJZHRGrKkaBKkD6GXrXUtgI+3NWkZbTzfWBiu6CA5JVNBpkHCs6T+8vpasROFkiA7
gA2pSdcrJMQBney5T0LYwFXPFEqnZhtxTt6TvGGvR7Y3sHwnc6dk3/FBEUCLIaA6VpxlQLiDdC8G
tlBTGd2Y5JcRe/md+UuEEasKmwd5+R7CNkzTtiNxwpg8pADh16K3mlNEJDD+uzQ99XIeVlYZEfFq
UwR8+50sh6J/XJ2SwuJMWF7NMgv88U7I7iz6sCSZJFQTVNqO2Z2IhQGHV1vtcRrgm8uJTVXj9B98
yIsakmmWbdo/2leRpt4og4wLR5Lql6lCXM1kcHBW7G5c6vcy+Y+bVHzLtGKX61084khlWDBGPqMS
WuaDhQ8PxXw7b33YOJEq6nuIqMkJ+/ZXQoIkmyZJBgkZ8ftsttE39qB6DNLslAw3nXKyXUVJ2Moa
k/RaZaJWyvQ5ZLXYh25u4lgPNFmxtfgPvle2ABz+sSiwSF3MfFNjZHNICOXS+x93EaE9W6cQ9an2
6mbdh+3AroCUoLeHx7UdiKC/zIpIoVbSyX49Phxj6tOi1Tw6CKFnOmDOKg8Qr4xeSdpnZ04bJxMf
+xzicVlCmBhKovHe/g1Xpg1mDGGyA2GXi5T09U+I6PIFqcdEVRmEWliIqd9Vyvscj9jz377StWPm
q0tdDBRAP0NPhAvT75CQs22BhPMgaKwGqbFetf78CGDIuKNKArbcgtsK/zDZ5DG017d/yZVJgW6+
tyiFkEcvNrJXn+XYWXTxkdNtutpXnzPVvwDVMXZuWnZ7r4dvbuYTVRjXMFCwkYj19tWvFb2WprKD
Dwy9Eqr+15cv8yky4pSCReH05gElCoF6dic3Bev+Sg4DGWRs0LaaCvcxcxyssIS7wfzBzSnySdx4
GMtTv/h8hUllh53doh+9XDf8CDJsE/JrCP8pDrPFVDFPpXGPnt0A3Ih3+u3bvzbgLJNoOVJCMR2q
i0N+HY+kWKCQ32T0YsjoNNJjEgHC1I2T/keX4sCOcIlKsrpYEtvQmwptN2JD5AJTh4yYBSWx16RQ
2zdmweVLvXyKBOv996UuymOFzia6ZHxGyQIEwWFjbu2W6JK3n921QjVdW5NiNXIb7uniMh4czJYo
Gkw8xQTZkDLcWlpmumqlbx7bIWVuhJ91NENS2xTxJsRsU6qOexSfEJUiSCCEPdz4TVcUKUsXxkcZ
g6GTc+nr4RyNTVuPy1rD73URbKEmjJyKMo3d1DsbhPX3OJgEqaLFfK/LqlxQM9E+0Z29ffuXXBvJ
1OgoztDnlwhhX/+QxCFwyChxOFkFVnqouBCtnADCemjGR8NhV/T29a6/jaXJRqGS6eKyD1s5MpD1
iL+pMh8F9PCVLMYvoaGhL+Ju5uA4F/fVQjEDfuLuvAzrmm4ifxePbfoxanR0Q5d69QEwn9H6Xto/
l79HTjgXm5JPOUoqDO95ndw7PUDLiK0GK2cqb8xkV6+HwBNtBXBrlrHXD5xsIEgCZcugn3tQMwEU
0jar603deuVORl6f3Rhr1+YOKm+cmajHMnleDH9jGsqKLExnY0IVOeVZoSHBEZvhxfWttfl3sfHy
i7ZpubBvsxWmhYubI/8/1LAJ0DhSg9+aGJ/WEdyrbZTJZjUUYbtxSzoEJNj7G+Jj7HXW5xbpuoGx
a0D+kEqgw62dgmeVXVUdyajL75TAi6mIrd/BQDI2mm7DaoAIetCRnFZ2qMmjEFm5r2UerYvRUbvI
8Op3Ga7OXRQXNsoc71Zh88oelQBQXFSLth416/KS/9ijzoJQvp7EeggDRIwT6e5v7Chy90S1AZ7M
Oor8MIyPTT93N2aza8OHzhZLj0LqyWnw9ZVxTvmqEQQf9cpr9ySltI+hayyZUEnAQcE0/4PPg1IL
TJTlE7EuRw8BxV5si5rPo/UmSOMjyW4lkdGyCixy2h338Pb8cO3J/nm9i/nIqcxZRkiscUD1pA8N
DUBlI7qjctsdSSJNH/qGQPASMOjD2xe+tr8hj9ihcLccPJyL41kkE7qnJvoX5MnpLyULdSKOp1mr
eSKZjFTu+5zRtI5rL9zpxL+lYLvWnRdsbJCCepI6wmUfOgER3IsJ6uos7OTgDsUPZ6ynLXrGdk8R
nCg0T+lVMJHySfqZvVMdfRVc1OZda7ukdxPdda/rynkwQw7mg/Ss57cf0NWtKFLx5f8W6c6lYdRq
jdoiW3FpHAHgJCI2E9syt3/ExKLvdFPNBM7W6lMWpu7OMajmup6bvTODqLmxZl17VVTFOHJ45mIr
v9gNybSzunGJ5xIW51NyytJ1bqTiqOYgPLm96+77QXyeO9PcxdNIZ/TtB3FtQv3z8hcjJY9kMwHC
pM02tuIl4Di+hTlMmhRCupe3L/W7aX85obLlXmIb8J39zQv6Y6KJh8T0ZVSiOktDe6PtiZBxAOCb
Rsjy2ONPeQqV3d4Rw7bIvpNpH5pFdKzUnK7HIpBP7M5/5Hby7HNEO8nUkPgfRnEWOmruaGwRZ5+5
SOETNyCYxwHCqtPuLupn6zPZt2ozm0O3TsolR1um5X70h2pPkGdxF9D03RGIoHZEVjt3ku3CSfZ2
veszu9/aFqFPbz+JazoNnh/aWfqaFtaBi5fOYxCF1aODZBXo30cRRl4/tjwExmGwlko4d0PVeyc7
n+p7tg7VjswifZ7jzl3HDpHZpQdRll4ZXM/a8zY9CS0fa+3a78K+KvaOmxQWSa7Tzzl17a0cvJut
kWsz2583cDFsjKYx8pR728xJ72O3jdSGPu4Ag2MJEMos47GkwnaMINStu9buDvkIHFiLzj5A96y/
BjACVm0OBNGUQ7/Ep3trrZvsYYjT4sYsfG2IK9T8lPjpKDJXvF5laDBry86JGu0CnvOUR4A1TTfd
UzJqbiwwV4p+gjK+j1kbJZRnXiylZJcDqxroX055CuMOvdHKSCCEVxTxV97YF9AVjP7+7dF09f6w
Wi3CFfYpl0cCshNyS/Q0haSX9TtnkPlHrb2vFtK5Gwf461fC4cvMLumAXmz0rdzjGGVwpaYhSdN0
xQkdtv2Yes6tncG1K/n0JwhdXWT3l5J7rLg1hmEWEN1l1dHOCwKzBivY2p42bnyMVy/FOkkaDkYC
Tg2vh8dcUz9DVMg7EyVSRLfOdl7LRogxXd/YLl8ZHotRiLMvbRcPt+brS+WTpOwIM3vTtGF3hOMV
7qUFiRxJMiZwKKnrybjZWbtyfxiwyHGnrIVt0bp4ab5oQ1VUvr1xtfK3VSgydHAS4nvm36q1XqsE
YiUGLcfpnqSSy6N9S+qJH0w0UQa/KfaTi9Q0Rr+zNQFk3Bux08B/Euh3jAbWRVTUq0gtoQmKwG0a
sGwB3VxvkCZrcg0IyuF+5A4QkrpDPKneNzTFaak75c/K7ihSAGXZ0zIK93FbfXn7m7qmGUdSYtIk
48LoUC5elQWS6m+1C9an8hDjslhVRhveNRmx7kNQsUeGrrLyWrI4oX0S9jya6V3KpmI9abx3pk66
DRAf597Bg7b1lGq2YUYM9tu/88rLdSlrI3HmkMLZe5mn/1hSCU9OtFkyePsyMk5RRFaZoG5zSCNC
Bt++1DJOLlbvV5e6eCJU7qzFXYz8ARDcVngLISaCEvz2Va5VRKlYiyW8gMvxBl7fUaZh8HQUadGe
kCQWeulA9G//aNOi2eMRBwjSROYd+9vkyS+c6ohKOb/xmV57qByEePXY7Wwmodc/wewn33cnchnG
pol5snFCAnH33dBNu3/7bq9fiS+Gls2S0nBxALI6B0XPoqmKyrB8JrxR75s+onzukFv/+1L/61X8
S/ub1/i9rCDmhFF38R//9/9v6Av0sH88z83X7uv/+Fl0cLwevuY//+t/3v8c4+/ln1Fkv//A39Fj
hnL/tXSbXVo/KAyFvcy2fzMvqIApGJjUA6m8Y5WXiwXv/0IvHPtfnuWiPcLiTWgVPaP/hl5Y4l/4
CXAeLdMCTkzkEP8GHvP1DmrJHLMpPVP7Z0a2lwi014OsgR0XF0VU30faB1pWl/ZkvUtFndrfjQZb
6SqjYCXOHe0KYxeQ9zx//ONZsb2aMP/+GUd2cQTiF3Df9EI5IDJnIwW4WPhiHWdRSgTtXYnJxd7Y
Q+P6z2KRCx0n8paq0zg5tnwELjm2xipJRtb7LHc6kjtCqwlRaLhtTiLrjXnmoqjG76IwTmHz9/7p
yu8i7Ut2aBKsO5vFH85sSa7IuonBb6/TBOc/0NC5AR8zOqKFPDP60YashSkGnsN0+EhAC1VQISic
nGTZ9tb2xnN7/dFS61oczQRxKSLoOLe5F28OfZOwqfxVd7Ebzz3gIdALZ6cy1KMxmnn1a0Sn2J2t
1JEtoJImhkAhAC5+m9Kob7DkyeaJnHI1QCjo8pmQgMGPiRAaYvl445cuc+X/m7Kp++IWpi4H1dCy
yIG5zAWwyskCuWNb55kUy/E4UBVdhBcAgldhPVJ+jdy8+FmWUf8+xf8zbRJdt/JQixFC+Nu/ZRlM
r37KoqDCVssRn4HHv3k93AvCZUe0jfpsBx7HsNoi1+Rew6ySQO37pPpM7ncXhTfe1bImXVx1SWoj
FGoplhMUd3HVGY9ikUzduUTbOWz6uSGuTbqpaRKnPsv6wyybxERAKuJxX4JQpt1oJGp4evvmL0YM
3YcluAnfG188O+fLEZMXohjaQtdncwQydqqdwe2PIk/GeVVXZVzeWENfr9S8ds4Bv8+VyGyE9Q/u
rjNVWQTeJD/bTZmm05rCmsDGVgOZGm8sYK93tJxdmQ/5BhCx8GKXqfH1A66D0FUh2vlTmtDK3FR/
P0Ircp1z7rVG/tIUuQDJ2ZVS3DjW/ePSi9uf4wHPk4ow/3h9aQOZkONPLWG4hpWMe7VsHe20st13
ALa5USOZgmZbh71xq2Rz+TpR4xMlwJ2zO8DAfeliNMwpbAlRrk4tqC9zXXc5X/rf0xEqbEbS26MH
+/SyD/hzHLOGkYSJ1BKPAo6v37vVP7Z5bVyNAQ7UYU8Y3lRuQ6OdfnXOPA0HJ6Sth6snINg48fN5
3fiJu02yQZzzzAvkNqjq6Z3jYToZUuEfp2rKNtAf4bHFpToHEIu22iZ2temohlZNN5wykTufat/V
h5pQiSftu/F6bAoLtVb3MMIvex4CT1dilflB7Rs7GnpxKk6mMY8doIUsa9dtU/e//C5ovlV9O+xC
w8qOkTPLB4bDt7yvjL000+7eGrFSV9IEh2cH1gEJVk5IE4nHZ4Ri3V7NvvoAvUW9i0sfSHJIwvpY
ld7OjKr8rhmhqsSQFKIVyMCUh2IXaxbVFxQKzROmsHQ1DciXy14mJ7fgmFAE+Yuu0vn9oO1x65Io
sxmowuw7v3UPYVtGX6u+++V1s4uVS6T12tfpTAwycY65S4qH749iTbdh8Pc8BmdVQKd66BRPwjIS
CApVZR06J6lXWprVx8DS+dZ2x1StGiD1X5u0t/fBJL1dQcbvh7Bu1XY2g2LD8mx9U5TDgI3UmH2n
MpzuhUwfWzog76XqesqCYJ1UEaVPQ2kOv8hGHNdqSck+UfJQQGwkEBEHHevK45cgZwkns13LwiV0
t8e8+EUGVliucdPXBIZP8jQSVbyWUdDt6Rn5nLuq5yQvnFMZueOW2ULjmauhCET8z6BudTVB0r5j
nO2wheqa5P2HQKXR52QosmDD9JC8S4FqPFsqcN5Beh8+5sJCPRkNBGX3qXGuXQGHK4alA3lKWM2q
piCzHwh32BLO3ZWrBgewu/GHKfmejvJsI4dv3Q0hCmHi7zyjTmT+XJOrlrUPSBdlfyqD6bu0SN8Z
3dbCdE46tlEQgTcQe/XXAP8RlyNpDofIANhEBrHXHUqz+WiHZvaD875FXbHV+8QBNgCZZHioPbTc
wCF2ppfG696s73vgACEvVRYvwPNiBJq8oUHM3i6zY4Qrskp3Se/hj7JRhzSQie5FQKgOc/KwtWw7
yFeVjJ69BoqTLTnbQ+B26zJY6So8WtWUP1sy+oTasF2lKul2XsOmfwIYCcVW7SnjOPBr+upuCntz
DVn1HYdQvbfLedw6WZocxnCk4Eb2Ma7KYGLUCaV3AGTbtR6S+UF3nr+37aQ62HlVPhbO1D67c5A/
xLh6HuMgnO6S0Km3TT32Z6NyjX7deoNcgjUamlQdfRSEB3gdw60EmdbAn1kkuEEUjT+dKrbJA+9T
HxHdmN1bqGbTs4p0lv0VpUFmfCZMOw/4S5SmwzX5XhLdV35VJD+sILF+1bw5++NcOM1TMRU0jXVR
d92DwoznfvK9BrBjg22NxIIYTG58Gjir08coh6FfG/bUus8u+4wfjcryhu1g38yPgDJCOlWxwvPo
hNgzd39vzArDRdK4clU3iOMYCX4VNC1ni5EoNWNccFrEa9UCRt4h4e6JQUsidnVt32Mv8JPSjo66
zQK1LnHaiuMAzQWl/xSn95EVCm+NQrxXd3BaiRJrwdekJ/SzKUn6ZTqW8BTwiQ4PHjOxEDBOsVoT
094wr3zso3Qk8z0g7gXxfu/PayfLQ+ipzKPYBL0STI6sMpne135Zz4/CJCRkYxuYTH/OE9/HfV6l
4qvdsHE8VVM7vxQ+QywE0tCwPXbdkFXJq+NA4tmweDbQIM1h3RpZd5ptIsJC/K3ElstVNTtDW+ar
cZqzOdg5VucNT3leh4jjIF3Mj9iKlPshd1UJr8Dxtd+vGZ0E+9eaMAxivavAVnzSYi5+Lq5dBJwI
MMuz3cZNdDQptIfwawwVa3c3m7yhaOsVYFob5Ptuce922nZ2RVs7Tw6HoSS+q81iIkPcoJec5PdW
RpZQeJY9ElhvXetxYO5iljfXanI0JDjecF3slgJwgT8IgC/fPjE82HAV5KfNUMPhcVczEYw4aazU
9H74eUI06dJ683BRjEMHwMRL2sHby5ACYBlHoQdAYRApvAnX0SSVO5Eq7zCHpeHJH6kkfvRHpZuf
eaF5LYYyq6HdsO9KWC01/2/cc/xM1AJuIQD9ziYfrP/SaV2gOa1LE5Icy1NQip8iNzvgMs4cSFSK
8IrN8Be7j6Z6P7M3nY9MkqJ9CgMmTELG2LYfyqgK45eqs1v3AUf7zJOKrNoJPhfNVDBlBT1k1Kfa
tkxUFy0FTeGtNIcqAc5wAmP2i2Y56UirKKMUb6zzQNRltynbyWaXOBVjn3wwaj/65IWJtTXiYFxl
yq+JjmnT+hg2Gbzdvg7EQ+fI8Yss2uDFmgb/VBWR+5uDtFGZ5X5kW/4J1ll85PaKnS44A618R7ur
MkvPrgh0tqt7cyKtNYe+5Pfj13roIoCLAtarShRpWnmw1mJinNlVe3THwHg2S2p+Mx0iGNQCWLvw
Si45mu9xvSYbv/W9d7EHNMKPfXdj9ZHcRDXKgAYllgSaSg5sjcR+R+/IPy2l+G3lh8AQ3JGJRZUj
UJfB7LInrJ4ZgtEZg5nBURR2MuSQU6RU5qx6WZf3nkSRePRnYR7teQgOSwzKwbEGgudyHeziSH8E
Tk2MsuuH0IkLt16ZuZDnYWymk0hkfbZzTSOqE2j6Cka17HjWUVW6agVJW36zwwq+PDWwVTYCA2jz
vjh2harflzNFVeWUNOSBdmyLNvkp5rx5qkNZ4Er3+k05k6hhjWX0VCb8dcjsvBeZ9QsOXqjqrjGL
wllNUeW9SzTkRlk4EjqNOVtrv0EYB4OuH15mXVG2jLsSwDvAgWgClBYPkKg6bf3yA0qyySScjzay
H3uVFWW2biujNle+SeBbH7cdcG2JxhbcQyA/ptA25M7zw1x9Fo0fJg+DnhI4LEy+nDplm7AFhBKx
KaQq7FVVqIbNkN2TUzqzPSCCI+ur55jF+hSGsf3NCcvgnDraPtrkrw7rgZybBdtkEcYt7emQQnQ2
IKCDUFolQ9OfxrDTn8quKR+hlLCh4u7VE7AcizXf9dIPRZ7AD57Cwf4U4wZ8AWMyohFuy6cOC8wR
KHde4QwY26NZj5QamqaNt3M6jOkatqbYmW5Vudtp0B2ZdyINfnQUET9KK65BQ/RVZ656Y+LPUeAB
QtEYY12sahWV0NcSWDMk6oKKIosbZlAn+vU4Yr/d9U2PxoXIVfzHDuvWkEyU7G3SW/s1DZ/+boqb
5sug4vTZysZgIan38yfHCV0WlIrCtEeuvfOgOsNsV5aZ1xoiBgwFKEu1cVJqal86DvzvmdBxXFhm
lrxr0HEduh7z3Dia2bRr9QCbPiQBJVkZ2UDrYDIBAfpkAN+Hjhu2h8SPtOb5ThSc/TGV8OunJDvb
U0j2XTSPX/PB87ZjE1vPQw91YnAIh0CJFO7aZpT7Birhrg3y+ENaZF+BQosDNygHHKyN84lHW8vN
NFctGf1Lg9ScfXdn2BG94aglioVzE+3OPqRi6jk1bOEsGh589oePdWzqFzf2dMF0HOiX0Sm6E+5d
ivR9mt9XRX6Pjbj7rusuQOpYq3c23p+dOU7yIErgNitHe81+giuOhjGhxpQKe+2nSXM3mwlDrLVb
zlRmZxwqJG7vZDkbXxUHFbAjxjx/52O1c2RKbvE5i6fqKx1fDXcclGPBBpPb6VW/NWZHEDMRag5X
MeBCEXMcyxtl1BsrDn/WKnFPhua7aIrY2idtNu+nwYIS1BTtPXT6ZmvJ6hsEDq12IyGxG0MO1rPL
KXgz5PC7OZNX22KSP+VoRBurzc+hh4+z1oH/3gxs80PHGeAEzsdb2zCCHjodivWsoFYh5eq2dOy9
v2QbtODoyFsiHyMiYznFdUuu6VGaNNBz0cqtlccmbNQOY46o7+io2Ox+QJPVo27XBGfxR1M3O5U6
4BupC+uz0Im5g5BHLm8hzHUXZ1B0VXsIAtdhNzZUvrNzJDuqmR+0U3Ee0L1PvzeOF62TzCBwazBy
NjrddCjcINtMbs9x1EjDLS3lrt6PlqO/T1q8VKJJT2nrhieZlADm/PnJzRzvF2es8nngHPmQcPJo
t5M7pcVWK0M/BYIN8ka10AXtFtH6/ZTzda0MxKrniKT6OF55jZI9/r5OYj4uJ/cxLqTxgX6Gr/Zq
COLkkMAqo2OkuuALex+SYDofbunk5k/YgO2/SOBs92VcueBFw5RDmWWlH9WICwwbXAOgFrWDmWLz
mVM/O8al/bnXQ/Wko5F9VB0Mj0VV69M0+yFztmedA3cig4V9wnNgKsgAJcF58WixpSOM51PtNsDd
nMx4B4nlY9JZ9sGNJoqAZha5m8LP7ntiPXaq6bxzHQl+xFDl35nKgG5GxvipJGgjXQvtZce5YL6e
gByl68J1jW2mhvFhbLzpjm+bIIlB+HdjHbknEi6+cTROcKx7/no0avt9ITrGOivUYSxsdxeaIZsy
xgkwdbtOj4ACk+1kZ/Fz4lfDA2JLszoMJtllZOnlXwRukb8qQm0fEDM7a4LG60MW18ZXCqdM4nNW
7BjRxI4hKJ53lKznaU3ktfWrQXWwBgqbbSshQjIUpNi2fhO7KysFWMWU47Wc8pgZt6IsBgZjlK/b
tPwUdU36aKdZ8+S6QAYjB0RTZExAoQsjvSdifD6ahW4PVTX8iEXaAAyoW7fctwX4zspLqy+zB0XU
lDEH1IJ1m/E39vWW3fBXyV+bg83D9JaY1qPVluUpWNZas7bbsyNqdT8OtnigrOi8bwebVuOce/Zh
iIJzXoSiXpdz5q051URwmBPL2XexoUegOkX3HCWqeNc7VvzVzzo+wHg2f0UUNNjZBxxX9ViFGwp1
wbMwO/OhdAcbgw57wrtC2N2uiavBXCMidk/Q9LxtO/t6HwrjOJjkDISZYQLjbWW+ajtrJtDYM7uf
PbXy5TRJKu84lPusFBCzROJ+aVPT/jpTiyHvpmceY7/PA1Ott2vYsm55AD8z4X8CQmms01z4T2K2
qq2lCbaYghyqhq4hJdagp3XdJMdQ4NoBLD1Oq6a1pjsjo4vHPlrKT6Zdd+/HwRsoiUjJT/DOHGnl
i9FM41cXj+WOCnAutqPTwAoxvOpzHurpUdWTHBamPR1xvyWpZkO5EZJSl2ZfsjnT7WeIRg6WTMsf
dlaRcmNFU4rvfh5C7QwyCBG82Lt2MJKNU6I1WUk9iWcCeR2Ircos7zLD08yY9pIK7KhQb+JySOMz
JaMgvAtcBcWWLC7rmwmHyjs4THY9UW+u/ETIon4hRBWZMHDVyDcKH1Cr29V3PQO77z6NrjXo2l3F
YrAdUJ+dpboqp20Zt9E4sjUc9f1kRdanZCBf3KzEp4aV9t5s0vwntRK2HFVoDOIx7ax6LIONrUoy
ntauw287Db/PME1EZeChSGvOkhG0GrGnArMY2FGJsjR4bJPONcHC7c6uqqq4r1PV1Kt5Cvhvphag
nMG+Uc41X5gJjzhbNaXpP8zY1EkYqAcxfAj9TtxnZEa595VuTPdLXzh2ej9rPQXbwCXmduPFZlfs
i0wZfIFzrfhTE3ZgYx/FaFTv/JoX/jTZDmjOdYGfinfCD+OMEFdOJPbV7+MzE3cwfifBNAXAHSDb
Dl6a1G0dyJszP1bpUOU/Y7/t5idvxnAMn2xGMbtOiU9s9nOfN9FZzeGcAGOfB+/RISwK5YYTxVTY
SWyI+Iew6okjlBmqmslwzMk9O6op7pMD/X/vIZMO5/g5kUH8ZS5zh5JmMHN47KEFwkgs7dZTpy4x
7PGd7bQc/FF4Ofa5JrErZW7N6OkvgMSS8gSIcZvjrx84+aOGEGzuSk+0VEFS9tLHus+m/KyMkNK3
6WuCAcjb4144cIbjJxkmhRJra/g/1J3Zbt1Ilq5fpdD34cN5ALrPBbknDVvaGizJviEky+Y8R3B6
+vPRVlbaQlZlZTf6oBsouDLTkrhFRgTX+tc/VH29ZUwQWXtPl4bcU5oCFsT5pOlnc0qqE1ExnfQR
ndhziX4L47yNhYNVfhyrqc6+kVvf0AQNVOhnjY4Dx25RmiOyAIxZzt9QknQLtKd48ZxvmIJndRau
ujfnCgP2dWRW19x4U3T8CY/IGW6xTjboS6WzMNlzIqtPL4tEa7OLUje5duVS2j5xGGfGiVoo66iQ
9fbGqAv9OU9IPmkJoBiLjh7e7KZtGtMas3MaJiTRWsto5OG1qSR83R87W0WB6QvnW9sLfcApzSeP
AcMNT+P/4NGsi8WeLdsJJBwdiqfSJeBiabBzCpKIEvO+J6sPeHia15yRZczOjT5xrV0XZRxSeicX
80bFxOPt2qgxqh1l8pxtkV1XdiBiZyGsmTBPtlVf5wCLiwEh5rxIY/0pylyJcqOPRzuhjmNKFjos
jQOvwNG/XCh1xZZEK9M6VktvtQEv/sW4SaweNvqYEl6VRKVDMzh7PrGHqpS7Vlv4rQE7/Au9U5MH
+WdYkbM85mHiAKRj+kH6zLRLTWjuDMeyKtqMvZ4nITRcaisOvqk9rwZSqQPLHXDRX8lg9nmPzYR3
bkcKoiYVD9Kl7Y+pqPX9sXYmmrk7o1B+ifWzi91i1NlaS+aiGJZL0RfOENRlIwfS6kvP2PrLMFZX
Y9+SAppNSlywuPCtU51Vny1csbu10Eg3z36vC4H7BCw+gOysOafVNOYLZnDK3WXYS1cHqJuldpvk
9Yz31TTaC/bF2pBdtQvEaWAFva+Ok1X5G7svm2i3UOxTw1a+4xNO3beEPWv5RP48+HEGgZ/cWyuy
/O5xwJQ4ChA1s2qBaaQf5hMSiC9WllsFtKWhfZmVPZCzzSM6zIbe9a9EVlg5RWnN41Yx2YGbla31
6BYl+60m1HE6GkvcvJo86mcwotwkXWqq550z+UjyjbSOSMPlYIi26w7jiPZo6g+oH1gaMivmlx+b
U3Y6a9TTOr89aHJxkzzoECEth2rQUXEnjgEwWKp66c+NrLTHXUGh6OxkB5LIUKipjG2One6Fjsso
pEzTlBVhGvE0nzuz0cXXphbV7UUmKiz5KEUVUTt9Umf0lTLVPTzYqxHbDwyz3HSbsXBx7pJ+rsK4
FtnFMPttfIaGqPnm9tqYfDNrW19Ano3IybhxFsgOsizTPWcoUpZPVqfY86nRMsUj8pNYwyCuC0Zz
4WLyy50MY+ARNKtyfG8sZbwfjQ77nx7PHCwGyzhvi70t3Xo+p2NnPBwYnLjZtwxsJycAO3fyo42d
Uz1vcP2Zuh3jX5B1YTdYPDSZPz+0SKwujTlnKM4gouP8xGKf02vKK+rurBvbOMx91ynP7SXT2p1E
QjiPhPoiqHxI3cRu974grlAHKKfS5pwuo/G6gI+XXvsTqYs7L4OdtzOkTM39VAzMsxJ7UqrHqTwX
/A4NTHCCLdO6KM770hPuZtS87LAYfmof9KSQ2Rnthv/RsmrCVNnBzbz6FEn2a1Z3yaZc+vZFG1La
btnj4bHTgcSeutaLxo0F3XC1PFzfET9GpVMJfWwL20m/w0Oqjo/cJLu+qa05ArJgmCofGtJunasf
J6ZLFrv+cei0OttNOs564UxnYS6BsMwh2Yte8eBwGWDwi8QD7ibwUZUc0Jcs2ZnBozxrhsTKwlmZ
sn91OiOSm4E3HqePU+BnMlOHfcytzlsluUX/qdFdbdgOs7dUKiRoYTRkmEzKoVLmIWvUbKsX+QHj
MpaFPkfUxMQ01c1ptBhfgHzKSey1Kp38awHyGQVpHSvvM6nUdnG0ptz5AszQzpe9kBaCJl6Lwz0V
kT3cxlS+yykyBnO4J128ZftO9XBmkaE7XBZVrC23Hdyu4d6BWqSAQVhJ6VkkusT6kuE0qem7dM0U
vjAX0ri/8j4pcl4oWlpiCQl+vYirnnl+sx+zQtMOttWvgLBQBpZ7+KH00TSGyRC3zpeo7Ihr96w4
qS+9jvzpZD2mCL8TpOguyaaeDIH7n+4zUBgvqraeSZu3vXqcQefNctg6A2/6z1052OMmGp2VxMNw
wGdEkPrwUAJ0sXhLg5cm1XDXd8XQ3NBMzOmeeaztXUIwHq0wy4wSt/mozD7l3awTIpwrr1sx7Ikp
x6EqW4+E0SIr2y2dniRdm6EpYHuXMfZ4q5FsTZlUXXPsWIcezjevLlgZrmQXEyd/FWv58Eq2JyeA
cPREyFW6EjWfO9tAYrlo41Ac40w0053XNCk247FinVUeFqL3BDqjJwC6aJqDECLuwsKeMEtbNGqa
g1bQ9RyGxRUPDJr6wzhqcxNaMquyy2iwh7kOY2eYJ6g7Iv6K86Fsn+lZRfUUI9d/cYWRtV+0GU1J
RSeFsE4GY5tM1ADMLBOUmLI04hd/6MfkafSnNnq254i1EQFv+t8YsEztYZZJNJx1c5ZuzEXkCxg2
sggqoopk+iPcYN0j+d3ptbsZPKvBwokbezD7VMjLCk1AdUU8pd/sllIa+aPNnJ+DPi8Guw50lFt9
sVsNzSzGhxRdr0mSOoMX1CitnbCaW0aKRdbTUfV6EnNfy5PZQnliPrn4A4nobTSmgSIUfLlpIsbS
FzW6g/6lrFQ3Q6yKxxTODlModdE1RlMfOjh2eCu3ebpcLp00jKsGpLwKBK5m84yFDu0ZgeeilvMT
esGWWA5sW8dj2crKuh1wmLAOZadzNrd06PkxI0RnOScsroIP1GiQQadQ5HOfnqV9VPunLHIt98pb
JGH0gP8wAAFFiLJj10sE9Rf0DApPAR1M5NG1ReoTMqhK1W+LrNZ6I1Sj3YEVkhUetRslgV46kNPa
iYttCadCNNemGCQWXqI20yQLCIxKO7VduCxKoX/O7XjHAlzbdxvtnbvS6VdL83dcMpuaunOGbtoP
demYd9IiJfyxyqwmf54Sm6GdrzNxPy0FT+jJL3xeP98/wF+ihf5r+bb7r/VKu+z/ff3Zf6eY/ko4
/b/3dcn/3n/JL98BKfXt062Ezl/+Zfud3Hmjvnbz7ddeFfI3fuX6lf/qX75RRO/nBorol1pVcv1p
cVpXPzNFfehE/+fnH/8Ls3Svnsv3X/2DVkod8oEsjJXPBZ63Up5+Y5Wuf7MylzWAqdW39O+UUt38
4OCRht6J4sSBOsil+1rJ5D/+jb+CuwSPiHREvNdhqf4VSul3RervNCGyaMikQVewfjg0yfzkXylR
MRIczRjj8nq0G3nvlUodos4ky33outUIbqgeU8dN/AN8ueJsXMaWxKLJXFM4M1xMRzl3h9Q4pnNS
T1tya+Lb0vfFranN6TXW+8bjPIn0np0WfY7r0cRuD89J1eZXeq1hbzLFVUgMi/UxFlAKpBjErTCw
9EqnaPqo4+i0BN5k5pdJ57ZfIm3aefkgb9Ipz9sAkf7gbg1rwACGYt07L41m6ne1FMRjj2N7CSzD
jPm/a/H/b2NOI6f9Z+v7I5Mj9Tz/vMS/f8cbddo2P6wkzTVhYrXF5db+tsipVz9wZuEpDUzNtxCB
9Pd1Lkztw8o2hRxPOMUbrfptoQuTbQMVCc3Y2w91/spK/5WBB2EZlAGaI/xb4o8Q3q+8z5/4cLUD
mcMahbFdCCj/1Bec/WqJ23upTUn3J/qgX4/ot2vpmmXyG7O33psKzJqWmuBMJpQFt9/kkZOeBmxk
dmZuqb2KhbrLsxpCRIdd3E/P5PRj4/7M0P6Vx/l2Za6po5CGAfjeFZS90paDkZrbPG5r3CtKKGbl
n3nJv6OBv12FRAYcb13NxWn113upY0M+Nz5XGWGSXClwQQqaTtw3lsgB1qNe7Wv4DjN0AUW6VZE/
pst8Q+Ud/4l47g8f6k8f5J1Or7SUJCaND5La3l3vTUEVDUdiGv4TNxW66CrsB715/+tW5ODBRSvM
LW759aa17UuB18qfPDnjDxfNT1d5dxLDXh8Tjz5+O4ZaaG76sD6KMN0zXN9DewMdCsedHhLPFhah
3Hg3Y0jS4wtBNudm4J79mbni+zvrskUcYG+f54vNy3tbCMuaxxGIxtw6RmMzPi2KqybtCYymj/kT
Vu77NUuc5EpURUFB38RmX2/MTzsT2W2MC3m2bKtSB02o6uvZleWfXAQtED/m9zcdtA5n9ThDwK25
xDUhYvj1MpoSS0PSwQIyMGVRYIk5IQCoVnMfWDAOqr0FlSvZN6hlX0xj9MkccDDX+Sxj24cYipuF
HM6IhIbbgvcQLMnJS6Jmr0XllN8wHm9jK0AGYl3b61QR0W2jp1Br6YoCzep1imVcbPuLrsDJIwv6
unDSoGqc+kaZOFkyJZ+hJdXZkBehy5DCO5YzN+YsyyEs0s/PV17i3pQ+QxOAnwyn23WsKPLWDXs/
nggZqFxskkZPzR9xwq6dsBtaJMyTJWRxSNc/901OX39IuqnJ7kyDFIEKRILW32vb2t+IpvIfolZF
EZMgFUPxXNnFQcK0QwSGINPgS1lBXwmY9eufaCQiwQZvNHi05HTIQJSNeAACdupN4vfTpothmuzp
jNMurEov7nfMShJmc2Vn7RfykbIAGkdRBXHk9GEG1EngQhKZT1Oi45bNWEOeTWVRqkO8CHEsFrfO
QwTd3qtVT41+7Rc01qEvY2lAx4rwSUsKPVVbWxELnlq61+5HWHrzFqtO7xWWCd4YexcK1kUMI9rf
+O7cRztheq22zSdZPJuZaastne4y72j6jSbMi75dgqZrK/J0eiYTYLn6CdAojQLHmb1TW/XVSWIw
edPp5FgytzPrsCjgA/lDAqt2TIgZCNIc9mOIFe0ybGg3+m8JIyW1se3UV0E3lSW0TysZ74n9ZaY0
O+NiB2XCAACv3xYHsaExii+8Ph16f31oP6VWJRk4JkZyX8aCvok3gfVFoFW+iq1SREyeixilZJPM
7rZx47gIpIyLT5ZfFTp92iTicBRe8y13uvnYRmn0JWZAd0rKZYEUmk40wIarhutxbqrHudA4xeMm
jq/B9+i63Sr3bnp8jZbArHpmVG4qhjsYce3r2DdpczZH41QHJGx1jNgdkTwumP3gyqXhwxJA6YOp
A6G3uJJNStgA9tDyUpELVYQ0sMONoUiEDGpzHq9M2tg0tIZU3XVGLlMSIrX+o1fkPt4iDgCBUbhO
DCCi2bx8oJOvuZWYwQqAo5s5IZcoWLKuicIUdBLAfBGmHuYs9GtDdFgctoUrDpooGEBZKjVV0Oe6
+YpNxaBd1H6pHYXlLZ+NxsS+nGXmXY/tUGXcTDlKbL4K7TNx88xHNZW6TUBosXXrR+twOWqs+ls9
CedZAkKkAdGZiEa4+9l1FTXzR5ZU8ZrECSaGYzyPEzTi2eaQgbV8m8U6tymzIv225wzRA2vhMYSt
P7OpwY2dY2SXSHIRjsinefBgpsgZK7CUFXNbVhOM2wX082sF/bAJusxkUNrM2Mhwc7SGN0rVGg6T
gay8sHVrweIDb0X7kBts7sCumzbf6EZllluLUANrO3djX4ZkzOPMk8qiBYZaZhBaA+rZZ3O0XU4B
5qSnSU+sCUqH137VNKFU4JhGCoFB6NOlDZ/WvkzzlriYAiv8mXwGd8l3eE36mJbZTMa3rQPhNagG
26gD0bARbpqMzPIgVfXcH5KyaRk31r3tnUd903VwxVrmFhEiWmtvLW23XOqdcB/8pVRGuMTpcJf0
lpbsSTXXkjBKBxN2iW7axRb8uVuOkCyG0yISwwj0WYelZ1T9tR0jLNraeu9OhzKKOspFBtdtaESq
zQ7aPANcm10xmRB+3AaSGWNGtQGRagg84OxjNfuJf2e7aQ/BCHvikfFipTl7pxshrFWdIwTjC30a
9gY0QjewJALoMJ7rtAzG2EjkdsJvixCJduEN1LuNpgX0+5UWSCKmcXXIXXfc5qmmWihr3nhv5bbL
hC8pxluna1IthDxnmBeLwX3GsxT+GS+CpPAOlaWojDDVtE+TgV0JhiqTaW/Bn8oxhKSBB5OOD5m/
K+3aEBe6MvAsguM2LJvW5USFI9xAieI1t/WSYbjC2Us42xhM2NvSZlrNpl7Nv7eF1JQMcj2FeBZL
qRN+oGWOcYmBBoLmOrYLiM5aYkKuqDND3ju5ro0bXpzmI9nvk3uwpnHybwXJ510oVvrqLjG0bsJn
GWwJF1swq5Cdoxbs7VZQTKWpKbaqptkIbKVXENd8mR05VjO4fV3jnFmzUR8I9Fru8M1L8V8aIvuu
YPoiCbs1KipTVBQbWzU+oztAFJsfYaCfvPS8YfzW9LlbIMzO2gbZfYJPBnhyj+tf2ln9OcbtuBGt
x04Db6NAoD5XrvGI2WlxPeeG8yRl1UA7SERfc5IJCBFRhltHS7YOx2Dq4tDeRbn1Q43+3wDS/K/r
U1d97T/GYe6e00r+7ZR+7bqvf3uuXv92TFv1tfgVysGsg0b2uZf/8W/CdmhBMTzyUNf67tqf/t65
Oh9W00WHtlGno6WifJP8Wu6HH+51mBHaGmA3xfpb22qhIaaKpdxEKkxNSyP8G2b01r/9kFjHX+s/
6Ofgm/9StmIige+DrWGv7K8iLlRzv5atllDwBTC63ZPY1R/cMX3kmru2Ly/dFJarZS5akC3kDRa6
TEI3uZX5dLFUkbfzhmyfoPndAsImBzujF5Q6up4RHpPS2q1VeTjRp+WFVS7nUYevSq3dqbr4jKnK
N6uxQoRHF8oR5/FUaZsBplqQTtmryoyz0bceoKKiGoomuTVU/eQny4OvN364/kMWwyvsswSQfIpf
yt5LDxz3A9xrWrTBdF8Wvf9a5r6ArSGAjQZPbHMN/rRu6Tf8wlemVX1ONeNQ4xWMqp9Q0J7Siuaj
C5lZ+2FRLfUGfcdyXIgNOGRFTiwZ8yzI4nyCNPvmTUMWQLAizNhun4qm/OzXJRFb0blkiBBA7zyf
B3fHmGDaljJ/0ezO36NMjreDXpEns36stDcgn7QQgwZKZaITPvriemrM07J4OE979edxdq6SeNLg
NaWvSeTd45QBD2U1/K8oDHhdag8laPzJIu+KIZcowomSNKC22ig3e40mRA51/tKVcQlJzxrR+agr
q9Yfy17g7jF+Hpz5ocdjnBLSoTIsk5dxcc8WL2vCyOia7VykTdhHSJsX3PaTTm7LqjgJf3lcRu6T
Ya8Fl2dzLqobJZtTrrWU2jO/T+4vzLTBZpiEoknxdNRxSp4XXsg7rt2Vrvck4VnWhcKEeHDoAFIV
RGLRwsn6xFiNuB1KQR3EPTDr9CXqpxn6SNFsY2WIrT9bTExreBFEjcWwe6wbB2ebzIE0n+rCPO/6
CZZilEjG86bc4VtnhBA+pvMimo8SLt3G7THhzFdx2QxZPaimtQkp15wIAHnmqXMofCW3TIX6e0pr
en+O1G0nuyxkM6dhocGVrqzoPOt4h8aTtZ8Iq4T5xJCvGMzAKeUVjaYM7ISlWYzCDpKFxe7A03Qb
fTtSKpqZf7by4y29+rw0wwjZ3NklrX6uW/ktbJKTq/H0k1aeSv1qjgl7aPM/sRV5p4I2VyCHl5+B
JhPlqP3eKZk3f23Fyo33WCa3ayzdfs6cg01LwYIq/kQG/M5Kg9NmvRq5DetsAcuC9/LvQemwJJIo
3rteLckc8fedS2BEXT0ZGeOM/Gq0mdzLoWZB9k8/ndN/cNa9g5XeLo4tJFnKNJb8vr8edbT/K7/H
wLc4z19wL6k3jsBzD15LtoycNd8fBFE+xPRdeoSOCXR1//wjrBjA7xjBj0+A1x9H+urjACr/6yfA
MsUqEZrFeMQMR8sg1yxxztq2XB0Wt3WU/8ntdldM5931XLp+rof3OjD/Co38BH1UptZ3KGPjfcSg
J5Adqpz5ocuv4eQlQTfKDIKhT4nX+mFijw+Z5Rxl82K03aFAgJFLWNJRSsBLdcEU9cGvxaZUF202
PHi1t1NGfjCb9qr02/3ySv9PD1EQZDjDllw4jypl3lQzTSZEljM05c/ZiCCSVLIIiSWn0Vbzkq9O
O5ForYrPUyGQbZn65dxiP8QHJ41mkNuMzMrIQ9+WJONza/o0pJyaOLx3SMkXEQ6j9eq23VPW06bi
GNnvG6VDPLJoBGDU7ou4yYJ6Xh6MluPTMx7y2btPFu1hblMWWeddGbYHW47IqCpVu7pZufPaW0Ly
X6qW/ngO9cvg6r829fofONJa7bj+cSmFYAL7lNv0y/PPqP/6Pb/5pRgfcCbgWCJMcZ0hraaRb34p
nvtB85kD4KZCxKP7e+mk6x/4BmYBVDPMBNDW/L10spkTeCZJ01RBfAlZan+hctLX0+KnvWXjT2ub
tg0titEU9ds7vE+U8J6K2SfvugYuh/TAah3rojtHJEbONnoUsNykMK46pkRbIZxkAwlZBCY9z0ve
9c2nn+7dv3C82a6Ofyj8C2pN47vb8K+bfYlBJfPBI7p98vT7pPfMs87p/U2iN+OpUgOduZP6l/Uq
/G1nLXqs0HneIP5b7v/5J8Eu5v29wT4VINu0cUXiln8vOn86d5y6LXreWsZW+rzt0NCLwIaFfVaR
e4mQ2n9N6HFR8HcT035n1vfTVJNWmDBvU8TyXi52pZ/sqK3CeTHNJyMS9r4FyNotwBUzzf5OJVIW
xCWX/lG68bTr4bQE3aLdtrb8Ehl9vK2LQV1CKfKOuF0lV4wUtHMs0CSyA7OEe9Cl3alXk7h1k7q6
MkrXvvBVAxEXHTTwJxOlb+ZkOfsyV9EFmtcKAbzjhrUqLupRwlXQIEmkolT70bS+gFYCL9X5Zz6I
eRB2Mr8OuEuH+NTQR/aWGcZufGsVxcXkx9ZDIZ0WZmM5PeO5nuym5KpArBK2mvnFFfknJ9OuxqT5
OA7S3UFdMUOjSo95nRRPlGYg9I2e3MT4TAUuwiIOcd1GRBdDCofuux37rj8uLfxCc4ymXZ7Y/cdq
rHLIuVV/Ru1jE9Klm2f+KrhIJ2vGN8BocsQH5rU/wiQHiU63djM5MJgAZVtvagIySrXrSInxZiQC
iPtnRkyXDG1GXhsDkZVaArw85OS6w72GDpU4nfVcjG1anLN0L4WepNGh88HHxuXSceoDBHUtFMND
Y2tPjsvja2KsUMqkdwLhlC+CHB562G+4XXyuW4CLvMDYx8+kdoglbL+hqbuLTOudw6y8ajM5xRff
WxWXOqRbvx7P4DDOgTfY8lhZptwrm5zQYbaywLbHCxg5yUek2SC+lhSYRfPmGtAbJrX5kvnRroc/
dpYYdrlJpQCzNI3i3vXpbPKEoK0igcfTzK9ZGTvbZhwwgRgFHo5i1MLOSb7qSNxheT7l/aIHOAdL
FBn5CPqHsi7K7bt4IqTLKtqDKzQgRNcrKRDda3OpebkJIC4UqtqKGje3keqMMUCiE5p1p52aYoYI
pLzI3yF2s04xovnDvCj/IyUPj3R1pluaNQSu7aP0PEo1/bomtueUwpwsUSe7DXzb3jlVKG0vK7ka
iI1aN1rguDmMG2U0otgo4eBw6kMYuqg5TaA8etSmVQPQa6j5OdW0/Ea0uJ/Z6xpccku4cIRqk6rW
zZ3owkFfnVzXgzNmIZHmglFED5Vzda6Y/QnzIWpE4ON20m+02p6WQ1d3c71z7YmPY40QtQLl5dfI
Vic7zp/oxs7oL++1tLFRAsXoCiIVQe4rogASJtCYvWh8KQZRpjXat3O2yBCec0W9TE0fiBY4yqqN
58L19WcOvPzU2UlRBxGMYUQkrgWUhGPF59KKxFcNk/AbaLvavYB0illeiTozitz2VdTREtZG3oLq
+y664BlemtYkR6mPSKinyaCBJho0Q2RxFkVpsnELuezNkSFDaE9JesCWYnmcSzbWOGn9xznF6cLz
hwNErfFgjKn7LZe8PjaajswD6U97lwAFMecZSucCUC3N4Hvr45Wf0bEPRFXmALkE3qU2caCU8tV+
wsoHygMLrTO6UQs87D5uK1YYZxrL9VROtnxIcjT3wTLQ+e+ULbIzOBxR/oCsxvHuM1Mvvf0EVV7C
jkjsrvm6eADsQTVnenSVWla28/1+5tISYxeTtVlwPjU2CkbNDwk5ls6Di73RfeRWsFUj6zpPo+rk
2SOwahdncL1zS3+aDZjZbW1h9FJ1hNsWOhpS3TXPMhMPdeR4BSi+HPY1Yn5y7eZshIBtj9s1JTwk
+pJwv8aFBlgp6H5tP8Fq96PpXEXIOYOxVvp9gfdFhIi1ZwYn3Bg7c3C+6RTb8WdzivBv6aBuck5U
0WULBkeAKUq5UKXKMMOqzrIvs2vfpR0xsdSw3nSq7G46sWSmkysT/7Kqm4QUuCqBr9oDpd9jhqjf
w8yaTr5X2Gdj1HdwzDkwtDiTgRXD+Eu8bjzYml/exXNZ3BmOOLHfx7OE+39UlppRVUVad4yx/AUh
EDr9riDYPCsYspUwOQlUQqtVq3Q/dQMLfFjKW8cZGPy0oBqokl3v0s/Ms2Y0aYjNfGjuO/j5n6B9
myrEmkyXdylZNUhz5ngX18SeBKqVDmoy8FMtMDurObqJ5Tw2nENTQLpfdhy4xaGICVUNKtfu7/EX
iocN+TDRLf/EHKxDoJZWKF/Guslv0LUS01FpBslLY+fcVA5waoCihlkTMmNvG7fNco0CnbDJgX6Z
wEngWgcbs1tEQFvDa/KPdl3a8cGea44BMqPvy9m9nKzB3LEItVULQhDfMpRbki0j9ssworkWxJPc
z3A6TzEI/E011GbgQ83eQ99dLkud+WHflAV+HdpeRKCzBTbL5zqsoy2qg/ZTsbTeZo5q85Mha8bk
KvMPNSnxHA5Jdd93WfspbrENTUqtOc0eFi2Z6PydE0O74FiG0qyz72LPc3Yzrw2SkF1zMEICUoDQ
dXWsogwzfbwXnvC1y2+RVMGP1UZsOJcuulhyT94BOmGY6SiNAXCD395ZUiuTdMlMjUBfbt8G8L1I
eO8n7zIa23utyprn1FKsw8n1AzaD95zPBq86kdUJ4huK1E1k9e0OtVFxmMck/ujo1bDwpYZzY3at
QtKJNucxW5iwhE5R2uc2CoPNEJlRiKyo5t3vSI/AOzCgiBdq0p3bPSDpxuzN/lVOcbzJpbNtXbLE
LCRkpw7//t3Y2D2SPbO68ZEuHSGyGK8JkBzx7+seNJaCxZJUDjkhFjYB8E/B2XhdXWSRyjYebkEH
g7TVkNEYKvhkKM7hAzefvh8QcZqqy8z3o0/I4YjkkX501ejQiangNHZalFfp2ayLxApZWfUWYpeG
B/RgafH5MprKOmp1Ydx3sqT3HFLjvlA9OmdYzA1JA37mmfIuopd9TQdkbKGDg9aehzOdFsRC6cek
mZ2eSiRBxTQIh71mxiXUdq9jwU8ywtcEqnaycypjOn1/LaOgLMpg6Fv/GwxS9GG117+Sn+0z+DRj
S7/PM417q+PsOjDL6/R6A9NgWOXzEt+WBWXRtCvjeD51vfQ2uAqMTz6Na6gNccRY1Sn9QK3FvW3K
5pOJmuIY+TqmdhbGeafv/5FKgwWZ2SZ/OlFjmuyWsfmU4P03bDCk8tJQkPWsQsj1nG8+vuNw2Rvn
S2KX+TcHatHZRO6mGVpOiRU8WsN4O076dGJK03zy8rl56kfB+sRYh+xsXTr8lTM0n+Zl0E4Dlf++
IeMmhbvqtaFUra8HfcZ76K5ElnHRMQfCaEbjYCJlmP/KPDE++VnX/7j9sT/41zh0/2hV/r815v8D
e259RXn+cdN9/lw+v+u4v3/HW8vtOh84QGDYoUD7Pqzgh7213C4OpTS9lvad0am7q3vp27wC81LA
JbptODDf+/Tfm26dRt30SX1DfsSKBPf6S1339zzZn9tufBp1DSIgR6fnwrV5R8kyZC6V3+jZbtG1
dgic0UjxOIDkE4zwWWGHMSUvArKH9NuaFCIVoKpqh82CvGsOCm1u2RTaMJnUKX2D3lzo1hSoZImO
VZG4l1KzzXJT+g5EnsmkJVNOIQ5ETilqCjXMOBr5S8T8vWUKPJNu9NjQf1aMdN3zJErK27nIzAYD
PteZwTc9DvPRLmBzlYvFTL1Am1cFRuum8Zay30XyEdvmQ9lhx0v0FnO7gsi/J6SkPhUzw+eAnIjo
2mP+NKB4Gyx7LxzlZ/vW7vVTP2olfBvayAcHbLwOYYNAsGhzTa14/wjakPazO0BG8q7qWM8xHjL0
6Wus+3R0aVvCgaVWPUx6XpQhgmJirzytVDujmvVH5ErGiwuLGQhbc9NnZTBkDpDYxHpox7aRbqUy
EMjrACEPsxLWI7GOZXoYcQh4If2mJQaB8f02dSvRhLh/tBY+QFMyYgLiRC9CclKgeHHyJxRL1niG
K6YOKV9BXqFH97KnBrvGBVsYoGu0iPDkg1aPovn/kXdey3ErSRp+IkzAm9s2QNOLoiRSukHIHMEU
vAeefj/o7M6wQWwjeO42di7GaUbVKJOVlfkbDNYVNKVMR5G+OUPc0fBEUUp3g6mzj5VWWd9zSaUa
mEpR8wLDKvzpw03gxWoW/oPazwIrPtwxDZdop/mGSpGm7SZTtdk7aChNt10v4he0fJ19DUmB3FoR
cUt21BjDIeqk6FulS7yW4WfX+j7C8uSvrmyBkYBjBJXSRVXs1rSTXjoVp+KjiQggGhSjZu4GX+3R
hGoEnNlKcnp/32HeEbp+29G+qLUh9cIm7K/1Ue/RTKLCNBQbyNFzkBoisQiD0FOcnag0AP5Le5sY
dIfM30tNVw0zUI1qtONgqy51mnhjqEVj0QDap6BZrADz04gbc1nvde0Zy9YkqBQrdguj/CBZU3xI
ZqV826ikYx06OLiWUXdb8G8/KLHc/+1A8K7A/n+t8zwruv/vgRsCQPNX+j05K5bO/5f/KZbaFD4p
cAKZRav8bxj0f0duR/2Xis+ZjOy0gccfJcL/RG7rX7ZCQRt0/uxGh+XSv8ulMAHmGEsHGnsPBYSF
8Z7ITYQ+LwriX4zTimpa/LbZYekPgPJVUVD0qZiVdoSnl0N0zEjYABA34sB78QM8qPTYKEa6F3Hw
246V7BPkfMltOulx8K1THI8VFlBF7epDFtBaUMcr3xDBlSqs3tqh3nD0Reih2acBCQrwxcoV7QfE
Puwt9KLYtWP/LY8jgXUz9YrMaG+5M9j7kgUyUpMfhd29wPCkH+L336mX0tATHaJng90dy3FE4qgv
f8MNTRAeMulzayClrEJ4XZE8ZZZkuDpnLdzV7TgcK7vGLyrEHH5Xa40/G4dSLspqVG6aXv4UKLGy
0yJshhM4Sc+NU8rNIQn0jGZFFfNkw2by59gUze2ojJrLH5t3ajeMM1wJcrdWx8nJjzRUqFGnQN3M
xyICiMo9PcX7gbm8s0ESunpUXHdcMx7ww1m4HmEyqQwDFISK+oYnf2ShFVrmHi1v41vpt9qhouQ0
g3Dui1j5LPtKvMMwxPSmTAp+O4YEFqpwHG4RCFrtiFAOebJK3occtpLT9xQpqCKAg9KpF2WxE0H/
EqQwlOtqcvVUNz6P6fjZQB74VPZycJeFbXpVI0j0Pa+yBCzTCIkuooTzLQFcus+USaXqJrr62hiS
r3Jvjr8Mq6xvIz0xr2qIVC95KdU/1Lz8Lk9jpu8ECMdmh+KSIe/UCvyTQMdgYDadfqI62Vv7GMWn
q96QHJCdSJSURl5eWzzvdihOg9MHgbovTGTFIwoDNYjIl0n30ytbKO2hg7t6gzin+SuoADUAsxK/
IGBRjWnKroXobmaadIdyFc+/ZlBn3gpMbR5ojRQfDSMU11NnxAbKjH5XUfdOkgO4D3S5hqDMTl0u
+cWzD+wwRhVBzT6G2DLEO3VoKPz1FiUnyta3E4nCbZu1H3lRoKrSdbixAcml6B3yDqjsZ7NP7h0A
EKOkjbDPkme16fNDOhZfah/rdK0an3j360/UUcWNlYdZsUPGJJUPbT0iz0bZaxyfC4zKyhe8MPM7
o9TsU1PR1jDQW30epD5y8ae2ftpDHBcH3nLTk1kL/xrOaHAIAnN8lv2+doc+bZ7ivslu09TwP8l5
itmgZGUAxRDOpW0HJ7BF0ZpyX6nioFQlDwOJw4s2cmQB9Mu3ljwhhxlhWJg/qGMvsR9SLXIzxJCe
IaUNH9pMlXiWoq/C2Y+7PmQNpdijoJyfeHc+0lj4jasr8hJc93uLTAO1zTY5TIqCPxBAzOuIAhI9
xfQh8f0XIQ8HqbPkk9Q/lDltYLiN4sqszOhUAnRsAYyRbmiZix6am8Y6VWosyQ8aoju7DC+vvY5B
7yf47PADAMxbwPqyNHCxnpY++lFwr8b1L1/Wmr+asCqQonMgSu/gFfpSd6NDj5Q+i9q0w+i2+ltO
ttBFZIzHoK+neDzWNH0iqgyGrzr5oQbC8QW5oZvJN7WfWiXEL1oP5ouRZ+YHGJ36dVkqtHobYCQS
9dygsXcOjzHKylNyQrgRmuxUUWaeL+3HODJ+Ng3lsXhwTFCIhZfNArnJLJXrz6K5CKZo95n00Szr
0dz7JlZ/OvHxrkWeBZG9OL51/qjuoqz8gJRId+dHaXDX0qIpj6qW+dgWSzPBf9brrSXNRZPsduij
28a3buy2ynfDkP1QRyrXsoOsX51lO2TkZiM86Mp+9TQEiXKoHfnRmIYbv8jgmxcIAGtGKfZ1PAwu
CHVxnZdfyyEEEw9ROMAf8AZOqf0BWcjo2IZF9+DEuJRJqRZ/oXqHX0cig+KT6UPveEnIEoDbynBh
LYtdLg/WgE+nlXqKkufR0UfDe6qmn4mhPw5FTb1C1vruCqwkRm1RqP3uLAPB4JamBc+DxzlmAjQx
7wC9dCdjUm5YL9o3JhXhCND3zihLqslDmANMLIGpmgrZvZSdskEefqmIMLl9TXneCUblGs37p1oH
iWJRHf+kIStG+wlkcAHC4DBWADULNBBOaScFR/ZvsVciVQEG3MhPSSXlH7saAe1oKF9kyU5umjK2
joC1fxGn3KHMJdpNnLh8qOKdhRwGqJewnJ6gmX4xAiStsYJwyQ5mAcrkOSgwDch1/LA1sxn3gzxW
HwIVIFI9DM0+obSPjdCtgcDJt2bCqsgOIO1ofiK75tR7qZVkMMEbDwVq8LGp0z80SroHc/0Z2Y/A
w4ALAcMSKKatC5v0uQ0+WU3wGRlQlOXo7R+QxHrq+ukFNQ7x1NVxSVGrh+qOJvFJ7+pwnw9t6GLl
nB3IQTDz1gOAtLGHo0V+HwztfQ0F/qjMQt5OzONKj/A3b3jn3IRojZwgkVd7ymQxuwIbQNjp9MR4
n8xyUKBkUQDgJ8o8maRHW24x92zGDPSO/yB85R61LuuYt6iKCx3mh211gBNQa6HaSmCqJiJVI/xP
7TAhzqy/TFO613hIlOVHKEswqDGtUI1Yv0ajQO+AO4W8gXfqqBThkbKwbH2R8PzzIBJ0WGKI0G6+
U23OHkYnf8gU1VVJMUSSfSF0GzvdhIHcwBU+DpGUHZsqjF3dV08NQinPEO0NONbhaXCcO9VCuTOL
e1R3xjstR7pUC0JuQPMuF0QbRNWyKjhQl9rhDI3GagZmPrIzkFyZG/ewKqJnrtXvsxhzrA6UrdCv
2I1sCxttgArAK7kW2npyA3bML4iMIW2h8SoLo+OQmzvkjX+2RRDeBZ0zPKEo+IFU9GPUKaEbWop5
kkQuH9RaIBercduZhwRBVFQAeiKX7YufZR4qTwXgViuZ87QQWU0V79LPRl+EB1rHyE7krfMEd5+5
7J2/DKfN7lr48Ltu0H+ixZa6cMiqR6lqOy4Rv8FjXMS31EVk2j2t3vUqNlDjGMVHPPcU+mMt/MJm
hzVFNN1VVaC2WMMPubjXaSgbd6Kl6BfvNGOIrSvJQTJlR8NzlAAHh3H3LJw+cn6OI4q2/u7PM+Bd
T53/l+CSizjdffvj7KVk/AeRa+n/UjRAJTaVLDBY2gzt+B9YyUylVngsqTMt9KzGpUKM5gFjOo6i
UvuiAPWfl5LzL1sFqOJwZYIugwT9DmDJ/C5+XeDC7lYHFqnDWQMJwd92/m7Oy6YRNRA4r67t0a00
BSmJUN3iHC4LAfMoDh5EGv8kI4YwwwJfPcZiFA2oraWdx//sp0HMB2XlU3uthPwu6yqwxYuRFjiZ
QoLIAEOq8zCLQBiwhGSlKmF8iOihHl89iFcgMMuSA0MBybENWQbtRvlyfoG++ij6aImeqCrs0FwK
eJYY0m3a9dSkRRMWtEsdxEFruXYRzam/9k6lsYP+/SBfGX9l6QyMguZZRWdJNeZJfzW+ola+k9CE
8kxqZZQWHS5WX8sP7x8Fqyc2x0zch/qwGKVHdmeSs9YTVMlcbG3Dox86WyTclQ0CSPM/oyyWrS5C
xMRE2Xp0zaSbOMjDa2pv5UFT8uT9H4RCGpsRwyeePcvCQKZxD1AKbTxV9h3UiBrrCXmCbKMetbI4
GOJSv0a8w6HdtPigFmh7hIZe4xV2o9+M+eA/omwxbIwyk0kXp9e0rJmpztJAp5u36KstkEPi6vMe
5bpAzaqrUqHJWJSyfQVlz7oOcKqH1hU6B9Rpg42R175vru9Q+QHOaziLzSfzxEqbrAHogkjVXsr1
4thHyMtd3nxvt4XF5BE64dQD7jIWCFZ0CHPqxirvBF/JSbpK6VYZIhNBzGnLuXRtKDzVsdSh5wBY
eDGU7xijTIkeR1xk1vAHaC0EWc0KWwwju7r8VW/nDqggwsfcBzCwcVM7XzWke9uiIGOmUQxHzIEm
cIcUk9jgCG+NsmhdaIh+6U2aFJ7V1NoJ1WLjZgjSrW9Zm7bX37IIgiR6oU4GziiabB2yGlFX6uGx
K03q+3xK59DOtNGNQVzBAWYsL45UlMYjlgwBQ02gkODeQp+SjGhOGqPDP1ihV0PN5+7VuaJQjvZv
wAr5o2VfgeWYPDNS/7o8yOrUvRpkcXjNVsP7anJyr4hBwIR+Cz6hx7K8rrvm76QNOO868WYO0udx
YganOnORnOOKz+L597Dd/RFh5BwFbaOC+5kaJyRFU5c66E+iYfJPtp6DXISpmDptpMVKhYE0xagW
oYMLl9ZFNDvbC8kS714kpC9gOmFFBx5cBWB7tkhlR5UnTS0sUMPmSzt04lg4eu++c5E0cK7cFxCg
OIfkSOeD5E0MO7qRE6+xOyg/+Lz80sKmdP2iQiH98lhvTuyfsbAwRj0DivOfZuSrXRdOItCcXEm8
0jfFVz/w4dr7Bjzyy8P8Mcs62w2MA2RXIaCqJinZ4kpHddBOw6xJPJliyr1kOtFtNtb9sRdGioBV
1j4oZjjcSVpf3paJUB8ELZ5nqiwTZBQJKEythdOd1cKYsfwhvuEGqJ+w1yneZ5mH6iC/k0lHfxMS
B8HyfO59tY2MCGl0REZa51vV+Ma9AtjXkwIdIfy4M997p1E848UFWQSXbNRVFmutqxGKsIGVeKoi
fRnlnpq5bA3v3bUMMreSGYkOsb40dhaQ2aCBIc2IS1DlWmnZHX2jazem7s8dsljj+cpE1IS2GNFS
O5+7pGw1aMuS8GqW6Tt+eNoI/0TDW2L2wNgVdQyxukBveJ9N6fCiaaFDl9eUP3E1oZKg1sUTEpvq
bT+W1m2qMRG7UqIasku7ejoqppqDucmVfCcPXfF4eYO+PQcqIHVgutAXwWbOcPvX0VfVxinnVhSe
SEZ7l7YNEmvSaG+c7Dk8nM+Qqmo8sKhRoHPBA+x8FClw5NbGm8vzodR/HelD7CnEBO4Ibv2mQjCK
gvr4lzWFzdPlz1PeBH4Q8+D4WR/6XATjxZ0JjjCj4dvEnoVbDvjUIdaejGk0vudFNaLo1loU2mmp
Do9jLMMdK4uR+iPE3WC6LWyHY+c3tfNNDHb5DUrPOOwRPZaDLR/SN5cGP/OPwBHMBx6gS92f1kBL
eAgi4U04Bhz6JP5mhBinINYwzkD5diMsra0HBAdL5YZHamjp4p44Qe5UlOI9EPDgJTKDTsD8KNib
OJB4WDro39q5RQQcKvt8eUXWNhwbgSyWXB0Js8VhCdUK97SwjeHUmfmxCRuK0xTMvcujzA/95Y7j
2WEBtCDAa/pyx2WgD1AnToBTxBUqz4msANro0uFjXQ/6NQRs7XpErvzzBBEceftAv0KgwdcP2JYO
V3M39r3XtMYBwGeWGsTMoFjebRGK/EpemBEAMlmw+UF+4qyytY1WJhdMg0zybhpcavJit1fTOExt
YkReO9NTAzWFsBW38cbu2RplsYQKxa+24Lrw+tFKj4L7HAUEIW3EjLWjy8mFtzxLUiHBtcg5sKsq
kaTRQ1xI0gc7k7WnMELPGNalUSIoAQQNK+sxAwmqpKryqPqq9IJctZMhdWvKV5gyARNH9Vb9pXKo
fheDFdmHy9tsbSZooVNXIoBqPGfO41qTR5ISQGLzAHGOp3Sypw8YhcbHy6OsxDCNk8JWhtlIgWqR
vIoS0f8YbzovQnDh2nDgxkJgDY9k7t3G0s6BeBGoNexVFaiMlEOxHD3/IDz1ahU8ZOhRXflNvfOh
jqBVJI31uUC3OrbVH5c/TZnv+fMBNZWXBlgaFVKDbS7ygNBWuqkaMiR8m1J4aRuNSPD5QUPb2Kkf
FIUWg1SZzc0QyznCHQFyybkWfmApjefLP+XtLM+RENa9DICGCuHilyhqLsP5itBx6pLpkwlS4RDa
Q0ND39ySlHob7c+HWsxyPmkNlWOGUkmrXctJxclQ2tEDBxvcmm255V67Nd7ywOp1J6PVE3rymAnX
xI7vVyTEAFyO7iE+u9rG0Z035GJR4QOT283CfFwwi/Ficp3GkfPQ00KcVgGt6ZxXgHGIqeAodCdl
ldj3VpEdfL+xvyYxximX13JtWzHFM+qFJNM0l/TYUBNSWSNr4AWlWj5WfZt/sdAD3SNRpd30rDKg
5jTxkpls7gSlf2ztEMZF0W2UH9Y2lUbPFu2quT41l6pfp1fhkONDllShN/SKtKs4dvu2a2mgmIm8
EYtWh2IIUnkKpTw/z4fyh67CdjUIvaoyxH7CNHInxtGmg1eMG1FibT+hhwiYVOO8vBFEa/IYqZkE
8nEph+G1Fg79Ma0M2DEjLa8RYe+N/fQ2zNJn4REF8I/QxKKef5rowNSVkQa5egrzm6zqlN+ylWUb
koBvYx+j8DVUmQHGQT09H6Uc4qKpSznw8P3rnoHoqzu8TxRXtQBkDLzLDkUVv7vky+kAsoeiEfkY
fO7FoAG1F1LNLPASTS6eJprAjyF+UhvZx0o6RNNfJr+n6GaDeFycSEmyB2jYceBNGC4/ikmMPwMF
DRrMSf17EFDWNWjSEGEPFb0KKcbbOLPAimt2inBAtqU1qczDLQMEGwesGHV9nfzsfKppRlM0hrPk
UYzMHwQZ3JcMCQVuUIy8nFhoH2UbSs7OGLXyrzxWtKOcjvpJ+HF8V6hBcIV4dbh1963tMlOzeaoD
m7NJx89/VCorGPlKZeBVOIL9JcvYM6VmR1dyIzbNB/HNx6Nzajgkg6SDi3HGHnNcE/t5r6Ur9SNX
C1AZVVXcYKht3BStmV+NDk6meDlKR8AIWHMOI+3mf/IrAAVi367SD/qzRK8KIOwFp/UtSXI1OHUv
WV8htZ6jSNWEWGqXbYMH7QBCAMOL+H4C6IuFt5O/XP4RKzNOyQGiNzBym32wmAn8kyql0G3JxbwG
2iE+80dQCdXG5p//lsV808AjtEIn52OXKcZ87EBx9RIw4uaL1Az1HaZbblYaA/HLebr8SWuDIUpp
EhnnK3AZRLSo0HBqbCR3iEWLU6ODjF6XGB/Qd0I90EzEx8vjrU0hXQ+yY0uf6eqL0BhCaTHapOXj
NGc69IrokbCzxN+Y2/+1prk6Cp1TQ5/nEM2J86PRZj2JUwtq00LlZ1eYMbmgP2yVa+aEfrlQQFh5
/vIPrpfFDRYkY9U2wPnduJl05Cr65qZsRsfDL1j/YcF4PtXw+Dy/8N+p3sGVSeX01ciL3I/2SjhV
6NC6XWXEH4IRyCrMa6KOjKFqm5czi6WO3j+pczMJdSheatzbi0Ej1GsAwAQSWkLp4MkdUT+W+tq7
vEFW0gI2I40PPpAVnKWoXmcgqP8oSNAPjqtAlQOgiGeKkTsqiA9lCxe+NhT3GNU8jFXwQlusX+dX
StKH0OZCDJE/23053eCoOF3bcjgeLn/VzEhZ7hWSHIOEnXDNQVt8Fiw+uZqqBDgLtj/uYOYhGCA/
RrcHg96fmgIcH5+U6JcZ44K9H4wu+JnrrXKvYu3oYeXTHUYuXmQCNDS/lcmCv1gQDfd1NxV3Ic6w
h7Ft+w3Vlj+998UORyEHPDb67Dzn1MVLDlewwMfZyXFBgxX3Oo5vvjcpWgVDAQF1fC5iqQ2hQVjy
+DFKJh3sjRxGP4WUi4+qMCCEjRbA/kaRpwp9TFUrdqae4+019gGkqstzvLKcMHJ4eOoWoQx5jfOd
0+YiiMEo22CvKjRHLRXdW5KD3Ln37dQ8/oPBZjzBnBBQGVqsp9w7gVk1A9pjdTQ8cFvUV6qKpVw5
TP7GKqx+16uhFrdOKRykyZTWdqUuU44OctQ7kKjJ0aoqsXHLbg21yO6w6IVdju6sGwq7/pSJSj5Z
dGtuyxBu5uUJXAnRAO9pTNNVVXjALg6fRNkHKHllu40BilIK7emIGdtW5rY+ikUqzsUtA/g/3xNA
JfUxrpg7yveoU2SAqosQPuHlb1k73NSk/z3KYtqEDel/wCXX1RBH/lIOJa1vX9JvkYOWd0Oj4baH
CKuxl1szRS0UqLJ7+QesfiZJIMIKDip6SzIN5qOKr8s1W6RC4ATi2AixqP9v7aD33KpEAZIF2h86
UvaLJZsmB61LUbDn0Wr1+E+IYIAu3kh/Vr+F5ABZE5se+FKxxR7j0e/SzHYxxgx2sV8IrCXLbqMJ
srrTeWrPPZD5qTb/ilfpZEsZhxcnwQJNRf0e4HPyBZ1gw4PqtlV02xpq/vNXQ+UVdNwA3rJbiia9
QfnM8Rodb7J4KNLD5X0wb7RlvAYUQTtMpqULgOB8KN3yK9NqOVTQ8BN3spISWaq02OOh2HmQwop9
J6fp+29sGyTafGfzYqPpej6oanbhjDWy3U4Ocux74voaamF0cPrGOv6D79OhcCG+QANrifnwUaAQ
WRezavjmXJdjFF0DEFdOOrJNO6RBKvziw+L58qArKTJacfRC2fjwSs1FDEEpTso6YeKd1/UYRtMS
Ow5NgIiepWC2umuFFm1E/PURrZmrxvMOXc7zGS0qx+rskSNQxALIet9rrmpLqPUmrYUigpa8P3w4
rBtJ3dx3MpaJLL6YCLU0HOwGCsyhxdj+YOR9uRHxV76KLamgnUUBFVTcIn/UCYaj3DEKZNju2Aey
fcC6yQSGpEifSqfduszWiggMyFnQHPqqJHrn0xhjnlh1TLLL5ToLc0hq/agGwLBds83sr21CrNQL
LfsQ1IXpFviiImOOxNRNJgL1SiJ32ZiBlUjg0F2n2DXDy0AonP8gTW7RvsfEz3VyP4IPA3wblf3S
1R3nnywpKTq1CkXT2L3q+VA6aM1KqLblFqKKHjvMMlH96OyNcuFKrOYhAI+PvofCbba4+Ewp7+Wa
y91tLLYnigeIFLVA4C8fwNVRALLxbmQctsn5twTtVMcoCfMtOHS4sdV+nxAc2Yhia4OYM7WQGw64
4RIxIix87JJUsdyohnCtjYm9qwx9C6e0OopKhOZZz2PanP/81V1gO5MaJQgsuRraCntHzfETscN2
Y1nW9hmwFLrHOM7Si1rED01B590M8ZGu69E+9VKgXPtSmD5ypVeHy2uzNhSQK1BCcxtPX77npyBL
tH4Msay2MvNgBmZ0lHiJuFmIWPn7h6LHw9uT3jPIhblI92ruBC4D1jQElgt0oTggkwV/SLHSQyBB
srw81Fo9nn4SKR31LgA32uLhoygxIsjgPVylMq4iAbtKzSUkvcMXS5oJ0YEF/d5u4WIgk9HX6re+
KX9c/g1rM0v1h04aQAeQWYtFxGfOF4KmINGrzdzcwLo+FXp2rEqn31jElfx1ToUQi0V4lqt1ccMZ
gw0TXB5NF7KhdBOgTHooUGjf576i3BkR9NEBPuuxasLu0S7r4B9cP/QbQDvS/KZes4gimFwLiaNn
uomd6DsLy4d9R6zcCL5/wsRZcuSwPbl6KHKZVMyX4N5ccvBq7ErT5UmIEwgaCyU3qtXe4b6VHwq0
hY94F+SfcXHs3Aii4Qc9ntRh42e8iQD8CuIlcBkQTBTdFss6lYo6CJw53QZ9gxvdRJTO7OTny3tn
edVicUbVHBwMAOA5lV5GzNHpC7vsOsRty/yuJp/eI85ePgeKGnxEpB+Dg8sDLjfrnwEpj89qlkAw
l++sAm00etpQBcyqrI+xgIaJDRUEsKquj5eHmnfD62WkckcSZpEYEQnkNz1sJ5RCAwOHjh62Pv6m
dvhrkovigPknPgGmHZyGqR6+Xx5z+Xl/xoTLPicuDLw8i/BRs0rtmE89qdTDFAywsxCp2gMBGzdC
z3LpKBCRvDtzRxdAJq+t8yhn2LEUaAhSeZAqLTdR+DSIqPqBZyvGM2bmbJAilmd/Ho9yMwgXQIX8
6+LwYZ88pl3Xlt6QIVmLR+p01QUxclttJIajEvbxjjavieROZd7QBkbJ6PLcLg/Enx9ADQAN0/lU
Lq/E0sFWASv70hubGoMRg9i7S+UhjTa26Nt9g4oMxXObi3EGLS0Ont0q5L8qxAvHxiNljwhg93Mw
uxkWnyPSZCswz1Owjt7lz3u7dRgWMs7M2OFGWQJ7YLyBMqNt4Iku+YZnSLyvivLTpFhbPJqVeaSa
ASlIMyl5oyt7vnG0wu6lUhlzbyDbu0pLM0d+QBpP7/4cuARALumT8xRachemoJfNoqtyD1Bm/9xr
vnRFvyLDhVgSm+my+uaoA70jVs4LhgnkstmYlb4GVy5MvSKDP7DvxyIqH/WWkiNGTLZf77M+b/yj
wGEW3c8Oh+Kdwro+zP066uB+P/3g4CbdHo3ZMT2Evap7RaEV+b5JCqy0a1EPyGjmxQ8jt4JfAp8X
gH5S6jc3k4mCwsGZzNbcp3T0flHGiT71aTVcjXk6HjtZrR5wv0Z3X1K0WnfDpMpSr7fGCWmDCL9q
ZDkn7Yvc1H3u1caIwwcJIZpuGBOUGk9YQM84zxRmKX+P/D75Sxp1eTxYTY/ojI0Kz4+wlEbl2CSt
f9IlY4LFXOTptMMGmtqwqgf5Ts8qzMQvL/DbbcSczzop3MOUNZe3JMo7leOPceaFUopfmFXjymOq
W0Sbt1HOpmVpWbxACKfqEk4r40kdAVFNvRIbGoRSG31P183rdSXY1xIaEe//KB4OVAFpyVPNnjfa
q9RxiKtCZLz80HfvnD2dgMBNxLCFEV75KB4nBmLPKGOANViEUqYuntLQyL3WFM9mOml7jFdOdYOY
B3aM3eHd38TJonJFuYeMeAlaaaLGMsjUcq8a5OlRa/LR7R35vXjb+cGlzTBYMkM2hDVvl1czhwqp
0Smlkntlkei3faIMX7RcLjfW522QZBTe6rNU9ox+XcSuZMzGKml0OAiT7LtQoyhxKx0+BqlWb1wD
K/sbRiPBhLuOxs8y/4pl+PoCdQYEU6p2JwMMpIHfTu77F4fdDVRiNjVBNfx82iSK22htJfA3+h4r
w2JqYCJIW23AtQ1Ht8NB7wyUHWYC56M4Q07oLZzMQ+jEfgnHWjm2o2MehdOJfWWV/sa7cm3uKC+i
54eoOfiMxWZIWiVFiWvKvDamk2VbUrhPkRzd2Awro7ARqCbAXpxZPfNmebXlhrbo1axPMi8HdHTM
6gRAv5lbG6OsbLm5b0OeRRyiSrRYISC4aEJFGrozfZeeeHSkRxy+BUjUxtkY6s3Lg0PEQ5LuA3XI
2fBh8ZpEBiJCFISrmRpqg0yIDXpZe6Zz/KMKk99p0t2EbfaUj85NEVXv7Nr+GRsiDKQRMIL49JzP
Zl/5SU+xIfecNhj3sYJjemhlW5+4NptUxqAp09QxrKWhhUpYrH09Z5S8BincEGDjOnmMbCQdL5+s
t/mqTRpHpUGDBAAvejGXzlSaEiyJ3AMQg2BZifGdXWut5yd1fK9NgbrPAX6gRNEHH8tErzfyn7XN
SbOfvByqFDWPxbYxuLQQ3Ityz8pRw6gk1XBpkDYbO2blYLMjuYIB6Srkh4uPhIGYykYHfSlsjPpD
jJnf9RhNesk7nKQB+T252xjxbXYM+INqM/IfvN9gfZ9vE6GkmdQRh72kHssbM0ewqAhy/a5S4gmd
KmjEO+AOZbURjVePBtVZ7I/ZNpzGxZ1pDAFmk35ICBsmmlZtJH1G4EFco2CKNkKOMhbpnvahibLq
WiU9/4IUz1aTcOXbAbiTNPM44KQuH6+RnvZKixCypzSOdB0PcXKny5S/awP9J5zbujugAlvgg5WN
BHjvj+WVgzbdEiMIE76p+oIMqAJSdhpF6OCJGDTv365oXZI+s1NJEt6gKYjWtpGqqSeXY/A4hUVz
kCg3HC+fyfmeOX+S25TzYUexV1nH5XYNLStDZqdPPb9sood8KtQHyJ8o4ddNePALyJhxGeIGWLbB
RjRYiTtoyPE+YANBNVbng/TqrmjSVo1RDk49RHDKnczrdCc09NsRaew3HspvQIBEUlggiDGwUemV
LPtA/LegivoiRffS/Mk749aQmrsmcg5xUn1Qm+5k9ojfQhy6KmGnC/S2kIA7VUX+fHm2V3YOZWpK
oBQmZ3jYorijZmWAWn6XQq+eJRvTLN01Qkzv3zlwdymxzM9XpPoWIUiL4RQlwQThUFcismXNcAOz
3gIBrwQ6JpMXxwx+prCzGEUeqlKpU5DNeot4XJYl0pUEGC30k2Bn2dJ7++Qs4UyvY6eSXXAPL6ZO
8wcFbzBLeFFVyIekzKqvyKtM95cXaCWezC8oKFLcuA4Ldb4pUyvoI00RwjMcMXwLB7XG2KtDtGaI
neuk7JTruAuULYboG6uT+eNmTU2kDTmHlr34ODRE4yyEzeEBVM17RKBE4qXweE5WYjZeHAc9ElKj
+jgpKarIykQbWqpmkSe0+7C2T/YBD1YPwRprIwV504jjl3GVoQ8x1zpIBRarPEoJN3ZIcpVruLTF
km/x6kY8EXjNLZas9xgURK4qBw9WmN7GWX+P0YeKQvTw6/LCrJwc1CUpjZJdkjUv2+NxlemdUcJa
k8xGuW5rp3THse02ouHqKMgf0OebK2pLZEvRNUNrZIjA6SXouEQzq2u/MX5e/pSVwEd5d15qMNJz
Jfl8j9VZYhf6aMaeP3XFYQjDCZMMmFOt026MtHJE6e+wkWlZcniWGY82AMpF/C32zAEnjiAivtXo
DAeIMVWY76HNu7/8aW+aL2wXSFQKsAw2NB+4COp11osEj+TYs6couMYqL8t3uD9HT2jRGl7hDMlB
GqLqUCe2sxvQxLxBlCzeT2aUbuzctaVES2dmGePvRFHtfJbnTGlQ/BTxLrmrjlOeSnsJnOcGkH9t
LWcp3Nk9ykHUZzGKbaGyGOZyDB83R6sv7cqDA8wGvdBM3ghNbz8IEiNZ1nxT8wDWFjFCHkO9t3wg
IDCzEITyhx91r8tXGws4/y3n+QCj8A5ga4LhBPF4Pm2jXMZxo2rwmONieu4qx/xaxgaKu4pUPWL4
ptwpKcL8IOjUa8wZ/AN2wu/tFlJF4DdQxNJmDq+2PCC8hxJ1jA1CoDkF7oA7xW4osLttUMPb2LBr
k2pRMdMBdrJzlziDthetjDAg3PDSDI/56IsDaeb7Xx4A2Eh1bCj4UJWWAHicR4ysdKrEC4WvnYy0
7+5n06+Nvbj2LSQ3kD9B5UH1WJw9nEGY0qmHalTkn+QO1L/vp9JGKvV2wyNv8mqQRdIfqmMUipFB
RBQjTRvbwisiM9zT2N2i4qwOxauGnhGlRtzYzrdiFkxtblVd4nWBXENjKn3XB+S4a4ex2fiqt4GS
rwJKQmYxh4tlsJiAkoyymbBAVZFd10WDtGWYp/I+aasiRKJy2Oq6vU00GJE7huoC+T1oufOPQ0s3
cir8WDyjrLU7i7r/3hh761DZubqfJUTcLtbeXzhh0Bn9N1fPqD0uQogQ2F2gkJl4Zhf11xibRGjd
RgWXAgKFlwPJymaEBsGGJyZCOpoVoV9n98j3dVOWOcIbo7S/S1LV/C5KS3p/SRBOx9wGo31JWr/U
3LHqNJflSmMYQ+3v1TqvvzZZkG5ExZXF4kRxq5HsYkCwxMqQ5XLBQHjw4jwJ9lhOKVdlJCvDHvKv
ctd3kXnoKixzLk/h6qiz1jrYUJDn+mKLwN1rzbEchRfAoXJLHWt4pRnie9MXspsHevzFnBzDuzzo
2rrxjbSAdIsa27K6TzlUnaskwmsKpTtFKLLuEIB+r4zWXCemEUUFD8wCafbi05hKXanzRnj9VAa3
Q+FjbJIb/8XZmTTHjWRb+q88y/VDNebB7FUtgBg4iSIlSilpA6MkCnDMDjjGX98fWNltGUMzWrVI
mSkphodP1+9w7jlDfcEirq/v0WN2MMxqYf4WYiIH46Lt3OLNKz+7dvG7PDC95Q/YT/JdIDp3X2QB
SHwki/0bWLbtC5fgzA7yennWCuslGDuuPXcVulWpjDP4r211P0BFFU12IqNp6M3N0NnttVaWyee3
d/CMy04d0Vnfb4qy6GYdvQOINZRZIyWMC84g5JaHJrgXTesRmnXWr9H32x9Dq6OaDUsv2nvZdIVS
j7l36cV7p5d5fOFEnTHjVKResZA23uExzKjEdpqT1iDzjeBMRGdgsUUYQkfW0kov3NMzhxeiiZV/
g8NLtHJkdEofSYZiIkjgYKswS2W+rbL+Upnt3IS8NVliAwWkz/bIRbKF3uox/YF7yOLpO16WZlfp
KERaznipLHV2QmvJlv4NQoZj0Cz6Z7EhHYZKZfAtcf3qRhfppeagc6cUaATFG95AA9fv8JYgpkGj
hG9meyhRBdBmOW0blHbu7HTWojRx3WvwiJcihXMzI2UJgw05YZIHR4uYxSXEqiwbLfDxiByVOX5A
21N+evsunHnXqU3xyK74eoAuR3YGAq4YgWQCIM8R4/s8SdqHCqV2CJCrQKH/ZzkXLM65aXEkIGrA
3yPzslqkv1mcbJYN0oJQBmdG7e8dze522qxf4s87k3pdIxvEN1wiO6CiR6tXaHo5INOa7YNiGG/0
dJyux9IQd1bTI1uW0FiMI1Nc10oJaH4X8j9pidDo24t75h6wtDCBweP0ygh2OFcayoDiLgl2xl/Q
ddaQHZA69AptPFyC/J9ZVi6bww1g0quXdjhUP/bj5Jez2Fe1Xj0HwuZ0dkG1eXtC50bBG6OSY9GZ
jc95OEqGdGJVzzmUJprxTZagBi1JP/3bg5xbNcAehMacfTo+jgeBVy/J4S/eT3miRaSZBnQKkPkp
TUtdmM/ZofD3UMsgOD2BPpXLWLlt46V7I9W+ymSKN2I0HzTU1f6Dk0B+dcW8Q6eGqM3hwvH6NcOM
/uW+9twkqudO31qTSEPQeZfaCM7uEYE2qaAViXecdbThBaH934SpxUa4if4gVCq0xN++vUlnHAco
kgDFehSBMYnrt/j7NW6doTQrX+wpSkFuAKofBXOkOtxuS7PBtB1ntGYjWLUDZCEQS3TBc2jOhT6X
E+NF7EM5jgsO6Jik9ZG3jp457OUd9wu+x/q9GLKOjhCBwBtfe4NAZvy7aeN1PODma6qPfgnzyKgE
ymghZqpQQIC4fhfoYx/6tkounP+TDcSBxK2E/XOl54I16XBpbReaWQJusTeC8YeE7n6jG+1fbNb/
z3an1+964Pmto9A/QBqKvBev1+EoJKdJaQop9hq5BKjTRQdAQYOUrUg764MvgvweWdl4Y9qttvcy
oxdh2ZrlO8+EDC/puryMAmPod0uXoAEv4SZtrZHmEeCEu8JB2LAVqROlskc93rPk/KChwnrBkTu5
vuscgAbwchGvEQEczqGE/7A1FSuFJknXbaSsbLxk3y1EiPzqpVan14jscMksEnavSHDeruA4yLEF
MtfgseEPMU2YCJJZZls/JmV3o5M7iW86b6xtxC4ncO/xJH+2y5zcI5Fcw68y1xrs54Z/Q2tx9TN1
LW1fz+ZUhl3i1O8ECiP3aW4n276Pxbt6QWwHsdYqHOhbjSprsa+Vyvw95PjtVTna1rWMtWcgv5e6
vk/PHlNcUcR4x6/0eYcrKgy9MijTQzlUF879nK+KM3YjLtyj1405XknYm/E3YD1jTY+OuJtZiVHA
qLyPTYGk4mLu9Mb8gJQ5qOzgc9ebt3R7PcAXh35Hae+Iiq8DFAzCuGqjtJofpmp4igcy7aM+okc+
tjtZ9Bb8/yKqrelC6uN0TchIkTFygCPhMh83LNGeHGg2la+dXQ0oEVe1XUrU0Xtt87ZJPbVmjLMG
AKAZaEE8TuAnOcQONLv7uzJerI/Cy6rvNWnoksJxUX5YQANeGPDcxNaeAyptQJP84+R33nlT2/M0
7OJg0K6DjLjLmtLidx0+nK+19I5871oxcFfn+m8vhRMIBBVIvoO/b8dru1dis/LB/SdzAbiAg75m
A47jANeq1dKUzCVTM2IHuhzDpszFhfDp1OAQ1dDjRJYDb4t7cjSXThW2AEu/Swz6qTaoF+l5mHaj
lYeqai8BJc6NBkUMNwTIEMm39cD8beVS30TofaRJQslGblxkVAa/fqnAZlxYvDMnb/UdSetB/LXW
0w8HUlai6rRDTrdC+/R2lAUBv+UR6QzO+EnO7iUrc348ilQr9G7tljscT9iOKiU+3a6k0eXb2EM+
6ZYQIynIKLdICTmf375ZZw762pMGFhMvARjxkblZ8koZcF25O99U5m2cOtmWDNW0e3uUs9uF4wVE
0l9Z1o9eVNrLAyi91llZAGdS4BhXnTUjRTO7lxr0zy0gLx9megV5Qe9wuIDW7EPHZy10e5BrvlkW
ab0fkDUclzunzZoLh/509VZKPZjYqCuvaLyj3VLCqWsLKbRda85umLYtGzVq1vZ3V28tQtGpQ+qV
VMgxMK7OnGViGHPny+D74uaIX4L62LV6X1zIGp6bz8pHhi/OMw6M8XDxlBwK7I9p7tpAKwDmO/2m
TIr4t80e8wH3iRvONr1qAf798s5Woo9JYpkUYTP0N/Pe+KR1Rv/026uGrYMEhkwkSd5jNvoAWsa0
jkdz18xQAsKSInZZ4+gfOxNJsLeHOrNsoApgxaJuyTN4DC9YbAiCa38y8fLldTfYzm1fepfI8c4O
wuYAvjdWD+TIEk0y1qHtZRC3qGZqC55/I0btUk3rNAG4+h1ruZfEI6Wt49x7NRTwnpalsVv8qn1q
UwUig6dFpY+aTRjxYCCw1oW53qCL48VVo4cNHcbJdYtinCAvOaY1FVlnuGQYT6fPecTvXx8XsqHH
hlFPSjUKejl2duLmLwV4Q6rfurxQJz21HiTpcfnJ+5DGPumKCcq57AqnQjOqoJrn+zPU60lxN6Sy
iZyyaC/c7LPD0dlIXXbl9z7GcuuZSWdNmeg7LsxyXTXooAoXvqJkKNNw0stLXKUni8jKre4GnhTr
SL7u8H4PsbBblOIQixzcIATNXm31xf5tcA+jwBRB5wvNbkQgR6M0+gIpW+87u24WP+1BeVHbzTYd
9OqHpjnlhUj33JxIidA85VokeY5RA1Mjsk62urObGuSNYWZvtklgFRcs/clOMScqRBABgBpe0/GH
Kyfp3BONZtu7IHWT/RRQc7CHZbzuGsTaEH68RE35ukgHccDag4prs3ayoxXkHz3MYzNp1kAGcmcD
ypy3i+xRKx3bEnUIfeiRKauM+SdVEC294cpJGhvnzLiRfpcvYVlMCbkFWyBcjwIjrE2D0oNhPzhd
9asevdwJg8mjNb6Nm+GWZ0Tm4Tgb+fBxak39k9dBwrkd0IK3w8oxhirU4Jy+sKCvtLgnE8TL4Riu
SkP6kT0TPVWwHpLUXSZjCrPNMqgY0ZCuaKNF2jTo2HaDkJZMTUjdu6UwnVC2yfgZBQ4n26Sab38a
ysb7VABpMkI/HVEcK2pDs3gdJYrRyNQBui7GBm3Bt839Sc6brSEWBKtOwwf9SUevfp+xc5kh7R02
b/qzAlexnSvN3VgN/YFwJfnoC07WhUFPDfM6KrR/gFIItIBZHJ7AfvIX3UsI+ZIlLe7reQhuA+g2
bv3CH65SiW5EmLv1uHGSRqtYA9ffkVut7+06i78PlttfiFTP3DtyRUDOaKmjuHDMNJBA6TDYGY35
QZXa9zPUS6FezN3v+grMeiX9xxdZffDj+gIZSIWujIIIQ9nznT02LolBz/x9G0LpAppvGIlwuo9B
j0ER2KU/F/auX6xsMyPBEbm6uNRdfsaGgA5bzeIqVgLY+nAHM3JIuph8azd1XeJH0KlpIGc1/aOa
ZutuzH37w9sH9cwWsTc0UMHXSQPUMUBlyr3ZKCzcU42qbAiyg1utgvbC4p25Dr5pAhhdWwB4ONdp
/y0WGyu712Wvmzt7JfMODMbZwq9mbOIRdyUU2PwQmIf6/PbkVgN4ZD/gOeBs6LQeE6sfrabLdkGx
OeMPGVMSIntcPGXj5G2NZvbJD8b9tvZj/TH2519vD7x+8OnAa+WJvg7W9ijCkCiK95k14CSbfbdV
Q9nf59DRX8+9a1y4Y6epSBLvuK4+6XFMJZHo4dqKJiiZ/WLs1qajsJ0RCYzgW+uY9dRo+SYmf/kj
tTNnAxbb31Lx77du5mV2ZC+12kIg194AhFk2qi1nIOeyvSmSFKUXT0Huq1F9DPpa3EquRpjOJkI9
c9HqF0zXmWPIiwn6FmsBEuK4lyyAiktna4xd4LTulTblGUKXMNu9vS1nR4ErhKbCFfFzTLLSlbZO
NkoZO81t37dd7D2oODMuHLr1LB/tPR1xGF8a3nkAjhEOdUdieNJ7Yye0BVMrhu9BU5pwiw3Xc0cW
4j+YEt6uR3WVPMcx4rsSVtrHXWPsFLInoa4s7zpfkKN6e5TXdtrjSeFoEClhAFcppcNDVqEE1BZT
o+/0yqmciF7z9isyYqRXySr537W8TD/XqZmJaLIgbSMvOyGyjGqqNoZJ1uv0O/pG90taEyqbLSSf
L5bXLc9j3A55OPm5sLf0ObQi0lrbKaIW/LTYw27Hi1XY/dJArx24z06JuvfGtmZIzPiDNubaMhBl
bazYqkKR2dW3coz9nwEV0heD6P5psP3x06Q0YQN/suyvCDXkU0i/vPOnnXT0BdDbooxQpxUP1Krp
AwUs7ERHFRVi2w9+Puh+hIAJZSaaNuuPhRjzr0krJ3Rb7dIc4MyqlzYyGn+q1k6YQoV88dnZ/rdf
e17qd5WxG+Iic0M3Afwb6rVffb+wNSfHDUwstpWtBxVLHfpwZwK/aBZAZPrOIH7YmlPRhJMmGuSg
pkssTadtDpwy6CNoiOGK+iemRnf6Nu8WuexSwjwZEdEu1yQkKh7cshTtNSK9gxblFjqnm6JP3M9I
jTTIn4/lbS8q5LvnYiTbbOdV/eO3V2GlnqaQtcajsLsersI0ySar6UeidVqaUUCn44ZCrBGajbxU
yDi17dAarbIfYJWw78fBhNF0SdA66bJr0Qnewo1r7zTdH8FeDpcW/PTZZKg1NcEjtvp0R7eu15Wm
/NqZ4diMiagNGTePxmLPtHfbifYAOReiO8lsQVb19nKeGkq8EAjbKLrifFN5PVxORzlFGtvTvJvH
YLnJ6/hX4Iz6BafgdCGhs6BegkgB7Y+I9R0O4qIINPhmwSAknPFMVQ8FaO13pDSdS02IpxN6dY3X
93ilMTueUE9eZDSyZt6JGm37pLeD9+mYFj9/d9lwDD3Yn6k8gkg6dnMMMcy1NVfTrh3sd7BNoMMd
dFiB394dqFsI+lC8QdEApszDhcvmXhsaQx93OnhLqmPAgip9vsSRdvqOUTwF5Qu+DMcXBdrDUfxF
dSiy1eMuoA//XZml5UNbBsWNETvWTta+dQFQfyZ6WavhFItWsDt36+i0L0Jai+Mk42604Wp3hvS2
bIcyNKzps0azSuhX0o4kNDyhs3gfkzJ7zFx1hzz75nd3kR6gFdtmrR7Jyfdo1bAQRZqKTrFsvBob
SHcr2CR+exMZhfYm6njMmOj2cHlzE9BJYo1qB4gRzHHrdZsigQL07bmc3DEsNY4ICQKiL7KORymC
2psKNCIHSKLicXiXFfCAYjOcvZpEEb091MkVg/ue+gfv/cqjQOXlcEJqUk2CCHu5k8rrojatxEM3
ifHCFft3Xe3QFcE2wdYCBzrti1ThD8dplkq1kxF0u7ge8+BKBmrWtqVtLPnWiufpm+1ISED0OrHq
0FWB+3kQfqZjPEcX9gzZxfEmrafC2KDKnpkhhNyaHQplSREaxmik2yloHHNLsDDZ29SZ5NMULHUa
jbGYMohGoMW5Ql2UFL4sg0nukqKDmcKBqnxbFfFsXS1j2uTR1FF9CvESizakHJYlkYipA9w3ZYlW
0rwUXhaVjpl8kfPga1HjD6m/CarGvwMDnNhXbiKB8nttHYRNPppPet/LJISyUyNqibNk2A5uW+bb
OCnFowsLSEm5O/FV9Kr9sIl7PdFDyySWDOFfal+a1oiLjWXMbhPmsVl+kW5bPNG3UzwOfuL+lHGv
fQQRTElOao3x0ZOG8Wdv9T7NmU1llRFSf7IKZVc7Lk0Z5vjOLgyTbg1nCt5X3MI4DHIvc6J55tTt
ulQWkI572lLflVCIgWlZahrbBqH1CYgHn+yNbPxA3JOsKXW4CL3hI0+daYQoY+if5OAXIsoba8gh
HVrKMlyEU8ahsCA62ku3SUvaOc0424DFMD7YYyus7ViYXXNVpm3/2XJS65nMmYIeaSVtEa073Lua
lhahnyAj8CkWTXcr0sVcttIOxnTtEK2tvWKyyMfrubvJ/AlZdttJ7F9BG7sOSTVnBtdrp4mFjuBs
vB9G3LIwF6P+2YZ2pd0RtyTBlpPSPha1NtSobhgIrBmLqcgSu2mgQm/OtKtOgv4IIX3VYjzDZf6a
d7lk0XyNtz3ttRm9vaYjcTMEDe++EJTyi9pJmwiV7ZoCT7J8HxI5p+S7fCK7ccm7O7LEi7VrusF6
Goag6InW9FThHyRjELnmZLoI8PXpr8qq7TvTGcUDaA2IXLTCFw8FMesHP5FFERWBVw0bJX0ql3pm
ND/aZUTfrPcKjGCvdXEd8c6OSA701nBTp7nzPQeIBZyAAgjzKYPF3iZZMv9q2tz5aI6D6yG5YJKc
nJU7j5vRIx0QIaZM5QVprBR3pvb75QpkY1dGsUr0h8HVoKlwAUlFZpmStJ3GNJ7C0vcnwIaZaH6Z
tRN/o99Yfq18OozDbvStx46qnxWZAakmaHiM9l3nvveG5E6KJn4aG6n98oupyyM59F0VwcbsvYz2
1H5Fn9o09m1Q2PPOHKyyvC1cW6lwFFn7gwZFp0LBMvXTndmnuQhbf8juK5oassizZ/+5kXJ4EaSZ
H1mdGJIfjs4U6XAiv9RB2nsRdBNaFY5o6z4jStE/zfOoN/saEnX+rxcMamOVhlVHPezucbg0efZE
DQUTrQMpMMIKYo3vXUA+dDsjYOts+jnmXOSFE3/h1wRQ2n50wzwZszQSjvS2YK1dondH8z4ouM77
ayfL/dAyOvVQWA2EfWgIexzGLl1VHUTAHnSVlzahRQfAbTCasbyOUQsYdlyk4L2b2D7ygdMMHMk2
6jYJO9cExyEgw/RC6gPjE1ETRO5s4ZgRahnWrV+78werzPRozCwa80d9tm/kEhgcWiP1x5vOHBs6
20mUqAi+5aQMmeCIiqTndrea44rH2FVTtcmrwkFpadDtj3Eal49uKjuXLawNRP5cZVw5VD4f6sCl
+c+jWkwkBl+Y3HY2IiRaoCowx724W6ApfpKo5Sw712sceVOhQymjTgzQb89dsASRGPL0btV14mzY
ozvt6qb0ht0yqbraD33WVGT0K7+6ymGPBaknSmD2U919KShldlEKkGPvx4mNnW0q5BbKbnTu/L6F
kqEwpXGvAyx1o7HMIBaUHUR/JYqoezRuMZ4VUpviBhnzRKFAlI7G3nEHTKWE3+mpzbPiR2pqY7J3
hD8lOzVkldgX46KTMiEEtvbCGQPC2SbFImWJaL4xwETtJiWSof08MD4ijZMPIRs0/JSObL/Zo9UO
4WRrcx6lhVd8sVzlavu2Hzz9CgloMw0ddjJnc0RjRlNQTk5o9bFfh7Q4qy+lL3ToSjIdWqvKs5cv
6NcjgbiUynz0zby4tnpwVqEYZT2FlgULxzbzEtFdxdhhfWMmvaeF9DXiy6EMAMRxcrWvMKCUzbXn
NZqOdoBdFKGZVcVLIfrWJlEgkq8AjdrbGi7nGIir0VLPaTzC9nlp5oc4WLQBraiqxHy3sTOFXpZB
n5BpdsVWQ/Z/XUyxE9YkD/a99PRoSXAh+7R7GEbN0XcLoV8WmqgBdjhKzcASwPqCKGCyCtiCxekf
bDElWQjINvnaOVrZR0470HdEbT670Xun+VmThiff4/ROFma2TkBO2Kw1myKrCJrjeZZGmDRuLTbz
7Gl3fQnlL+lXJ/1q2cp9t8xyFHuspTVtGs3kKUuNjIUa7NKNVCuN/DqW2fTg9Fn3tazjoo6s2hMz
BtWBFZ1MRhNvFuBxeViPozNsuDRFsE3KQT0v1GH30M3PPhUhkV/Jlvdjk3nEtM+5k7vLVuRjYlyn
lZZ+8/TBbjZW6pjZRhmJGzZTaayeY73rRAN1mm3l0oiquSnvWMuMtI2ouzoSi5Y0kal8/X4p6Dr/
bs9T3UR9rtynpnWslzRwaXR3u2LUt4Xy0YqomGwfZgYvdaj7LSZC1W73Pm9b+aIkr90eglGAslYX
z+SCML3dSzL2Pk+TTu2mivX5T+KE8mVYDBPHQLaz/ZQP2vhDtT/TYmdk5fITlXb/61QsFb5cQ5Vo
ihWgOBP0lh9qg+fKDfvmgANBNfZR9r76ofpi+LOGfK4IJa37n8XkDT9JZ+DYNa7RjOFsdjh2Nsyh
xcfVM3lM+1lL90ORQgsbII03hDRS0QbXOqofI4hwpjRapoXWRj0Qw1Pbmt6fje+oL7kvuv4emo/q
BwQAuRv5neG1YRlr7b03deKXoyrzi2nZDeGrHce/MG68z51pk6VFYrlMQj6n+tDblfEp10vv4yBn
HfxhqaV9BASqkJsJU6dtuI1FcI0D5U7bvDama3fhONG8sJ6enO4sGIdSGsf9RHmPSOvlRTilTUoT
NeyEj3pdWMlm1FT1tYlz5yWHTg/3ORuCT5pjphZMHk750sWB9r5q5+pdNhrTVgxGPm8roy1XURPR
P5dlLX/MUtEJW8ZxszyNNAIbN940Nn9muNVXtdVlX6fAsu+8JDc8ZE0h/AuHmEIlk8lnCAKqOv/E
yuXDzQBN0ue01kRBQ1mtNffEb4a2GXRqGhsP49+EpLp5nbJcON6+MQxKHZCsJA4hlzIFCY6uzN7r
ozvXnzqB9Yi61rKXTT7pQM0xCeoxnWTbRFXgzSosObP3Vdvqj3OhuejP6CN2Dj+smsOG4gkxa4qS
cuj3WTCHeQABaggswUmuzADxR0Qhp1aEQFyafpsrP/mMrHTws6bqDmrZm9IlVGCPP+bSRStLubr2
rUSnaMGbLtIPo8mTGgpBBntq7XgJzZTKRzjVSV2HWsy+ci+rpLpxlDGlCMkM1n1J/cDcd24vfk2q
6snImXm8CbKp9GixndbwI7MMFSEj0/RRC+GudjOiUidgaPHTp8wrBhtDOGvTZ3S+5+EqIDswb0uy
R4im6q4EooMSMW9OYGoORQ+3b3ZuvIjqStJPdWe2Ss2b3MqoMC1FkO9iYdYdVJ6W82vVYscxHSvf
ua77evoJ0N1rbkrbStqw07yYlK6ZlFFOm9cXy6q5UrnyeFHqtp+69ybK3uVV0vZFELWjI/KNMS3T
58pS/XMMBDyJ8n5Iu8gcVfMsAtEmEQhx70eVLYgj91W1uPD9sn+RQOzeCW1NtX8qHbgAUNXSfy7q
HsJT6CDJU5elk9whzSC1ra5cI9taXZMi/8gzbYUTbTnJpnAzPdloSzKwPItYGVKTfCn3g1nSMWZ6
QyZQL4LXZ++iwICtcXsKNUlWW+M9JDLV+DB0nvtJ8+CRisy5XNpNY4/mMxi80XryGrJ+LPekXUlz
Vk9k/hM70oVVfPS1kbeX3LNLjTX2SYrDPw2zKG18M7B+0uyRkwxSv5JdYZlfC0SH+nut6xo/gtqs
epfOiayvg3xO70t8CxftgsquQiJW9RWqLvXQGl7ihNNSO1kUaDiwEZaAruLFMfs4qlwFIVJhgsAJ
fTlnuPpZkX+Epa2wwn6oAhR2u74bQxey9ioq/aAb94pT4e9FgF5O5CcpCR+zsoL5Fm8KRRavMfzr
QjY6oOEKXuaoyLz2Y2Hk/a8qx4JuxnyWH0bddh7LPidQyBIiydss7gpsDc1f6P01tUrvtEZrJ7AP
bTMgNlvmMOuLiYs5pWPdhjB22c8wSHTpJned5mGa0Cq60nAb9nkOgmVbD3r8bc7ZkE2LO5hHvpL6
Y9NLHE1r1OtsO/SD1q5L4/WPlLfqYKPyXnWhvwTSCrPKYuGUZSYNPqhe9/g8E+eNFDL4ITDKjnGb
C+zTTTq0qsZjSZo/PU1X4jqnv/Krr0NOslmWpF02ZVDFA/iBGUJaPC61Vz3FFcjHY5R61exNLyUU
Jzfd4BDnDgsCfCEtvBB26Y0sY6yaXw6UCOvkXUdr/YOfNu6jqfmYeEMmpb6dfRmb4eDicVOlyXKP
lIpIA8bq8yYKUj9oQnMZ9R/+0ELJaDaT+ikzenGvaOSNd/W0BPHGrbrqR99Zrb75bysd6gYtwnGX
r7FznZs4m1Kb9EsCNKelXirmsKFBZUdqyDhuPSepZZcd+TqSdgU1nIGXx81+TPFA5K99pUsPTPwl
IP5Jcg1yLt1fOwzptKL+epSHLXqUHJXukMKrsjwyykzbeKD6Ikiwf7ud0VuHoWQBgR5Y3OPpmUvn
LLGj5p2NCk0o8Jz2C3CdC9nCkxTe6yi0x9DUQt36NUP7tzJ9kZXV2NuSekOjLVue8yVcjPq3ibnW
UfhvlU0HrnKMIE1Kb/QMVc2UTSY3dAisd0Kh3rh02l+M2f/roFGn+9f/8PcfdTO36O6qo7/+633z
Un1U7cuLevfc/M/6q//3nx7+4r/eiR9o39W/1PG/OvglPv+v8TfP6vngL1t0d9X82L+084cX+qfU
6wDJS73+y//fH/7Xy+unPM3Nyz//+EGnqFo/LRF19cdfP7r++c8/II/6W3p2/fy/fnj/XPJ7D8/V
c/l88gsvz5365x+a5/0DMtXX3krQ1pTLwCeML68/8q1/6IDXIChCCorjHXBGqhrv+p9/BP+goR52
Rdg5AIFDM0KCvqv79Ud8HlqHq7T5ihQHN2T/8X+m/vDv3O2/d4Wl+Ovv/1X15UMtKtX984+TBheA
KOv54I9VsRlGhMMUb4XmXGcHpF+lSlMgAbbx0fTm8WpZcNJNULT3GtHMNTpNphXFlRl8CBrXfefo
RXZnaXq+AXWBBqjSB3wmm2y3SiTuBnXgTdALfe+mfE5Cl23keVN1AbX22n7z9wQ1355AH/wfDZgI
F5wUCAuNbsk4sLY4h/5DmcbiNghKk3RvMouNqpyvddbpIchmDX4MejWRrl1kaDXUrUJoDZ195qfV
btAFun8swoTxDaUq85uuIubAZfjWpfUHGO/kF+6xHsKAGHyLC0/fGGRaxo0JmRjJrZkMHfb3NgVY
v4kXpXg+OnerqrS+14dSXNW11qGZog27vPfNnZzq7LYty+kCQuXYNK97yEFywYwHlKuO18NpdXqx
YYnb+m05PRUNgU64kMy+jYO0pXXOyr9IfVVT6Nvh+98O/ZmTdMIXBZAVnAe6lJTKeCCO6x9VgQiZ
36/ktyN/LNTLPqlimTe1L6bdqgNfeC1Zo75sw3QYPgM8yW9mUp5vf43jOi6U8qvJgyqPgtIKcDk8
zzV5kXxASWM7DtSktdapQRwUvzTP/0z7+HLNOlziRzl+m1YWe+yrDtaKhwmG2cMhhyaNeyU9tfVH
3Y3olvxSyvZD51eXBjrdXQYCEALAzwEQftwwWzVDUjmLq7Z2VswFuvZLvY9rHsVKmvZm8hAixO0w
4bXLLjWwvoJbDm8aUmYYA5B/zNM6ptWJ2dmkaXq1Jf9cw/Mom63vVoCykWfZFnr71FTARqei23TG
8rmKs0ssO+cmvy40TbkswskqdxpA8xivbUsy+ose18+TdL9kVqGHclQRcNNdVblPbx+m40eaneWF
xmbTqu4ByFi/098eaaGNo14hxLVtxg4BGkGe0c395tPbo5yeH2CkGHN4q6gfnkA9+snuSAgH7dZD
YX4zB8QCM1lV+GVtcaFweGYbGYuCIS2zVOdPRJw8d4SkunNattG+JZP0SRrOi5ZWWSR0vQmXrN1K
fS6uFqPYmKr78+2Zvl6Fw1MEfmZF0PG8rdCRowUlTQwqzWJ4fPSfbV7fUVEi+aW+WUl/BcUbWeAE
n2sipZh6H3Ut+DYS10fOYjb8Xwee+kBEPRimKPe+vv3dzuzCwVc7KhKrrkyHOOGr0QV2Y1bBAwWt
72zN1dvDnDGTLAFCFLQzYp6wl4dnytVKf8rMpd1m9vTRU93er63PhdW25DD6badlu1RP3/mjlYYo
L84hbAl++PZ3OD3WfAUMNG8nrVI0jB5+BZHRogu1MIcAXZqtZzfBZmwseWGmx6AGF7E3uuaIE4BD
oUl4BGwhWivKcSXsyzPvUzJ7T6pQ6LVXu3b6XTGadSguEARcmEd0Ko6MfmYXgS5BTG2tpWmvlsT7
gp5KF1JBskHZK4dssjlfWMRz0wOvgXFYG3OMYy6coIXme8q6dms3/VMSBHnopu13eO1uhtT6+faG
nbu2EFmsrUbArs0TmVapuYsZr5W2glh/U2pyihy/LqNkridIrLJx3yiBBJbyv9TJGOmyMS/s5tlz
S8qa2a5afidMtD15G10q2W5b134X8MTfCjlkOxUvm2nuX2a25Q7RGEHqs97jt34QQ3sJK3X2S9iv
9h8wB4/Q0UaT36ulmVbt1plqMlT6h5m6+Gyop8Zo/jd757UbObal6VdpzD1z6M1l04SVQl6ZyhtC
6ei92+TTz0edOuekQtkSaoAGeoAB6iahknYEuc3a//rNI6XdNWfX4jbGL51OhCYqyvb/fVY9/14t
v1FJrBMNggeb1KraYVa/XjljkRYDPg50PDtQJxh4F05GiAEOQnHQG+Wm07tgzJJsYzaO5Apu6pIb
09bzJVUK+l5DwTErXqZbqQvVPNshnZT9tir/ruYHrRTEKBTAFPSreOxsk5FtGowLskQOLv0hGTT7
kDr21rLnyV2A6j84Vd5unRwl6MBWY6xVa3z2VLoJELJPc1KRjW78QVzanaFV2q9R+qi8fWNssH6v
9dyCZI6QCa326+efpqECSq7LgdIQDZnXXxYt07257K5FRF25Jri4EVj4pinKg4hUx0eXOu3qIvcH
GWi4tGCqpATV+GVmfe1NtBr9pIPnl4W6g4kHdyWOb9qR96Pnhe0aqgAVBFAdtUH3LFl8j/ryA9X+
+UaCuo92KN+Fpc2sOt+NJ7y7QJKbJRi4QAWGUdg3gvA3IC19dXkpP9qXz3f/f4yHiomb50rVX3/+
W1ETF306ynW7BC3V+bEiiuOmi0LTf3+pnNfh6ygIiWBdgXevNevrUVCfK0UiF0ughkvuL3X8bRHJ
116vLzrAL6dfig8GXP/g76UFA+InhO0JRQ2ZSOcW9qKeYiwM6X2okRV9qZtMDeKheVZb5buSZ7R3
xiRxU5D/D8Z9k86+DkxNTC4t49MmOfumRmr3aQ9ZIliNrN2aU0ittHtYGpmbTZ12UMc6SI30wV5+
xaZ9V8rJFe5fFyEVEFa2X8ipT91xZQW8/wLOFyUfi4sCexTMT2NFmF6/AFFGfVeyFgKn6Ww/FJG+
r8PI8RwEuB9cw994XjMW1MiXCxAEOO3caTabpaHPpUSwB0a0Jpcy8iKt9tErLZh9llmwWKrsm4vy
bEzhZu7mzuPmB7+h0jdMDxuYNfn2/tf/w3TAXQHvE44L6qyXnfy3WT40esxYZKelndlvOmoRT2s6
wnut5VnV5i/pECXYKOfx5v1x3xzVKMI5JLkJEkIBuHfOGAWzYT8X6RTMXfYrNxc6fY5VZIXviDIJ
VDtdLqZyqI5mrgE8pFlr0fBs+h/vf4yXQJHXy4FCAUX36gXHhnn+Soa80cYI8mqgEzzyw6jDJxDu
q0lWyeiw+p/ZNJj3I7UN9BLFiW4R48+7PAf2Vh20xXa7z/BCuhjGrNqJ1oqIoIqi0qU50B4baDw4
NS3VjSW18VW9SMY+0xdl75TLFFRyXj4ZRWPQWFzkr329qFsySRwiXYYB3KFsNo1VdF4nZLegn+3n
3VicqgmmWVNCKJqbwjOnUt0LPf1Wgq8d0PprgG2KuMU8iQ856PTT1GpTqupjM2nidqbR7NpTNu5U
szNODX0TN0E7f1V0/bKNncIK4kaBvja2eehH0yQu86zRTzhJgoqYcmsfBT6WD5mFuH9bW732UbbF
H2YFb4LyiTsPkN+bTUJCCpQagzMFUandQ3N74KF+q6z669BlGbwNWI1LRwdPC6JZ+v7BXHizM3Iq
k6cBfM7+iDHC652AlrOtZzksmqkYjB923oQPKuZQu2KRH43WEcH7w71IvV5PPcZDFQnTVsb15/yG
UyRLacdmPga1FYWPgwJxvkgswy8sOfyejKg2/Fw0kqfmkrg1p3D6nEtaek90m3WMrMr8NaYjEzEV
0rEvOohAUp5o9EqbKlkom9jNMnkWt/LsID8om8Qj9ph/Gp28rbVKOendkGzf/05vdxP6Hat50wsg
gPjh9SPMjXl22mliNbWEFlp1m1y32MVc2bVg7phxuLdHEQW9auXqB/v4akDz9gUCenB68Qkc2hJn
1VyM91qEOX8fhDFUpE2WlhnOYRBsCC7uY7euzfqpSrLOhHEkrH1bQ9+EGygVV6FRlD+g8iSfI9qG
3CWTZF92hrimwxGCIGWDfkzrav5im7G2V+vxVz4I5ZRCpD+qmZKf7Enh5tSEJUJnWLPOrh8KMeLm
MVfXojGeSgWqlZUrO1Wt9GNtVy35fsXD4hTPWllGrLu+2mtdp35urcL6OldO7dVVlV+WQhP7PGyt
HQzg5rrPVcujYnFux1mvT5OudrZHrFBBNh/96b0Et3cX26l6X8lWVfkjnOCF83ZXGkP9FPeysk1D
s/RyMViuVtbN6GKe2n2Ji2p6ALdxgkzP1DYI5yrx6iaN6KxW4AtBrck8iKJoq4uky7srIc38O6zG
6him0zLC2xuXZykbpOdVgHbfTZrxDFN5aDzJIbTQVTq1CNJeqeG7OKm/NJO4ydIh39haiGQHPdRV
jurxRoFR4Y01LFSpUy1w8jRV/JhwvudYHRSCIrRRdiJYzIuBZ2dfaX7XlM2pjUCTN1lThl48p+KS
dhGx8LEcNfhnxPB2QwxfzS1SRJ6FOXX3Rd+3JN3BeHiCIl5vOtwPoVtrknNSEqW+XDuiLmnk5Vdb
a+KjEcf9Jq8iy6c1rLo2pgQ0Ja0+JYUXk2m3BtZ9opYxIAu2yQRj0Eh3+RLDwLajIZi1qjnMWZru
1KTJfsjROFzPs216c+bAI1am+JQXIj3MuppgzpZM9BCwZaPRqnmdXDDVZtqpca1cxqEsDa5UZbHf
jw7dVA2K7kHJY+On6GcomJEpw+9duPFGgd0Dc8HDw14Gum3bbPsxbLT9jOU2GJI50qtA555Ru2s5
DLLYtpud7AiHTNxY8qJ0RPFmhtreLvCV0+1kOMmzmRziNLJ3edstt7Kkxi0kRYfufjTl82GxSO6x
TIqWxaidiwx6FBh3cqekmXLRGHW57etWfmwdrTwmZm0E1TTjc9LKShHIxBgfBMarflOaziPW3eNG
tLb1NRnMZoehsGgQiGaxJ7K5+JxAMeJ4LefLUBqFp6oIk1y5cNTDRCoIlC9EtbM9+AscPhaZktym
qqgPemU5jzNs5GAl4922EvWFu1R2c9nOOf3iMfdWZ0eeSK+cMNZuvAU87DI050A03XSo4P6cqqq1
PRHZim86fbLtkmLoXbJzbCiDmiEd+nlqToaZtncsk6fBajXftGuCILhTbHsYVntSpJ2DbCfSbjEw
0Fqgxd4nsEgCEYXOF6Gk4haT2uV7jfB1JUjam5pN8zYDX74cZIKRyjyzT3ORm5eWFY6X7bBY36Ca
l9+dEnvniBiIL7WRqVgQ806nLjMDaMb6CcVAxT2un6ujUjux2Fmk8fhd0XL1I2+6vwz1iW5VguL8
HmsFiobS7ncKiiwvSeTmaNfRfIW2MnC0TlwPhSpuK6Elx1Ck1QbyOQHgVjgHkmpLyKkd06Ovbh8b
bsOHrEifYbA6g4vEVfJk9PG73DRuzKLjMKpbJ1ATM72Gy1hclxHyMhesEaqFukjLVV8t2uXUw0Rw
S6WiWEwzw0FNoWQJwpxBuzQTY+xcM58eSqkJzGpZ7uC6KCcrZf4yRAtuSpqcmWay5rdtq2neyylI
0jTtLvgSIRcSOEDEznDWPqGFUE5lZ9dP6tCmx06LzR+TgIffN1N11Kw62Rb25ATkGSmJm7SQhT3s
E5IvpB/zGRUxliejGnZtH46HJu/2dWxHV6Njt5tyZfrqwImnJMvtG3jRg1/OQ3M72PbydWm75LM5
6/NN6cR3iHykn+Zi6ew9cILB0JQTvv0FzJMResm8DNdW2MXKXoqUYb4keZZQlbpLFVeUaW1d1Wna
KrsFhvAtYEp9WIoMEfZs88v06ayH0RpFEggZerVfDtEodmXZRjdJrgtnY/XO4POEJ4MrolIqBBuq
qfBtrZbcCRexcTuYhM7HGYQiF7K+JrysGZd9vSj1JkS0cIN96NigcDErr03bh1zIk4fflHlVTWH1
M1Uk8TmPHYmhu3HajIoIP2uSHjektVTxZurG6ksKOm555ijB948FwsPOabPYnQg+PPaW/GNNTAiG
sd/0mbG42tjAocpC4xISWfrZkct8m4RWaro5NnMep8x0DTg+frUyKXuGlJjcVzXk5aLUjMxzxITG
CllCl7CLS8uTBLe68XUYcbXHny92BsqIy1DO9xNmLTf0R6tfS6nBtDCsUnF5XtODKbT5upZGUJFo
Eh6+NVUBY7jWDkqcos2pyuE4mvRksnq7QDwIBNeT58lRV7t0TTwgK66XjYCDcEKJoP2U5eQbdGLr
KuqN9odU59SJkECNBzGxp9CdncV1rQiqmqy2rYcFtolvVYZ8qus0wwQQ33XSI8Q99yCodXWWHzlS
86cBsoY3ji10vhKJA4vOa6voTs7GI/edDuNASSGkJzrmbXqDM1LpOmPjXEiCxUo6hbYHdbS1wAy5
4GyVXqLNXU/UoIYob2ccSLeyMvU+xHn7qyBoNnlEXP00J3osbzikCeQZ2rW40Am7wKmU1RnHzmEW
6iGi7N8VRG1x5eDOs20X4zqfpDJ0LWTcJZLohlNOg8xjQytsOdqtkj4Cz8QW19MUohh4qYJIkIT2
Gtdw+MbVXkYkRbNTRHKw+YyXlCvdNRtp7lq99VhgxH9ETu4cEdfm6G7Gm0mJkg1Hd3oU/YLbTBH5
vdnY9ynVtFHI3dbCCsaT8hE5dZzv8G0p2EAl2E0SuS2Dan0ucViZYnpTg2QpHMjqr5A5tTOMcnFr
uTACvPkDtFPmBuVQgploabuYi34x00Ha5Z3gI081AxJG9cgTyr4VTVy6WSlbWKRY0alxGqpr29lj
ei8Cu1C7qx6n4v2wgkZtE4vPplkkhy6P2IHacH6U5bw/VhZLpSoqlElJ7SqwxfyhQyoeCUJLLXTv
e3LW0NGko6cRBh3USMtqMft6lN6zmHMvi5ZTVpeQ9HDTCrpZu+7NSWblK/oNhqgCLFHI1V7MybDp
k7i8yjCzuVaXuis2LdEipxmLnqNBw/CmRd+0XbAsOC1zesXZtuY4ygUV7Ey9UbSUo5PpdEFimZjT
stHdGGKgl5oXxkXaJVDttIhMLqX4Ho4lJL0cAMs3BxMrm/UHctuvVGg5gUtWRUoQ44TkxklnB53I
2h13ICh9YyMO8SQM8LBoeODvHEdW12Gk27ai9kr/HBXPs5UYG7nPJh+hSXoYspmKTAtj4uZynTo5
TC/UwTDZsWreYRQ2QRIWJ2GUygmnUcLBqDGkQS13IXTrTYyPt7smrfPr03fNlMpAGPF8ikNt8Q2K
wb1McOaDFFbNRV5G8+2YKMle6zP5OhrCZjuqMpecashw70FzKwqfhqlg+1TmC2shPrFp9fnBnGoC
AZwqvdVTE1pHU+idZ41qlaL5L41LLSozzY2xfMvdSmLWL1zcXCJumyM9kqR1nRnPSLfFJHfB0VVJ
Z08pZcRmsCKDSOsiaKZkBfippC0/zdSsJ78wHXh7SxSO1OlNb16TBaExdey2+gpjN7obpaze96kQ
1SYKJzvygSzGm67mnush2phOTR9Op7FSxaZRpTpDKRayTVXtUtwPeSpd5AjEOe5Rm4FRKhKYERgm
/Bp/0JfaDfHAuJALXdx2dWo8i7H4JaWNoW9AsjReutz6aoIAEMHdVHewUuY6J8XbQOBYCumAVi3d
KFmZ3iY5nFWCpJ2nuDDLz8UoIUwy0UBU65mvoEXw8HPmoS4tpgwu5F/bH1UqQXx6uIR1dXQlm2VP
ib0ku65SS5Bcow5ELjUnUTheORoOyjNZuAAxNjbNdoJvg3k79wskXRz1N4oj2bAj+ywMiOezdmQb
9QHuMfX3menly5FlbEKbjGb4xT29/X6GydyEs3RtFFG35Y5QX7yQaXq9VQL4vhjdKmElP1eiMn2z
tZVDmGLLEs2x7dXg3C4XHHvTLWXtplhTpA1BxmiFKOrQeyG6C6dnuNjtJld5OdVkHhpnPtHaUx6X
WvphlWn0OE5a8g3PLjQrQ1R8H6QCeoecVZmn9+XthP3CoTOq+GKWiBckNFL243rWXAM2MSKR0lHu
HD1KhFcvhjtL60fqTICeMb8gfVSpXUNrS29wxpAk27G5QKm/nTRqur6vYR/XWROUqjUcZNDrrTCc
8KAspHpFZKD5CnoMP7JrFismkWhnyuk4sFmRstVyf5E65xKAflG9eGnhiQC67ozeEaNLxWDRD6lC
FDdZE/X36ryYMaYAyjShZIibICMZqgUSucTi23ZbzTgo5tRvF62lvI20gaeIunE/iQH1m4bhZpVo
42ddzaZ9XUtYQ8AOZv6WrRGAsJVHqXA471pkXPH9YujxQZKVSoYaTMEY5jbtm5rzFOfYluqu1LgI
pPdEOIb7kKB4v1y1/WM830VdYh5mGOB+YjtkKYMhD/tQU8YNytnEK6QSjpXMluTkFYpLWV5qj4dW
bUEGKs+hdg/SdMpC2UUViZVrPXBGpShALtqsPw2r4Ihjxxsdbfwe0an3qKCfHLUTpzk3AaMg7F2j
Cik9kBHdJRzb9MYwvECtkPhm38GKDVMn0KRqv6DicCVd+oJXxx5F6s9SKXJv0tdL3FSpfp8uZiAW
E0GTPjrIbmpMh4dV/dws92PJL+PusXi9UOR9pCRBKtO84q7iIXce/WqKGmCQeWHFOtjExpa0qeRl
A76PvQqtCjdGu7ltRDZd2CkAo6pXhhfayHiRTt/PrVb6spVlgSyZ1qWiZaRWJfWFVmZJkBED5hqx
Mgf2LNM6ScRlmfYRO2B+G2Z27xoJGaui7ql3xZYw4wdewnMfpY88qMfZyHaT3m5nYR6noWguG05k
PRjbCI1IEtpdCGNOcyhRltkx3MGaUQHrkrjW8rQ7KCpF0LKkLu4iONo0uoFmCNr9fG0vrbjRk0bU
bj2W0q1uZI3bRKl6srnR/0zwX/dkpfy80KNE55oRgd1FgCdOhxHWjP29FybhsE2Fo39nPSFVW7f9
mclyhOiMO10NWORF3C1Ju+rh7ZnXYW42bquM2udR0e7RLOlICov6ZEDqc2F5fUaWmPiWM2fwvZTl
WLZNHtS8zV1SqYqXkKbgms7YUQlpBOYoEff5RHO+qt3ykHcRV0lu7ZyiGK/Wc/oDcALKtpM8kLIz
QMaMR4xf+h9DmG7Y7ZhyOpdr4E312lBHNUhSR76MLd2+0ezBPiWxUvlKPaQ7uHHFKZKUfcYt+bSi
3rEL3RiFH0rvR2RxFcd3Zpz6uFcv8zrKT3LTwpdsoo08aV9slNSeVlI7hPgCXJqiLVhck7nD6k//
YilC7JSBBAMa5aeR0gB2Xy++OZNU31apoGtATnwQLsqCgUVJ/8BEnegZwkKoMjTdTlfV4iQ1aXiJ
QNf5ZlWtokKsrByZPFIJNC2HUID0qiGS2utiPJ4eekAeHH1tEarfcaTggMoVs47WC7J2GmXiKsYo
ivxaHuJnC0zk2LAmbizewTFCSn8sZZyI0ZxZ3U/HnGOGi1PaEnPf78p0JvHUqqeTwZn8Q+ALd1cT
Q/YrrIv5QuRR/dQVWnbb9/KouAhH4pOF3sOfJwOFXmgNNPw71c8AawItipk8FWInrW1slqLafonU
br5XyqTFpjIbH7pFr254u73s9UMS7zBbbLYRjlwXFv6FAa36+ljiEZgH3HcENgmzeQytJOJ+3uve
YIip9bS4WnyVoS/7UiR00NphnzYiB3dMoW51hDrOrZlCCxz7k5OZmhuNc3w9hFJxh89Hu0OWSFVj
ZxHt0iZVI1oQ3I/EbaKUItwgmAdoR+9pPEdLAlABo9IJxkLwmojFlNIj7n+6q9pW/s1pOacWa6pR
32BHd0/0ouE1WlF7S17ojyXuwp8lShurmp3AzpoKyYOqSb7dNBVZDoJjolgkx6t7S3tMOg0YzRLR
HXv8LYieJ+tciWn5U5rcof13KdSMTWM2W6G1KYRjex8lHGDkYLmWEsueojBNBif/2heAD10lUFxb
0i8tg1UmxzUId6G5yzLoAbD2LqbZ4ImkLH3JjgB9bdYcRgGPid3sWbrD9xbVD+KMqUM7Yg6eDBW4
rjCviEI0h02cGIeMr47PgGFcIIOrtrHlVMEi8t7Px6zfx6DYvsEh+1MOOaJ7MsA3OsYrP2ehOB5i
Ec0fKPTMMaYwmRwEFGVVX6wE0D14PSmnEQL0dhkRcOljUXixU+ZezO8dtAaKBY8OpA8ItrsbZFN2
ga/Gyzpio1AJm7rPhsEJ5EEzg3k0UGIqZcTFqLNzjAM6WXIhrZpMJmHfNMBaFy8X7jkup4coLpUL
TYtGX+9SVKJzFe/sNDc4dif7mHTmQdXtPMbyYjPbPZhVA7d9i9JtuFN0BQWWPo8bwOpcQmpdEUY1
5s5OnwYRqFpfP6VtZT2XaZJ9aZW+ewRXw7xnSuYo9VM1ro7FKLofIV2CY0lTbS8kYOKZiueiWcz6
GolfuiXT6nq2y9TXyjl+fL/Xo67NnNf9q5VCxlfA5Y/e/jnJCMdwUGJZbQJFx7lP6hrOO8V5KDMw
6by+KkOlvjP4VA/0XH5yPFG0qIVsQdXTcuMZuwYEWJFtbq2Gqz6qrAdlSqtDV6HdzhJClQpuNR98
5j904A32eYgkGra7NH7PiFE6CFOIuT/szSrVH2ZEV14stJhLAP4ouQ5Rq1t3HHWofsQaC6mjaXBM
i06/rO2ycxFLzTnFUfsBM+Bt38zA2Ii3hMMxn+rceUeTSUlfrKgJkP5uOpgm9KNu8GbhOGpi3dfJ
XsPmRPrIH+dFtXD2CiG4oJFYu5CrPevrfp1lLMzonsQ8jFDyA6JvRHKmGFME2tY9Asxn6OkPM3xi
z8ZHjSsChTrZXIQjNHZ5nS91DmvReAZ6yLBjEvZpSvRqbzWz5i8S3bZiUSvos/LapGoVmgkCb1+a
Hb/Q1uouiLZFpVazDciR+j1sm1OIRsNVaiUo48nZ4m8HgY/2/IWzlMX3NVbMt/JMPZho5jgXMHJR
B9O8B46J9/K4jE9tpix+GxbDVko7zYdPlFPNFE820gOsalLF/L6wdlyWXnUklmr++f6ieMO8w00d
NRT9R7gNRICeM3eduYIxir1AUEvG7E/tTDCf45xA4rMtLvWgQY1pxfd42CRsN9mPRDFlT0uN6SOv
LP18dUKsUPGuguRDCweX09evduQndTLIVdBjLHBjhpFNr0Kbrl++799SM/2XGqVXuqbtz2rVAXXn
QqZX/9N9VfDf+f/yP1Hr9Nu0eKN0+s92+AZj8h+iqRdlFP/4h8zJdD6hSnjh36LGUVh3/5I5WfIn
bOcQ7+kmllV47PGjv2ROivrJZMt6MdyD2mqt4qi/ZE78SFcgEcBdcVbuPSbAZ0TNd2VO6/73+4YA
/wmFEyUJLEUIMeeGZ5KdItmUMssvJ6W4McChTOqAaDcZsDP3hTIVe/ZtwBhbig7K3AzL1ihQzyLO
y+6Trh4PGBDnftTKAdBYDr9ENMoVZuf14BOLahwwZUowPUqtW3Wyy7vR7uxqo5r/jMP6b5iY74rx
/gdOPVgN/+Livp16CPWi4fk/nssf/+E+t9+GH68mIr/7z4mofIICuGb7rtQTAzr4vyaiqXxyUNpx
uMPdRT6z2qb9cyJan1ZNnb3qEnRzRfj/PRHNT5BOyQOiF2hAZ8fP8O9MxPPiArNCrB5XRh5ewHD7
1u3td16aCsJcp+1MgYhxRCKGjqaqPVeeVS3yN6121AH8IQs3+F0Nl+VCVKLbT3Oju9kYW/sxiepb
jEMmyBBW8wNrXCh9cWM7kF97efmWqWG+DReJRC7kdvYHeQwv+rHflxECxtWTloMAdiHr6IyJIskL
9h+VMfnxYMzP9AXVO5TcMygOvm0uaXDtozJyvaryEAuRGc8eE7R8lic4jmtCzL4FJUxciZ2ArLE1
XAqXKyDhKAbLo4Y6WYo9Xw+9Nn3RWgWPgGbRMN8UybLBuGcJUPK3mJcA8nxZwITkqygv6fTIJQQL
Ex35RaiW9IbmtXsygZcmJPVkDX1sefyIl3POr3x5FKaM+vBFfPBSRf72IpWBijw3K+HrihFyf4kt
dxCyBL8SEdhvU/0P0rpzLu06FKoYC6Ib9Qz52K/nTFJhuYcmUfimNSMBIOXj0EnI2imqbPgpobWN
hvLmv+sA/H9tn1ljNt7baKIhyfNXu8v6G//cXtRPDgpHVKWOZVASrZrdv+S8pvYJrpuBGtUkpHA1
yf/39mJ/QjDAvmKvSsH1TvHv7cX+hGukQ4missusu9Lf2V7elGm2SamNSN6BLAZb7dw8eilGWs5Y
iPmVJue+IUP8oqEb4KH/vXL6b3Zi3wzNrOxiNavxLsD0atZBU357Yn+Yr2/YjpQC62mP2yZiCToX
57cRuriWPdm6PxC2fhzs8WCXlFBpei8knABTEhFs+iZuVVYX3VJMH7D13sjM1vFJpoSAy7HPpr0u
qN/WJuu/VjoowH6hU4/6AE6QIvSsuaoLIxZuKC994WoSPpZcCyy5BkrG+8tdugxH1LyU3L6YEsON
6KhjzpOlsW82A/ZYLf3cPK/rv2xQ//+h/r9WC/3/erHdxz85zWPk893vZeX6S/+Uz6vrwcxdnBoR
s9Pf60pb/kToLtIyEotXGdZ60v91nKvWp1UPRj4R8af8zvqjv+pKVf6ExhLd/ara/cfc+BvH+fll
ZKVYIzugPMDMjgEpbX+faEY70SdWjHpL87DyDG0ySMM0681vD+UP6+l8///HKNgAULUYBhHYr0dR
i8oZIbvW27xTJWavg0WPpE8QF+ghRmVb+E0dfeAY/cdvRldPXm0G8MM4GxMX1mWZdbPeFrpaBXPb
tZ4k153//jd7s1MQTct1gfh1Y1UQoaJ4/dVMp4oTChm65RJmKrqiiqdE0GVd5Gp+7Fisp0jI8WFJ
dWisNIUkWegffNMXq43fi5r1MyDgoKwBKIB0wyXk95c4VYsDUjZW226R9GsybxKgNASSXh6OxqOd
9PbNPKn67aIkFjhr0wTWINNRUEqqLKmx/m5CJJ+Hs55nwc3nRVv++vMQmwBprrRKUKSsReWEZ67k
/O3MRg4ok2uZQm4O35u72+tRpEQu5WiKYKlAC/TsqcoPskmrhfZv+8FbfjN/V/8LdDksR6wB9PME
X93oVaVb48T1omyOeEOIz+h/FTj7VfkgCyH9UKJ2TD+omljjr658MqNanD28W/zBwQpef0GM+8x+
rJxoCznHuoLto91Y/QDpEijxA5jrzVDUgABNpGmw1azBK6+HijCbapReaTBYIgcuTvosyAmAOvaY
737wrdZP/WqyvgyFUTV7F+XESwHw29FGiG+mC+yBt1LfwZlHxY1xV/tBzM+6bZ0PwrsCooH1jjvJ
WcGZliqikbSuoZg5udv2ItupvRivitZpL/PBsP7uBre6VbAHoLBXOLDPYz0TtnjaMqJZaQjXqoaB
qJ52/qpeKYT0HeZV/UGF8oenSDeQIdm0qbq0swIBT7RpKWGZgcWScl7MxEeXuC/+/XfFKOhUEQiT
vaaePUZrKNUCz/d6q+CbAsZKPo2CyP3/ZhQeILcDwBVSyl5PPivpQVZI38FMsQmDOZ2+CQVX8A82
6vWvnE0JzlN8PRBUURLZ2utRwr4ZG2Yl30XXFnrfE00GZYEcvCiPBU2qCxrLmFyqS4yuY0igucD+
r+DNfrCX/OnNEVyj8D25gLJNvv4cKomIhhry5iC61F6XO9pmKY3wgwn5Er13/nXxEWFFy4gKOZxe
DwOX3bQ7ha+LuwwlYE93OI3HQC2mu7kY7+Omhhyraa6G+jdKMPCtla8CugDqUzJVKgXdL8koH3yq
P353NjOeP9J9zIFefyjdgDyMKLbeztpwL4WqtMFA6qNi40+DkKrHRs2spfJY94bfNhjNoPcmtwxC
U7fcStLKqCUC44P59IcdcwVgiG3imCP58GzSdp2dVbQs623YlvIOx7Pknn59cxCdle7en7orIHz+
Km3CAnFRoj9Cj+T1F5p5GePQDvV2rHqqp9IuAls2Sr+Gu+oNIpNc1Gpz0Mpz/cGXfHMbkxFhKwZW
G9jhrMroM6w6NKMw1euq3ppQfp/SwSgPJV3/bT10uL2WiXEcSGL/CTnJuJyKLD/kuhZimmgkH8yc
9aW9egYI99fcefYHzD8wGnn9DCQA2qqvIMGoUfNLliX4IvOYB2GP02eGyM9//5G/OfB5yjgVEKNC
D4DRzh455r+4i+dSuU31Ars2NH8RfV+m7ykN+2mXYaULHYxexcP7476Zu4wLTsexhYEbS/dMptUb
5tSm00DlxGe6JKqLxEEnMj44Hf8wCgJ00nkwRSZa0zlbIZKDmy4eWeU2nmdUbTIFYJOOT+9/lTey
YubOKnMHMAdt45Zz9gwnVZLyORPltg3z71GdXAkTfVOSJEBMuFD72Vhex5qEnngJaP8Y7hSa23iI
4ARmJY1yaHKixSqxxkfw/Y/2Zu2unwyBH2AobjVkIL6eTEbjpPaAMc62mIoJepQxYVWDsqRIhip4
f6g3a/dsqLOHMITJiIJlYSKpYtgvStsiJdccV1VTxRuViLmEXfQWsflH0UN/fMl4DVAAYc73Jh0w
Ghd1kgdUqXYLD6Yk05wGV2x88Cj/OAoeZlyBZHCbc5V8phGnlQLWro6dylZDo+5rS/j4/kP80yB0
HLnE0fgAbDp7iLJkkO1Jv3rbKnbjL1C4V7dqxX9/lD+9Ki6nQGDgWzi+nG0xptZG8OlSZgVnJxRO
Pfs/pJ3HkttIkIZfaBEBb64kCJBt1Gq5kXRBaDQSvEfBPf1+6NMQxBKh2YsukqKIMllZmb/5GgWD
4eJlUT6DuDMfhrBDULZBH/w/zOJS6KH9xLnkOrnekAhuxCIrsBWPkPX9omcygA4Eas/3P/BNxmIV
RGFhLsvEoUeNcnXuR7S/MNKdch9Pte5zjR0xleZMnIMmlx4nKIfIlU7DJcqjyO8kK3tntRAJ8pw3
AIgKg7eiKTIK/8ZgVjhezLYbQQf7bAn9a65n02sqkfnysO99U22Jy2ldQ3OAbDCCnHvQwAwdCnkU
Lg6O4hVDnf4EbjU9FFkvPxZijh4DgOEuSLr4pHVahEY+uvXo8TVeCrzax4Y2xRJlNt1pJpW5Pzkb
FwyBkFuGWgj9lXWJekYsHD5UnPtYFZiPaMENwCVF5JYhmNsm1KMf98fb2G3sZsoT8AAMrtdlz/8r
S1HHAeiQmeS+1LeSb2gY8jV9qPkJ7haHTgD+UXuLO6aYmp3NtiRZq12gk2oTl6E3U5VaPR2czM76
ATadP0954xotfKtZoB0M+CL5aLLjT6FVNC4w1Ro3l0r5Q094roWr4VfHTHDCKkm0mS/VOtZ5Jayg
0WzGncxlYzl1fO7omrJqyL2tMs0UnF0VtAajLJYGyPgr5yQEVKnAVfWAK3c72+d2UrlJ6Mqhhqnh
EL/WXJ2lkYy6jDK/1BDEKZLyK80h45ttJ+bREQDY0jLSXyQAW0fox/bl/ma6TVcUtCLIRJFsQNpo
/U6DbCH3pYmEc1KnL4aO7EpWgdKDADQ+sr/kd0D8d6LlW0y63kaMSZmH6jRZMAn99QYWYdm1i5uk
j1NPHbp6XOiQHlS1j1wmGik2nYbo05RhKQLsVsoeoFPD1WiU2rjUcj0uvKD8b96xOFEMRSm0j5Q7
NOHj0KBD8ppa6Qksl6S+F2g8gNOK27D+MIX4NN6fu5uW4CIjxtKRWTtAj0hUrj9E0eohjMOg9C0L
2ssHamLDLz1uquFxRIPiF884TIumVohgsaEAsUv3BOgv7FgwHHk4On/hE2AfhTVyL5jgFr81rdJb
LnVD6ceQwFc8KNM04neS2A3GQKLTo6OF7cgHGTcPyNyQa7CRCAMwq+PQowOIxkb7pTA6cQH3V34X
oQXtuLKrqoLK29ovvNNcFUkt+5sW2nitYLwWfU8BoP+6PzXGTaRA/obEXyd/A6miryJFbsxpMctg
sLH+Cx5bUjIUyk3ti0Zdc2c7bexgfEBk1dCoQ6G4thqq6GeMCaHa+xJVmiAcn5TBsQ84dX5atLgP
wBCdnTB4W7mlKUnVi1cVJQz0a1eBCO/kNrKhkfv0ugVE1CF4mGTaoRz08MHBLeoQpAMEoLyCT4/5
QvLSWggo3J/i2+9efsRSy6f8hq7gKk7lY4vMdRsAOXSWJ0YGle9B1LN9UbBcnw4YSSiPSLTP/9wf
duvjSXNQ1FhAd3QDVx9vomsfwmHI/S62Uoj4pQwk3JZQvGkSdxy6DjB2Yn9HBKgF+toWuKons3//
R9zGTBVxH2epK5FvkfpcHzxHippcjhC8lwqt+pRpVryAYXEZHurkCEcQ8j5l++QxiboBH9DU2hlf
v9ne1+OvIljQTTKMaA1WFi4TyGLZHwx9bnfu+e2Z/tdXrpLXsiUpRig99wVybq91NyevI8B/fC4G
yU0Mo3pEF8DyABFkANJLPHCwPdzZ61tfSo+CbiYlSuL/6nR1LXV6uGnLLtOi922vIxOGycD5/npu
j0LL8m1FSdev1zMK00FU4CN8K9BlXGBy9T3kRnvnxNxWtlBlhLVjoCe4ZGvGErX+lTlpvdM2uo0f
QpTk1SHXh+jj2E6dCxNeeu6MGD8mMfbvobIaz0WBItAEqfCXrWMxN4+S+Q6Wd3oOJ+iK0IeTP85u
rn/cKsUWJnBhR2nZU3Y5+2pWTK8SOHf3/kzfBmZGeesQGxbFmXWTPIoGrRYKU1DoVfZZ0+riCYcK
CDZ6tFMquM2jGAnGF1gBjHx5Rl5PdlA1IRIrWe5Pc6yANS0gJlpOhA1Y872zir2X3t5wq3AoqVxt
cVMynJwFWBVpCyMuDC484pOLg1LIzkRujkcNdgFN0Y5Y95DaDnJFDDDdl5FO/ZxDPPWlNjLdqLY6
Sutl8MdpKdMJoJj8m2vEWsv/DUFu2uHEeMBp4UwOSA+nyMUcHbudfBXbzT8fT6OizmCkhxQCViG2
KFo5GiZ6ZFFczBigiehkG+UPmC3tozXnpXd/X24khSpAScBVyCwDtF3Ld0vhYhZTSqlPuaBfJB1+
d5iGhHCYyrB4keQYqC84KyVOnxKpfoBL5Vo5XhlK6kll+FTSRHVTkXixWbhZWXlahlRzgwlnJu9l
HMvOvc5fF6XxBW3CS/i2g6KAiocRpKU+diDFeczN/hgEhhcN3+dQx49j6hwYtLa1E4o3h10cjGXq
0wsg+fpAIUKmIJBgpr4mN4OvIajOoztOj3KbPKM0Zz6E1ixTJTP3JGY3ojMNTFqJJjUGdLBXt10f
ljPiZ2PqT4MwXKlKauglWD7e3wE3tt+8PgDOgHZdThTqsusTbMnzUAZR6ncpTPSM/pxnFRGyRJ1j
nYdmjh/g/cw/si7WXEcRMiy10bkYWZNiXtPDAcugW97/TRvRkvcJEewNAokk3PWUI0sB4X9OUn8R
X7hoBcr+UM8VV8vsP27Z8vVLOAHvwZuTBsT1UHXW25Sp+fq0w5+pkPE2V8Muv6Ap89f9j9pYToLW
omULKFjnOX89Uq7W2D61doLoXJADlqobdDbs5M+njrSP2E9JjEOyVl5rsWGc8goGDJSW1Ld7xflo
a3b8GWLW3jtsY5XglFMCY5UMmyfl9Qf1FsJq/ITEd0IkaejijJ4VN9MDhp17ps2bQ9Egonkj04wy
VxtCSDiDxWqX+FHez9wyaOjNk6ZeTJHoO/fnW0RfhRnHUlBm4GDQUlhzcVDQKYXosTRKdGX45EAa
WTyUEBiu+sZt0rw9N3Ijo6E0RWjuokwMPaO4aHRBHzU7Cl6jWNdBatj1PxqeSvVBGo1fzQSzqRgh
PMLixNcypQmiZdDazBQy74Ttz0uK3LJrBLBoWrCkO4CTjb2HBCAQV95q8HXWoCEhm2ndznzTSMfG
NfvKPEyGSHfurmUHX8+cRnFMQZoaKAmX5mqH4++HqWmPnE9Zz71XGpV56g1b+Mgqlr5pSvD8eFPs
3GC3W4NLgduZCiB58g1LRJuiDlRsFPuUjVIvBqYIIYkyhWX1n+4f4I2HwVJlVukyLSCFG2f2UUrQ
SbegOOGHLPmDsHVP0Tr1ASdV3IkjFUJKWXcvxkBNdECF5miGeDvd/xG3KwnKE+wXqYgG4GydS/c8
7cAF5rHfUGnxjDLrTsZolDsreUPu4oIFKE4JH1AnkLd1GiIESnO4XUQ+Wj8KKQDM3lOTyAHmZ8FI
xzmAkD+13RP85eISBU34MjnF9zCojKd56LUDgqvNozbNtX//82+RU/wwlpnSAyGHE7q6FBWqybB0
1GUNpOCCBtEIsztszwb8qMNUFOO7Qu3xWE16ZD7V2TrPFcLGcxPPJ+zU9hTZtzYfpWCbe5OwDv3r
OgQa5jjodWlGftiaxjdYzrKHlILqRiNU5/tffpuGLPxA0CNUoCk/rMV1DZQNTK0zUl9me1P6bRGX
wHn0MKFPjl2irh26EO0ZCiB7hcOtfc/bBSIW2j/gf9ZYI1UgYjJpdeqriSOdxhFkvckqUXfph3M3
V0/6JD2j7pgfpmrCIzfSmo/3P35jnnnT2LJtc4ESwdY52CBQKYA0TBYOH0yj64DkzIRAJ7nDzgHb
CGIqFw0oRPDTzPVqg2lxEpnT262mqu2DhH7yAwjnxbjURqLH6GtIrMjg3/++jVONjDSAMZrYskxl
83ofWWYBFx8HRX+CqYwkh9K4tF3+Q6qH9QK5JENwwJ01BkkroBrOtZ745ETv5jFBTbRLpMlNqm5w
4e+SvstSfDFblGYwzlusV8Oaf8h1a+dGfoFNWH25/+VbK2thDLJwPBao6erOiLQwM20sU/05m96l
tl4/JTb87sgp9R3R86055oogdNpkJTwdr+dYT5WuMrMcbnCN3ebBzBFbt3TRRjsJ9ZIxrm5BeD10
iBb2IsYBqy8i/ZIQbStIvjSE9wMdfR09bn8lqvxCuNrzqNnarvQHwUiBaMUgdvXcRwBRjgxwUD4P
x8CDiE+WHNfYueh57UVWmLloMOk723Vr0d7k48E88IFrsHuSYYE3jA5JZlHGSDGYoYdVe+NpvbbX
jr/xP2CjLq8A6NyASEDPrR7EGOkq0SAHbBBJ+biYNcdN94688ykw1BP8pHNi1BcUjT2E+tGssz7I
dY1favsOy123CKm4D807PRg/W1V/vr93ty4jpKWoaXHj4H21fqFZKN9N5HiJn1HxPKaAPo/mWCHZ
oMSDa+ap4Q1Jg2GtoZYXPjE8iWDufQudMqBA4V7p4P/4OW9ILTxQ4DJe7/C6JRVKG85S0k/VKYap
8DjmzY9MVOn7obDCMwcQiR8gt8fU7EYUUq3CCwvR+FFKU+/+5NzWilk3A3/OBWhA63J1DHB5G2V1
INagnQgJK5ecAywiHLILWb2giQAsIHLMv0o16s+4e/+HPInhqRVAl9JBla3edT10aAQvWRpnqHi6
K7V+LMmL/f/wkTwWMIkgmlKXuJ7xoCxIeKWJUeiUHCOKnF9ke1JcasPGIePIH9GHlA/JoOfvWhQI
d+Z4K6TxbF/gsggHYBh1PTwAVjXvxZD4doi7T1u07XHIwnwn89g87RYN76UGBghy+RX/Kt9amgjr
YWBb4YKCwJM2yl6OX7crOsf5dH8+Nz9o8YlgLhcY9WoHj7EzCwf71+Ww28ioTwhfiOyP0e5vdVGd
cWiWgZ9erVqdOgl4MBlNh9CpHwYTXR5TUsv/cN8s9ov0lilkg5S9nrZ61DI1M1kcXUCkDwM5caV8
/GMcOHcZ6H3iIy9jeMarW60ajTQraEf6FK50kErIS9lpEXhptddb3LjXGInvoC+BQ9n6RBl9o0eJ
zl6fTHt+Qn4Ob+K0tC9amaKikVblzrbb2AuQZjTeWwvkDeb99fzli/RhKvNlI0wdF+4AWo2L4tUf
7zhG4eRTcuU1seaN8RIWuUwq5OcCZ2/UEE1U0rhB/sMoWCTCBWaRbrIci1RryJa5K8ypfjRjp3d5
tOQ7pYuNgwpKDoQyicAbLOl6xrh/ZlWLROKLRAk9vctRTQiLxYCiCk/3P2gj7VhK4m/QBUazlsX7
V0yQGiWoS9lAWdKg1lQ59i+BjOEBaYv3clOJh7K19Z1Yu7UfuNdBQi3oODb89ZBNhPBKblOks7pc
cscWD9sI0bCdSslbf2SVvoHj5I1NMk6lZN3j7DHmHCRcNP1kIu4hzovW6dG24nY4I5wXvSDFV86n
WLXSBlmgqMMjm4x7eGj03E4OTRTMj9g768iEjVqJNZWspn81CK1+SmfnHyOY55M0dsYXhUabfJCt
LtYPCAuj5KxMgBAONfq0+oMwKhULMbPuPobyIHB0UoZ+8MfJTEjKLWVCi5OH108LxKuXxg4kMDnU
neKBWFYrr4HaOKif9Xn/1WziBFpRk6OjVxu9sA645NTDsVB6ExUNQKDIiZTqN5lnNXrHpZ4jTQBz
eWEH/wT4YowHLafgX1hl/tJgHqwWqmJhpSEQbCqxqXk/2EAmQH+q2feqQ4yN3zeNZzOc+amdA7H8
2Nq5+TWrZPlDZ+KAerDRi/8Le4z2b/QQuuIY5OC7jthVtz/MdPT5nxiEG5mhn2CUGuLgVEbSHR21
N79paaItziGdAdpqSFPkH80hOtSplY6HyTLL1wa42VnkSpW47SyUJ+ZMzA9NlYSf6xSVJRji9fsc
47STmFAvgQOvPteDIjzZmPKzE1uxjEmLOjoHGJ0UGy2znv9CoNum7B9I0Z96CC2dDOpy4Aj4A5Ov
1ctWlgcZo0d2dVUXE7ps4KMx06YVg2jj7GlB0x8Q0Uv9Ibc///kRhjcEZ3VxMaL2fH2eij6fqYiM
sY9SeOdJoWZ/QAGeGm4+DcieqvLfWMkEO3Fj6xKBNgJPlkLjcstfD5oJFbV/pLX9YkCfmFnuL1o+
lj4ibj/p38g7MWMjIlKJNABOcIewL5e//1eYagJhKYXZ8uZDF/jopEbpVlX8zwxRZ+fDtpJvhqKJ
QPmTjvq6l26rc9OmJc9L027yTwGueb5sN4pbg9c4xnptHRR6zSethdo7BKH52KhVewpnQJRhL+/x
Njbi89WvWQVLGUE4KUBx2WcJKZBFybGfcHFAl9ThsEj5JUvk3/f30+Zca+BDlkbiQgu6nuuu47Bb
DbcB1tnOSTeiyhXVZHizhbHE/aG2ypOLrwzkScgyAAZX2f1gJ2JUgf761gxAK0xG4CahXp7iuImO
JqJvpzoH0GZRnDtWo4ZNYRlIlzIpCk+tBu3YZZaDBOy4k7Js7O6rn7Wsyr+2GzE1tLk7yJTnNDsD
tJe9MEkWoXtM+uSW+vT9edh4Y1GjJQHUsX3iAbKeBvQtTCxT2GmQIlycaivqoMV3VPzkU4IF1Klr
9dqXm1Q6q5XYO1w3qmXELmDJ9EQXEiJt5FXVChAMyvgWLhskZyl9jvJUOvYRt9enzhS/Zss86VPs
mWnzJRiSCxCIJ9KtI7sD8wa8S5Tyq6UGl8zMXyy5P46Z+KQKZ9oJARtpAx0q+ulgS+FqrNPIHkpR
WC9NicFsMQpLCnxZRDn8eYKH/gHzAFcKLJy2elKkYOnlQgopy0/2cBBCxaHRTpWdb9lg9ywcXWDI
Ni9OmWLo9QaTM/SZq1gJvEYCfjzUTn4y0y7FV2kMLgse8MmREiQxiyxAATdCidtsZD9v49/3N97t
RqeOBpKULbeQw9e5mCxUZIlo83vWlCBKnQDmGec0PNXRZBwrtamf/1/jrd/ZQyDayQpqClyRWj6l
Rluea0lTfR6M5Y+6RtT5/ngbkCXKvwvUzaSKQcV+tbVVKUuAA1mOlzTqJdWEJiGr2zjJAZec5KhP
iKKk5TShHq8HB6VNrUOkqxULH8cvdo1PRexIi1wMkhAupj978e82vNMDoUatWggEoUOwbPp/BZpk
bFDIRoLHa60Wr6RQPgKqQiuwMJCNtJQjifIHWv06dfpBAgSUHowKpxtdp236wZwASgbtY2UVHyc8
uu5P3cbWoJqr0zcCxkJ9cBWTrKqelIB45Fld9DTMGiKFjSS/poEzfkY6KNtZqZsQSPZCWUJBUpoK
HO/565kIuzqJonpGLhwdapyJZPs4R0n/bOs4u40Jms1NgOp9qnwbq7nbWYebZVgGhwRCnZd2GWz+
68HnMddEH7WxDx86OuRa+N4cii9Kiu1nJarfht6/vz+5mwO+VVwX1RcuwOsBY2m266HCSmjoq8DP
0qL7aE5A/51Jtk96baBEand7RNybCAqgGPALkZ5JXo7E9aB4wMxF1POVsjC5NYcM0XXU0Xfm8mbf
LKNwjxFPUG+8AWI46Wg5Usin1aFSXUJDTo+zlEWnqJ3ECVvFPxX1w+aW5zhIafouhO61w1mNnDfy
3GSiCaahh3wOey/o2z3c37IgV6/J1SirOFKMWGFnEQ4Mg2HhEggvk2KDjQVSMR2sQVjHXq2M92E7
7NWmN6aT6LyQhjDkhPa6upBGU297NZ7ok2KS4iMpZ3kddqgnEx+759TYpZXdXk1kfAtJicO4tEPX
Z0EKQ0lNgjryg0pVz9COtA9VOGoPVchObe0Ys4JJZD66sMGjgueeG8T4jSdOIn26f0ZuHHtZWeDt
i+QZSHEUTFZvDHzrjEayYUQF2IcdgMgkR1Vqf/EwBLRPZD9Qpr049egloXacqJe4UzklR4tgdnCC
5EiSjMU2DUJ3SGUsjBZ2yBSdpti+pHHZHUZZfh3a5H2XOy8a6KdDXFvNgXrCIwUR89R2Xfun2cXq
i1aPxGpMaikq8GCR5elnYWjhuxgA0OX+vG3tGDqeSy+DBjMB7fqY16LqA0tNI79tkf8YjKI9pab8
GTRM76Jmskdqun0wLR+FrjCsHx7AZE7X441WLiVzZ4V+1Nf/WHGmusmka+9T6LpuHhgfDG1KT0BV
oicCcEdpKcg8pJOkx35xt77/7RtxlXsU1BQNWELc+rQUmt2VsKRD36nwhpO0IUT2pZ2PgTrwIM5M
3bOzee/JuBEblpotfO0FMwMw5XoCeLSEudKxqnHbvRaIyn9yQpF/VOhRflIivT4WgnLeIausYGep
3+DGq7DE0DzCSeCo6eurDUW4mJUpjhHrtcrHUJmjQ4ooOOCBjD6aRWmkS2NYfuPX0UK9Pg9eM8u6
aGb9kxfuPzXic+mA3WGW97/NKKWllMHulvof1KnPIVQrt23EM8jtBK2a+odllO1J5EV3CvGyu79w
yya5+RBSYpjB9F9uxMeEKNECdJjDscBuyrE6y0NK3NgpCm6OwgOCdaKpCwPweqWogvKwDIMQeZy6
d9nR6lHqJ3vnlG9sQoD4WGTDcCbJXye5Ik0x0hpQj6EbPx/hdGLqkWbKJTf5NOya8CegprKzFTY/
Dbg4olVA9LW1ElGKxqjTW1rot7rzs+4U5WSEcb6TE75VsW6WyeIiov69vFNXE1g2gZ7YtDxhySfV
i16bCtqRJM3cwsZDEWqZy4M+PYE6kj5LVd0d6yaTT0DG4o9gYobj0I86lTzdeOnnTnc7A51vgrbl
ZWZqP2DpOeMpWmSHMRX8KeGa4f2HfWaTJVB6hu27TjOTJI6DTpJZGxx1D6aKTgwS6r//yyB0M8jM
CcHrWmCVlkFj1wwim23nawm+VmZTVDuxbmvFSZdBfC8YEJb9ejNruBQOtCNY8RnKbzFZzVEs6cH9
b7kt0ZAoLj17mr+LRuE6Vc1F6uiB1RFSQzn54rRR9gDqZnyHjQ86JjzYXcXCCs62hvAUVGN37Kno
HFIAuOdhxGGnTNGfSotdL/qtRAUQ02IVv+D6yY6uv18NKzMPofB6XCjiB5AWvAognRzlfK4fZKNN
8ErkggHbrCPVl0FzwlYsSap2b4aWgVaHAvo94LpF9R2o0RIP/vWIm+cSk860k7wJtbUX3Hqe6lCy
z7Oc656RaPlLUQ2LAH/wm8pm/jvQQ1KNuR9fK6NUXu8v18amsImfBu/5t/fkKk8NnXZokA+WvCqb
aheFIuUQBcD6/3SUpftFyg1sBI7vuhzblgrA7hnpHDNTxwOuYM0lwntzZ4PfxlFGMSG/EEY5S+tK
rC5PZlooc+DxTlXdppqmcxz0Pbam8XhWEV4+yoU67gxKHLhZToblBuJipdxMR/56Odt40hpjpHyf
CdR4YuWpwpPi5zxQLT5hKjH4FZhI51A5ZaMdRd5mH4zAwhapodOpHAZ55iauLPkDaJ/pFbCKxE0s
v5iJ43wMez39PpYgIk8OAL/Y17Am+xRFmvrTpnmgYGYZl/pRHbXpu8iUfHRr3Z6kA4YQuX4ZmxG9
TYd2FALuQaoKN9Pm5BOKwFiT63SPpkOcR0F4sDSAS26rJM7oxkYZBi5qdDhl2JLaJOfEzMLnfuri
pyYXwbdxkNCoHJ3qRxyKKTukCSSqgwpO77UXlf5ZwUztd9Gpxd9JFWJgMYeyMdBzMXq2sxPzOJDi
v1O9c97FKMSYblvgjQxcSrVGdrk5koZZQwXSwIRxO/dp9DOxa05AmbbxD2lwFLx+pRGxUbUUX8x5
gnoL8PyLUs7VfGgwh0r9JFILHN46ARcXTN3PUVfEixkXDugvw2zOExTa1xwouHHIFVV6Uho9Dk5a
NOjnSGg04FRJzr5Hkj38VVR6+5rpyowxmNy+2jQVcMXIn1KR42fW2EIuEA6uqLoUQ7CY+xmPRBfr
U0bR6rVOkgArMqiRblM402NJT8854/NI7y9FT0pyG7utZKwpU3x39cGJYyo4zmhgLRU4gwevNPyu
FHNfu0JRxLukj9LJb4xK0o//k3UJki21StsotiK4n5XuvEqpWWBSUxifkfIr8gOKgQHm2U73IYQD
hu+rnYLWVHLJpjKEF9lnOzOlV9TI8y/3T/ySw17HOMAcEGXpjFAMuoErh41jjUGaBF7YVuUxiIr8
KEpF9a3W/PznI6H8Q+ZEu5UiwiqbJqWo1SbMKY2i0vBYtdHvDur3O9lp452cc+ubEMJTZYPsndbS
OplJwjDqx4iReBN4dZg3j3MVGMdWSF/vf9NbyreaPuBlwJio9r3R3a9jSmpXti2xKb0qbBH/0fDu
kyxal8QD7czlMbmR3tK6BNnoRmEPLyvN98Lpm2PG7Y/gB8Ar4XGorgLbUGnYCA2B4+WhOXvZaOIS
PGKSWOrFZ3USjxAz8aAL7OFoBC0uKzblFOGUj43U/Qqd74k0PHZd8C22zUcs383fokIFv0206nx/
tjbWhQoSeCiesNSRnNW6jLU16zI+Rl4nLV6nkf1P1ubiBCA2+ONMnYfiIkm+INHJZ1dPZTsMwNho
WFzjkogxfG7QWxIWRtfFKMM8z7TxoNPa/vN9R6V90UBaVJp4Ol9vhjDAhJlhqElbofy175TpEKrJ
cObfmv9hKmFVUDji4FK5WB0mS+l0JyoYCr95+SBiLJGAQNSI8HXzzldt7nGFA8v+BtMPPfb6sxwj
FQPaAY7XNwN9/xI0wAk90vbUzqpzylSjvwxcuCfJUHq3tqviUpM97Fzfy9yt9zjaIzzuEA3lZK/m
1kRPYlIs3fHmRMlwjFRzPANH24tnmpeIiTaf6pFnSWYUe6u6OfIC+l5efov07fXnG3IeJVJGvRy7
zv6EZXR9wLXZfpB69CgxoAo/T2WCn3ZqqDuLfJvzgXnCNBj1S4rJFH6uR7ZD5BuaELqfAF6LXndF
HoE73s4oW6dSWVgDqMmzm9a+OEOdCszoscDGWi1228QMfsAueQIIZe10Xze/h1cHYAqoAhyS6+/R
SXxqHG0cTwc4844WVcnOjfdgSMus3OwUKkSguMhTwP5ej2LQPHdIMhilQAOnb7TW05Qxe5axWHgu
KLnuxJqNtJIKGfsCkAZFAW11FHsUTsaKeOtJRVS/OBMiG2HVVaeyxA9Qn3vMLTsNaXFs1V+KZthr
8m5tT6IpbwP2Ci2OVVAdKiUARcPw7ZjJP1szSHBsz2MPCk7+Ojl6A5Ox0V3JMj/dj+Y7A6/DAjK6
5FQ1Ay+Kh56qh9lfamJhIaaiPxElZeTWWpT9nebBDm5z4/kAVGTRTgTKwSN89SzrzBFzO7VngWme
IVTQlK6tZdlZ7urmOHVR+RH9op/3P/btDl3vKnrTVNAJPybdlutdJbA5DNCQcbzRyP6eTDM/jRY/
5JBnWiCOfaGrnpWExUODxukhlPB/DjqD8DzhN4oOy0TDxPrLkJr6fWt05jt1xuwtZ3d4KtfJudad
4dj3de7RRlUvGQU1IGZoUYJBK/ivi+9ckYcf7n/U5s5dGMxgxahmrRWW2k4vp6ZjImnmJMUhR87p
oklTehGy0btzMDVHVQTpI8at2THnWXO5P/5bJWM1qVR0WQ36pPTo1iiRqJktHlfcLF3ZdM+Yv2fP
8WiL58bS8+OsFeUzPyTHERdDzLZz8AWL6uG9xLPNLZRUds3Uyi65GO0z6SRm1thiHbvZHh5b9Kjw
PR5gzYc6gFtEig9sS/M5xm/zBHle/mzY/Xhoq9ZyHXTiTnLY4vyrgjsYGf1ozthEolKHtpSi0UDG
beSYipPQaJXoaAjRWdejrvbtfC6edRFPXxUlTPfm5zaSIZ63SEEtLTCIHNd7ThZZLckNu8joFhM/
G8dFOY60nfi1cY4XJDd9KDSBF+7k9ShRbsSBatdkj0iMn0Lc6MEmKwm+Ri11oCnNXDXvcq+kWOPd
X/83aMd6/Xl9IB1JqF7e5ddDl7HSDz2WMjygkvyCH2rdP8KCVcXRNkc5QEKymr6Paqe5tt6M1nE2
0vRLhoEjfJNxwjFX6N9w0RQfuwqZdmx/JfnJxpGxePMl/4IYhPJBwjPnI/Kmw/sIT8o/JlEsMHj6
EUiYs31hfF5/QTqlNmLsy+QVinaWwqw7WipmtE1Uly7WsMLFRhbQP2U+T3LEHops4+7m7QEQAgrF
UstbhcJQyfRxakpSsxzI7aQG+qGr2uxsKMFOtH8DVNysFSwRsncFifF1AMwmORXzbGIjaon2kybK
/rHGsPULiMQUT4+6cw4l3fy/4TiqXyF+DM2hFc4PqaGCQBk5nl4meIk/AzBJjauP43NCITU/REac
fFMlBVG3CXXAv7LU6KJDU6IbeJyCQP2aBomyxwDbSEQoujBxrBiaArp2vWpxa1vIh7FqStyHXmwb
7TGUQ3nnYG1UWLkvcDlka6MWzTPmepgxzuO8nRuS1GYYYk9pY7s5gCYdkWAl28yOVRTHZ3Uogu9F
noYfW1y5H4Ygi7NzLGUx/RvgirzlyqnDhXB04o8752/jJl2KfRCjIEyDQFttn9KxpCSwMscbOtOt
Jef7mDSLnFp+KkLjXJXpY19m75yA+k6of8gH+e+0n5+rKX8ImwrTmOE0VPHRkPE2o6Bfddoxtcaz
pJQn1aiOkgMdOeQICI3bRGBHpaLGsTPJW5+wuNoQuqiMUk+8nuMY8/oUVL3t8dADvCkA2OSV0I+t
bjwpTte51gJ2vD9vG/cmRVK6JYi44Ru2fhGMAsnvqJhsr3N+ZFk+PyKlml+KCiiw3aP828g4yUV1
k2L+C4j7/uAbbVmEvRaKKO0BYu4aFpwFSmBVIHu8hBbwwUrqRyVosYBsPsmhTUtdKTxJZB+xmP8Q
mdJvHT6DGrd70q6b827RLeJlBBJr3T1QEPYN07qzvTl03uFyuVTrZy7PIg5PToA9qhX8uv/hW4cW
CDYPobfcb71ZF6tqmHWsdKUMCJ3ktnUsI07u/VG2iikkJLTZaVlSBV9TtspYRjNCcNd14fQdnuBy
elESquiVXMa0aM5jRldGzlvzkx2MkORiS/dNJaz9eV6as3ExnGlXR08TYnCPSJBpXlZRnR3NKHuH
6vWfNyXR9gAgs+B+7KXecX0AWszQirbSbK/u1fSRNp7qQetrD1GoNr4zJ9JzKEnjzqnbXAtSYViV
KNOQnFwPSrl7hgg62x5FmIRiZW0etLI2dvKDrXNGTRKbUUo4VI5Wl6s5N1WjBYPtZQrGiTAuTCqg
g+PVc5l8Noy4fYrn2HnMi97+2GR1tjP8Ep7XNx7wewAzkJ8XO5jrjwTZXzuZxPBNuvTQMxNhhR7X
F3oDTvQAZ+L3/a23OakLisvmcYznzGpSpSoGSdVT07AjXTlMgaWfO4j77v9rlHXSbwA/HKmB256k
Ne2TaAsIyI7U7czd5regg6BQ5wNxvaYfUYuZKJu07EpFoLouFMsNbaQg/sO3AE1BNYXcFTDV9Qpl
RqrluujZhnEUEmzNjwWaajsBd2sX8sqEsAWviYbsahDVLjrUR4l0Y1SoL5k9x+9mh0RLmuzkrGUW
ygNjC48cH/OTQ7985xu30nNSSxqidK3ouK7ON5iDqOrrjJnM1eJsJEIhzyIAQhkbzgmvx1OnCeM4
yta0kx5shfiFtIikD6ePHsH17KaqWpt0iQm4cxi9b1CNdmsz/ao0zUdb2B8iC6u0++u5deL+PeLq
wOuZDXxDJuQiUOrSK/iZWep8hulynIdZ2tmit7paC2t9QTihlWmA8lktbN2IWKSCCyUb8I7Mm3Ks
DxWqv6e6hQkecck+zS2SjsUkfYnMznkYkHxzR81Oj8IW/9SKFe2s9capARBHzOHwL+YU/8veeXTX
jZ3p+q941bhRjRx6tT0AcMDDKIlKJU2waBWNDGzk8OvvA7rKlwfnmGj16A7uxC4titrAxg5feMPm
WzeOZPfkK3YQIaV0LEt9uPkfxKUXvuvJKJv3Xoa4iaL1nJknFKjQ6dUDVLZM2mVt+z6L5gRVub30
4eKbcbApa9XGoAd0upaMSholZz11tGoZiRKX2TPXNP7t9XOpxQtUhsYyVXG6glsuQWhpWaXrPbAT
JbZQdqpH/VqS6ZQCFDCv7I736kwn/U3Xsqly8WOSFzeRDSnzSEMm48ZIh8V2cf0REQY9ZfiPfqDy
7DpSNdg+ODurdYvSQO9Tmdn3UV0pwtUaB2pyv8w1hR/K8qtRmVNEntbzv66U1WsT0XKKR2KJ6FFz
8vb72299Kc8g/4QkC7oaZvbWFsJE2VmpwDhSPFKHD0bvxB7d19qfYiU+tJFif2mwOg7mNmz8Vp+1
m0or9Sdai8M7fErzmziTJG/pQVG8/WAXTk5wpivQk6cClLU5QBCe1HHbQvUiXkxc7y2Az0MXkjxQ
X/KKrKAvhuFiMBjaV1tuhs9vj34uTIEWPPARpD6AkBoIUp+uuYI8daFPEQZkUUPjOWk03sehMQgv
ceCZlRPe9H5mt9GjUq96DNnSjYmrhPl7lXpC7CZDS6faLklgfYkm8CGtpzwO0irJ1xOAM8XN7Fzf
eewL5z0MWnLGlfqH0My6k16BTqxJNaR0XOtLjjre0y78IY1md+XkMaoFAzIMFmWuQG5Dc4fCcWGL
vuANX4pxtGk3x4KT5ulgLrYVKDMqXq5jC611DV0UO4f8+fFDSxZU40qMwh1hC6KSc6vRqnawgrB1
cl+WsvgxTpvUM/TJuppIONzCCbPHtxfDhUHXBgcoHlJEouXNzcI6ESJTMKHQQ7Wt3cV25veVo3wN
TbW5q8RS/misadej1+BbnUaQdCAAJULFgfQNsO70W5alNgkgG4BTe2IlP5QzDO5Cu9Msd0GAvH9o
xSA+yc2YRJ5ojepTErZaRygd9hqRk7UiCjEuHSDBltptF7f2TFk2jlpfROZoH2bqYK3XxwA5vVYz
ChlASag8hgI6l5u3yZR6Tl6l6p3dzHWN+EyfRm7cN3Lrt/2kPfXsgw401YtfchNWvztlNj5Z1KF/
S6yqg2SMumTlNnraDH63tMt1A4umDtKWrYLV8mjnnp4houAqkrRwn+TyI1UGGe/nnNwQh9cwK46h
UdWOl1BTuhuSLu/9yJQKOO+SsbgUsAyxolSWwTPqqMp9EIoCsGoxmZlPNpl/mDKrTw7znHzNDKkV
BzkMp9yzYJL8NoeD/mGyk1q4dHan/BYVscn2UTccraFVgpzsvfBNZzERSB2K6Z6nT++Gpmh0L5vL
DJhsL2sgBfu03FlwF6ILKrfwHwmccMwCjHL67XHhSKj8xVaAOHJ0Q5W7fZwNaiB2pGjIZqIqWCsi
fGgccD3TZDoPKGuIoDJpGrc2aAHdEj+ftamoDlC5IB6nhrDN2uLeDiO71cwgd8L8qGV1f4VZaX14
e6udB3GMAscUvTWwc6TQpy8ucj1OMNgyA2zZ8mNDaOsjsuHjFDKRKVZ7+qB7w22OrVZz2o4TxQyg
W5leK4vm4AxApWVrdRdIhp/Pn6iRk3HTwcTagH746esludRIizSbwaSJ5mrq6HnnQhp3IsHzW4BR
1tSJtB5NpS1xtGlNDcn+1gzMUM18LWynD4MWacAcJcbD3fbOAuHhLcm0x6y7cGYh5UHxg1MaOZEt
dCKPhFPkszAxPc4kb85b5M70vL5OMmv4WWVvijkOSQ2wfvqWQFA3U5kai2VkoxEYi9Ncc7yE14Ol
ynvW0xfeaNXGwQYBtMTK4z8dhsJNEZVJZQR5LEW3WZKqxwHYVlDVVrVzh14YCgor7sRkiqsK8ubA
1/sYtYIyhlOdSBUaaUvtYS/h+KJa9gpwF4daFcxeKvI0AE7fKm7jpG1GRw9KI6kCYgT6hKM6Xikc
ijuL8cLlibMXTU/uTyqPW61JupdNFy+6HmBoDKk1CxH3iyPjQV6S7KvSKPIVhdJlJ0y4UIhjGtkF
OvTl1StzgxaQFcJzjIY1dEopT9QjGmaT4BLNLf1myLMGncNBfxwj9UfqaMnHTAOqieFHEkyL4yCY
ZSg3C2IUvpnrXRDZWR4saH3QmckiJDDDz2+fehfm6KU0SeoGUJgKzunnIDkOSTkWujz4i3PYcTYE
ng7y79gUYXx8e7ALZ56D5hqKj3wMIMrrw7yKEWmMOjbKSHqAwbV2S0BoXEmzNCBoh8HFLBXjT9Mr
kBUCTgV6FulF4rbT8cZcjGxhUM/hAjS2UaD4FnaR7LzVhRX9wgojUuezA38/HcVKh7QWecIo5qw/
mk4+H6J86ZBz5zh/ewLPY10OgpUVT9sOeY0tFBiPnbzUUovS7Nwo70KnjVAcSPbyn3P+PV9ppZ8i
IQJwAMeX0zeqC2sykORUA3QVpRvJscPHNosE/UAkRTI30aXqYNdiusYma3ouqmYOykmfrhu0Gd5Z
EFpvHZOOtJHU1YJqS557NUEsthdJ7PZWvLTeokjmeyOP5+BnJ4iCCDXlVcaWjHqbhXRaXXWmsFWk
Tmht5CL8YdtN9L8ZhJI+xC5mh31zOj1KvRQ9IrlqgPH0ACSxar+bUV1+evtVzjcLumvoIKwRON2S
LW1OL6IshflPQX9RQqq4fewtXUfuBlYGFeBkz7/vQt55OuAm15BGItZ0Mq1AFVJ3M+dNFWRzXDyP
VZbcxHcxpEqlHzzayhYqKz3pcTLFAbpC47cCOyNCW8t5TE0kQWzgxQFhgH1sRaFevz0v59uNx6T9
t9bw1zbW5jG1ZKkBSVoWPlBZ7dU9gaAY5d4FgKHtfOgLlA7GgkFBKR3eDKqDp18aXxoHzBwe0Umk
ZB4cv8ZXqkrxaCBPQVgK2hXIM1/Lomp9pH5mf8h0yTPLutw5Y843Pg+Cbv1aYyfLPlsMDnkzjBor
mHpkDccQ7XBtdvbqmBcgkwzDe9KTgZAEvOb0faNyydsQ4ACtn4jcBVbYMQrj3q3tmszaECivzOro
5VhN3QoQ59cjRe6d73vpVYlRKSNCtoUGv+6LV5dElcakvMAugjiydFwC48rT5F7/6ZOUQJ+kekWQ
kFrIm+BKFrZSra4/QdKNlh/O43xM8ak/vL1W13/lNJFmFNjSqPes6hrb9SP3zQRLSV25gxagS1uZ
jspiPY+xRSlEVWCUjVlxoxID7IQ+lzbJi4w16inkNNvqO9qhXZjXOpO4COu2a43w0IY5ftZKuTfU
pXMKKBahN8VL4FCbNYNmviaJme819lPpDyltRUVJUqx/Oy51Q//5ROYlRaNPB2KZ6Hvz5RSUjFtp
Gq3AVOfqWu2T3M2H2N4JHS6+Fec7u57SLwW501U4KDNu4NJEVam0bI9+lqAEk5THpBg/a1Odv397
obxAN85WytoNJQYjfNym3RlNQjmMbTOYu6pE5rt3PMtIJj9G0t+LIk24LQyZI/qf5nEkPAggn6BL
PjbxuyXPGz+mYuhKEDpISrDyyHt99GYZMsnQFoqLlPdw32M3chf3ZLJz16K5HJrizjaH0e+XFfs5
RvO1RULjARKTK9dRav0omhATXowFtHacXLOyXSTYbbOacP1JjSt11tLbakLc4D+E0nRR0jRoKRYQ
KYW0tDdIQfVwaUb769uTdenbrBz81e8eNO62dazVvSbmhUqc1ORqkOdZGFCyAAsDf4P+sabs4H8v
7WJOxNU/km6WtsUzC6WOcyOhOt86au02XaF9MTpDeVeHqebVmmpeIXRmeA4wrp1tfOEspBmApJlD
BghoYnMWTlHl6K2VcEoNRn3XT2hKK3nbHt+ezwuHBXg9bjiLZiGgxk24B0h3ykxY1cGQd7jc5YY4
Jlp1NxlTu7OrzrMNqpivRtrc3UWhIfGcR+yqKDI8TS1HHADAiEsLSCFLwuq0kaXmfzOJUDcICdeY
bStwL0En6eo25RA2yumqdIRENyfdg1O/oMA3O5h7ZNUVRRCKrGMTKyQ0kWIQ1dydYEEPFRBjL3R6
Erd8DgM10qLrRRvko00dGbh/Mt2o4Fahxon8WEzIJ5Pqdb4id/q1nGoI7BRD7ndS8rvoRvUeQIQC
ScKojkqniJsuG74tOSQ0RwEFNYRF/25CMOJO6kLT6xSQe1EaljCilvjq7bVyLmCELhfmxEwjHnJr
zeD0YOyG0km6orACLYpnNVA0IQkvkjT777mgR+gmlWy6NtQvNC+ScX6Hr4LeuKFRt7f2qIvWrxHc
P5pzBWILfaP6t6yTp71a3qUVTfuGLvLaJzW2Dcm4jiOhC4qYWdMjUyRLpTdWo3rTScYekvLiUJxG
K6QKgTp7c1HEUpNEhpJbBMJZ7deO+hGGZ3psK2AsO1N/6TRYFXL/HGr9+evIqMj7zIpNM5BMw7p3
rFgEbVhldzp8vGByQvG9JGP4lNiEn33ZWG5ENe5q6ZQPaSQtfoeC0nUO+2MnYLuQLkK+XXvtBIwK
ZIzNc1GpZ3IHpkCPTXc04kBgNrs41nfFWd7FEjBIWSF50WEZxul7rZ+OgxrfjyvEvM+S97OQrk2l
/FIZnTdr8kNrSd64NHu6IC9X6HaDEkDDgedO5zDf5OmUOaylzSnw2pIU0kXtx/nWMaLh0CUdhXgc
c4JCbcUxwpvBFUsFASpGcEmNlwFUXFoc5kkbDxIy54esmNOjlOf6g9Ony505muDmdTobqbkoX/9D
RW5grIiVglHN5iMKw+MBsJBOm76xd063C7i6lfpMhLlWVnivTTw0L/UcWRljrbpsP2bRVi56PIOf
ynp5Tc+h8yRtUK8ktVjex04JxtFJyOGLwsBwntD0f7FIKbbRPOK6wsFksxiwCZ3mNHXMIF7BM21T
oEekRvqVEeqFm+YLwqe2lEBARdNOzs3nZigHOOp55hKgoqfYyH3QwHjdmab14559fGoCAOPgu4AX
P907jgRsKOeSD9o4vCN0Kj+aWVR/7AZEXYUsP5uJJY4F7OBAW1A1fHtSLm1ckg06lOh6IcOxGVwd
hyw109AMyHhmX0ngXxAsOTspzYWwiPo+eOp12pEP2wQLvRKOLTVceoUVTqZG2I935Zx/1uF4HNLO
+XmoFKw6tBkBc9IMRWv2dEZXmkefNJYZ9HFoHcJJS/xaRVH47am70I9iGFRsdGprgH1flv+rQ69o
Y02RRvokZZb1LhpFuUfl+Oui1o4/89/fxxlljqYxbrSoQn/Xvrclw4/76cvbD3I+u1irrY5udDwt
TrvN6zZqq5hRPqrBNOffyLlUz5DgTUeYqIN5K7ud9Xp+rTAcCO8Xr8ZzZZjaGHBIM0s10BdJ6l0g
Xr075EV8q5qV/tP9jJOxXqoCr6aYNKpprSKjnhXK012ZZ/8IRbVXVLw4fxikUPUlzKRJc7pc8irM
jMYE5TnPUFvt3pEP2iyqg9V0pFbWvJfgX5pAADugS8B7Ak7cBLU4h84r2lgJJkt0boW+3TvCv/LQ
Gsp0eHtpXBoKZBLqnFTpIHquP381f6VcID6BcBbQh1I+9AmYG7mzcYiywmxnqEuzaK6vRe8JhuV2
FpGihXeO7j9Zj66/0yohbpqwFocInOFtKMp6Zxmuq/r02MRlgNwetDicTrRBT1+N43rO4qTi1RaZ
ytZIdeqQYE5JZtgVh1CuC1+CzOhPubO3A84PTYZWKXVD4KVdtMV1gFZP1DbKlQA/7uaqwovMLaFN
7kzo5VE4WuBCota3rV4seNLXip0omI4qutf1FEqQSdizYbq0QmjlkcIhU0RQun7WVytE9I0AUsBn
W9XRYYjNCw6DYvZqvW52XujSCsFLgSoeCQ/oqs26L3Skv6qmVgI5bXM3jSbTb+Je9aO6H9wO7vFO
Snch/gBrDDUegvxqFbItuddOSvO/DOUgGRPbKxopu5NsxIV0OTLcDIX6Q8Eqil0NWWowDaF6lGt5
uQaPUXtNae0B4c+nmsehPIziDKE/cJ3TqS7lShl4WPzSWhtSk1wnwcgFFoCY+PT2tj+f6dOR1id5
9VHDlkQWLoMckLiZh7myexCYGX5XsVwcoIg9vT3c+Uo1gFWhhYi4DHHZ1mOrRYChKEpebJUGuXLq
cDzkSlnvkFQvTJ9icPNQNiTPI0Q9fSm7LYG9VM6COF1bXidGHgUlgNpr8s+9TumFFwLIio4TUdl6
umxu1BZYaqdWxhIsBmrN6Bv3HsicdCdruvCVGIV2mU0HeI2LNi8UykZvmeoSGG1cU5rP78MsfFCG
1mRxzHvQqfN3ovYGfgQeBqR+rrrT0UQfMmXapAa9qtUBSio5qj2t9PntpfDyrU+PZYqScOtfwLbG
mUy5U9ZFlMuNHPR9G2reKE/h96VUDc2vR+SV3EFqw8wf83AhnsU2+zYF9CyCqKni/oa/gjRWj6RQ
eQuBNl/cXi6Uj4qF+6Ovclj4IFGjD2k6l+N1WC7iCy4PJrpowknmD7LT/AO4qfiMH1SquKHol6/p
Ejaj2zU9hNR4kFSaE+mY5+9iezRrv1DSWgHHJLGUsgYA9mRVn+V8VHr84dYy3rR2Wfy3p+jChyBT
Rk8NNAiqodsyhYzTdamZgxxMbdFdNVMik53G8be3R7kAYV0RNejbrcow+JVsqiExsTxsOVTiw0mi
25uM8UNZLg36hGhPpHeGmKV0nTgn8cOWzetC/7BmL01V4yqqQv0xMWXxqVuyEBImwKqdxX9+fQPn
IPxBwImI60yjfJSzRJ3KbA60ySxvV26qr41x8dB0EqgI6CDQuNvyHeYYe/q05/PPyDT5qbsRtpvb
+jmWivQSHfq7DZ4TRxXAqa/Z5bDzfhdGIWfDRxTEEUSKrTUAIZ4ujSmbu+vTEeHXBbF6fTJ37G8u
zCK99lVkkMKeAg7wdFNXDe6UbOslQHq7edCwje5BKa7MQVktvdJupYNUzL2viWFPJeECfXXF46z6
gACBWMjrDLy6ZOq80YZ6Vmmw6z3pcTwV+deGvKC5ySV1qd1Wyuu7dpKj8lbKGhjEsTbitRHJcyW5
qSbZ5qFb9O5JiHi4I1uPwys9nOvPDhXX2GuEBBNMwIlDuKp2JNdpln5y66pUH7oQkqU/1Eq6VzK7
9NXoaROsAahF/GQzn1kddpHW4EJSL3XvF/VcBY4GB+3tvbk3yiYQUozasmu5W4Ko6pJbE3iYl5iF
vbMCz+9Lvg9fyABtAKJpG26NdjZKSH6xArOydqsm0Vw9Kxcv4gDaSYUvvRD3voG8KvAMYKenSyEv
xxRHk5ShIl328xSae2pPsv/z0wZqBrYD9XKg3JtpiwCHWslszwFpCAU7oxh9SQv3gvvzW3mF/JMt
vcAbjG3K1MhNMam9Drh/1uIvizF0V4Dd8qsK1R6vcFCIe/utLlD2qa/R0eYoomF0BtIZFzNvehp6
QQF0+jbv1KHylGT5Gmkh+twsE3cSovQmySh/C9la7wjnAC23Qvp7Uy7tNcYnA15EAJmlQUaiLanA
xIxqfdSbWqZdnv6ud3L8mZ1c7pw+51O1bhQOUkIK2t7bK8ZshdXLtT4Fja6MQQrf4bZXc+1TaEwq
DqC9uRNnXgA9rK0gsj6iGD7QFggLOCBv43Wq5lo474s0iW7kqfraa2UbTKr82Zy0NEBUBD4M2oRH
Yv0C1Vqxp7t26TmodK/R7trp5S4/Xe/1HKamPHUjgMdS/AbsJ4fnRLvsfSWi5h+SRDWEJvNYlAet
HucPpWI1FoZU1lOpj8We2sT5PiepWrXZCCjAIm8DuylPjAHo2qrtTRNOa6z+zkAYzi/mXN05Us73
OXATagkrQZlC07ZyYaUxfj85Qw3DGH3HXqf3W+AfO4H+pemlbEzIQjeH5uL27sTCyDEHMx8DKsuf
UN4JvXygvTkvqLxM+d3SGTeTNeqepA7XRpf+nTx/D0h1IXckRyObWfMZ5nSLPlRnwxryOR6DMUPz
yFAqHfs6NXqX61rtUlSrjkniaMFU9oXXjXN7E6aYLlRJ1HlFMug7h8SFiUe4FQkmeu3IC2xRsJmg
5jBIxhAUiak9Clg0/thX0Q7t6cJKgv1OtMh1Tk/wZU5e3ehKbQOvbxkFeZoaxfyo/dgtIPldWdLa
nTd66W2eJgoroIB6Jb0pcAVbkZQFaYq8EUpHA3LCuccUsQfgxcbNY7SXyZ8qXVpcQ4KVdlUPOf7b
So6vuWcMEnz4Nhz1zndgZ93SZwqfjLZJCrx/8y6/FmaoFUfL6aimpV2tAWZN2oPRWgjwa7VInkAG
Ds5VlBgMEGPPsLitJpQM4QzbSt0KsH3pUvYvFRfMqag9va3Co9bR50ZfSFUfYNMvd4nVWo+yPuFu
LNdd2fqhNcuRi/xvXHrouPcHRUUN0FNCw5nctJIHNDgGtb2bU5F7KRox6PEUWfnUGiVu7a0sKd8S
Snn3SYVH23EuZvNHjn+PerBx1qnACMOB88IUpw+3jRt98nPb6Ic7zSlaehNajCBhDP4MbAVd3Lev
qDPgMGEexGMQDatQLufdehG8WhiyKCUd8TJoKiCwDipX4bc4HOorNIicByjDuA10sf0hD438uy1l
0bVejda9Tv/VRUCaflSC0rbQh+a2KSx1dtNMdr40HItHgKnpHZ3D9CcjkvWJHQByK9wf4sQWod4I
IUEu7+tg1EvLi5fFIowcl51A7qxxxzCrdgLtXF6VtMI6nZhxRJyANVYHyiirGEOmHUp6shonLrKP
JQJQpK4Y7o1JF/t2tHKVBrPqb3Ol/q4WRY/bnwpq1ptH0PNuFOtT7nZCw9Crq3GqOwo6aNDk09Z8
l/RYkCLZFA9frLgaf8+HCl+p0iyu00Hm+MOBzPzZFJK3AzHADFI3WBt4m4ArB0AWDwT5QRWb8YM1
18mdlsfOB7Uzm2tFohBvdNj14WjRVI8wX+fH1KrWbsAM5iTVU6F6S1tpHxZH35NX3x6I66NxQVBI
I1CHCrSZ+HJOqT0I/L4n7KahDmpxkFXRngnFNr1iFHoZjAJunsLTdt1btYy1DB2HIJ6b/AE2WnsP
J2zw+qQ07kVYmvdI2WaHGG3evS23hsyvj8d1aCxo0LFk8ZInb0KMsFAR88OsJciN4kthViwPTR5L
t8nk/uOE/dND2EI11tvwm8hMBJ6zady5h7fXgcE9T/fc5rqBMnMW1WPfa6ijpQ3BsGiVlzRme1M3
sXTVTwSXb58wF4daO1hcBhqAovVzvzpgkFSVks5Gu23J7Oc2m7XruUq+moXYw/mf4UjXlzJpR0OZ
hlUANPB0JOTGq0JYxRDUIVaucoy9j5Vl2kdzbvDyytB/mZD+88Mxbz5lcrkcdO2nsfI8A/nlGjk6
ZBkwU0+fwYzW2R6cPlhsgAVaUnTeUnd7R+CFOV2zWIxwSAKRStqMAhXIgRMa9tBrywycYBt6cIr7
24K6xM5lfmkoOEcG87pCWl5gGK8+X9wC57Mqswdekcu+gnDhTVXN9c007gnsbXfkOnXQTtkXVNE1
NORPp24xtGmMIxrxsSWXgHvov/S2kR0bDSdabdHaR9xNu8CeUDh7e4m+YOdf78h1aHSdKEEjPnUu
og+5UmtG0fRBlMw95mOa4hqiR77AQaJbiZeycrn7649Y0lPTkJcrswdJ1iuNuJ1jRxxDNbZ8tpsR
aFqR4ZWnL5/qsEx3krJL34IkfEUhQs/iv05naKCtEcYIcQfyCFTBROX+qonEcAALa+xMyborT2dE
WTHEhAUcEVQbN3uJVGPusRWvA6cT2L7rC+qjYzjtnA0v8LTNMAZ3qwy2fg0Zt2FpnUVZOCSVCJSm
rg0/m9v575rMKnCj2bJvJox6IH1gxfmQT23buLNugo5NNWN0XMyHReVmWmskgShN1c9jXWvQWdet
QwJ+FscZBTfWq7CSif1SZdaeRVLWldsaRsv9jaPDDc0j6X4MdfkZurAEWyePo+8aPRxu+bzuKd3L
eOu6szO2gIzSJmm93Czt34cik58Nve8+C12LIj8d2qE89FhhIJM4GPaDjecxwuRGPH1LpNgI3Vbo
6RdYlhjcqeYwxIETGlYLYV7pPxiDgp9rpGWrPBD6/nJcLJ+KLATTRDJG1U8rPLyNl8+jqiVBqteq
5Upo7UUeJUIb3K0p2vd6CC/mJ0MtADU019YYYWU4gs0/XXC53eVG0xoiMIqYY3XGKrpN9XJnlPVC
3ywCuiSrszzh1lowOR0FwZYZcHIhAlCtjV84augjHJyByqG7LSwp9ME+7t3/Lz2l01FXCMlac9LJ
vnCDOx21rXIIcuinrCwLfXAFUqSzX+qJpPtzLOnvhapk73JRtKO3sEZ1VBYb+YdhxcrBXmaIGYk5
h9/RB1rGw2wm80PdZ5VxpVddGwe6iqRu2IRmRkuL5OYwIcw/X5tOkzzOMFUxRI6hMR+SugtVt8RA
4hA6MQp/GgWGyZNSbcKxaBWT8qkNIzBgFV0ELTgyuz7AYyTJkK9QZOTutRqzUmzIJvzDy3lUrkah
habb1hYlpZkdq68s9VnG2otx9P6TxLY3XH1EIdnjIFa6na95FjjjFQFDC3LaSzfqzE2zrDu5kESb
Ua3hc6ZSSre16PvlfbKIrIBWUWWuKjdayUPYg/2+LjJKx2WLMc6So451LS9D9az1SwI+DmKx2xfs
VU9P5LT20hpXbLbYkpMiLm13SIVAXhZZqu4rMDjnoef6TVwyYWf0x3Kuivc7d8W6Gk/WDR1nwAWk
7LjCQSncrNY47rUu65sk6DBjhp4z6P3i65pUvw9nR8IEyI5xmxK2A20/hzfW+MMkHCRhmRQgQmb6
ZXRwj3l5qv/8Mf1X9Fy9/+f47d/+mz//qMQMujPuNn/82zvxXH7smufn7v5J/Pf6q//6q6e/+Lf7
5EdTtdU/uu3fOvkl/v0/xvefuqeTPxxK0Inzh/65mR+fST+6lwF40vVv/k9/+Jfnl3/l0yye//rL
j6pHGYp/LUqq8pc/fnT9+19/WSXl/vP1P//Hzx6eCn7Ne5qLp/Iv123+VP7ebn/v+ant/vqLZDm/
goziPCTeZlFSlfjlL+Pzy49s5Vd6VAhSgyvmBuIY+uUvJfK58V9/UfgtqtEElDYIOoIffguG6B8/
gufHCqBDQuaMGcQvfz7hyaf6v5/uL9SK3mOA07V//eV8w5CA0UZC+Wt9irNTtpyGsSxFjLZLknVX
ZaQW7zLxJcOj0m0iNb6KTdQvO01JvoEE/90e1ei9JU9YZiytL9fK4olsCDkbKucod3PlRs2caq5I
bPWwuqKjUiTPHjoVx3jQf2Dj0T4nITIb2QIU9tXk//FqJ6+yXggnm4NXsemLUXFGsgSK0+mhGqNY
njQaLeJFY3FG2WdLkOWq9YjkvjnF/cM8z1dxPXeqp8aCsCoVk+ZVUTUcqXIk7yp1EVe5Mpl3tTRp
N7JMzU3Y5QRqOx/6j42dicdpEV/lfE8Z4UWH8uTRwVGv0CxYYDw7/3366KqdJXUE4DVoVe78g6I3
n1C7mb5Veo0IjgNx2zMnUT1Vs14+inr8jA+mfF9GOJgkRVlonq6V6ftBLsSXtF5yrvnWCTvXNHuC
GacYn2NUuK/LuPsG8k27LuR4eAIeqhIDzEX5obP7ypPkmXIT6mTXjYOEsOvEhHtu1QEc1vNSBHOc
fJXNPIx8WoYhl8hsxI6rJRRKf/48+benxMnJ8uap8//gebLqKv378+SqeS6ffn96fZCsv/DHQWIq
v4IkpLLJKjeoma39/T8OEn7EMYGgJDW01flgRWr+eZCovwKaWMUUkDexgQJzov15kCi/EvCgkken
l+L76kzxEwfJNj0Ae6WZpJ3/1FqlPne6gmdOslJYdeprXLpoutbmQQJycgRzYe2kB2eupOtYlkx1
hpcGILRNRZSqiLEJaFO/NhzpPu8HCRNm3Vzrtt9x3Ww9NVvdbsGkzGMk3jfT2F2NqQKaboKAqBtR
6mUogo/9Arg0K/WDWSxtMEdSfzUWVVAMVeqLDCHyWZXQL7ez1l0QVfA02PUU4Gj+5E613Jd5p314
9cEvnGHbNJQ3g0djrGqdNL9pBZ3OIn5CppOFDL9IeGd01E88ZWpXkd6mJjzDdDqnh+EufbGn4LnN
uf45MnXzdYnBM2N1va6UIJA/INtepr6ilNHBGIrSB/+4RxlS1zz69UHHMCv6iQICsFHietb362GS
wRRp1YANSaIh/V00qoRqsi2FiisjynrfJSIRHgLt4Y8uTKNvs1i+1mM6W56SSeZHS1purDlTr0RR
dI1r5JX2j3i0kw+oEnXUsApJ031FihyOTDTghdqTrvdVkR2A7leNW1Smdit1c3nMdIdI7f+fW928
xkEv8ij//uA6PiVd8vrYevn7fwZAyq+QO5EXAii7GqT869Sy9F+peABUIvSBSgNT7V+nlir/KpOZ
w3inikU7dK0Q/3lq2b+y5cnYbXIPEBU/d2qt++n1ckTvjrILkAwbxD3/t8nDFrvRIGvG1qGk8zjC
5EqqqySznetqTnCjj1Snup9CNeIqHeX5akB8P9s5zbYH5z8fAZUnmpIgWLf+QGpaZ4BXG/T8yyoL
mlrjMo9LBZeacKeCs93i60hEodpqh7nmSJuXNepGCgt5NA+FotS+LBYygjIvdt7nfEoZh9x9lVyC
Wr+FU8Z2LlfgHDAZGjL5XVPNYAdw66aGnsqdrMOtzbtjXZfSgzn1xtdhqtRkp31yltNTTFvvvNU9
lgB5ez84Vllb4M30w9zU7UGYrXkPI9EBst0WV5NplOSB4R7jBZuHs8WE9A2AC4AExPRcw6dnG0ZH
YQ1E0TjIpUC9rYqTWL6W9FyjDBurwjk4k9JE112jrJ60Tl1aLqXwGdFK7ErfRQDUPotFHmek4XLj
rhRmjsL7YNZPWdI5VGKqCIHLtHG0W+Ju7LhFumSzO60oSNfRlgmKUxwuqzp/GTkuT6oAA0Sh+JNs
V5SiEtATlttYWOX9TsNdqj1bSCU4PgWJnVhL0t/4WOmjlWv63+2szoZgRnG5OxapoueeWTvmYzQ7
yfcFqRTzQ2fEefFZz6Yc1qMx1+kRQVTzW2TMof6g5U7cf870OackkVJ+t8tMUT3FpJCKV2UxfLVW
hdaDMumOeAj7XP0YmVbZenNipZ8Xc+mVK0cH78+2ix2C0EY3l0Ophv2TWafKDy0yZF8GJa/dVkMy
/R/qzms5bmxL068yL4AKeHMLk0lPUKQkSjcIURJhNrwHnr4/UOf0YSbZzNFcTUdURZQRCbfN2v/6
zexGM5199HZyj1mbPCq1pyujdW0Pa7fgX8drx349wQp4QLYcQyLK89rDPCvSdmUm1ZWPAQO8sLGf
h8JX+16t2SumJvF7DhLnZYuWgiIBLS+ohVGQQ2C1CpzRBR/1PBqMGxtjkIcYn1/HVeB+O7jqrfaV
NRVp67W4if4s8hmaD26NbeGpqaL7q6NkeznFBBDD03WZPZOJQv2R178l8PD7VahZ6o5zRgtI7Yri
uXFSPQGZnAFneJ1jWLbjU5WlS0Mjr9IHkhONBHaMPTc/I7w7vVXqlLNWmkakSnqf3uW9lVw5nek8
tvGY/J7obBN4I8kODvD2qj3mdOT2RFL0e0uX7MtCLNZ4mUmO/q2pJZw2G7QXbtqp+kU5ODS3rVlT
r+cZqxyqI8W5GyEitb6ZzpuFH5yGXSyqtPA5SnQBxgiN6U2lrK/eaOvTzawkAJx6MZeK71RkS7mG
KiVfOEwmd3UucilI9doZ8OKwzdTLIZ4HNtSv7EsBaia2ProlzAsSMqmL6GbqJXBtFq1Xjpizwq/V
wvmUWk4zeInkFJlXdWLdk+YgEV262AYsr4jQOaIOpHX1u6QyqzN9yuMnfVxMHDicPOPgGNXY1PVj
r7uNU2U/a6vaEKR+heteQ9+qPBWOsHabaVMfeUsJxhAIirUbQMp+9tIiWj8tw1J9s/tV/Rn3Ff41
cyNFd4SQ2beJyCzMGAFqPzeDxRjPJqX7bVV2GTqprMteTIF7t6SkmgdZJON3oKZF1u1sQzK+6JJc
fG/huT47ZS/ZroMr8PdutaMnJUZazOKiJHQRptKELqmLQj6rddOIbse8XWQXyV6qebIVD4OX5RWJ
qazlue3JMn0VAj0E80SxMic0RyPpfXUscd8sIk14SjnEjMHCqAqvS2FMkjurCde0e5jNYtjCL8xG
kvFwUIetYFUAHHapXNW6r04cU7wxddZvjWRKCdKuvvxhxNVcojftq2xXFsNsspBJm5HYSOXNZLVb
1U9pwiZ+NLSL4q5lB2UTW788vtXqLus8TRSIj0ybfN/9MGp1gsEIYVcEdpCS4eUp/OQd472K3AVT
g87t1TjinyOYDq452vOPeWglyxeVVZMtyxkb2o2lweCgcIjp3GWtNvmAJHJygRuGMLx6yrTSn4Rd
/rBjvQhXRm/iRk2iapCkqvXWXKRSwTBmjH46Q53p2+WHb3ksyQ+NZJATW2Eqgu8mCHzmtrI6cVzK
aiX2OeyglVXLRSPpqG2F46NuNB6KKuuts7LSstYvTXusLqahZ2TOojU/DyS4ZW4tl3bhRWYnlFNN
kqM9DbUCGxpeYnB36E0dsxaRBK+V2WVGkOaVFE4oav1pkuzdqOX6dZL1vz8+/xwfD14ut8mFoB1z
nj2mYtoVCx6x40YgNYNxl3d3FTyXi2zN60+6xaf5+GpvstRha8PJRCGNdx3H6uMdu4Xn2LKE6MG4
xsNdYqdlAltnsGZPbjH5dI2s1FpvSrJsCjKJgK/Pas9hxe9HBn7QO02X+41u1ouP3YJ+LQ9lZ7gV
xgeRx5JcovTVlGWvgY6Z/lQbBCGx+PSmS0kqxMOSDMkpu7Q3fWhKEIwYoKBzftyKyu2E+aplqpj2
kPZ4aAWIvaUYjpHlKE96MnbsSatwzEvKplk9R9yNteysyFtfa1UlY9ewcP+LEv8vZPZf59kjKPjo
X/9nvPd/NZJDefdqrG3I8wE0fP2j7dMybQbG/x+k+eUYtf3Qv+Ec+R/KRI4eHII3mv0G/v4HzuHA
RIsdsQunEwi8/30wUvR/4KkiStzMoiwoDf85F+n/sCLxvza3rBeO49+gOcdHhc1vH1gIHiqQDrX0
VuS/GkWlwAqZIrL0DRNPzJSk0XN5kU7F4b54Mr0+fr1cxiDhe0Nr3/qU5N1AyGyV4P6Dd0ji0vyI
ztDgzINrLgtdyDEhwQ0HCNg42koq7zB9NddO/12YSfSjlqwz+NRj6at15hDgOKvNV0WT9mVbV+Eo
Zule7zv7aqVkfkgzrfGsKcv3gzpxEhB1+R0jNfmhmtLhd1cbd3FskY2CG8OImfHYXGY4Ntx2hRFd
JJIB7bZqLc1Vl06/sVt2E6twQBzm0VZ+Eb1gPALYteEyamwx69zdx7WKFnHuCyNx11Tr7zOJoHQa
+/kzfgUOwaQkXOsU6aP0RaG0+kWsmgXfjtX8rp2LAVZO3eeuOus6dUauaaNLZnnh5tAFq52G0u88
r5QliLR4fTTNKHVlO6+uK4rf71HRgN62E8C17OAIMixWvLiC1uB55Qj1V16N8b4RhN8OcogBtfLZ
JJfmFzZz/RdNoshxtViWzyy1dDzwbrbgvLZgmM1Zc262ppa7WF0Xj/aYYHO4zMPkJnSdfv49mPK/
Dd6lmfPRohDSsuqr//Mp/Vm9XhVefurfq4Lxz+Z1wvaHAng7Qb9aFax/UOPTJELZxapBtuV/VgX7
H/4oaz1sHNSS4Lz/WRasf0B9EVDANWbJYBT+zbKgHq8LmOVuR3qSNSHzYn12BN+VhLCN0AaLoIrw
BKnXYfL1rrBSV7Xy1B3KhP3Qlq2LRbXubXm4TzVRBrWWJRc0omUXz470zEopDZPexlkrk+wrM0+e
aEoMF0mC93hXEpI1CHLrpdG5jVFaXTT50gev3vs7MOsxQPBCJtqWuM32mh780SY51bpCFyqlR1pF
rSctQ+cXURpiy95hdEgY7JAp0x90kF3s/U7bMc4DwgTxXIFqS9GLtGErfV4tqbEhSX3JyTyIahmf
aCd/Vq3yuyOjNvn44Y6/0fGFjmCIwZnX1I44MOl6/r3N4gJzSufh76/B0xAZtI0uSrXDh+nxNaWZ
BGFaqjl+YE2OZKZv6xOf6YUI+np/4FEAk+AYgKtwejxmYwK1y9Vak5fY4p7gx3l+WRXOVwSnewIa
H8d2+Nx2Cjy7XkElotwV9hx+/JzbR3lzA5s4GEwHpPLYfMCsRsWps1TyHVFd5dUkrtdebVwx9ooP
YPjX7MyXByb9ACEKdEU4IofvNTUASNYyinDzaBavatKnpCB7uYvh6GKnfFs6Rue2hk50SPYMNHT/
8eNiNvn2gbEK2uA7DWImgTuHN6CVs6SvHHSC1KkvaqO5yaVVDXQze47Jmr8TpnGXiqncF2OtgSXl
T7qWPUPvuKrJwXGTAsG7WPB5qeQ12WlYUYeDbt80qXFXWMTDSubNmolnmV20TG3hVwvwESzl2a2G
Biq+YLstnC4JhUJeC8DwrzHHOgeLtJSMSRi/mtBckqPuUaJ8F5H50Nn6Hb5ad7bMlXUr/sxpHLDK
yJ6s2urcZm1pU3M1juilu90GEs7OjUvrgcRY+tSzcqcP8VNEOe2SkvzNXjLHHbf/ZQjVuCe8tA9M
NScTJbHbM7ObVS/JuBRScTCmBcd3jgXrnU4Mpp92/OqaFFx8y++yzi7/PJma6dfL2CyXerOteakk
ghLn2QvZasR1KrpHAfCrgU/NtJTWwpvmyfYlMh0CjJFvGm0CyjHMb5LVlV97Z4p8vAwdr1J4cxLJ
XZ4hcCiEwuLsVTpHLkLpJzO3bihNbuCNV2eio1eVi8HZLYb9YEbmzNk7W69tiPOelSQwcTS8uMu0
HH12nhvFKLdCx6G6kayZ+AvtDurME+TZL/hTqL5jdY9RkeRBAVToKmm5fN6+a2SVVxxUbTcneuV2
cKIgzyzFG2q788ALZH9EuRroSYtckLQXb95e8strnHUOwpnd2H5Ckt9nK9bUQEat4S8aeamlUjr7
JUGkYKfWDewVZ2+0NPKbxbRdYjmf9BLrTU3gqSKrvODYmdSgk5J1N3XaelZVxh0RDsZlZTMU5nU2
LideQ0LLj7Q4rpStznIdxSTGNZImfEM0qgfaAaZYssU1Tf5sT/UjHMvzl3vHAaHcY291XhYEYVTz
+mMa1Wczkki1JxUiyZiu8spDjk3ybC7xuhOYvXtxtzgetrvjb8xSerCspTkTY35XmHQc7GpWg1Tj
voWTormNusc1K2XfyEjWSBV0Hnk+db7S8Z6cJI13WlYu+y1L0LXK/hEtIUPBSJ+lWC/3BEU/9rMl
gtk2S3eSADqpVUuXiHW2V4f2Wu4od44CiT4duTMpa/jpqLzaJo088oungT8U1fznbboPmwJkK2yR
2Oudi5yWXz1gn7kU4tkYmWT5WjzB4r5JJuVajabbRnYe4FxlLmiYuG40BvzKur0nvBj7s0m/g9Lm
eE1H/gcCHtTjyhSUeWq5fencwJS8yzMmkmrGT5rDiyGhgmtE7aOBmbku1Y+SxJtarPSr1SEUkyc+
mAJC4KlOIj1kMOOuEytZEKWShmoQtUii+vqTkziQiW0/0GcUflRID7LK6N7+Cy5Kz32XP5UxUxYC
58OmBQy2xbfvLeE3XfuYFepdm9ZMWnQVm783uZJRAs7ZRgEI3Oz16mT4TSWVrqazZKxWO1/UaT9f
zAVO+BtO6K6x3IOr6cmN1g9r5Okxn9Pq+DRGx03KkpRdy4Dr7pSTvzHW+RNQAU8A+xHcdY1RT4Fn
tmNV/CzW5Fzoduo5NTO+y9rH1kqeRm14JDDlMa+2d69XqmeZ6PITi3FiJ9x3ZSfPedqsu5d5KtXW
Q5HDJwZmSwGW8V9tq7Y6g5jIrIgN3tvIILFH6WFeBINLci4ckdc7u1rEp1HP8i/QwBfhyVG27Akq
+Q0zWPjqrCEO1/mpSFbvcoEukS0z+gGIxPlnK/siZ1sam1m50qxKSl1RGMoeu9WGNrc13So93xI8
Zg5tjUUQXFQEND208+1ECi+ToR01PVRWPop0hgOr7eet9GOZib7T7EL1Mtbvs0FlwRdG9Wimpc60
QSl2peMmjw/nqn5S1jTaBvTSXo7WwkqrCRrRfSJhAysSyPpCGaSzQueWFXNY9pCYuIllZKUvtDuo
0KyLM87gvUAk4UZp1n2FvZvcCqnMA6M1fqBmFrAnC0yync721USTHznLGZfd3NS7qJHrb4pkz3ty
d5ZrCUWM4ctZ8tTFkviUytIPpRFD6qXZ9v0yOS9wnVilQJ0UaFVTo/+iX4FSUNFGT8RMFqwImeFx
nAfzoqIZU8hvs5pRfuTE+0TczhVCP8T7FSNYY8O2Z35vPbaPL9sidesdtrpqUIJDep287YskR1wW
W7FR2MaNtjIOS4tpULNgaCuAq1oY7aWu9JLXddMtaHj6Hf9P239ZI0Rq3shdXd5LZfYUY0l/Ucfg
0f3W6WOJ3/aU/AGhEaC3acX+th7P66B69Aueh1oNa224bivrp57k30pLXIoFvHhdqRI6jDPcqiw4
u46y6rUpE05lidsNKUfcCnc9LPhhQIIKL5dzI4urZbY4qER268PEjlwm3bkqxvusG4udmsuD38/G
HKoTe0g3dfNFiT+HR0X5iHUDj6nKHRdlPuaiWb8PqQOjMHlKY94flLHnOuZPK802abcC46VcKJX2
cTHFU5PxNu200zBCRHr9caW2nVAOC1OYFABAQH2bR9ux2YRWcNQr5zUJcpu1yrSkh4krsWhmz1Pa
oo9KrdSju56euO4beSVtck6AkIxkaNkcA48KxBmO2NApseRb1nibpJbf98mFpo93kcgtt1ZwpiPC
RXblljT6qLo2ewAOq3nM9GRviU26prOfr7pGySYycNYmKJHTZe16H08iwxNWVbyk686jHsKz3Uuu
FklfIQfcG3VL49OGqU38H/kwn5Vu+JWp+ZkSW/S9GNZjHj0T4Nt7SZFekE9AmZaP8w2hJOKiWJjL
ZcTCjfDgfNpq9yll0mxjzshoWZasOpm2SEGRs0J2vbhdCHfCZy9l3yQVgaoxd5iSU7diCrYUblEL
yNL1qgWDpJ6QSL05oJpbIxlgkDM2PNBjL5eqtuhaIw/w8fiVAlzwKNIU83y14ucMSqLLxvr88YB6
cfM7GFFc0oKUw2UhLOvHZksqYve+wQfAL7c3xcfRz9ENr3da4qCL7dZvg20BG7OrFLm+HyP7Zisn
1ZUFvXBG1et7DgDKyp671UzyRAm0feWWYmDRxNOcsJUWrCFjaZ8vmHViT9yeV2r+3NTto4YXKabc
nGsy7W4mMcV1OkH6X1pTBbHto3zMAzpxd6pO6biVmxKi7bKgCO9kZmcKXz6gSbi4CdA8VRuHlpea
bmxrxyN0HDolU0RifxKilc4U+qxgDcZNvfInOUg9zpnSPVRoPlO3m7ISRit7MiY/88WfnZEzV7yl
eE+LLJFnkyyCW2zpzU41C2vBXpyr7AqOs0hbYdf5HFWeBnMS/lZuaSmuvyYJKRTP0UWMhuqPxPqv
kPaHquCvY1r1Acz+f0er3P+uNoZzd/yr/j9kVG7Kif+ZmHRf5VVRvUvR3n7wD+hGLvo/+NRBSKP7
BKUe4OYPEA+kBq6GylffzAD/gHH/olVKBgQloHtobEgNFEIz/xtxkxT1H3RkYAUYAysmTgN/Bbm9
qJD+My8Jv0AAjNhu4wRu+dZbC+E1bqTmvd7mmBWE1cyZAbCkPDNbZfFlmtT3lYwTYuHknLPKkgpl
mnVvwsg3xPcx4xBxKtn9SLH9526gKW8OMGj5URke3g35XDPBqWMWct6yHiMdC0G3MOb8Qavy6PdE
CNlEIEJxbegze7Zh4KpVQLj+ZQ4RfVQsujKDWMVB/tzWGij3PE8DKvYlL1vkFnCg3WXOiL8osX75
+erLv4P5HfkK/bl1Bw4+SNIGrh6zgjRC9EyhLmmYyz3+jdU41Q9U003npbklhfaS1LaLLhqedFqM
n+aFMFpPi80nDth0umdF/TzW9vxgzNpquOzW7e88qaK9NJv09FVHPKtIdX4aerJ+Xli97oU6f4Jo
LX35+EEO8b1/PwfygE00AHtuAxpfAYlEGrQyR9E0NGkdn9ODzshNQKz08VUO4cqXq6CMgz8lU3Tz
1xHCh6kvYY39nIabvaE/YsTi1XPTXLYZ3e6PL3UIsv3rUjYhA4xvLJ2PXXxHAdaEvikNpXR4zkcj
ddElXXcS6qDWMT5/fLH3ngtp/WZFAbyFJ8Xh27MHQTu41dNwtHv9Ein0wuZeVeGsmcWJEIV3PhQE
V+Dyl+QewlAOL4XmLIUL1GZhViZYMupYaRM9/Hdw75+3B6SMTHKLTIUbeXiVpTBkOrdyFuZxkWFO
LxO3hprwxDd6+ywsZrTlEShAqCNY7PAqWDcgwFyVLGSBil3EicPmh6P6H38cZXslh4sdPHUUToi4
cLF74bi/Htv9rKcAyziks73LfqkWyZmU9Z2bzrJrxQUvsFFV11rsOVjnanE16CsnggEPK+vtfWIp
jSAXUFuFnnosCMyMEmIO7tUhMUecRrJ2r6l4NSVJTK9jTQdvHNsUXph1asa9nQZ0CHjLBku9TQf3
aMYpHIOJvLX5kLL8ZZ5l3SuF9Xntxx8KrrMnvud7FzMUlOpwBJDKHZ8fQA+H1OrTLMRQ7qvcOJon
cK4zFIlDfKyeODS890rZPmnW0PzQICYcDp4xs8m91uss7NtcCdqxN4K1lCXUanXia7PTXMGuH90c
O4JTA+qwkH75mqjUWVlwADBUvujRpUlSLSd8S0N7/i668VpftIAMX9fO5HNMRR+yvPRgBHlziYjJ
kjFuvU+W7EerFO6MeIjeM7ymXx+P8rdLEFU27W5Ki03NdzxjTZBB1SCnInTAtr8shJX7bRQtmKBE
JwMUtobc4YTi9LA1/6AXwzKQjwZVBIJiV1sGAduboLSfYzhEYIyTo6RelyTWmTVL2Td5iiZPK4ru
Nmujblfr1anMpLdjgB4KtoxbshAz/DiKYELSZEdjloVJooizutYgy/XyHORokbxILvWdka7pJ9XC
pOTj1/12qHNl2Lg8PT4zmF4cDoFCU6Sinhl9YAdLsBG7/ZTGTuCAb9yCHZ8yMHxnEUMhT6VBoDrv
HQPwwwvGdlVyeKWf2EaJ8ovkZfNT5WydzsXIMg/SqiGhEUWwRbJxU5xLebprZYH/zsfPfdQ928Y+
hC0wb7Zv5jj7w+F91EuqLXpfZKFVK86lRtcgMKli3HroVFYxUZ4PUQszYaZ/OxnmHMzagvpZQJX8
+E5eDNsORyFgAZsudde2ohpHbeOhVpZ+XIo+TNOe7SPhfItBeaZWQzCM+BlBriLpw5ucKr6UpDYw
F5j2btNOVe1VerHAIC+kEZV5Xka0ngsEOeWQyTpcK1Otz+xuNkd36TQaT6KP7Ku2L9VvVQltEFNC
oGpopv2jhU/mpyIbMN2djba8AoCUPllQsj8VOcld7jR0Czkucd0+18MymCc+x9thuMn72FE2j2o6
mkdfI3XwMCwS0YWVxGkZfxfZ75Qo8hL8NEBDU+3+45e+zeyjd06DFusgbOQ2IvzROwd8ZV0kqSrE
cVucrTKpOUuEt/jHV3m7llF4sIZB1cM7gw98OMaUoUZPKSs81aA8mwnFR9X0TSDkPD0xiNS3tcFW
48jbroWQ4Y0v6JLmdtwkUhdSw5/R4Nib89OijNgbVR4hEX5Wqo9iRDBFYrZif+ulKdAZP4bAT11X
dolZ3hlys3eK4VdnJ67g0PT/8C5wBIfVhKcP9fnhu0iaMTFHrepDmOJpMLScbJjbkE2dNT2xr73z
cUna3XQW2wZO9sLhpfggGftG14einsogn8syQN/096UlLA+YhFT/W5jfce6cvfQIwbFKDcnFNa9F
tQIaQw078WHf7gxchcg5fK629dI8KpPRFmtOj+NHqA+mA6gf597m63uxZtN6mZmQcNcVD4p1Mk/t
Se+9xe0I/5I1SnbSNrhfnaRMq8F2bNGGEFN2+q6GjMeenZ9ah9+ZIi9evRyjqLXeTJECPBirtrYN
RTountNkko9/6kYANsoTw+LInHlb8m2clXTwAs4CAJlH6KxWdPaorXMbZtUieU4ZwdDQenm/MjID
odStF6m9c6XqyebzgPFclapNMMWNdp83VRaYozV/VqdeO4FnvvMOQKoh2VLyoIM/tk1bSOztGak9
FaAxB5qySm5SI1MWJSZzH89C5Z1rcVSBXKmx8xHPdLTQ9jU2QahwmBtVFn+hxUP/sqMzipVVO+2T
ijjISF5LVodRVhpY8sQyeRGYnOrGOJ5kvjl2PXJQu/yaguwaG/sfx82P7/KdoUdpgN/8hu1A2Doq
iYslluu5rZhaFv4sjrDrc2NOhxOv/ShK5mU8HFzmaDxYFkoIQIohVNrE3hmLFt/q5HftTGOCUi+p
PUnklhLW6GhvLTkCRo8naZ915MlnSjx71oo27uMnf9l4jjYm8GW2DFCFbcAerV1lvyTRohhTWFdS
fZUVHUKBFsdXf4rG6aeppAb0MIj+GVQszJx3jl62IZgTVkDdCMrsChuFGelmhZ6epRiYjvsoR9Tr
9mZeOUFjDt0uweCRNOYyxyoFBKYOzYqC7MR6r22b2/GTvFDVEV5zxHjRKb9aP+xynWOMD4YwbbQu
EEmb7cZFU7xygppgoZJwCzP7nVmAW1HXjRdRfzGJfT8QY5nlZhsQ4xPvVjwR/LbGSUdbVGCpPFdB
edXx11QWto+/tUE7xKRZbxjPST/ooa2P8a6CY3JVRnN5PqEQ2ttk8fnT1jaRYBYHs5Ut/ggF9K93
e5bLLREIziL72/GpsZYtHOoSeQplqZO8pHfar6bZ0jKVtezu42HydoLgAcw7hXzM0Y3q4nBthkxB
psVqTaHULto+6fLfKNJOqRvevQjpRjC7+Ns6noWS1vRtglgnBMOb/EpKLA/sUD2xIm0LzuEw2Tym
qAmQTxj4UxxVYqhiKtRe5hziv/JIFNgOwcAFipcVJxooOB+/t7erHxej6OO8h0QWi5fD94Z/qSGK
KqKlibUg/Kdx2WEXBboqNfmJmfyykh4/GLsNiOp2NcToh9ciGyGLFkMsYRsbuFTEdnrepIQqqU2u
+mMpNRfOIrofSmqqPXnoo0keoj1vfIcKOUIxQaHeWtyaA7ASF+oetsX0nGETfMpo9J3vjF85Hgcv
jofokA9vdOosBhibcKgtU+3JgwOfu4UY+fGrf2e13RzxqE43MQnjdruNV+tBAx/BKhTeR9Oaveri
9Tc1cNr0ttw4Gv1Pq82Sr12qmwPWI854iZ9Ad9sbZflEt9+MPBRV8nXd6NB5Pr6zd0YgwJ+N8yPn
SgxGjj6UEcdaq6X1Gk5rqvyw6bq7EoDMLT19eqQzNu4fX++doyf+Ba8ueDTkE5swzq5o1hBIXD5f
Vifft7pKjyw344sFUzJXTYfyDE6b8Ymnrnd9nms7Uy5PZXC99+UxioCrigQdy5wj/IdAbdRLxbyG
lTH0ZxbsIqgCw6n3+86Rn+dlAuBnynmfc//hl8/RqKnmZKzATLa2H4GdfT3W40uajfaZhPVNoFqT
vEdbp1xkhlQ/RK1yykRm28uPZiPQGqUPWPBGmd12q1ejT6pbu1wEVlcLM9Z1pmK5rkos3DEGFmc0
ihZPRYYZ8Bw/23aUTpQa771o/I1MDLgQjL2puuBs45idyHzxNX/UEHzvTKFrJ1acd3o4wAivrnL0
npcMY3R1khRS7xZibeTMUXaK2tW4kyl9f7vqJjBKjkthg3Vxp4Rj3KpgDHVhEgpqz9jVgLE9xD2E
G3fBhnR0nbHF8DktnGqHQqP9aaejPJxZeaPIVyvcVzSasp1dYd2nwVmrk7jxT8yVN5PTBg7UNA4H
cPdBSI4np5UggjUkLcRgqNlFaU3UUdIVYaLHiuRDPlwc35Gx5XJJ2anunK6Wvy4C42e3buxI7PTB
WPdW6ljPEa1teSf3k3QvpFH58vGNHn9hvGpxBtFUJEG4BxDLdDi+0tQ2lzWrujBSJGx4FW3dw236
O9c/cG8gK9oMOCFwPRLfjlaOySyE1pOrE2pt9mlsJrt1+4XUpxMr1PFL5zIc0WkDbb4Tm8fE4cMU
bV/YTdtOIXbJ1lXMARMusHA+S5g3nkvmMtyfeHnq0ezEFZYqhq4pVS+dDVy7DmZnnSs92qBcDiM8
dn/2gghvt1GsWMJhbhxjD7JsU7sVFe/o8TvUHrqJhrQzpQ7/1WmCdkDbxW3kYt8I8xHtEgL0rHQm
F3okrjarscXCF1QzhYdXuHmrFCm05box0+8dP435jSbB0DDLoXtqWyW+7obaukwmaIdYFRgymqt1
lGPyoiJws1Rpu9SroVbrLrEbPQ1PVXSoYltjDIuhbtH4TvpiuyRQwYrBDcCo/MTQ6utUsrFPzLK5
/vnxK3yhFr1e4Ni+9c3HFNMP/EE53x2+wmHAc7CEfoRAWklSl6PreuaQz3ejNz8lbEg/G2Jdvq16
Zp7baPNc2RzyyqcvkVUYrGfOxSYm+AWfmB8WSL8Ln6QH1EytqKSvy2gpHYRtS75I2qWrr9ADrOeo
RBLZXXu9f0oSu272ltU7Z3xevkyBlV4ot2b7kOQ2bYQ4R5Q7rBgpu9nQ19r1gFUoNOK+6C+Kocdy
UEPjD8K4YFPm9g7pR8GgjfqXYYjxpoENKu0LzPFhNTt5id9Apk7XWK/jkZxUS/el3gLJPGRojeEB
sVsCAssw1O6E3ecdHT8MJgxTSS4Wo9cb1OvRGqxTX65u6ixr7+m91a6XePTm6oU66v1nnI+AWsah
G2wvbpssubTNIrqWoLTdVZWNs3key98ZYUPhykTbtm6ZRzJ+rBbh8LBKMd7xhCaqYW+oE0fHuomr
81Idq4dUiCb15mm2t2QTaFIBSSeG4s56vcetbEnOaD61+NaXUftF1TlTuEOVLIZbYEMQmQphsSzO
7angmuMFbBs/qBlB5ji/IP45WsC6pUhV6IVDKA9mHyhIe4OaLuTu42H6zlWAsWjEcp5AsnIsjanz
AsJSWVIU67ZwSx7mnIihU6F1byoOHobLbO7h6JYxhNjWm1e7fVT1xRBJwxLmHQHOstmvAQ4Wtdcn
qbqPOitUIDfy6atlZ3ctDu+O6M4+ftJtsz2ajwhF5K1VSV8FKPLoFppGyWPspsPVwRIrleuvVQX+
mrHy+vGImZZpVn9oTv+jiOrILJnaanPqQc9GPUWYDmvp4TWrfkScbzdjaKUDWmvcEQtmIu8A/F5y
nOeyr8dnnEqZHQTAmTetqS2BFNURFMJ59KKlvlEjg2bjoA1jsChL27s2lqYERfZqfiIo8hjZfLlZ
Ok4sWpzIYFMc3mxXjvKaDfoYzuOID59ep/tCgXgoQFU8ocS1jzlnz3HIOpX9vA3lN58GOH7bsjcz
miPcZ4gBW+fIHMPcYSeZpW71cUVFebGFOnw8Ct55SIA9ma4G4X+AC9tO+2ogdr0m8PABE2idMtFQ
GIzjDO11HXXX0srmWxpLmMqWC3KIPh3SU3Gt7zwps2xjWhF8y6p3tClo49JVMrScsEvk5jxe1PTO
KMdz4pNZZD9+0ndmNg53CpA7zQc020cvtYJQ2C29soQOJnMeO9EEoVScMi96c4pk1HAZ+uSoPF96
xIcvtG9aYuvjeA3RHs3ndqLql7jgETZhJf3FrCY0FDY2etQTOlgaC6avC3kgE+7OQVGqigfT5lTd
/d49cXpkIG2rDQe7o0fPWyNVKsE92SNdDatKnuFgzmGTpeiL6v45A7kau9rTplYKljEWPzB36M8L
TRC652Sn4offWXkY3PA0ti/BEn20CpAqWNuTVnI79FZcmbCc25ycggDcjJafVs04uyynYsJefuvR
pNpKRYrgl/SCF/D91Ug3DVxhtHrhiAOvZ5/Kw29hLrNv1qLbT6tEoCfdyGtdIvOwzfIuWADjfR2l
6x0HJmsPQ0+h5S6aKz0zFpe4mf4SdpC0a4fVOh+F2f/EXmk61xJcmVFvwZ8eFf1ilPUvy6rhZ0h1
6TtqrbjssdKl2tOyH9dpwm+8LMASIdwyQYLC7kXQzDhTKDiJXOvpWJ4Iz35nxtN52ho2vAxUykcH
lqKRB8FHWcO4NdZABfXw7RH5r1O3hZ8UzuwJtYnPhKSd+gTHVTtTA84xJ0BTYRdgIz+cGg1y+lgM
0RrWfTNdK/AgUd9sUi21sNwsaf+LujPpjRxJ0/RfKfSdDdK4A9NzIH2TFJLcFavyQsTKfd/56+eh
atCQ0x3Oib5NHaqyEJlpTtLss295l3z/1yeeXBNkNYYV7Py3Y/Hui5v4u0xCjuSj70sdPEIv34Iv
6N3bq1wJYUiV0aynowqIa6kAh9GMFk6iY5XUNNm+lg5ERYBJiWRrZamLxsz8Bmfv2RnrikXE25+/
e6JsUsnM4TcdvYS71DX8oFQBOZb9vT8M3Vcd0dfm3uun4CX3ByV1y0THnkeKNbl0k7yS/gcxlTdG
qoSiMQ4P1hxz3/2eLg+kMZUs+VhNxNR+6shwS7E2grvoVAKLZc5HlkILzCZeLAIG0gmRCtpfHGN9
irYDX6HY5pOOZEtN69FRcxpzNExxtBSxju4W3MjgVYqt0ne9tmSeAJYPK2crqJ/UITFrxzR6BVlw
DaWVv84f+akImM+VMNDjZVYVdTb9qlGndyGPzOeaigPuterKRrg8SbTXAdgps+ogNm+LXJgK3sKB
KxdHEz85t0Vh6Sn3U/shFE1wpyWxvmbleHVBWrDzLQ0AZHmUuPH8aawncTQ8C8+i0KuxNFAUBCws
3e28xFs5uhdwgfmTM7n+7wUXO4vaH6voVhXHTB0d3wyjjaVO96FmfoiKMNwpfW4d2lQN96ZSptSr
hrVN6c3uacdARWjz8oVuR7YB9K/c09l+HWIr2pZMB+4yY5J2g77yRS6jAL8X3rU147xVaBjnJ6EW
Ro3sPL8XmufkVBZ2tX0zxO5QaPZKInP1W7xbSj1fChMEnNBoyh/xT2o2NBemvZygBmn0Y7CT0khe
ebTLxIkzpwNP5YAzL1jmwWPtt2OgpTOxy8jvGkmiFBzaceXgzGf4/Hp+O9l8AVw8EUFabGmvGPOh
jwU7TEdrrvBK85gZUIzwU8rcVFSaCxDM/no7dl/ehTZeRjorc5iYZy4WzWSls1MrVo/NpCJw18B8
KaDFtBzwT4qKOwKDy+m7F0rmytNe+4bwgtBcniGEFw69qiFGjlmkHge9CA9E7RELknx60tKEefIo
2pX1rr1di6jEeaLVbS27f3pAzmsPncok1fqIuXG+Gce8v8tTRp2a7Lfb0NSb0+2Xe+VIsGWoKZDU
RKprCWFCyJybQU0wbxhLeSMMhLoyxiuOb1hrnlRXtii4RGDHIIxYcNkP9MJu6EO9mo7oBMn7LDAf
AbMWK/XglecB2YvmiD1zrdA/Pj93mTpolmQp07Ftk/JAnhZskN4KHC/Hr/yvXx0DDwDU1BGMA5cW
qradKhXaHNNRaizxbNVK+8UMRfqhiWL/77+SgH4LGUGQwJjLp4r7JPZ9kcnHtK+fsAjqvhW19jWP
Q/V4+5mu9DxgHDJGBcuJydVFA2fMa6XQQ0M+GrMNUt3bFey0VHZLz5N3nNNg51ul4hRo7+30psru
6z6W7m7/iCvfkN9gCg3VGCzQl2E6U5p2TLnBjxad+l3Y5a3TG5G6V+me/n3YJF1DpIbqAJsiY3GD
hYXfGAZw2WNHNvgAdDeiT1fJKxHsAjPERTmPxygLbSB8JGLnuzIvcyvt5oRjNK3ipyq1hQuFW2z1
zBP3tZwED3Lj9/fCnDS37aP6gOK//JRGvniWClU5YOaSYXMPoOT2m77gGr39MCK5SmIMO2uZF1tV
ZI21nMrH0W6jg49k7Ae9j7pDWHMbwwjdg7YKERZKvwo/yz6YY6Hvi4G2LvK7+lcJn+Vtwz0KAARg
d9nr8VbKqmrTZDHNopUr9dq24GNhO8EkhwHgokC2sjIeadvLR7Oxqr1UtOlLZ2oVBbq3xv+5cuXM
o0Zab2BnmLovlhLIs6AM7CvHpGmQB2CU8DhUSfbUGMhhwntCmQZxP64E0fy6/UWuPSRXANRiHe9G
zEfOdwpFSR1E3aTAzmg8Jwinf2q91w9JpHTb2ytdqVMoMfkP7X5YqVhbni9leQ2OfWMtjpNVPOU0
9veKnzY/jG7IPiYqNO+kSupZTk35R0FB+rNeJ+NBNcOVqeaVW4/ARqkro8pFIF088RCEYT5VnTj6
ouqdaNKest4yNi29ks2EOqnj+crH24/+Fi8XeQzDaq4HyL869978m96VRIXZSfHg6eqxUMJqJkkE
yQdtgB/lMI1MYuipsJlDA7KalcNMc6yw0s1d3icZIrrGGB+zUv/DuLAKNoIZydYeZfurYUvGD0lq
QwmHOx8TJCss6Nm0ULL/oG459G5q1UXsel2dxgismmq0tUwJ2SEkz8U3pU1H+L5Dv5/GRjIeNb0O
7hEYsBKHbV66sZWmD17cA+BUp6hsaDzrqORgGY7gb4EG8QO8oo7pE3rMEMlktKM3I0oMhQPlhMn0
ECjGs+oxCXtUzFEJGGrAW8DeVrKYSOltPbiINQ/SoWGr7HGOyh5kKct+ziaq+E2RXz2TQFfCgQ+Z
76fBDnO3bKz8K/Lusthk3mRNbhsU3ddiClPHsNXol4e9W3HXYKbXOMFQ2Ug++wUTlgax373pef4a
AvzapgaRMzu70jkxbHkRaSfmSgB3a/UI/OXZnArlQx2a0+cJwcM/2ij39w3sww2SLulrhkD5AG69
qJ+UKU8Ot/fYlWyH8gcYF/c1IkrL09VrsSSh1KIeMf/x7xgLQiE0LX//16vMRxhJe2BI0MoX91dm
1sKLJE89JmVo7Sy5i5D/8X/85SKC1gwSbtjy2kCslrWFaHq8YdXGODZaIG+DPJg2FVSTlav4IvKx
ijlbBcCBE7Nb8fmZxI6woN2mmMfO9v6YXH1PcWEqhxL53ZWVLqI7oykO/swuJs0mWTxfqe9BTTRh
LB1zEx+lFuHbWB4bhtNCvu+yCJkQOxg2lrYqhntlYRIrfMUQF+WmWoK5EqarStyr0nGs0OpAcr4+
mFXRu0mZktxP6S/Jyi0n0pX48+0v+O/a/yzigTGfIStw/t4URxcRrwTWOUlqGJ+s2qQopYsT7BCt
Sh7bWgqnTaROqMTkStU9MtmLDnqtF9sinAD0phBFNV/uOdKpZD9rjW3/RC/Z/BJObfncobKrucgp
5fknuinhhK7JmHlIwPRGjc3LmG9LFLc8SsQAo4BKFbFr1vWQ35dYWpSOiRp0uyG6ms+xYjYtCmFG
XrpSUgMXr+KgO1RT4RfYREwDxEjbDzdI94cnQ7K7U5Jy/twx77IjDQb7qfKz5HsE8Y64Xds1ev5p
2B5xNYm/RsEbjyHt+99GNbWTYzS1+K2YdDb1sac70fT2Q5BrWv1IEI2Ufa2U49dG733VtYEu4NKM
raTvkAAMvzBVUH+llS//yaHuGh8QyRaFMwM27W0Th/CVA4q5uxGdFH0DU7T+HafJnURgIvojtw4a
t9Gj6SDFcY+puK19bPQJMW6cy41D2U+0DFFnNScMJ2N/a6ZADjAO18dgUzVq+6sLINegktH5W78T
mPzKsZ0hAG904UGREuFvEMymeWKVTOHNrPN2Xi6ynexL/7RqEn/FCT1NZwseW3p7quiebp52jLEV
+6pZZR24khfokdt2Qf2t0eqy3NqkW0ek/qMdbgL+HRYd8WtStarsdEWrPgU6FBUEJ5PScwYA5/7K
ib2MDexeug4MhPjG9AHOTyxE+8zITDU88RHCjRLW+SYKy3SPT028kmW+VRfnJwWuJoxBwirehvaS
zihLKN0brRWfAGOgt5nY/nfofaNbSlJxqO0+3Blep9/FOcP0IJrEQYVHj+CV8mDWRrhSY160IGAw
U57QbmEcC3d7fjHvEpVWKierpf1xUo2udyjVPUdonrqJhh5l27pJ1+q/OcqePz0QKRlCI11RGMfL
USOanNRkZp2f8o4Wkoob0D6KYYjHOcRFVInGBzk2UHFvWrSrJO9ziMPDS2o00e/bEevi+hR0JdCE
nLGe3OVLryTZkgLLyhD5M30vf7DGpHvAQnTNK+nKKrMqBWnCTLtmDnH+ev2gq0qjDrRjSEOVnEc3
NmCj4pXde3UVLjRapVBHxJKbW1TWROI3akfMk9o9CBv0/QfP2t5+Y5eXCzJFMwEX4NPb1zt/Fpxo
u0muYu044dplBEwNR6zW9/hBQMftcpPGKi3uwjPsv2RzA7tkYyKsR70Ewm45q8owrUtRRuLxhF25
BoDT7/5Qaju7t8f72Oh7OLFMdUzUpVaynytnlab2DBenr4uUz1I6vxbo46Rlqh+9dPwyxo3xyWyN
aNOpenCvxMG+ycvxjpAS4KeX2zhiRHe2kewbKVhJkS7PKT+E5gxXO5ygi3mdURhGYre6fqy9rn3W
J6rlWfxLHKIU2otbwJ34fPtzz0nK+UGlLQn5BlYgrRqwMIvPbftRkYaqfgTCP7ko0qOJaQ7+XTom
/XNeWQ9RkUD9jfAr8Sk9bi9+mWbzzSmNYd7OUEVQfuerd2lgDmlISggDojjKWVgcOn+sn7si81pn
GlOfoqX+Gmg1wnD8thI1RIFymojWWmPXDtf7X7KIkJThWCTHkn7MdPIGJrEwVnsturv9wG9R//x1
ozZjwNGD6U12tUR7DMDv+xalkmMlpxKwsCiJ0SOP0u86d8CLXoArdRv0wX23KRr1GwmCgkZcE1fA
78UY4HIZeL3v+ibqdbu2r9PMMQCVfiNDANIWJqPROCUw08KJwjo+kI/qLaxGA9eSsgmlb4DbhQTH
Km4PiaL0Ne56vfRzqEhibj/plU9LWszsF54gSwOmPP+0ZT6QW1WWcRwHxt15LUl3swrTEzu53QHq
FegzISSvie6nnzefkVqf3FoR8t/CR5kxsLWJzDQFZOjsiy1Wi7zv+rw0jsDYqlOW2b85zP3BDFLr
oRdDunLvz/tk+YEBljNkYDQI6Ek9f+zcjqIx6HrjWKYF9AnZrD/EUoMk/Dz5X3nFl6EazjjQZyQw
mMpCGz9fS58x1EQr86iVkv4DsDqF+hiclFDYzyJPOLFSI31DKK3+1CXj8KgO0UMT2dIvKFakyCL1
9a0vPMR9ZQyxjrZn+xs5UWMUBJVuXIEiXHsxQobfzGCJcLPMh8xEDovWGo1jb/oTeEUf6VfwhBDq
avG3AxDyHPYcFeYb/md5yGKj6I2wUM1j3OfT3kfgcS/RVX0oGyXYouDfb5Ko61dSrCsfA+4CyQb6
lHBLlmPaDO+wKTID/6Rj+HoAVMLKfmpsExvl0xHPbceXoxRlyjZbi6LzMOJ8z9EKJrNjQEwYRx7z
fB/UhhcTR43g1NfBScipvk27srynjCs2YSk07ET6yYnxVTupXfSqoq6wshUv7635F+hg+OZsl477
+S/ItUYXcq4Hpy6Zad7w5t2iCltE5pR01wLrXXnZV9cjtQZjQnhhonG+Xiyn+CQkVnCKGPnvVatO
D36ZYlpUWegDTQzibx+1uaxdvmHAD1QM3MmzRP/5egH43oRiOzzJJkqReSqhRBLdFQOKsCPASiSn
ozWP5Ev8JGUKvUxoyDPa5M164CxnB4GMaK4SnoQ3DB8RpMgRyQ5Q9Hv0EdlsXQ8ZxE8QD4HgxqIx
uRSQ6RROUHooHiIwGjHtE7NVoqqFw6mZDPV3GvS+vDHGOsUKq0L/8fZbunK78ZNJX4D4EZmYhZy/
JksZmWWpRXQKRhN1wjDwcRZLxbcpCSSUmCV/UzSWcigweXN9yyvuYrU0Acur0kfqZGuL5ph6MKzY
Qi+1Nbdji/6I4hXtCUHt8L5Rx3EL6/ko+3VsA7dX63uztuqDAT7zHlyRgrAAJh4Zxe3f7zfmR2B4
CSwAcpaRVniKWcVSHJ1U9QfI9caZgtR0bQzedlOgr2y2K5ubcQhoXXTkSIPfNsa7Yk34RkdTIIxO
dEearSoPqGSO9g8kxsf9mAafb3+0eesutjarzb4TCu0khtHn3yyhaZ4qE8aswNIs3BTy6EMuB6nr
x3W98hYvc6zZPUehbUXjjIAwh9B3D4aNIIV2WEUnX/VGIHOdsR9CWdncfqCrr+/dKou2XNNjq1AJ
HNnayA4P3NEhMvQKtlwJAEzMxH/8D5aj9z/nsAazv8X7w4itM61Ojk7mqGsfS6T33W7EBdfEzu6+
7YO1hvCVUETTHEFZpBjo1i4nO0mvDxmlQ3RKCbhbOJnNJi+MYN9jzebiW4XofOStMZ+ubZJ5XgyG
/Y04t4jvJok4Ks1edKogCz5YlfINIQpja1rRGuf82tdjYDC7SaBCA//mfI/Qgco6QWv1ZHmjTfst
/UeUyg8rae5CRXy7/emu7EdmNpTrAqo0aILFkD+ouxY3PaK6rqAMilifsS3SsVvZj8plZsCVPAtP
Uk+TIIjlhsy82gtkjUCuR5AtwNw3XxG6tmWnj4lVDtgJ/U4mJdswRaaXiRtY4zteFxRgvNCABgCl
yb/bAZ7ZNPW5a3pTrW+tPpp2TTd7n6GQEA8rsfzKd4CAwRmFPD5rai5C+RB7+uRJNHq7CvB+Gmrt
bhKB5Ai7HXYjBMqV9a59C5hC0D0YV6pAt8+/e4DMT1VacUyENYo7EprIQegq2v31FwcTDoN7hgCR
is5P/S4CYeGpmmWlpyfUiDRGYeRiI4XW3wdwax750mqb2zT6fJrerWKko6LlrZaebDmq70MMIjY5
ZuFbnDbKrVVZq1p8V2LCvBhpAux19s/i5aUDeudS62enXmGeEprFnHQNviN1g7y3QAfsqyDvT+mg
2QctRygtSmz9eyGmbEPZr8Nzok1bj8mAVreqfKhaq3zSJs/e3377V6IILgF0l+iwcNcsEaR9a6W+
b4zZKUra+MGSJ/sB299s0zTp2va9sp34ynT8GDnRfVwCMhpLS6MJ9/BTWkXmpsokhrFG4R9uP9AF
yZWEH/YjOAJi/1uCcP6l8amdmW5xfpLlQgX2rer3Htvr21R2b6d52iRpXt93uqFvyXXyXQHe+hFR
UPocul7uiqkxd6ZU/K6KPNwBd8q2lcdn6KY4vDO65FVEeoO4YjH99OG+uZo0BSt12bU3BdKAGSei
b6Qdi+JBb33kDAGJnaapznBiGHFZZQKxcrwvpETmN0VpRLk682vAb52/KR9eHtg8uzhljRazHaMu
3Bdpgb6aBLQz2bRqgYNODIF3U4pG/TKNfmE6vaZ535kwKKduEMNn7L2Lj9lkGD+8bKzrnQ1N/5Tr
wvsJz01kNA1buG/IiuNIE1veWsF97VXNbe25l/ymUnj+DJNdqmWYx8VJ1fIEm/sGY4KpTu3X27vq
2jLM92YtY5iLzJ/Pl1GaTA0Szw4p1qrC0VqEvscwWKsa53/LIu+jl8zwkkkITU95/hXvgpSajClf
K4tOBp6vSLQUw12kY1KgRna9t6f+z5jhR+c11Wd1yJIVsMYlS2XGob31/dD7QuZ3cc0rcSlHkOCy
U6V2JqxNZfiCBRGq5FA69hGOarFTqDKOOXIePPYofW4Lo7P20EQj1wgw7s40NV8Rgb1yURObZqYe
JCVQO/bizmv9xg8ClSajqQ7+96rmLDgq+KrX0ejwnJBKwVhVHmfN81ELH6KyUg8alqGGwyGSvW3I
3/UjMfGHLYYwggHSlMOffpgpo1HmyQzjZFlemz28aRSef0hQ4XQ6GEIDV0S95PxDRl46JPA5KfFq
rXpRy8D4nPhzY9BnlIBoEvqN+cYS2Py4JszlO9CbxR7151BCVh9yjlvqXhvvyqzVfuSerDw2PNxO
ZAObD2fGDgyN0UYw8Dwpx0MC1HiAGUQrwNRjqnTERgICjVlI9Ss2bfwZ5DyrR6y/87axNkTP1hiO
1qZQy77YKjCR401jR+Oj3ga+vskCY4B+41vtxsNfJQNfXkjGTi1HAbXCqkPfbSvENzaTXJq4FwIo
upP8NpDviYT1nr6HwGkRAaiToVQa1Nlqqn5ZsHRnyyfkuyjl3CYynxD2gYrSg6OY9Mn4mSOUUjqe
JlWf2ka0sSvkoP8uV6YWu4AxVdTT6jj76Xld/tokk9FvUZPIDo2FIIkb154u4Mz6akJA7jB0nIZB
ku/DPkYupGbtylUI3gjieibQkDLN9FMT65jf+LQtfsVQhEp3tGumnNgYoFsQJwHYmLaurT+jVjA4
vR1Q7IuIMh81utuzWK9Bb2qxsVVJ08Mo16eTUcagfIgHyC+WeSEnmEJZ2EP5k4kZfTvZ2V6yk17+
HOlysusE/l0bwBxK/MAEbyicOq/U32IYvE9613gtE5LIdyt8hzkdYyO3NM4T8U/RTV7jQnXrH2C6
y5mb8Alewraa9C18R/EaWk2QYmZbwc3W1ApBwFEZHsTQTPiG4BPO0onAbQxs3Xc0R6Yv2IVwcMqu
LNSNl8jJUUFeitFQM8bJtvXCxHPzPMwKXL2L9IeGfKnY4N3ciE3PideBdo893InEojoz8UN7HcKs
vmsAUeBelIOY2utRN3ZOpWn0HYakEZULYsrfmfUI1CpXO1vfWW3RKY4ElaGBKj6ijmMGmbzN8jHd
RCKyE1ctUT8ofT345RV+HoJp9IMEEwbFCO4h4Elk9ZEa/JGnxv+KVmb0EWv1gb5kZVQHqaDN72oq
JmW4xNOh69MJCBmQ3REGmppODzE05WzL7ae9IhPrESxb3//ulT609x5SklP10KCcUep1yZWk0nsM
uNnzJ7+JRX8febrc7a0RaNhuqvL84+09dlHkML6bQSFEjxmAs7SD1lNDk8yxwQbaT3pXLwrzXhPV
yavDfKeheLDzpvGnnBfKytTwytbGFdpkyswwZRZjPo9+iDCXVWT01ckIpm6X63KxUXLQfref7toq
UMTntjK6oHA/zlcxEQmK0MJhfuB16j0biDlkMa2hzi5XwY1gBmsC6aGRsMyR6inldMhpd2oTfXRD
VfxMcrXY3H6UiyScLuZMrqehaIEOXbIDPPzfY1+07SlHVmhDMQCDkTnBLi6rdKXamm+es5uJxizO
M4yrIQVQZS/CTq/UBeZzYjhlqOe6HMdpC+fQejDHxIQsAzD89qNdos4XCy7qoEjNwfS0w3CatEHZ
2rDnXHv0GyznBEoPXER7BTjnF13nRiyCqHJoqecrxd+V96sjeEGhA+jARuDnfKtgbBjVlWUPJ1vN
/uS2Hj9m46RwAcvWyqa8HLHxuIKimVyU/UK5fr4UjmFxqVfScBqEku+l1OgeKjh620rrR8zDLcst
/T56yXBOPfj8aBfsVruRSn3tl1zZuDOvG7XXmcEA6u78hwS2Io0hoqanzpuoqKNYOcwN0pWde22V
GWsnA7qbH3zxZrMuGju9y4aTPEn+fSyJb0ylzZVy6Mrn42WC62NcSI9gmXwjOBVaEx3Ek20Myd7A
DS9xmrrx8O+QrZfb+/XaWpwKakcbXBId0fPXhvhbayL9Np5mbiE2ukJ9Tv3gZ0AhvoLHuezM0zYx
mBFi3QDlCmzH+VJGjI1e4GvKqQeuSokkm5m808hgMIu27TbchH1UIEM6pCSO6SyR91mWFOlDWA9N
7ka8MYEVmJ4fS66f3hlbD0cGstJoluMEx994qboF72b8mDxPf05CrjC3Gvo/w5THP4nd7fiQYupz
B6mVC84cJi18nLw+W+sjzTFlEXPQN6ARa9HS40KY3/m7skYb8k71R2M8tX5S7aTAwLSMBhymbOZH
FMvzR7kqjJU2wLXvyAD23xgjOn2L7S91bSeNsTSe7LEbN2YHTZVBv7H1rG6Nenh5zdLbBZkDu52i
CajM+eMxTNQHEsnxVCegzFGOksk3fOQrpYm/REf8NZFz/OXElK6B565EcxOUDPNmWGXwlBbRnIHS
pAdtMp10cnTkKRi3VQaqeXGusfDwtxLN8zUFkp8tO6NSwJCdP2lpJFVnmqN8siGTQIgqP6up2twN
PVTn28fwShwFjDYzasgkKKXUxe3eptA4iyTRTxN4hc+ezeQ8si02cFlCIHI6FFnvcomRv5Nhgc3c
Z8LscuMXMYCZsja/3P45l2GOtj51OXc0aAXewfmDa6XfERTM7hTnWQx5FecqfFL/GhaBIPVMu6Up
MzcZ3jzG3p2TTNhhWYpSP1VaEO/6ruKZBXgXpbHQBMc0eaW4vvJUFoU+nuizRzPTpvOnsoSflG1Y
aSeGh+Mht+QvSYIC2u1Xd7lF5+4S8Cl4+IwQ3uqgdw/VFnUl51FtnLJKz+5jqBeH1ldxs8MXaG8i
A/L8t+uRE9JvBYM9f6ilVrJXl8k0aqNxovOvuKliAbWV+8jt8J87NCWGm7fXuzz9UE3AD9GlRoeb
/z1/iUPoo5vbBebJbFHAimImwj2+e3elIn6gEzhs6tYO90GS/7697iW/i5jD5wMgh36oBqz1fGEj
aNCsqHix+Cn1fzStNE++lFRbvZU+84brl4KRNK7KlngMRo8Ookqxy8xR28LDH5+UQE9cO1J/1CRc
iMQF2clCnHbnNabmwEbNVgLyZXuJ3wvmFgEFAhZz20WYrHET9YdWNU9lImVbA26Ka7Z19OrlSH7J
PcMF2+vDDVZX9pM+xtbGrP1wqzSFBOesEpu4BwRz+x1aFygNFdYxQQIZDg6Bthy0gk7qcS/UgheJ
xtfJLkuJQg973sxRiqb/ng+edjJLqlN3oidv7SKMjkF9hYqSo+VW9bFDsp4/J2Iy4OIEofUDN6FW
3Fv43RyyyLf3QRSB9rK8KhydoQj9nsZKXU6bUbeb01jqGEMZGXWcI+tRpWH5padfkHCeHgwjq1KE
1gIbQHwJLmCeV01bM4jiQ2TbXfpqot5SzgILZewkppFs6QnkX+0W+nZXBfELrd/0l+mHWnOQpT77
XFaaHW2zIhQv3mSaO8qE9Ltc5kHl9JM3pBuDh/nNRFqeHFRgplehxjgv1c2ovknTVPdD0eLY2yul
cgfoIfoVFkokc9lAYXWtVKtKNMmM4qFuq+hPSa6GhrTwp69lLoznqGxTHMunWH1KBUpye9PEsQTV
5aHznRYdtcGtvCJI9kmfdW4SJIYb9yV9PABDWAKLpNA/SL4XAFEqtL4FpmfEinN7P8wB7zxRmYXP
Z1EWIEP0Z9TzI4VSYluaSRO+BEKvtpJk6Y9qajbfak1CxUPtmvvKlNRtXjIqmXJlWOnAXl3+rS3E
dIR52OI2R/DGREpDDl+MUXwOANuypWLDNfvQmK8b5RCAR3e13k83dt2smSJcZGnIZ5K8gDMGk47M
7eLhjRCHkZZZ8wtzgepxyE18dQIDwVVaLzvdi/xHSMHSygm8eGSdvJVblePHIJvS7PyNSwlnkzMl
XtIq8D8ZFq84xDVq61eJvNPz2NsVmEk5WVzkvyBsliuXxVsacfbFWZ/yRWU+N3Pkl+V9Uwml5xdo
L0j8g8caWkuXtpHQ++fBGpUnJQpoKHpIZKmOofktMJdOf1VrzaqhD5YdYuVVXj90fjr2uy7LtKfK
7tHywd1c7jcFaQv6gSjV07myvWzXR34NlDQM8EXO+tbf6oOhRRst1+y7mGyfJHFC2XyjKFkBG4C2
a+ZGFShscLYlAuy+2VT1yhe4uJ959QRB/guLJ4qaRRJAE6XqK5KOF2T2dPBKNjATuAjoyMhwQ+iQ
rVSMF/fl3K55a9ownkNhbf497/IBX0LnGScj9aU2KupwEK+zdHvffCrl/FNcyeK1zHv9FTO7+m/b
UvPKSMnNc04uzOV8IzH9Cp7JqL7oyFttRC3rbuL1f26HkMvElVUA3iG9yrukt7t4n6mdDr3A/f0l
HP38Xrab/ouk9vBGfWQEkymx3DzR1Q8K3/YfrrlvVqOFd2gPr+VdFwXQ/DuAKlFekpkw3zt/z0mh
tVHot+pLNwnlW6Z14c4uGCMFjeR/uf3MF3nkYqlFCkSilWpa1KgvqYXn41BIqUu+sob3uwwV1K7k
xTStUEUFknD+QKGpyAjttMZLMKrKLpbD9A7ItHocs4lpBe67e1+oUGcLr3vOs6LZ3X7Iy0YW+Be6
qYyvAYtfYv9Cree+NzztpdAGaxtZ6T4MosTRmvIBKOdrl8lP9dTd5Vr13Jlr9j3XthWaYUzpYTUb
TGUX77jrTUluskB/maZhemxjRT0hlRo8dnEzbdAg6B/wls+eYlVO/6mS5HOWh7M6aRX9dRoHqGrG
PoJsAIbCKP/8M9R2a04mbJcXuSKrdxSz7xsHRY7mueLPMO9BTdAps6FQXavWzD+93x4aYizEwr4e
3akpQmVTTnb0Y+X7zG/gfSjX5r4bjB/uEgFMaQn6qmMf+DGwopNoR38/yPoHyx/Vg6nlao41STre
o89aH/UY6EUZpdJWleLse+2r4dpxWB49GDPwrKjI6VeRXi7BReASw8CgqXrKClEGm3qUingrAlJq
Oy7jDC94WxD70cGYPtiFFEDpTstqdH3Nbr5Z/LPeBr/5dAT51CoqVshWMo9Yei3cVhOaPI6s1bjW
g8FVAxcbjeyDZya96aCPLh0qzDx+lsDQP9Cf7yuogWH9anGLtk6j9kXvoETd/dBwi/5qy0X4ocyJ
UY6KBInt5hlUMDet5nZS5MfDF0sdG0CtUfqA5Zu+YWKVCYe0rRCbisJC2udGMQ30MJMsounBQNFR
II/8tQDZXN6QJ8yChew9urjnm072m0zpizL+6GtxJe6GCciG0wQ+Un9hZ9XCIdzHv7tYJJ+wZalp
Zk1x81E0rXog8U5+hEqkAckN8bFx0sj2A1c2cA9xFDxO1i6AZTTkt2LnwKwaxjNwl2VNgRJUXqcR
v7Ud6IyCeUgat+tKZa9m4UsaDqGrSum0VRsl2jK2THDaruwP4yxlyJy/2yh9HLv0Btc0Ni4KMKwz
mDKAYZjJCdyDi1wLKdUQaI8kPkp4NyCJfWAUsFWMf7AbQKTa2M3qHrnxPVWiJ33iFebdQRvWOJjL
658fASQfz0zkUqAdLL8kmZIk2UxUPvZMyN0hx9KwI+2+T2tMOvO6Mj7G1jA4IlZWmsgXaBcyW9qB
b8QqrmbC6PkeatpG90wjNT9O4hgmj7XynDP8s9R2o3nSRqalqiG6GkUvRmPjmfVtjDVg2oXr648p
1u2VtdUyxbHF1yiL9nJabd/i119ZkP+/+Ys/F7+zj031+3fz+L34/8BkHGjRu1C++d58/9fvrAmb
cXZJ/6//+Mi4uPnXQ9g09b++Z7/+9fS7C2vcxd/+lrtf//Ufb//8v83GJUP8JxosBvc/3QTyx9nm
9d924/MfzRMtoOCzbyODDxoi/9dvXDH/U4MEyngN6YjZWcP4b79x/gheCH8I9YtNyZzhP/73/zoT
VK4X//9fWZseGVw3NT+Nf9G7S2hmVRncj5D2cGsEKL6EGaKNNzK9B9AfIQvxaORa/KJmqjxuIEeI
YzTEyT6w8uD+/3B3Hs2RI2ma/itje17kQovDXhCICFAzmUx5gWWlgNYav34eZ1Z1M8AYYrm3GetD
t1V2pYc7XHziFUYZKyGHr7BgK1R9/Q2SEJz6bpx+gTSFAYVcwg+cRwGgTUr6KZ7noiTjMOZbtVMw
RBnVBWL7qDsNKanSZS4QA7MCulHDwZf15hca8L337LPc/3lKn09udYE8TY7uCysr9PXocK0iMMcs
Q6cYp8Wrijr4UpeWcUeMaWZuJTc/MxkNI9eRwLO5TqHgAqBrH6hAOIorN0Hxl17Z38uxa/52oXvT
uflvdyI0HrD/88++enEiHsv0V/a9PzkD4t/4+wyQWryj3S1s/0A60sklEvr7DLDp3wHif5ICpcJG
iPavMyDZnBwheEelkvj1aaf/BzJPXfR//5fkvBNeiMBAEYyjbUmD9J8f9/e+eO0QrNBP6DmoJrQ+
mhKI3cE9WlsxEzwimY/I2AdVea/Vd0XoBYekeD+rV6V6NYYX1Biq8HouNDeYdrl5yzPUJoflEqXG
5rOT7sBTZuD0i2NZXYYm6geTG/4uPUIT47E5jKVXK7shubemW9LpPvNC/S6PdpNyJUir/Y0zHsMZ
N9br2tGh1F+Yi4JhMW6xwBrdJPgYNV/leJdXu/qIT2832I8SR6cDBq4kl0aBy+o3SflqFneTfOMs
fltT37srotaV08q1zRvOY6hnbol28qz7c3idhR9iND+8+q6tL2FbbFSlVlTov9dTsI5sALqwc1cp
JRI8XWmj1PahjY0vxoBOxhTq1pW2WN+sqcez1fHKWjqMn6WpM24sDbh8MvbV1s84DWzEzyB2AKsk
SPuC/rR6QCnV2xWlj+VDGqmflF6xH4xQjq9K7Yq48Mtol9/NSv+YyxNMLFS8VLlSdwaYxg8loK9l
UD4+OxNnrqPTSIKfw00iLEhomovfo4ur+FkhAY8FlfjeHj80aiMf+ip2Du2if4GRdMwT85KWknSh
AbfbPw37pvvmf+g7Lapv//Wt9Oedvu5/xN9Pbibxb/3zOsvvhEkb1xKYGaAWginyz+usvBPQCyoi
KuUX5Oi4tP55nfV3SJTRX+Mj8jSzvf79OmvvoAk79DipiNIjZ6w3XExPTd9/p4j8MJD/PHykiQQD
QnX0dMs0eHvgZYC2N1WggzknsbNvJ6k6AGi9dOqJHBXx0w9j5HTXmdLAp5i1Njumc3kVG1bxK4sN
jGCszprfF0ttU63P9eV7Z4fRdTeOxfViykmGQEtddxTvov5OnZprLXfQX8FX8HsRxPF9SCvmQaKD
QJUNVupNO4O6q+3ORI8kbaX3ARot35R8lg9YNs/FvjPq4dMCljJO0Q3fyVmQ+1MX/nna37Sp/9s9
oiKv/q+362PfpH8Cyt33+EfZ/sdFmxFenkaW4q/4e++KRxXQs46qN5B4ciT+6O+9y6PKlqHYAYrm
6b39d2SpKu+AWSA4R/WaEvaTq8Hfjyp/xDaDrgOo60+s+pa9u7rt2Lsi9KL6w18FaGStLzVLM8I9
3RIe1DHtPs25TvI6lqVnZjo0ii7+PTRJ9UlTSg7vvxbtzC0rLvXnR+ZpXE4t9hsmPZE1d17pa5yq
QE8chlZrHpJ2qndtK5Vo5TXSlmzh6oF5miOQJzhA5M0CMHJ6PFnKfhiGOTxgVZ3SUIpRZjLV5c9e
P4nZn4ex4rVcz4gsECV82pC0F1a1hJaiVG4qjEIake+7Nh8PVgCptQXRfkk7Kr+WymCv6semHfOL
11fztMdCOiBgYaLHArYBVPtagR+diXCxM8aeYFDTy9OvG2m5KeUecHcTK/um0svd60Oe+YBcnrzd
3H5o1a0JPji2JR1Q3fAwBkQ4QYFjT2Yny86ojWijm3JmZYkOQN2gnSsQmRyT5y+y40RVgyGWtJew
vca7cJI9Zynii8Cw0iupnb8ZqXxlL0PmZ525pfy2EmL9s7ZPAg9UFwgx11I8poTtriTRvnHsLPOK
rkHKaK41Nx8i289hYXmaiisTLn/9IU4WzVW7QfIUcPHGoOR+gj6bF8mxsbEo59YfBg+xMBsbCVOx
aM/ClEUxIgTUNGmv63jIm6gy76juCkGwvj68/qnPLQHdLDABNHLELbZqICp1MsaZHkeHIXTKK9D+
xl9RaWffiqE2PtaDPHiOKfQjk+KiT6/pxMg7rQ+SfVxP9WFBRu59qgTKshE4vkiK2fUO4CR2hmBb
4tZ3ugS0g/UQC1TMeseyAYKWWbk7wdkovbhy6KTXdmY/ZiH9Nm1YNKywEFLf5UEw3zqlNl6OWBZ+
7s2Jf2uGGuq18ON2SNZW9bXaqwfyCCvwujz0wHjq1xjm/JWnk7aLoojkGmCBejGoQfHZlAFeb0xt
JQggNh1dFugpHGfIMy/kPmj+0yI1+LpNZKUHY1j6KwsHghZUvjzJdA4j+fcUlMK2TJomT9Px2wD/
iu5oPxWQqZopmm/ySTJQkRkq53Oet+bsAR+Lor2iobD3+g55UlM7vfzwvaI+yUtiEDqvPZcDu++1
wDBp4qeFcVVMgVZQ9UVoPTea/CqJSuWhzSIF+U9VDz9GGvEMnX77soCNMLtxLfefMjo9pptAPUld
pQ5yl1YyjNl+UmHIjmkL4WPM+Aed6khU+FQJFLythx+qchmxepaj9w1CeQDlysm6iqPUuI8nJ3uI
M7qPWXEIY9nuvKDv9GMdteql6Mo8xNgeTDulnbaYOi+fHAq1IlMV0s00M1YnRgO8aoSaHmCkEA8f
s2pGvdyujY0n5/wooI81h3QdXNLpAagWqAGSAxsJk9/WG9X5F/TwLZHNlxGCqDkzF9Iz+o76aipS
WcdLbYzBXhnNzkOD0PrSqBgzhignevFggbKoxmY3N4W68aqJqsLqSRUyawTuglGI0shqaGACeNIm
mrNPmzLE6M7AbGkHytTcw/mnjOo06ODkiiwd6HLnRLGzvPjlBNVwN1qDdR/BNn2EaDj/TNrguh7z
1oPZPuFVXmTNY6Am0hUIK+0RjHGFVmVRCMBOkf8wM0m/0yonuZ/6dMsC48x6knKjnIIxkLCtWl3c
Sds5M5LNzn4wtCR1UfXZRWNKzt/AyQytj2PYRJ8ku7A2HuyXryjIYzqqmOBRqnzRkKdxVs9VJTv7
CJPjgz7azofKqB/atONKJ98/sMFu0amIjo6EwcXrF8S5T6lgEmcIMISQhhSf+tlzlS6Ysuhy4+zh
VPbHDiTiLkD3e1dIlYVcYD3cZVJeAi4dA09KSh5VxUgPSyZr9/T1ZxRB7U+pFZTuFIE505H2dEkU
C78q0SZw2rGmvTSqXiVXv0LNqLDvbL5n9GxvO1XbIriumqbidnZEqwFRcV0gus1VqIcnjzIgX44+
XqhaD0CPLPhlTnwV5R2oA3W0Kn+m7OHFXaB7mVE7F3EWliiDS9LH19f17E+h2qCSypIevwB7Q9fU
kGgt2U1N2vAE9833oQeUbGp9e2EvinQHTwjgsB6SDrbNgDSQda1oTfew8UNEEHb6ApAFc9kZ0M4A
1K/xHg5fM0OTiB9SN9dFr14siyFfUDOMrwnKOjejcrjLNOpzraT7WtU6RyUpMw/Y2BZw+sxOR5KL
z0TJHlnn9WMUaSoIeAKGfd2W2scwSu0bkwviqsV6xsv00DpaofLdoZNwBRiqfpPyydPmAM4s1KS5
u4D+rXZ6WYN0TGpGn5wguIHpaB80MGx/IoQ3Zdb/M8tFouD2r0zyRQ17F8XZr+d1IvF//6dMZL5D
U4LqNS8Fq/5P7Vp23kEPEIQItC0ok/Iv/F0hkkQDRxhdUV2CM0Eaw1b6p3ZtmO/4P5Oaih4OSCbK
4W+oEYmv/u/jga0XkjEUo0hg8Abgf1Cmen7/aVamJRKuo1ftPGHShuCFPvff1CIvlY9RmJR/PVuU
+z9/8X+djJKAYgoIUoiwAMwh3O9VZKDPdP4XJ7Uvl8PdnbM73jausxF8PP0dz6e0HmP1kAVqpMic
YPsyDcCklUcr78GZRQdTrVwLUmWggSe0fcf6gEnhDq6bK6EwTJls1/HcaTqgbYfYYauddHr6X0x9
DVCqZxnSQsbPyt1v0e6xc29Vd4tQv2pZvRxk9Tln85/1bffvv9w83ife/bL7Cmb1zzH/fywqvBxH
3LrPnk0ier0yDb5j6n759hi614G7AQ5dvSAvh1hlUfFkhAiOsl6Wexe6D5+vbz+835rGCuT0chAR
yT6bR61DfRLg68srx1W8x8hjIjiCbEQZp/EwtV/4TmCaQYGDkKDStnqXqzBYptyxumNp6eM+mWr7
og4l6/71s7U6yk+jIDdC2coSzbI1/bWSAnXKnLo70ijpv05z3H0aHcBKHUIHG5+fq+n5rYF6CqEa
FSsDfBYwLdF6fr5s6awnS2oauV+3SnsA+2lSVOgbL1fV4jJXN+FgTy20Z2f6aUCxiqKaJLps6zMt
8XI1qsqAeR+5akNwpReNucPrw/K00Z69ASGlYydIy1FXW1eG0SBxrQjTaSeskYAD3k6U2WB5rCgI
11WF7WUx6BSgpnR4pSlIHiQzt90WnNKNJewc+hzh4bCpbGxihm4ft4N1AZMlv5KIC/cEHJqnAUY/
JGNq3JqppuxmK8/21ZAbh9e/7Hr/IIQsAJzA8VDjI6haHQXMmxFO753woFUwFpwsyw4lkqJvHQVU
LOIrxEnQnWhnrO8OydCCFHkgpJVydTcawXBopL7ZGGW9S2FuIRAEDUfV0SR/IbK0NFKqGtRzD13n
NJ8qu5AuM9K4Dz2kHP/1ZTszFEW5p+YLFeQX2BsVUJEVpYF+mEOr8FJG/igw33t70fuHtw/FUw4z
hQ6wRrXh9ECUOdWdmOzmsCgImtaICnj6UkSHSI22Cn8vNgPtJJIMwgY+F1qXq6OQIIhQBYDmUJ5B
0QfDm9HrMmzBXp+QSGGfHzg8g+gXEWGIrSC6AKcTCto+bvER6H1qxervAqcTUcjS49+ownCHLa1V
fXDawcm818c9zULZ5ir0FGjBaLdRgydoPx1XViO57vQhQLg0hNSHhEXzJTPgwhwKOY5xMbAapBtg
/7iZ0qpbscP6XuOeIeSiu0Goxh23vtdyDIGrQW8zX0llzDyXsFQMH/Moa9whvig/qIMTbpEw1iut
EwnRZYaTg+A2taPVsbNRzsq7QjKPQ13GPhdu+KUyx3zXgt6+woim3Idx2W0cjReD0lyBLUb/x8Cc
jBbl6TInZT1ZS1RUfgfxIUXdebCigzwMi72XwsZUdloQSl/Duiy2KJzr7aszMjkhsBr6kgK8ejqy
kQdLDjij9PNiDt1INsobKDnxBvZ9ffSfRhEEVZ5dZrqeH/2WcObol35Nw+NKyUnQccFCYYD+58bj
/nIoqgaAg3jW5afk6nRCvV0GE+Knkz/KAiVhaNGVreXoF/dj9iYCI4dDKBqCSxJJJO2i9dFfeqkr
IyQ4fTkImlsjyJqjXDlbtJyXX4izx7NOgVDHUWvdWJDododW3s4+bVnp0I0xwiD1lmTlmUEQsUJZ
FAsZihXrkGhc+jGws3T0cXkfeELLGRa4oXQ/X79OXu5zxiDNAJys8IquuxEl2MpaV7LRlziFd+2E
Kas0FMOhluMEwiA2T+Q984/XB11F+uIzCZad6LmDMaKFebojFCOrsDAtJ98s9PC9mXYSte0UAaY8
r73aGVEfqjp1byeBedFpcbkROZ/ZkHADCMu4wcXrtxo+BY5qRaju+hiMSPugirHDGSN5crPaHD6+
PtUzn5H+BoMwUeFVJf78efw8y3lWDMroh0WcZggRO+rOASWjbTxH5+aEoRJDUPGlvbeaU1C1kPY1
Z/anWS++s6JW69tFGyvHksHKi9dntc49EOLk0ROwS1JvXvMXPdO472JLyyScAEbNPkDOq+17WQrL
T0UoSbfLUuTt1wTI+yO72H6AFKXZ+zqSx9AtsVlJNm6zlSE1B19AP4V3Or9IdOZXAWA4mYmejLLs
h6zD4KrxNDhHySqs7KAukd54dTcb7T7Glaf22BoyhJHIhMapJyp1zJTacnHAmxslqFxaRJMj6aRP
ShjP9ypSron35vUjM6CQzLsmdOHXTOvJtBIU9ZbZT2C4/CwCSR53Md5JOzCk4c2IcPUBH9z2RpHU
+noKuuh9GY/Vbadb0/71n/LiAnjKUcBeOpAh2Durh87q+srQ83r2Zw2pK0D/+PqO6P5ped58CQY9
vi5Yho39c25Qysk0h7ng0GJapUdt3VTWWLNbHQN1+Z5EoqCBFPe+wzT3paVO+26iR/jWQ8Jcnw+7
2iVYQXWTWkiz36pJ96mtE3pISCiXAfIBBdYGr6/siyMpRgMbS7UZSAhP9unRr9B7bQbTmP1iiIcL
ZN2wGILqa+3USJW3DsDZwYiuhaa3MDJaDYaqZbRYtMP8pewat16irD8i0RjcI5Uy6oiDFH42D4eq
stLPcjhWd/pk7sMC/xstwvohm4b4BvU0KcOOK+zUjWhK3D7Pg2VxPAk2kL0XdxPFrdOlkGJLQrAs
kf0ZhcldVLTzY9aHEi5HXddcaXK2lW6c22CEUAg+E+gwrliuZ9duYCWxjY2Z7BuZmeFrVjg3tdaW
HyuUG/Z9o+nHcjSljQLy2UGFdjBhDrbs6ycbV4ZBwgts8etsxFKzSHTI94Naf8idWbqPhm7+nVQl
PYc37zNqDdRN+PrUD5/Qt8/mOtU0M80ulv14dFCJxFe6lfZZMNg/Tb7t59cHOzNHgYcSwrzAbxx9
9Z5J1MazFMkPn+6cxCbqsszFQ7i/HaO22PM7elRc+vatcZ0JVBncsApZBLLKGsdgDlqZaY25+Iiy
QqxvFL2ud4g4WOHGbfjiuX4aCEgVHkNCm2J1MUHT17SMaq+Pa3uPLaCW+tkk9xtf7NwooBfhk4sc
Ckm0090p14E1KV2p+B0ib4NnILEje7yy+ZbRybrcKd5FqJ78l+gbijjkdCSkUBwpSCXFV7Xe6vea
Usj0m+vIIa4L4lzyLOycPpaOUH8cly6mkdeoWLpJUUPHthsz2XLlykhjP7Zj422KbU+vNgkdYa5w
+RXKcKe/LoACXcV5peDEYePUWSap0R5MPVq2SgJnbseTgVaPHPllFiBaoPhGMRUhWtxC16Ga6uxB
aWqK+q+fEfGzV7cd1SjgPWgAgctfE1NBe/YlcAouH0mydmGkSZ/NpFMv2mnKP+RGa93FQJQ9J6cD
uDG0mMh6aOGLrNPSQz1ufQXNwZii28ZdgCZO8WjYSyfvmtqZHngWdDwSO0e+DqVgvgSYUO3mIau2
qHln9jbSrJj8AnMRMe9qqS2UGmvHbGXfzJOsdNlv7QiFv62cDf7WmYHgFZAow9YB4LBu1xVztqRY
T1u+DJbIy7IKZZW5y9/+cgkyPO1+DPJ4R1YhQ6v1Y+dMgeUHhmTSi8nHyfGGMc5/cBFFmEMtgf7l
9e1zZrOibEs1nMecvvBagkBNy6hCKtnyS2lEFju02j2mGvIlfKlgIxNSnkRWVhtGtH5RjaHLBiZN
3PfPHo9ASoxcXhLTz+Uu/ak6pfQ5nXiUDzTE6/eSHOrmrSI3WnG0japLjnHvNA2Ss6rxowvRazqo
KUbZ7KRiMPYm7lyfkjCqS6/lJi0v4kSdG7fLmsjeQ/HvPhVF3CBAGgdq7IWDnmQ7uVjQbVOV7LMi
xfmtHE1t/UVbUmR7nVSZ7nLTGiuYwxRKPJTrcvMYhVVQHaQs0bTdrEr6eBWldWfvFh1NvZ0zzAie
YRWn/GyaoftN774ur9HvkNpdNqrpp1qKcokP2QEDiLO2fDD6QbcgPErInFRtaw37Uu30H4Njjwg8
ykFHAx6feogms+R86Z3cmnYGRMjGS41Bsg8TO2TcSUMyNTscBYM7GhlD+ZAgOh94lob6P3qkRmnA
5qxb+OGkRYqb17Ya7JdCn74pXSR1dwnSqzfDaGipa0ZG8y2pCBh3CBVL31v0JuyLOY/H2WscY/7U
DVX/WHUFHFutXZRHLU6kX3Oj6j8i0qDmqGQSMrJOBt8inRKkKpYABo4XpOQ6xNmTob1H7rQJvWFW
g/dNLEuz6+ih+RBUBvotShEGP6Kimyx3SAKyDjkYLJ85DR/LvjeCOxMZ+xBz7ARFiKxs8tu+UCp4
wpR5EG1B3KDZj0aRfxsBtGhHrbWzj9OI0+0+qMf+py4D6fV7/g5QZkobKTsjkI0fdqiMzKeuikLg
MVCktZapxj4RvciMV6FXYzfo+UGHNg/t+kC6lGTIDI5l7+ZFrajUQqe238GNloMLKUeIcNep8ojb
jjak7S7MI9VP0XCXjxP7HEELNW81L6xHOXWnIdV+lEZoOG6qKKO1S61myC9tqcq+T3k//SCUWi5m
K7XRHlHUpkTIBmXpQ2NPwV/IY5R/gXnLlUPZ9JmM+QNu2vtytqUvUiibrZeiBPceAaGM17SX+Rns
s3Bvy90ouwZqEC07ZKI9NGZTru9DHovf/3tIp3Fqk1rjGWnFXz2bjeOGc1xlG4nKmeicjEE4NZGl
CFrP6R1AnmIrWafo9I667luehsW9BiwEcOiTP1pTWk2/kQCeeSJ5GkBbQNoRpbRVfJ6A0aqloNV9
fdSayG3krE7RBZ6iL004jb0bYjXhN5IWEk4iYryZf4uG4uraA3NDAEY2YlKNWk3ZKJtqVpRQ93N4
k9ahnRd1xpUpT+8bJRL6DUX1ENYhPuKdNoIwW2IFl9TMLL3X7/ozjxiue8TRNgAHqCirxmeuSUEx
ypXqd5D3bhsKgV6eAWl9fZQzQTuNpCctWZ4xKsunH3ia+04rtVz11VYayhkoUcbrb8t9vrgyr2i2
wyvY+iuy5rb8/frQ5/YW+H2oPsIL5wUIW+/LUCi5q/6cJRBUi9iYj8iTLw9GZVvHqTW/vj7ey6ki
fkg/hugaUVvEF0+nCpunkBAwN/wlyDtAeoMEta8eFROZTF3HslpqjWU6RCAHt/L9l0NT4wbAgmIU
lSgIIqdDy4S4cS1NWI6lLYDkQcFpy036IVC9vLSKft8D+BhdNYqcrcxz3aYnwKcGR5QCTJCaEmok
p2Oj1mYicZfkF2ZsojQ2mDbq5UVclDVKDoTZ+04Q+dxGilvNn+1eG6+mbtEmV5cB+27cJy8DGAIm
pKNwVBZY2nXhI5XiWpuyOIUj39IwFo6SV3OrGJdDE9vfX//eL/cXY/G5qS4ILv96a1ehURewGdKL
AuL+PgJShwq82t9E+ugcDHvYkmk/85FFV1FUGqlev2i/jblZ5wHtMT9OzXiHH07gY4HT76vOmo4a
EulHLD23OmBnFhSajwx/jjky1dX51eQJ2AQ0ePzC5eyW0KXFdtVc9mEvyxvf7uWFJMQSSSDon1Cq
WXM60UI3rc5oHb80KvUg6X16iar2Vo/7zFfjr1YFI549Dzj5dLsqwUKaUPVgjGRULsomwFsuGod9
PMojZ1OJNuoHqtj/p/e9BRyMI8hCoXW9Zqon06KNE/ka9WFMN6l52Vx6VDK0+moaa+19WRejeTF2
aZvvRiUIgmMSKdFdOzbWfSyhGOPa40Q7Lgka6TGYUSL0lFbLsxv0OJHHBSy+9Me2Mrr3idwNAVYG
s/61wx3r4xIS/B1e3/Tn9oNDlwvSEHgPBAZOl683sNZbAhz41EpDeVRY2RcHtBCi+3rRui2ruzOj
wX8jvoavQQKkrVKgeFYJ3SFK+pOsoiDbKUEd7cHKWZY7h8aUbjxWZ4eDjqXyMCIQuSaYSa3tVIuU
Bn5VY0UKPadAmofidPOo49OzBQk+s98BvbIrEDDAmGNNTa9npZGsSAn8Lm8J38PB/NqbebOBPDo7
CrtdAI84VOtyv9MwQpbNgV+aErxxKdWS/qM8caFvDPQyrsIgiAdISNMizGiu3oHU0ofa1KvAX6zY
WoTBOZTrwG53TdvnhtsEuGSgxxRdx/OSbxUfzn05vrvoqHHIKH+cbsuMP5KGVg1Ql+ziRyoMnfoF
s8jioyo1evX45jMgWI8gnYBBgAMVS/4scQ1bOxydaZB8qekkd6gTJ3Eh2soXg+LEG+ftzHWFKSL1
DNrL7Mz1dYXAVpHqyiz5SMbmXjZ0nSeH6njomvmvmeOxcQefeWNoXUM8BfdPqXV9Bxty101Orki+
DjrmTpXrxjMXM7tuU5TAi2qQLholNzd2zsvKEUg1uvTEEaAsAMmfrmc3RN1EkCBxp+Sm7Ia5HAW7
tFZwsevNdsJVPR9Nx9XiYvwu4Ud8VNt21t9cQRcmBMSDSFHBDFsvdFpMZm6YveRTIM2RtywDQGND
aIzjQcuGWfYWJ0TiAdvB5sPr2+ncCSUV4G2n2oPY52o7cRQjJEdzyc/qxbzCl0yCfDSqG/M7Nwqx
MF1KMIiMtbq4W6laDNxv+bLpHOGcReNP84reaa2Ngc7tWMAjtEBotuPVt4oYzMHRUyOImI5F1Spx
umrnxMNPPaS224T5Fkz03MkHQwIgAgAn7+tquM6Jk6xCrQLMSqt7uD61+8nqTHdOhv+PwyG69kTY
HH8O/moo2wAnrPZZ4PdpB3Sst5P+PVaoeu2leZ+DGNYrppfUjvP2S0DwqWzwa3Rs0Q06PSBLydbv
FuaI31bn07bN3EVZ8HEaqH9R1C32r+/IM2sqKva4CtCLoBmxGs/IKN7b/DEe8Ab6V4GSeHNkaxQ5
2y0b4zPbEiUGbhrgbPxnrZwBeKDQlKx2/Cox4ltM2qLL3hyS4+sTOpekEKmTdQt8DljAVSBhSsOY
FUbn+G22dIubw/DJd70aoWI8B3KDJKaUx/XFVCNOeZGH7VDuo0KLa4p105xt/Jpzy0v+T4UVkKWQ
DTn9nCHQiBGHKSLCNJuu7Dbp9mGthL+c0Ci8jYmLPbmKPh2VYi5HBEXbF/G7pDlxmTSJ49uSXF3q
VNMO06wmkYu4anWVdQHuS2EPlLAdBrcCMfO50ZbwCBtl2Sj4nokPCKz4xAhc0cRbC/bjrpvmDf6z
ftlWKY1Ru6yOZd8MlyEF0x3mR9k+bkwCXV7Wt/nTim4PRQANlrsmDi5v2+mKxyDNLFycAp/mUpNc
j+YEHMzmW1sXJlzYwX191c99YNF5Fw1gkE1r0cVYi6u+gO3uT5JTXWBhptkev3G8H6vZCDcGW/F+
/0yOCg6xD2gqntHVdkpGvdUTWw9QDRgxXXCoudSXadgHn/U0HZDqksdU3TdlQ5E5yhIbIzrNruQL
czb7L1Fll51b95mJ/hyudAp3tJLnR7nrrcuZXs/o9sFYBxs3zJlHQmQRRFCcRsxQV7WSMVic0R7Y
losFPl3BH80lXkSECbCM22ays7FI58aD20eYDdxEqGCcbgDkTsJJXqLAd5Km+VU5WvxV+HJ+BaKX
zV6RDMaW6erL7Q7GDDi4DbHgSQLudESkuwMjUnLbp2ZLuQkqUfwYGEEte5rddZVHZl0VyDtX+oel
bR11Y8Iv71XQJn8AljzGDHE6fARQt+9C2/Lhb9tHKcqg2Xf6lo3qy43OKAASaSWTt1NjOx2lzcCj
4jLAKGmUHZRl0L28AVoNQnHauDTPTkj0xomU0DExxZ8/C7qjGQU6YMWWnwXgWBzg/H6lDv1G/Ht2
QhZCxUhUkEesDYBBpspLO5uWH1lN4bWOUu+aQdYuLKl5e+DC2hGREXMqUAfWZg2qFhrxVI10N3iA
kE6V0Vh1omm3zOXbvFLEDSGG4uKlW0kevY79ipyYlwKwhevS9FnRgxHc9Nge7bQaNy75l+cM5puA
SxP4UTdaI4hjA6jhgjwCkK5SWHIX9kHO03E3OYUKd0vbKhCcGQ/GGgpvYAHZ59YqdQjgbSJdQDmi
KE35spSD1MVzo90XWjvsFHN8+z1iCxiIWEZ0Symrnu7CIi0iXs/OhqubyPc9Xe73pFJ1ex3kg/FD
DspE3UiOzuxIRBuAGALaE0+nejpiiExh2kuV7UdSj+pBOZYuzXvLm6v5bdZvT9tElOhJxIj+gOSu
++dd2XUSaEl/KRb7MjK6Fu2DYfIKvdgyPT9zmikbwsgQwQCJ3+o0p06tmR1vj68NlGlRkk+9qZHG
jdN8bnc8H0Ws7bM7Q1MSwLxYGfjoZILAdNSZNuc8PM523PlTbpr719/9s+PRyhYq9rC91sHsSCAz
08DmW5ULXslF6byfTXQiwqksDsiSy28veyBPRBMJSROgd2zN0wlK9mBR5Ctt3xqCcG8hen0wgeLR
2Ju2yB8vk3Q6ZpwzYc/Dw70Ga/ZG0hIXFKxlI6u7rqIxlursyDRfUEkcNdmvbBruNeUuBB8a9efr
S7sSHvyzOYFOE8kJrUmqIadT7XDriDSTtR2tBHtsJEvTX0699LqXxraFi6ZqtuX9XKfNeLQb1aoJ
hLT2Q26q7WVFx4AGO74uuff6zzrzysPSJbMQsRfRsdgRz3ZY0cxJ30yaRSnImCuXLp1ykzSB9b3v
6xbrXFpFuDNoQ/9bqQ263q+PLuZ8GtwT8AmQFZsA5t3atzUHH23WDlGU2UitN2W0BeD4Shevj3Lu
BiJOE/A0EWWu65R46OlTLC1ssrSeb5u+SPbJAGjLnqofr490Jk1DNV14CQmCEc/IKp7oNN1YqLnY
PiiP4W4saJHuFAMx9R2iBeZXvWiT0o2dcLyQZfJfRxlpcHfSVhfpzLpCVBboOIByVE1XPwOPPw1W
yuz4hROlt31aDS76d2/G55tMllol4R+fDoTP6d5pTB3f1UZxfETN4+CpYDHuotnuso1YUDyCq22C
WShNCCHXxvu/utejHB2boAtpF0VyGXhZK2m112RNisdWYMaXY5LVN5rSyVv19DP3IQ1m+ixkQk9q
M6cznBvABkWJ15WZoaHdsdqXkxWFN3rYdLtits2NGPHs/kG8QchssKoInp8OaJUqMWKqULjQteEr
Fu/VjdlGNk0SyvnRGEx7IyZGhZjqHNs0yQ+jgqnu65v43KQpnlIeQXiMqv7qN0x6tyxtTBurb4z0
65SUqFaYFkrvblUg1bznHyzpxsNz5ogSglOuRZhAPAirL0zuP6LtyENnd1aP4XIUu1rpVIek2ZRt
OnPjgRwFZifUdCkQibPz7MaT5XEqjJnEwsRlW8dHuEm/9kvWXkzAOAo3WkLlHsiJbSFKG2ST//ri
npvo89HFnz8bXTPmvugNRNQiYBwfs9jRf7U8DYYb5UZYb5ybc9cAGSPYFNC4QgfndDCV5iPG0JLt
S+pY3sZ6Ol4D1lc3QuZzUyKHorQneCRce6ejyCnigFU/c73OGD3pGpbm02zq+6jGd+f11Ts3IZpp
ZMBcbrixrmJJPQqXRc6IuoI+qS/SAM8ru8CR4u2jCF0M+amT+wf39+wbdV0yynqRmn6U5dFxwcbU
W+K62r8+yhnejWDbiHI9iHc606tzRk15wmI5N/2yzipYd0r7MGuSgwmDHvIMYlZVBXN0rNQp9toq
kF0JNPA1eDn6iHqPyr40Kq5l1c1tnoSlGyyJsfFlz927aFwjRiUqHFTET79sMKDwaUawVJ1E7Xey
sIpVvL2Ms91+YrdtLPvZy+/5cKuzAWM0j+UwNP1qGJTvQadrPyHxJTD4JquWdz1IzCOB6/LF0urM
uBrxVtG9qbSTaqMDcG5Hk6Ozz0TfljTwdN6lrqJ1YQ6mL41J98WJlPg/OTuzHbttIA0/kQDty63O
qu52e4vt2DdCHCfaF2qXnn4+9gAzPmrhCJ1cBAGMmIciWSxW/csByFr0PrPKeGcXbO1oEi9U7vnO
QEhXO5qVj+3SnR0InopxSFt1OUYxMM/7e20rpKNihqAYSylBCrcTAkE9Ji4x7RrHsxPErasfDcBi
lDmq8oMwh3jnA25sHINmEMUO1oOse7VxYL7VXe2FNmk9In7hgHBCsxTKMzftdECuswQ11u7p8W2s
GrBtKbqO4g0d1NXTVs+8MHIVBjW6PETtDF+VcVSsq95byQ5+enMoIBgU/+ii4KFy+z1ztV/SIU2d
a2QnIFkSXX92Kkz3vEnseQRtLB1Mh/8farUXY1zf0diI2SDoOx54tCXHoa4inA/a7ABpsDve3yqb
U5OiQTTZpD3U6iauJyfvgRgDaq5T9O5A+b4fhTJ+qTDSuT/S1szYJSR28DiQHJe/5LcwS727FYC6
omCsksEPk1GcmtbtHpcRgfkUCMxOciV/+SqLRKGWYrYUAOBgrw7BAGXDAOKBZH7jOHnQhUP5JS1x
nzxkKGP+cG2UE0+S8B35dN71xy4b0uD+lDdOuywrIe4n4UiAxm+n3MWTyv3rRkFft9rJqnn8cQeJ
ndMut8R6olD94T2TkNKRXtWmLR13aiGMiIymq5+Q9Rje2e7ivHMa236Kwq7yjnyhLkJ924s+3Z/h
1thoVPDyIRmApLj6yD3Yc6O2PNr9SATESCIpzjns4/hDnizdg6cC+HGzVj05c+Ge7g+9tXOBDkrK
MJoSr4QTQ6cKc7eblKta4Bfo9Yt+CQtrOmbVNO6s41oGShYkuRvYtNQ92YnrfkxH1aJQpjIOYqfy
EOacAdTT/SnQTO3bEey4JiqqoFPNmxn1mjYOH6x8oMU6KEVdIcjYI4k82eZyliIUC6qtqdNfRsV1
s6Pl1g3yEJqEoDujKfY4ElvngBoq7WY4LiTdqyVyOHRqUS5JUPZx5l0EIIzlALg7737YoaH/cAdD
+z4p+Jv6SWy6T5nGC+hNQr4vxRDpySyFBnjVveKKGbnXNWbSx4GrTQkiwzihzk70NwLuewrVLyX8
1WmQYqQS3EmMofpze+Yyd0nIESyWquni4peIMg3Rwq6FbWdmRqL4iaFH3sPceeV06VVnUYKqHy3A
07TL0yDSjTz9JvC1TVGrNJrxMSyH/jnGR7Q7dMaA7Oa8pOi5ljD55gc9dermU0IyZv+jcMg6fyzq
ieWspYPh/Q2/ccuCUaB6hpg/tMk1XjfN0kg15wQYj1f3th8nEeSvpFea5RAXPPD8AQ3CEUHisU93
QsxG7CYJ55XIY03Sgle3kj7KCDC0ytWgNN+/KwY3xa92wJXuWPFnn1oz7sXbL12iGrrpvNyoFK7t
gKY40WsvxZUN1PeXXHTlFzUvvhSdO+xszq3vKs3uVdIyislrMHLu4Pqs6VV4zXMkhX1VKXgVQlB9
EAisNj46Jl4JRqPCgvf+gm5EMKkmDCiR5cSBb7VVZ1XDWCsf6TDnXeweM2wtVZ/GS2r4ztS8vZ8t
Cb5kZ/LNjWavXOPf7t9MGWJCgRuCx9AV+R0p72ljjZZES14xPfX879XVdBEmDcQyDsrX+7PdiEPE
TxxYgEUiTLmmXVOLrDSc2uIgLQZn+AU9pYsfKjbccFz0ER4JKPe0hE2SocrVw2qofc1r672mwUuN
eR0geErSo5ACp4CYbr9DVSIVsigObn/CVqJ3Xm1E6hlGQIxoyGyYQeVUNWTDXmlRRIhRvm6/eUWU
TgcVz3fnLIaiSS8O3MgHa1KU/hHV9vl56mno7Jz3re3hyvwB3XsJNVsluCD0cFyvwVkpUxs95m6f
+m7ewxFzouI/nDWMFkCiU7GUQpG338QqRkRzm0i5usnYWwgWZtEPZRga8xAiS2zuvPy2ooks/tNx
AC0L2fZ2tCILkdPKwCPGpc2jyxKV5ZtuvBhBZNTRXwmaTvP5/ubbyMRkqYIUjChGLFlNkDoWcgZo
iQTmrBXntnaq8zLa+unto3DTgpExiYewEm8nZmtKq46owQaaE9ZBIuz6EOfgye6P8pJtrHYwYHBk
KCSmCRGDVVo5mtqEV6mWBLWO5nNgQHqbqBaA7fDFPHvRuz5V6+agh6inHHrktapzYZmtfjYbkf/Q
hfRzvP+TNraqlCqjLUHtFAjBauJC6O7Q2G4SFI6VPqjkox/wVsWnPCm17/eH2lpJ0j6o0LIhx569
/cZLkTZJszB5PYqmywQg4aBBedyZ0MadwC6hDkJKK8URVhPKVZGpFO6SoOvBOisOH84fG7r5iI+3
x9rUu3eRFtc7T5bNufEhKVhqsExfekq/heh8GYxS4HHN3DS0jL3ZVFLsqdx85xtuHEBEU6XwE2FY
9k5vv2EklnoyM6RKzLnhXYIs+UEUon4uGzW8ll0XX++v2eZ4iMwBgwCqCojmdjz0DqKakmIcFFaH
WRlQ1au51AZWQvH8TZ3SPdGAjasGALKrcgzJ2skEb8cLR7et7ChPA0JNo5/jKDNKH9+KtDskuF/U
foGR7XTxQjepn2kuDF+QdUnfDoWGai0VOqmlAYd2V+8yIHsO8HwR8Sva+pTHqeWPaVJeUFGarqoo
9+6Lja/MeAQeCd8hoVnt2bRzEISuwihwzKXpT0MbGo2/eG4fn0mFJ+evUoGksifut3H06SDrUpMY
Vyi8QW+/tWOM6KqGdRTMA/6ES5fX55lYe4Yuu0dN2R6KejBJITYp6yyUxD4dMWlkgrjqHpdmqt4L
tdaCGlmx4P6O3RwKnAaDUQsFYHA7q2VKtbzChOE6jLBrl7TNH0MRuQ9K0Y87hJutoXgagQmRFPZX
oSaDawNIY/Cuo7CiQwQH7Ur/LX8g292Tl9squfKSfanag3vR1zUYxaS7T4/Sk0BZ/TlphEnuVY2n
QY+qQyEwzhiLdjoJ3LaOoonVg0BS7Xj/026UDJCDowpOv0nmGvJ7/Bbk2tYdm1RtZBuxHv6tqml4
QO3BPIZIaR5mMxk/uVbxT5iK4dv9gTeiKxk+A8KCoym/hossMcahyUT/MhvC7orIhY0N4rinn7H9
jeleSvIoVsFrAZbZjauqJYe5ItEhMGRBCj48IqDLMdQLo/kOqiP9VkyGhn4WJnxVoCxxZl/MzKQB
dn/Gm5+acjN+BPj6kHXffmqnV3KSS2CkzVTr0cXrnDjGTWVwu2uVWk2FhrBr/xM7mDCWSoTD+P3h
twKSRLpLCx9T2s7eDp9reRvT/AbE3DTZu8SJln9tL1rQE5pjv57D+s/7421Ml0ccyshoJ5E2r600
4tGJgC3SLhobWhee/a+jJe/jxn4nIvtboxl/VSWIj/tjbiQK8kXF2TVonBCabufYjkDdm2wCGBoZ
1fc2LOYDHiz6KZocKp1L/UvNbPPtEQNkCfmzlDcFrblaVtso4o7yAhQCL/1OsaY7tKg2IUezNDtn
deMipb5GqilTIBBdq9nZjWWjimzSG07MITkonU4ZpbXTGpt6HEJdv7I7azhWsSZ+Rs3ShgevaJS3
I8rQf+OdANBLHqrVdKsmV4ZEsIu1WtGxzMlU+7l1rBC6i92Jt3l+vZSqiE1SpZYxYfHJTfZbeBoS
ZYimYgivSZuWF9Er3406Hc+zlo07p3Mj8N+MtLpjrHZaBtPk+T8mfQ5spIq+NlacHhJjEDufcOMk
OuRdYGIwo5AOY7eTKlCU0NOwhwmCXxLPhlh9IkWIz+5cdQd3as3L/VOxOTUgMcQ/+HUQ+W7Hqw2D
ok0uwquhZki5IWms9vjZdMU/hrboeyDHrTNIIYWjQG+BY7FKZ5NSFWqLAcc1ta028rspKdJnPAGt
7KjP+MH4WqprsY9kRbLX1d2aKIB5wBtkyRRyViHOMyZ7jNE6uS5uOpykQ8JzWUlrsMoUp7d/U5Bz
2H2iB0o3fLWGypTY3C2weUQVLeeeVuWhNSP1qvXuXhF1a1YU1umtkflQl5J//tsZ6OJBrSe6z9es
GvMPhapFnL3ZOQxLzY12f1pbQRs0EfJPtGB5o6+mFZmZsoyFxcsqDkM10EVY9ueFx/k/GO+F/wpE
lNtjNObGNxKEfA+RtjVTSS+jvG9LdNNqdI8uFCxoz7k6xVy87wp7OtduiwI9KOhv9ye6ORTvVpl/
oJe2ljd1KhEnFi3La4XOwblJjeUohiR7UFv9P6CM8eQiS5QDyZLO7foZ+gzmU2EojFmWp9o2kHcB
pnWIRTr5Q9bs7ZeNa0LKk1hcE3zKV4r6SCdYIYA7UMaJbrWgl6zliwCH11BsryLsoPU2Pjh6kf5L
8aB68MJ+/nX/48qLaFUSIcygJAg5mU+8ztfnqGsWowL6oteWc2jaLj8OCLaf7o+ysYSUXOi0MUnu
I3MVaAwXDT89BnDcT65zHgUGT26pT5e0yeydY7ERsaXdLkk6y0eVcnU5zM2wpL1cQqoMymEc0zpQ
jBQxpNJa8OQr7Z1cbWtqEkoNSJxWgbZ2FMEnKAqtEQqdNarOxwprgoeuBokyqN4/b/+I5GYIXnHZ
AoRYXecYRyYC0c0oiC0zq85OX0bRQctwdzvrSVrugaLkCV7vDJmN6/Qn5fN09QqfBd1fYp1y7UFK
nHnJRn9Y89T6KaK2x9Q0zSPQuHFn9ba+Jm8NkP4ko5z31UYRdiNapE/oXQxjG7B44TM6SvZ7yJjd
6f7n3Jwfj2EaM1LM98VA8rdY3TqTOY9tAxl5AdJ/zNIWSV7XahJ8Brt+Ud+LFtmwY4oHnLjeH/oF
HLD+tlLogBADngku8G2cKZLGMTrUf68NF+z8uffK6gf9DKf2zSbzpiMFf8xxehwk88clUdKnqKOq
jdBLZv9ZaaU1HKwFYP0hdJ14PKJhZdN+sYBAQI9QzPRjEtleecC9xcHyMO6bLyIvM/cwtp2KGFSX
KcWh1ObkLzqu6VdygFI5Q8XRHvBHyWN/RA/hscEu8T8wYQiupIYaGpsIyay2FFzhApg8pbI6HqMv
YCXLAxUX92uh6O3OsdzqVpBC8YSjf0pH01slGBjECd0CPB5UC3rMF7Dd6DxNrlf9auNOf8wmejfn
fhGhcQTTPuM7BGPMPjtlXGJ01wz1R9H3zlNvG7V5sq00eY7w2I2/3t8JG/sd9IEsdkGHJwtabYSJ
sKKguqogUlJ8yTLDu9SzjVSuOhk7e24j0JNXgqOj44hn4po82A2p7sF45zhnXY4geYHOW1Une59d
LuFqZ8NgfhmBlOtVib2qa9NrCpOdnZjTk6gMdAUsKX7saWy6tDTNnzVk5tNkZ3+OQ5ygL6PtxMmN
G4CfIMkS9AYBJa9XvqfyVHoKMQQ69VUxs3z0q6ReTsA6tLOWldFOH3RzEWWH3oHqKxsYt6e5Xexs
zFukGzLAyH4ZDvnB9JTk0iuhe7y/XzZXkTSWmIycF6CV26HEMhmp1RvK1cJN5YoO03wdMbrcgaVt
fUFJViQ6SVO0V7KX9IwHCd0IxjwqPyXFND631pT8pZth9kdhFtOehuzWtNj/Eu+D3iZFyttpJaXA
82MMlWsbmfOhbcBN6x0Qz/sfbyPioxhDyorCDNXqNWh88sYCk5aEims2xdcZ9t8Bv6T0RMKFGK83
9RfDoG/w9kFlu1QKC3OrrWEVgoYFvukjHcI4Qg1bVcIHQ2vLdzmCkijbl+KT3ovufH/QjbxS0kXI
toBFAQRYbZOmFYk9TWhARHFSf9XQyTxFnQA8thjJcVJw3Z0gEh/iiQtcK/8LMh7lPVoWEBFgxa4J
DypyPlI0ixNIy+Zd2dXlUfPqf0KX8pUkQ+584te7h0gvZZ5k7Z4VXu2eVOu0Wtfb8Bovjv6HY2Dk
DA1x3jnlr95bFALQv2IEZPLoEspf8Vu+MOuiE904oB9ft+7HZmjq9yBt22Of986zKAwHclQNWAzw
xZvTZ4amMkcJgqQBIMBqgrhOhSla//11GuJe9Rc7Fj/acFlm3ymtcI9RvDFR+dDSX/YrD8zVaGna
2WqUlgOjleiKZkCYi1PE+N9S1JL+dFXRm+eoNZzRn2PL27u5N4anMEhORB+KWt26jtQvsTGMdH+v
ZEnGoeqoD/jdYrd+mSXDU1uC/Krz3HnQ+2Lnobk1MvK0FNgR4EHjSIbF31bYw0VmQI1rJLiGDboF
df6olqZAwK4ox4u2RO5j04j+CKg1DO4f2Jfdc3NvIkaDSw4VZxIjnoSrE4t8Ej4InjVesVAeHrKm
M7PjXCLrpw/xcpm0Vnmq09747s39QMMhac+paoS+sNsFLj36KwiDxX/3YbknSfK6LC9/mdRhZ9OT
slqrlDyaXXOBCot7yzAQQkRfKTkSoekSvR+cSdhHreZjHpayzmZfaHWu+7k+lovP35WmO3iLVyFc
avbQ6+FfkPCgOd0uUWVAWI1Tfbj2o2J/dUvUgsp6cS5gw5c/Gi82vvRmPn65vzivrkOAYwQq+i4u
JQ1Kx7eDCoXqICjp/jqmPcq9SuilwazO6R+TWY7GqUHjtdy5ql6FNIaES8Wri394B8nv8NtWxM2O
Tx7Vw9Ur6w5QfTKfVCqep/sT2x4F4KsUZcJrbBXSWqfTksptOele7v00PFLfTl+incvoNeyCydA3
ogTN9Uc/ZTWZWiTwGuFNX83RcS+9jl33sQxt7UNuOPynk46d6o9taT0vSVV9wF2wco9kbAYsx7wz
x+PbZ03lCuCrVBcAlnf7bYWZu2WTZMO1GV3r0g5ThX+Lt1cO3/q2nlRTBHIo7//VTm3nGidD9IGv
ZV0ph7pM7cPsNnu+3a+2JqUb6u24QEqnF8hLt3OpHLjVjiYWSRrPdN8oOxhhXa5WsW97la7w4pne
XDKSY9IYcyTvDYmk1Suuq6t4aEFuXhUS0Q+92bXPRR2OO3tzc2bsf+ockvezFhjAyc+yhsRcSGFQ
Ua1MXPDSPhGf6EPqFy2JvT2K9avoT2MXbSKATsQ6ilSray+akINGwGG+LrmZnjxwqE9O2aSfJyOu
/UnDGFrXKnGNuiR6a1tKjixfS1x4fNb1g8VO6DDQoFeviiLqs1kYyUdzpkBte0r3ZtSBHIvbFVAx
eTYB5nbD8LJ1na5Wliu4TPPUhN781DV2/HlszGKPhfb66mAwiSYmstDHfLVTJtpOTmdjVjLmivhm
jHr8SD7qJudibAbPH0wEkvyutbq/x0j6yw/e9D5NJ6/duTVenUVqcy/oaX6IFJ9bxTlFScExm4Nx
LZUsPpox/Xmzb/d4Gq+egXIUmMQvPDDUblbnQlaTwAehpY0Bqjjocz4eRmOqPye9We6kC68PB40M
qDs0UIFZQXq5XUVuRmOCDWnQIO6zy7y07qkriuRozrH3YHSW9+bDKGUiZI0YeSWpQnA7HpcCutR9
bF51O+8sv6pSdB+jOkpOaY6zqw/kS915g259TZhYpA6k9BqN4tshq77CHaRAPRvAVXwEVTIcco2W
VKUY6s6FIH/9Te7Fi1DWVAHF8ayGTXw71Oh4ZbaoUIdqs3c+CFSbgz401Y+5V5WFXzmz9g7GWBsg
PDl+H+GJ7AmEbv4AT2LvuYhZ0tVcLYQYkzqGJjXqSfMXqsaOeIClCLDWqIsKdU00ta1L3hT4OlGR
DUrgSn/fvxRfKDWvPgIbB3AgAqLQNW4/Qly4fWX1nncdepW70RoTif3qSFd/YhQxet/I7Chn5H2f
N/9ESmc9LZOZPGt1aNRfFxPh+ZM51M74PKLNP53HTsz5V2UcnCbIutnRMC+oouJdocXF56qmwuCn
TbM820PbK4d5bLLlaag19fMEuLs5KThj9pdlDudfXlqjsJyErW6c9XEWxx4xgPIwzlx1QZVj9Srh
xxrlLFLH+GEeQ78hnflTc8Z5+qigyZX6oouF6sdtMWjHMmnzz9rSYi7cIuM5HPXWq/5tzT5H46Ju
SbfSotRxN7GT7i+lEnqIP0ZPE98VbfzJztx58ms740xHnpUkj7Ic8reRh4rmq31KJoMauBhPWlFb
5MC1az6n3pxm3zBHMdSdc7lKh2n60IMDNUrdhNITd9ftokG/BV2RdHWw9JlybPthDnC56U9jZRZH
lAo5n1Nn7JzMVTSVg0ooFJB0XGCAIq+PS1pFuEIMVTBGqnE2wr7yvWl8IzL2ZRSgBLKqxumnkHE7
NQMJUupfYRnEWm76WVLXl9rQEfdQlGHnK25NiDqFLfnSEsktQ9FvyfZUxFG/aDNDDVP5t9DHDkYP
mgM7tdHNYejc8MVgeqI5dTtMP7XIasRFFWSibT5GY+YEGGgpO8FsI27yflQBt7wkTusuUaiPbV4n
JRJQoab4vefgP5iF2sl10zcrdRE3eRMCcQETwAtJTvi37zYzmVKPIGajWxlf4JTZx4V6ws7qbNx1
fDLuVVCSuAeuQdtGg2fVQJ2XvEw4xAgLMYfa6o/A/+sLZhYYa94PhRvrxI6TsAQUf6mBrg6VQ+gv
aenlATUk98kK0TDuzHjvXb0xCgooBHwKxrJNuYq3edPjpNnmOayOrHzG/rA5LpW7RzPcCBA6vm2S
QA9PG6bx7RI5psiymu5GYGpl7+d9pp3QcPjpDNpCr2lG/cSPuP52vuDqPpNnVwKxQQXQqyTNXG2M
vus0iGBNHoxWUv6BGUz7MIR4hyJGm1aeX2VCEln7BEAxoi/Gh8ylgflffgMiw/IkwIRav6AVw5wn
05zyAElf9xOFvek9FkuOL6IwPdjJ0rxTFE/49pwWf+ZmU3+5v4m2Pjza2CDN+PjIXq2CZJ1zBw1V
UwXcd0gtzqPxPXRs4Xf10B10RS/f4blEOvPmUbGNlwGaJjuopdVyL2Mztd4sqmCBkvQx6lT9Iuyp
/dqqk/surbN/EjAUf94fc2Mjw2ElZXAQmqBqtnpRaFWZd0szlIFXCeO9qBThx4qaX++PsrGlKGNT
VNYpQwGYWMVotIJAfQmlDAAZuD9ckabZaRRjVl9LsInRsdCjssJKKEptP6s8BDbqNmySj/d/xSq4
yo0NDIymHHUgiWNYfd+xc70eZ+EqKMOw/TM0h7/ncrZ8Jen1P+6PtPVVGY7JYvUIlGF1hGKtXrDK
47IQYdidvTyyzlhpZJf7o2zOB9gHVwWY+lcQ6rhN4sZsljJoUx7ZdJobvzJChzeZspfjrp7XL59O
Mro5jjALjDV1orWsKi1xvwkcZ9K/jkYOca9XOLvvEGa12iDRq8EOojROkczEo2qvxbTWFfvfH4Bl
HG1nlJ6o896GQvgMYWtFahlYXdIJv1Xx63rERaT4kI/Ub841KOenVmA9cGzCxR0edeiwygk3zyk7
j5M2xYeiqXdpABsLTVFMPuYk8ekVLcfDyCpS2qVBktg2/lCsanzQvF7fyT3WNTg5ex4YQFJ5U6kg
Y1aXGlX1EQv6ogkixVS/eEoTvq8b1bkojdYe6sykRIVF2AHz+e6MT5N30LNJ/GEpRbbzFt/Ycihs
gA3jqQUEYA0mT6a+0bs4agK6/+Uz3rXlN4oQAu20aNjZ3VufVnaBOUGwBNh0tyue1skyaaktgp6O
yWkoUREg6Xpjg49IAE+FRxu1Tb4xbry3o8B5DBWesVmgOiWajTlxmdmM3tD6CSFLlaYZ7YdID8c3
Gom+jEzcJVOhzQZcdJVQ5iVVulTA1qEaFn0yOniOsNX6HTblmsP/MgzXOaUxgi+Kn6tMJazLVnfi
Ng3KejYm3hYq99ZsRgXtpwm830ktwjmom2px/NhNvb8Nrt3QB3uhpo9hnMjORZdlvtrgvudPttF+
12aIDGfsk+I/2qbOSgQ6smQPYf5q+VkYaD2YHMrrib7g7cKEXtOVrpalQWs7vV9CEvPLWexl9a9P
lhwGfAkaLkBNKHbdDlPkUUI6EyZBNAiy+bkA8O1bTeHVz0NWjOEXPe4W9WEc9dY4D+qQABwurFI5
UYheMtdHPyDVgzfGdX4TKY/MPaic8J+3v8nshzLGUCULUEWYHlO7TIKpyrHhywtv5zX46jzLocj+
zRdpfpD8t0MpHi3IwluywECE+rq0se5PVeZckyX/8vZJvYRvCt0AbNc2klFR1ekQdSkHrbD9zmi6
IA8nA8pzrpzuD7X28nnZ8whWgLajFgz2e3W0BnRKI3yDsoD7Xf9VmXRhYPgY3hcF4suMx2le/BB8
mB9pqmbpgw0JzvU1vJK+wwVq8oNoetOgV5Yp/TurHqyPHXUz5eTkiVMdJt0tf6phaGr+0E7G18rF
dNLX84IiwxgZ895stpZIdo6RsaDChWH47RLpAvAxDbw0cEZ8icBdUhBRG3EYKNvvJKBbZ44bVtKx
gF6B2r4dCl+9uATrmQZmgtff0s/JExCgvY7S1igwZnFQpiEJ+Hi156jDdF7uOGlgp54LQg8ZkCqZ
7eP9TbA1iiwIgkQkNYJldjuXFk0mlEj6JLCK2ToCPzDOrum+0RdB7jTqt7CqeExvVFMSIPZxhXFd
gHZ79GFy0eLFnaTYCeIbc2EU+nCIbVIzWlf3ZsUeS6OPGEWdmxMsjeyMOrSxk2VsbDRqUVKo6OXx
sR6lUbxqTnlxBrBxZ+fkSN97P5xct/RRvnPT8/0Fkpvpt5Lly6ej9CW7wZidIDBzu0BZESO81i1p
QLt5vvaDS7VWyyESefihfpu0GClgNTX+UvN0L5uVf/V6aAIeaTPa71DB5Jf4rfSR0/YzkLDPglgd
iosxtYQgyTv/1Glp+TnO0kR/EGb7xkq1nDElKpIZ6s0SW7OK63ZoZWXZeFkwlEU1n0n23AZcYt67
ge1lWYRVmGg+toCp+tM8L4Zxnilw7KHWN5YZuCypNKtMJ3CdyiNDPKI5aWEEOFrGDAi1FJafIOgL
qpQa8tsvGEirwBYp33LLrLtjeNm3TmyVZVDhTKf7Gha8n4Qrol+TMdt7KdXGut4MJs/Rb+uamaGw
rCbkldJnxaPiptERdWzVb9MvSqr+WYVWtbOJZaxa7SRedzJ1JIfDtGC1pH3SjcKrzSyw0Gkd/CxP
xz/aEo1PrG4T1ZUaI8X07v7Bef0WYh+RgUtRNrC46BvdTrNqEdEbsJYOClcsH1FXjlDFmeYr2ku4
1drleB4wSz1Oqa3hZlcNhzQSzQmgYPOzncs9yP6rt738NfRdKFGBzkME4vbXtLFjy4pQGlReYxwb
IxIKzCeN9taE6+07LZ7GryVwwH8RAHZ+CdX6df9zbC06NxY5PNoa6Fys3kbs3mRqdZfEwkr54OrQ
P0yeWz/1UZweQ95N5x7D7PntVyXlKfk24Y0C4Gd1VVqqmpW2UmUB5s/Lx64C7CRUxf15f25b2wvV
ON5agNeo/60CVaMvWEd3JDJL7CrnEj/cM0Bn8bmht/0pww/6eH+8rdhAwV5K1HJekV+5XUu7I8tt
PYVvaVDjG5apOllRjzGFXexJcm8OBXBfGmWy9dZGEepkT8jlF1lgN7rlW2L6WZvacpjxct+51+QG
XJ9R7kzinewew2K5nVTaJoqSA4cP4j4tn1RHGR9C6hnX+59u4zozXrDxINAI8a90ftSm7Z2R9wru
3cvwvgzbaPInL1nEKUGLu8F3NTL0oxdOwnko4yr+9/74a38ZebuYpLvSLVPK2q8h84vZOk67kMpn
pYv+3KDGc1DhKuscczPuPnIclBnT696rHw0tcfJvpagwdnWpaY5+oszIT/ud51Rf5iRFcRR38aY9
LFZqlqcSdzv77NWetmfBs7E2/GipwSiXB9nC27UB0FoaccMxalseOFmeFI/UOXZO0dYgLD3lK4wV
SaBXG8AtNUcBFhIFLr6olzDOer9LjGinNLJxVmUzQLKTSWbY0bdTcUCy4Rs/RIFSVeLYJQjzdVM0
v3OV5btBk/+0s96y4rXa1tT+AHrDXAJ7ra4qYlS3EtBB6GyoYeMEHgYy13IyzPeDjVSE5U3Lvwg+
qbaf4H32nBtIbh3RS7Q/3v8ZG8eYLgskQpQ+eG2tI0all6YbWSlEjdmcT6OLiYgUTTuGXTvvBKet
D4wmFPBOpFSoQq6uvRzbsJHuHMqHk6ZcersLP4t2KH84PVJwSaboe4Ls2wPC4yf00t1f4zRCvpZZ
RHgNjlrvHKPKeI40k9eX2Q4Py6LUO/Pb2qa88yDUc5TB26zmtxSZ2g8q7IBQVdtjYljRscagYidO
bY0CMAs0JFc2XdNVxgI7CNlQF4mP1si7g6lkxcWpkGe5vy02LmWp0fR/o6zONS5x+WJOqI0Zilkf
6mjUf1qD0B7bokH/eW5J+EW7l9ZvTo06HkU1VouXzO0JtO1ligd5IqK8afyMI3qho7BnUrcR6Mn3
OHXoMJECrGW88iSeciTUoyB0DOTxM005QS1NzqAM9IfCbuJL5ObqMcrnZAfDvrUfXx4OwKBI3td+
f73a6dAsOGv9NCfwLKLsguO85nsZ0x2Hwtq5OF+oL6sQQ3MBBa2XBjGQs9sPWoc4dIzVEAddIaqP
hr3Epg+II7aOoIfKz9oYDtU7N1RtUCL83OvYLwP9FHOcH+x50a2z0WdueiwRibX+StPCKEBXpfF8
tLtiMHx1zqLw0KXlZB76SdcAJmtGHJ1sLzEy2giuQREW7pzil0WqKYeKGaOZK4V3zrlaVGfPSZXm
QYSu0fnNlKfGsUidJvsSjV7lnBttqpKdM7qxr180RakZS6fXNZTKA9fKk9VB0smclY9mq7nnjCLp
eY6woEIhIgd6M+8R7zYHpSPLO5lYRPi8XYaOXlieWm4cjJoenrJxGQ59E1sBghvOcais7upRxfTv
n+CNwE42TcmJIizwu7XErdPaIlSUFhYR9+dzndkdqbzTf1UGzzj/h6GAoqDxSBpACn87P3Q47MGV
93OZJO65t8PcL5QienbF8Os/jESRXwJ7Jex2taHT0iusoka1ybWE6A9akpu1n4iq+F5gn7cHgt2I
FLBayAlgpNNjWEsXRLVwRJUjn5togq2ZxR2OQ7HyvpjEwLBa5R7Q/CESh33zH7ID8D28DSU47rX0
xTxFcd1lcRy0Xd8/ma6SnR3csXEpdyP7czsiAXayimUpDmbYmj/wLxdPYimKvcbdRsySSRGvJBDH
Jm/E27WFRVCO1oRKc5v1MDhT51dh6C0qNZnFW9F2/sOupcdL8ZwLAG2p1QLn1WjqYSU9n2X971hN
fQIrrYt/dqBz99TyNu4bbgAayi9pt7YumE3VgvdDVSvXpBjHA7yw5mHOVDV4+56l//diXQS2ef3S
nAth91YOyXSqk3Y4WmBornMGqcgfyGK/3x9sK9RAkgBjDIGbvSP//LcKSjyqdlXp8N2GBp6xH1Vl
dGmqbjq0oTYHGi/sY9TD5NlZtq1hgRjT7oHRbUGQvB22Np0JFAhsbh42hngAWOUExdDHfzmVJtBQ
qIVnHay8cNSdK25rCWmBULxBD5Bn72q+ola46vM+CtIk5SgUpgdY3d4bZWt6eAeRDVGjANm1CnAh
HBdeJTwNmlLpaZPbWNZeGmhcZ3cwuseOfgVWwUZsXe6v5kYMR40T0AMwQ6Ra1qvpjZTB4lJlg1qp
9hDHVXLKjNHxQx4POyu49vmQz0/J+qJXR7mPuqL80r/tHHS0ltlLhyQYYpzBL3oRduJYlHm4HPpR
b5Sv4WgJ+2wUepFcS9tSxCEsW3AL+hICXFBT1f2sugA9/4eyL2mOG9ea/UWM4DxsQVaV5sG2bFkb
hm1ZBEFMBAkC4K9/Wfd7i9u6Cjt6a3ebVSzgDHnyZB4hW6guJiu2Jy4WVh5Z0RfxX0qpj97Mf3/a
89//16c1UWB8XQQoqGBAgni9QZnLrSkBzeJf2lH/34vB3hG2xM/6Ne8RUL4wHEBMs4EU7duX2O+q
VRJD5ixa5ntldd4t62r/8suf49y7yg0IIdjI/2kN/0fID9rdZlYGJUMlG/a4uiSQMkpoa2Hf2tYl
jzpAM/l3/Dxxt9lG/KUr/CDq4zYj/J5R0Qyf4Z+vd1O0XB0b6GWZykx2g+GYLtfFKtLT4CHcT0Jc
2b/1hx+k27MAGpqacz0Jfs8/HyqgtgSaHNTWmygdrxOrliNs4SeyRzzBIQIYnMAiDEQu+i9XQP7z
EwNdwCMRp8G0f1eg+UGzKQVD7jLSfXmvqlhjNEiTNmWm+ssP+9GbxeUq0bghMuG6/fNLVqEEk0qc
pyasPzc5c5acRDmlp1ID4xzief/LTfnorQJdRRtwZkeg8f7nA5kVLAN/i13SYRu+uWXSYA7P7GCK
JFRX42IbRRAymyNK/Uj85eH/+TrvzzGcDJP/L2j6PoIVNukx/57xZi1lFuuUEWzcuQS4dZUtUAs/
DExtmIxuA+2ydV3VATPMOCUmq+V9RBf3NJgIpMVpSBd5j0VMU6AbTfqrCoDI9Nj34/o4ay6/zWbZ
Y6J1rfejqQsl/3IjPkg0QLmAzeGcnMU1z7/rfwUcb+icQ9uRXs6a+XuYECYDsbCoOf454n/0GIi4
AVNDFsVtOP+a//UYrN9MUHLj9FJuUbipLbj3Mq/oX57yQfRE64OFQBxBKHS8X6ksl2K3pSvFpS7y
be+yQTeQ7Y00qN45AOSXP3+nD04gWBBIndiyQvh8D6zNI0+Nb2ZQv7ZmyohE+im7TFiWHNeBuius
zfiIsC1iJ5XC2/Pw58f/Z8D+7gyeaTr4umfRhv9xT97geQO5eEyV+myph2O/aDiR4znp51HkzrYl
1XIguCUrbmHimrwbsFh6CdfeDRsTacH2I97iyLvAgn3NoOe1t7lPDb+oVIX/34sIBgq2qfvlpPbB
Pzrs47j7PKaD+7yW5TC1uYQkf2vnfoiuIFA6I19ull/ng5WPsFnb53//A8Ow4gzKQrwYO0rvLj2E
P4StbCYut4Rxg7lgLy76wXMDQuyS/7V2OJd379/wWQEAjQoohpja//PU7lyuG7zH8IbHLalb7GHw
pLUiNoLIAr73QPfiCbO8HfbEpByqMW5BNFxqEm0msRgeZNC5c7vQ/9KQ/hzYUbQhpmOvAOj6e0hO
xonY/QYCtmQ1fvNY22Pkw0IKzv+lduB/HnWWIIGMOPjeIMn88x2suaIUTgz8EsKTyRFrOuuvXvSy
teku3/58oj+4vphUYB8M1FTU2u+R4+E8etfQObmMV1Ufw5SV3QowuS0n+eXPT/ro6iIrZqAMAm1r
3vfbrp/stC+CXwISe+FirA8N1PxIDGT6MW/c1kKPdepcotn3Pz/4gzh41prDEyFaBhr5u7fZr+CK
igJvU6lVH7IQqtsAgte/H26jwELBAcoM6Dn1uyqSLzmXi1lwPOAgdbFPkT5QDwuiyCZ/U7n+oIXA
o1BOAXY863O+u5HjGvciiRm+UD3QKyqcbE2JdnC0IUHOi2jLdaye/vwWPzgoDWopTLTwFUGjeteW
9SvmNsWGXYoxmAVMraW/Zgk8pFQ1/oXh8n7Z9Hz88XtBd/5c12Cs8e4HW8e0MUmSgHyyUxZf5vsO
l8rN1vFzMzGtsP3lg27nzIP6vzPl/d0GTmz5eRjqtP9LU/hRL3OWmsEoB/kNbcL5x/ivLLoGI+JB
xdjuiPPxVx8BX4TVLWVfkpJzkI+rUnzB9jTAsZlZZj5FQWMLw6DgLokt8vE+XWExfNqwFXMNMhpM
NrUbhpzwfhP/Ugjt/15cBXYwGMIYO76vescq3yybMPaDK0J/EqkviYqn/UIV2d5ygfaiH/32l53n
D+41yt2zKi16FzSW7wJ2rZWL+2qbLm3Fs+/Qzcy/hCHsHVQ21lPPC3MtMItDfouLyz8fyY+eDEUL
dFLnQ1m9TxU0mYOEz+R0mVaBKhJUiC8TWAU0HYew9twhnnOOjspCUW+jtTV/ORsfXYkz6g9Q/Lyl
8X7GgBPJN1xRfimGKqoITF7T53HI5/S49Sb6m2HsB2HsvAeC7hFtPCJZ+c+DiL5eUKWRf0BLrLrF
LlBChKxc9+d3+tF3ApoNItR5nQmR+p9PGVCjAC60eApPqkcQTzJC4yAPA9Li4c+POn/gd5keatEQ
4QDOC+rfe1YenMKmOVpLbDQV/XRahKjGNvO0+uYnRzPMbKx8+vMT//fLnZfHMU8D+QhI3XsfMGwG
Y129YeJSgu4sW08jTBKw44lBhUFd+ZenfRA6APWmoDSgRcO+23sVGpkDgox6hI56qyHSbBU7S/NK
R+8HMKj9KRdLPbcrFsb0Y6McHUjfN6C2B1NE4VQiDwcyVnbvD043ih3KOXfyMMt07Ykosjn/1z8I
MImzCCwmuBgkv7/J6QIFDQmdzcsCzKzD2Pjiqpg0jFrrdLpfm3X/y/M++DmwN4Awj5kq1v7eA7Tg
+mkgPYpd9oZlLaoO07Iayvwy26qLP//yHzAiEJ/Qtp45oKjg/+dcrzNclpKVX+IFhKWLUFynLWZL
8qQNmGptY2MxkZ4vszrtlRlRyg9mBWtD8QmKjHLWE3aPBS2vKTSEJiJmjLq7dHBu6ID3l67bmEMO
/svHPrfw/7wjZ4wQqs5QtkSqf0/k8FC0dEYjFYqYgRPpekRDbPule9mavsh/ozttsDMsGgSdqcrZ
ZzFNItyUkp9lbtED/w0C+N9LCw0UXCDwdIDuwer0n/EBr9DCkgofyCVKf0nGqCSZa5rDhoXsJ239
tz+/gA8eB0IBVmrOVRXG1O9GBmMUO8e3kWN5anMnCt3nO8t28KuaEshRvrO/dXj/m1NwW9F/YESJ
eQTUFf/5/Vi+yiyaClCRxnX85Cgo4skU+g5rVc2Babjh7uU8PkE1mv2l7Pnf+A6eNcI6xNbO0f19
tMByhsLa97Rd6imeD3u98NbItPpLzkSLfE7I787UeVyNVg4hEHT/d++0FGMfbxNvLpfBZPRYYrNm
uJOhKg5NEiJKhIPNcutgl/I9WZ1aDrTwS9VBE2MLRNTR9gr/DDRf2OQun1dfDPe65+CVFPMC2z+T
iG2+wRRqXVonfVDgFRg6gFuUDiDchB5iY/Ow+u1hcZKDkrLDHrz1U8/hg4pLaCAcXjU/TMyj53wu
xIOY1nIAYJj2z/Uw0J2UHBVUBypm9LZDWSx0ct/UXSKG9UcInoubZvf+V5FsG8OmSrHJNpuwstHi
q1BOoDEHlTyQ2JavpvExJR4AbHGc14KGdm+qMD1AKYx/iaWYniuWqufE78ycaMqXr7QGgn5Ixn3f
CTfOrYLYfpp+QxSFqksLFCoidcOpI7qAu+Rn18sVPgzYkZvyk3MlxjVNZIP+MYwZ0MgQ5uJTFKv6
5+iauTiMUAhypxSuWRN0MqbV3EwRZrI3AitcQ2cLz6drK6IQX4PInmU/N97AzREbP27/tcV6gr7U
zFNQ6JNd9u3YBA7MoYww6DMIIg9c9vNnUUT9sGF5xzfx6+7nRsIrfXbZLcsUYFzYdfo4RUiuIokW
H5a7IOu+pjW1ZQtCmPQobbPiFTMMWV6jWQ+nKezz0lqwQasLD2xru+D1xl9pn9pnTKZRoQgwPZ5s
DE2IC8AGdCNgnjrZsTWknkBTsILnC/YANOy6qJtbUKeGt1rqLG8hEcB2YqXgLyoMDku+YnAYj8x1
/QmKwgkHNU3Qb9De1jPW3gz/vkKtlLdpvaD8Dhn6C/DuQCY8wMNBzAQkg2QnYufI+9zIZiIFNqdf
+wGCY22SgHKDFYEhDB24cw3vUCj5r3AkT+4wQl6/g9uwygPVy2QOGx+cQdVQb5aUkG3nbd1A2bc1
xb68YQhTdBv4NI9haeRIxrCWN5G0Neh/FYadQiVT0mJQM7Ws16Vtt4aOj9FiIPJbQMjYEqx72+uJ
1VzB8E6Zr8M88WtWIF1FUuifIStFc0qnkOhuwT4ZbxtoDj+OqyoZiWS6+RbHf2Jw9ARCTcxeVL+T
Leufd1iGXSnmR3/Apg+MimTMM96t8d5nN3SeUyy8TDq/okDGFYm1W67tCO0rMlVD/5js8fjcWHSB
0PkYh89q6tmXuJj3FxqxZW+LkSahZWk//IKJDYXRaLrxsZ0glTCQCJ5IoeunStYXOln91yyds4dG
g45GRjVMX/20F0/NkFvX7nMo76wA27WjY+1+qTwKKbGbAlJq6lpRLGfZDCvgi2ZQzq7got5RtQVL
GrVvEf7cIlqj4u8h2K/YPchvQ4JvNlYz6+yiirnLwjKGX1glxFVemrGgndrrnF9E65zfCAzn7vee
Np3ApjKkauCPGgj4j/neQn93U50CliKIgFpdK/jiPkVZaeCKZuv8PvYT+w5d+p51DZd8hp/j2kdk
g03qczVX0xtUnlHrDee1OljRDNWKUyjhSh5get0WYbTf6MCXoZ39IHYCGwlckM34FTrQhZx/TgX8
ikiPYCa6ZQZUeFxpWX4tY+belrLmXzNpJ39Yy20t2mYp6UMBBbPhBI49lpOCnO3QUW6KM5SG+rxD
od8kKG6GfiFuiNJTvkxiOGYK4yqyDYu59VMaT4h0wj31aQrMS+YKr01VLPs1xuNAD8HMYTlOU6iB
6GDO8z3bJaNdDYQMPpLYin5aItrbVoxl8Q1YnlkPLBqMItgV3d8iuarzVqGvd7InUfgG/2Jp2maI
xIXJ0T+3bp4SiA5AiXTqSpyZhiSRlg9YOWTPYHKAibct6+ZJ08TryzD0MzxopIp/lEBiv3GQOrDK
vqTTCy9COR8GCMeVpHErdBerEc9q2TieqerYgCsI60f95kbQtzpTlEwcts1XVTvXMb9PsSLxmGBf
xLerp3RtS0azr5DkA/QYj7bWT/0alyt4gZv8sZ+ZLLiOSWQO+yDhrpZWsHzLE7HGHUStV9NC9dt/
1dgcWjpk2aiAaY6Eo+yE8hy6GJDVSchuUghXYuMIqral3PfqUEeuAtmnikCZAGEWsqF5rkHwjfui
Py1Knxcwq3zES0k9ZgttMU1p1EL3MBEH5qL0K5AANRMQyECTtEplr4tomltsRGH7swrYuyGzUFbC
5I+Hx8xv+qaY6FKRfDAgliFFTvchNeEpV9P+pPiMszrAm+Ot7lHMHdSOKhqxY0qvPJugcsrNUM/H
3EOhmzTargFsL8hxkoiJnN9k85ZfjgMG/INCWIBBHKVTG9g2Py15Rqcj27ArsGGgoK6grbTPGDTl
y6WHn/gPOKFB6n3T+BcslMdHhHkbDwdpKvemtz2DXHSSYwFdigVhMF5Uc4vFj37ogg3VKUnlMrdZ
X5Syhebm+ruQwCvIrmNKjyyslcAtG5o3TB0M3I4RTSKyK2TLFo7WO4Xf5AhPREy7xZsdy21HbUEV
IGjFc1SNYDGsbTKYgZPEyeaeDhTiGXEofBs4PIJIns3seeOW/lY6dVvXV6IOALOj8nHIYoX7X0S5
xGyLFygwoCoKJhQS6zTjdya5lcv9Xqd2aQNmdZ9gPmHDcUHsv7Sl75vOix4VskYmSgERBluD1z1C
3RPrg8i6Zdmbb2mu0h3LKcP0xYQdVvBSgZdH4P9T32tI9Gxd5XucSZWufrmYsEH3O5ORfJgimQlS
QD7atUNd66l1rNl8F6Zz1MLEIjz6QY3lBUvZeAsdMkgpLXBaK1pZmO1hgnVDOAUFpZ4jokT8UMPA
2aMoSMJBWaGbO6jrsUdILTF6MPlciU4WAZy6EJ2JGcg3ARF5H7g+xCNkJYkeYqQdGF/RCsIoPB5v
omgATrgaxXXrsACC/Lh5jSuKaP9b7it72JcA+bMkpzDPhEzWnl7sq/SvTWKH01LKosF9Wf0XVQZ1
TUO2foljgTQIgX3miJyXuScqRYRtYeQgHBF5jOQfTRPkMuoKDIfSuPI7rxluWLyb7Kpnol7xDQB4
kt4gKLcJd1qSPKKbIkOqyls0dKMnFQRkdZezzMaHfVJpCphiRlw0mS+KDpRoUJc4tA5SXJGmvgfx
CJYYVU/7iUQu9BLHj0Y3C3ScBNHgROMvx625VxwIHvJMJSLSu8a507ZiOolJHUfhxeAR8FunhR2h
FoAiFlRWAa9GvqQ4K32w0yuMQH0POViafBZCD09RYZvnCtILIAZxxHTLfBGfHKW9OZp9FZCoATXL
AJjWkWrN4ssIB15GmJyUUj1vTbzplmMmcAEDTiovuB+zL8JYnqH/SMaMaJOCPNlYk8hjPEc5eKYF
2CAd5P9X5Aon+/u83itPaI6ZNHrdAuKO6LC4ITqk1B0pJjQrROai+VztVrElUH+dftpU7uZC5jT6
JEQMsZoFFP2n5ExFaQsDdTzCSrBaCXgY6YWE5T1mddAYhYOTd/ZzM+o5bic4cL8scTLc0ArXDlby
GZ8vIGGfsBZrHsgkEZqdCeWhyO9M3ktGppomVy5EiTsJkOwWwmtnv0Auo8CnjgsOv6RQxi+TZuzK
lb2bWllBnrNdZ+2/zaDorYQmS+ngiJp531JrtpVAOarX8Cd2Ez0kFoV420h0Nh2OaiJbTJDMLzrl
G1RrmrFiBFkmim+TCJSTazQHFScpS1HsZlsqPs3jqBYCCZj0F1QACpQgjYRYdDVrcXBM4pDlcEhx
JG7k/DCAO6kI1BD6n5lN1q+7FsZ3HsWHxHs6dwIGWmqm28J0Fuio/WRIjwEleD7zPH5e2N7cg9aA
/L+XwbjjstciJ2xuhl/rnPU/MOJMRFvUc7y1ZZ9rPBbCuXcK46NXkxeosGlcfhJQgzRERma6G3Ss
4VYvC/8DCnfQQm8Sn9ZtrvTiutBY+RO74ebbWWkqOjrUI8/Rntg39Mhn1McDyUWQFmElE6qXH4Jv
+HrpEjbWctCT73qssbtjGvHxF1o0/8Y1pwuwf44jmgttJnQT2+wIozmCcO8LfGDnEuiccfQYYkm/
93223oI7UeTtJDX/BRMg8ysfGmQNnkPoi8x02cduZVH+nFv0Zi0o8+4ZDS0CGQIWSKI1wvPNNIh8
bEMybrRDmafP70dgBr7uPLwUvpw1gW8Oessi3bMX7Nuh8onGbfXdVDQY34ZmU89jP7rXwgqQRphA
60RAg4nuUbEXaF/tzPvTNovEEWtXj5+ZF/N4gC31AuIquJ0rsqIP38UIMTKyViaOWiR4dtXD+wTR
xkzhZ+SG8VqlfmGPMgHpSEWi/EqxvD4dtQsNVkKUbrJrCJCPuqsXMZzqHiTDDnWnBlUmCZs+iQ3K
C8SbkA2os3slQXBJLTpnkae41sLzNu7LM1AsBqRxGLGY3/AHqSfiwj6iBxzWmR/OSftlj3K/khIk
pKlDjO7v/JyNb2W55qwrloh/2tJ4lN35UF8rOKcYlP1lPLfY7khvMvDIgbYtK3h6DtXj5zqUGCUs
zvm4BfkkQvqLJvs69Tu4kE20w8obTa6/kKyZE4LSyjwNdah9WzGIS5DImOgHR9L42ftSvUzZsDfE
8cYi9heqQEdcoupKcp/UCH86alrG9fIt8KoYiYm8qY7I++Ezi9X4A4Sc+RE6POLFlHtSnfyWzGuL
6RoapaUMGhlDSKtauosK4V+A/EsEOhw0xxPNf1hr1rtsxHPJCLeLV68nwdF1766HtgHLkGqQq4s2
nr174Pi7T3yMmuhUiiR874VoPvXbypquj0Dxwk2YDTJzDuCegJSFiouCwnC5sX6nbcRtBuJZvRdp
55wcnybUvqdG1M2L28sccbyRrEC8g0w8uDd98xvCffNEUAwac2hMn/MjtBpq1mY1RUANvRPfUDUm
Nw6K4ZbkukjQgFXJshxVPNc/fM/CS+7S9apIzlplcMAMrwjXOCv1WuCBjbASURLcxIEkgABe11DU
97ba573NSjb+RH3U5CTUkbzCvspaAaWwIBoAD5j7S6p34EjLHO/uxBrHANXHDNmj3E3VoKHNxImh
M/cXBqKXERb1iyg50IUvt2DIhNCOaz0qJKYZEBScR/HrQ5PfcLKkkiOdZcHV15F28ZOlxt5jcxbF
0J4LeoOiGe1aoDD0ACNi2QQJWwrAbtyjDHUhOIWcUA39+4Mo0uExhlPGhUxT9cntyxLBvgGWKqRP
aq8619NKEygkOQnRiroeW0oDbofFOgvgsi0Nhzqn/Oe+Jc1LHK2GwT+tSTB7nffGkq0OKdxda2Dj
rbU6+5LFm3pha+Ph4Ghq5wj1i44v0Tdah4rVmbGFS1mctBTo8kCK2uvPQ67Rb5TbTO/iqEG3jIqO
RkcsS2LKgd3M4hOjZSI7nsLiB8dqhrhnnpTQn2GVV68l39aFDFu1I9c39fJ1Yr7/5HzWw/AJg4vf
C77N3dSkWGysEl4/+nH1+IyCnTe00+qlB/lLkImhKSNLD2Sb5KYZfqyQ9RtaoWaNDDPQej5oHWW/
08zVtINwtkJaWbdsJ4XOsKqqmrS56zOBnDoDoFmOSdA1v1r3ebuPOBMUzMO1edClsQjQUbwD2KhM
tnYR0FZ52AsV4TDA5zMhsdjTK2VVmeMD9+UzpHWwZINRo3iM8oTewhADc93aePWtCnbJ27gc/RfH
0gHvawjlVWRUVF1hNbFOMFCyg4eC8VCVV/DC9m8aGl2wXQBT703nAbDMkMcQcBZFg8BpVm5f5VZP
aN96sdyiMgv2JM5LjqQZgfG0Xmp/b1DGvsimtJANwtz9qYFPG0VDvjAFXUBbv2jZ8C8bvA2QKjx0
b8G4rNGLTbvaHhpMsig6bZUmh1zsosRiWxV/xiAwMpcSml0zafq0vONFn11VuLgpqbfBvvihED9R
waVvmQgYCFDYscIVTmfQ6NF9hSHNuu6JOfVyjK+xzKoNKNy98l3tBv1jzGyoMTprhgXCEk25HNZ9
MF83YG0pivdh0gfUAoAWMW4bF0IFnd94DD8tjH568WszA8InB2Zbd65WEW7e7sXDMiX0DcQc9Njp
bLcve7L4+5BT9x3nI/uENeT8J3xq04n4BTxUSCT284uAhsXtMKghPe3TNvwIqBjr1rAATKip0IyR
fUrVt8Ft8vs+JfHzJhP92UC66TkSiylPDkzFe2gYVD/Gcej1QS9hYt0MBE52e4S5IihocQpnzCX9
vYNv/n2BPtEzl174FipGaFxRqaavIgDn76BuVeLMWVwSW2cTtGbjZPpS5j0UZ6e0B5ckR/6PSQPd
7YYEwRvTFrH3/tQYICwoW9T6FQPr9JFVjfpsC6quk3mspotVxDHtJuiV5K1DMvFkpVkMF5I02RcS
XD586aM5DMRXKfvmGhohbHoXZwelTPFbRlUAnIq5z/M+WigvUj7qHND2FOsDBj/uSpfOVyA4VOvX
ZEjpjKA2ZNVJQh+8JjiXIFfj20F+Idj4BoEI4W3sVY+Jq062N5AWEVXiQCFojAmTio54X+chH475
l6Arj35hRZdzmWnvCpALMD8kupl8TVB6bC8zlhQkgXdPDSyOoZYlHFMBSWY95jAWWRFhiADVe8TI
xOJgZUPKfy8AGIBnJzFon2bJ5DEHjTBp89VmaJ+pYYATQGAbyBxxtMS7htILKaSGJjIWL/CueM/5
g51mOP9SJ0qFnKuaph3YbK5cCsk5fES2sU7AB/qWz6IpW9gTxV97b8q3BeOLz3LYUGOsE86nhR6x
AU5YqBzhaYmaLuOgv6arg1CqH6vxabPZlj3BSCX/NINBpuWx1hh2f8Osevlt5zRCjF9qC4fL04Jc
V5yggK9vpxTT1DabhblJRnA3LrCDtYlD2FT/YhE7LlEZenFkuip4y8tVveZjz/aD6nltoONZAnqG
sV2D1llt9mleHAXKiphNT1u12ttmXbGUDjPt7Y3O7tyxoUF8LMKkH8KYVBLqCyZzKP6ZuHU6SR+m
zcfjYcYm2EhqtYQ3JsrsWtEqfCkwXP0mcEoLKN7O7iH4zPxQbC6/SgzYgaCNJdpNmTH7xEHsVjcV
fGsMOiLu0FbOKYrnTSQMkNC2FeglEEjH+U4DXTXJBVd1tk0AYYpQZID246BWGMqDty5KgAVmGQ6Y
CsgKVQ4LqNxjUJCnAzVJj54rycYrDbc//LGERRiJap/EnUF8fWLRlD3UQE5RboB189vFafrNTkv0
bPBZEiLjpg+YCy0JVkPRrb9Wa4bV2xQtMibdyrGrFZiW7uiizzggoswdBEa5wgpa6uYD6/FxMNXw
5RWWMGR+jGnWJK88wRIlyZmx67Eu+w2VTIOCEiph6OgRHMA+WytL+nLs7wqfx77dgmg+Szf7+SKF
ZGs4bQJqn2dwIdYXqUMTdyhS4bcDz+TwTUbgxAK+MIB0+O5o2caQ/2QdDXRfr+NyYP3BZ3vVdFKW
9UrGBSLlnToL+aMsWeUn7IYERgw0CEH6rhxexNQY9xlAhFpa1vC4fqUxLzAVrKmJrxab7AWpkD1p
u+gM5dla93zCZUKZfsJgaL9IF4vGYS71LLpZiDkAP8WSyCFLZIwGcASPA9BSALHjCP1ynzxgDWMD
YxM57lsa+rqGjk5xpiHrPBPxATYi/utW2bWBU2G1Yo+8xCiLwHvG7ff4+ea0XUtM3Lp1q/U1krZ4
3ozLLhrG518TMhi92JZJTsfaBcGO5Tw392JbxNThsgBCYGl13pBi5dQcVIK1VDLaAgXiCIBdH8/p
Mbkc3KiqW4ZG4VfPcwgDzFv2Xa00qI7xRErioVij2oZjKwYigHvyVsgclQ0BHLaWp6TS6foQitHu
zwA9/HK7AwIvDznKGAr+hBt+Y4VxCKcEoztxLWDyg5bA0kp8VViKSo/JDBWDDqBgPl9mQ86G41YZ
qu7yoHtPBrdX8tIBTjfoRHMYLuNeoAgGGj2GK5HlS/KMsIWOptHYdxjJ6IwtCR+Rg+98zMfiIWog
xpKRqAl+PWBLlX9BVdWXlylg/OG+nDc0dlNdhLQTsdpf1Qgo8Ic9b4meVhy0FVc+xuCOjnFyyBDy
2GEcQNZttxXO04i6UiRHkD8selOcH4xSEwdhuRESsiv+S9XnV1DIKtdr8JNT9QSnjNr/YjyyC24w
gg+Z0D7ifS3j4u94XluENhUzA81WnmW3lffleIVuV0xtjMSISsw5Cqp7j4xf/lJloZsToHwxtLxe
MB+hxdBsB8wmmq80NBFof/Oe/spCvvhPvC8Xe1BumhpMVeW63Lp8wzo1bfI5PnGapsktNNmj5BSx
EUO9yCD0HhHn5jefRSaGv28PwYoVs9Aj3xP3qgcGHGTqg3coXprkbcM/vt0AgpunYwYQc32C9pnk
ZIIXgL+hBduyVmMNAsUtVImyFl963p4hWWRvEihUmFckktq1mDTJ5CHq5zpraa2b6CFHwaaPmd3t
dtf0rsZIEvfdPSbKGncLbLrKnxMokVSHxS85JisqpO6Khdqttzjzydqiq9TQCl1xAbpc1VVKtm0p
4l8J5tqmq0dA8ZeZ41xfAsaFpgO49Ugaa1GnC+IUksOFKVZNu6Ic3XJKLWhDBI414f9xdGZLcvLM
Fn2hQwQgxluGqurqebDd7hvCw2cQkwAxCJ7+rPqvHbarq0HK3Ln2TvejRQ7SSddsNmKOjXSejrsy
/WMfas7+lr5VZ9vUw6Eb8nO6pCUBuE0AI+x721lrRCYppj11By+eaYUIab3GCG1/j2Fnpow5Uc85
jWohTuVYkEaIhWBbH/p45LlhpH2YbKbUUe81uQAud5MkmscsZrEyxTaDho+5FHWcwwAEJi3UvH65
zbF6KeYa70h4wObgUrZhPZ90cwR0DTF7xnO3X/s5nTxW02aaHXx7XpA44mbV7I37jybqXJvhpLcE
H74enPAaM0ulKSRbMRVWzwdn09z8bRpN4aYDKxJUujqCD6BZonxksl1XVtvO+zyb6y3Pec/M4ck6
x6/j8mMFB06dypo29RRvvf/GP86FqPjhvut50052zEtMqAhz/L90Tprl9m65XyZe9u+BJCc6YbVF
ZD/YlbG30xBvVBL+Rn3JhM6irKuCshuudTlzDzaVdQQZxMfBtBuuedhTZNNRXNnS4717tLNQdvVM
yF6CONn0tAnFcnwHLx27BHYoKhgn9Jv7rOKlKE42yOvwjcGD5hez1l15j3DB1F/LeUZTZp4V5K2p
HN7hVmtG12XrrN+R3avydJiC4FDi0oIxGyLMydfKj2bz1C+h9eiDU0R3yAfBkFiDLZ17H63jG7dR
sWYzugLnOxrSu8u3gBLnNR4rgMKeEZ3dLNGSlq4et+sclkGX1JK28TocPoHErN9z3pBg6SXcPcbA
ogML2yW/g/qr8hx1ZGo7ZJF2wTGwynxUnszqHlDn59B1lLiCOVSdhILh9mVSUtvPcYMt89StXWQ/
2mzs4qhe0QYYXjIQobwB/Rd+TmBqTWYmY642j0yPUW2ZNG6hqm5Rcx1wXutJFODlr/4tAOVHM1dV
xdR3ZSybD3VBg+tBU/vvQyDtNVtW0o3/1nMRjUwFODBbCnGEGlRYmyecdLFiPHsT2uTT4Tq1zCzI
VpHP/hbPl7709HKKwZWr92UyE3UDSFZ/MhZbNoZ23dVl2/T80YEv3k9THU2ZK+eD8SFARyYqx+8f
QlGr4Y7rrCsugZFoIXLWTAQnKVb2pgjZfSJsFUEqx6iokqjwl3/dMQeSyIF28e6GciIRasXq8XcY
HP28MeX6JBPG/E8gsVH853kXJzRhy70rpev073xtMyMt7YVj5g61VST+Qe1rSGBmugVGIE59T9Ta
B9kZYOgha/b+qxdtjmvP6bfl1iYjcA/OOoLPB+YzG++Z+wZooZSddg0693+q3dr6TBhI06UTA+sw
c/swWE+jxzwep5qxllElIcuYWbBt2+s6PJbW2q9kJaPFPAC1yvUU1Gr84hmlliMGxeDuIFGUfS5O
yapz7R4uE5D1mH7QMHTr8+TH1QMW5ak8V9O+ipNCB0YIWBtGszo+nB6SphdFNrhNEyQT8e0APMGE
7qdH2wsTH4tblxhLbI+SsXx8lhvnR+popoKp3xl3v7jjRMO2WFoup74Zh/MMT1WmosVl8OAyF+uy
YsF+fInI5QKw3ftmz/BRL0Oq3N05srn01ZIyRuBS5iaXgtG1d1t544flo2FdFMnj/RYh3sVN9TSD
agILVYvPDyadIw+kM4vzHvfTz7qfyqcVCzS4i+RzO0Qwd6eDVul7VY3B087n7tO4YJEPsqVUPzbT
ur/IVmjePL8dvsrC6YAr1sM7Xm5wTfToiBVdFTxJkxaErj2k6E/qSDaCa79E44bNaWpZBtTaMIXn
w1j9f47kXT61ppj7E1v0fP/M+zdHuVuFa3siAwIAalb7PpxdK2jMOYAW0KmWZeif8Pjo4mNdaISz
yfNuh38/2z/4x5zpYaYYdX6xQTX2z0pZjpupajuq0xAFOj7tNQsr3pZild+82uNtlWoqfjZsZUKd
MJ74YpQDo1VPzfY+74iBuSk3/2sqMYUkI80bc2AKEt5yzqLvGj2tSotqGv+RB2V3mWTu84Ta14DM
BHP4QsrABLgQ+Wt9YnJudpSBqrATWygJS6QWuyccsQxQvTu7/1YpE3+r92D4BwjstY/ebkuA5A4D
g7uqtktDVaGf+TbLz/Dg8cneZ39U1QUsi019ZkWV/ljC20CCKnp5DbZx/+3A2XSEa0b0oxF7iP4y
fKvlAyv+uNyLINDevdhnrT83WMjwVDSu9s5TxZFy3Xs1ynPTd6zaHbVY4WHcrcPIWtC01MhF5m6R
4fxOFDDPpmUFw1eHPe33Bk39asUkR6d9SVINijC7kS+1IXQgC8Jt2L6Jsl9hp8Qi90u1s9PpbK2j
eVvNxrQHIZ9kmZnpe5y50c5cqLRaPPFRJdc9GwZaV0CNbdcXIKVly/ir9guZ9ShhCksigab0stUJ
Urr7T62RYfC0hwyaR1CH8f5w3VmlAYvb3rplPv4WxWrGO6A+vggKhyHRrILoTlGz97VOkMb27jtT
bOgIHTUTL3GkmFUn2DsUScyDq6t8QVqtHxtVy+/V1rRNNiqCWPI+HCP12bai+sRk0MOtTUFcwwd2
i5PuhVNwlhNhMV9sZ/Y2wps6+/dcbPA5sPb+ATm1rb/1bB3EM4xymQmlqNkzEPo+G7SijeUrWeg2
/rMdVtP2t2WlqpcsgilcutkaS3LbW5VKR9QXeaq8G8IdE/tCMKAYhu+bS8j2adomFtVyLjUib0S7
wxQddtymOnB4tPXYzWznLYJhfmh7ZwkAOF0wgd6o0uFpd1nSasdWcHX6UplHzq9b2UnaJxkZoQ/1
UeJTRyEt7QKsiClKf9ezDW3M1j4qEUdnd6qy0XGDjtwifVtBO0RIfLuKR0hg5CB4QtKs/WQZ8H8x
m2eAm5m1YtADLWmDMXAAs5yyNIebHUsbThfJePzXoSUCWIj6u1KZlQ0VhKzGj3WV8XpnKuP8F+gq
KPIJBfu1PjSYEHdgdcc0NQxuA8ZuycHXA8wgpvIyJoL+xwgQE+SYEYr/SDiErsF+77wcgdvV50UW
QXhXsZcTildo4XIDDCM9rX/YUEB05NWppBCMzj6/0392OGLeKus5lOcW1Lj9pSfy9xNqCabKuC56
94KwX15x0VvLnef6cXMjWY4hDTpDh+4iIo5vKkAPT9w+QqbTdeSYe07Hekv9eIjy6Gb0SmZmAs7F
J462O9PqVNj0yqZqr7DHjQGr9DUm9hCt7MTT3DePDohox3uGTpFj7i+u/bRPj9UcFFSLwWK/M/5a
3zBvxF8TDMV0G+RVykZhtisvMcdm/5NTbDXJzGiyyhjlOOLUxIbxBDp6C9NlkLKXUU5v4ebZW8b+
E4MXc+mHKJlB3zbQY725Obp5w9jOkS4EOCq7vG9Y5MXbNzlzySgeZeoz7IWyHqQYFpnFI4Pc1LMb
Yv/cyrWOV6gLtLN5LOIg21rbf2yhuKq3XfGJazZBd3pJ4UrkYzsbp38WxzYxptN7FZ+FJeVtNYF2
3mwMlKR+WdI1r2Osyi0J7GH+z6i53u4NKq56ptbYb/kHUUGh29vKPjM8pdrwgnl0X9CWFEoARAIL
tFwzPii9NV4iCkJwPw4UXOqkpkTdLSgUrB/OOFrrw846uh7aK7b8JwSsdj0R9e973yzVHiIDzDKI
v4EU0a3v2LBggB1VmaZilUmz1bPF1zTELzUtFwI0o037ApIc/xTw2/VpXjyemzhuDTCiEPufZY13
brpmZHhcwsLwUBVz+c/CnLK+lcJi2hYVTSdevCra4UCRe7aXQyzrF0hsMwGlwt4l43oE3dmbwZnY
Eh9bOhPHrnWqTLi+HEvtrlSohfo5U+eU2EiU9ZPltlSBre+S5RCLbt0+WHgRz38CZF1gcG+b8beo
YzDvB2ld9suM5AP04C6eN17ktnINlTBtr264ex5Khh//6J3W/jXGU/hdwNovt85t/NmVbR2/u0UN
/o2ppY4fNnso2xdziJvmFMloPLulwOuNqgP7NriMa18PiTb0ME3jGD84Q8iEwJvX5t3HHxo8WfPi
1mcKnMLN3YZRCDtn4tVCqbKKiV41KKV5qH0UpXxbgvVPzIW6proaBk5hreye5aUjzXvhOBr1nvS8
5xqqsEsCOSwAFD297cuOBKQyYsH6IqGe6OaTNxztmgC2TiR7slwM9d3ckg9oqFZqk+FgV+80R8B3
s3cUcxpOu0LMUu4i0pLvncCrZdwUNUQQDSl+telWoeLozBTLFTXSPBTkteAVjNNdokKmzdhFiipl
GPuUcGc+YRQP9vTvMLVwqxvhvOw5LibfTR2E7Z+y2dotwUEr3HwJq9B71OQ2lZmniaR+JAMDCHqI
3UF/tKisx2ln88ntaYyR1fBW1G16BLpvTx6wyQ5MSdtSk/oB1SQQAzj3A//TGZCKUgpZpzs3lh6m
+21t5IczDZ1OV13vVrYYOFtmqgLq2EOBfj5Yj2GdWD/XibwfynK4bs5YV/deNKzUo2KFsuSrocrs
5bY/9UQcEAw2tsqctalVTTepe01lHe9XHB11+4lVObwQRbi8jez2rRHkh+HX5oftP6aJ0Qc7bxC1
F7cAoD/c4xEXYvPcYll+2XrFbkrDrAFGc9ndt5Zyl6k1A+s3b+USYipJXBIV0DbNadG6AMz2otfT
1msRPyA0OmG2RJX+4m0YTdbR1DPcdjZ2RShqzZ9dtK7YHfYJoG0v/ehfaWK3zGupG5OCtunhElej
+NdZAKp50IJF0CGyPY0U3rEeAibKjfm9APH/MJo74jaVDvTJO8bGfnZ2zvmUQYQ73Qm5FMe58Urx
E84JG4O7d9GHw7be6XkAs5sRoUJnQzmJCvW8RDuHtI5WEu9WE/m/KtnU4RnxgnmXKrW8inCPsSUQ
5d1euNRn4NGwtPPQD6cuh0oFf9Pt5Nwfw8GMoSa7tLp2JGO+qlmrS9ErkCR3LPihdrkVc14o27tG
YccpKyalf66d5dqnsKo532nIOWT5kPRAjWyD8ZfDhfLNVIGe0oooHZHbfiWiSycp43P8TN4Aa9L7
5EgVpQpxrgywYXWwdX9MGy0/9t0al6sV2hurSsvVexscf9i9pOgW928ZhszHvN5FzN8IH/u5Hi46
3kgitHU6OL7IxGWzFa5aIsZOx+LTZKHBmqo7OZZxJFaEbXmpLKv/S0oH7e5u29OXkm2tTiBXcMf1
uiLRK/aE+9Tivf2DVVi6+sBPs32jG8EgZ6I9zvaD2xP6Qdi4ZCZu452y/Der6zaDMXHhOGO1M5iV
LSIw5o4+8qmGnfxGDCVjM2+sxj94CZo5iRoCnEOh2P8cFQtajT4aeY+ywVNEoKbRacRqrC9WXtff
dxnJMNEMPqpk2sE1EtnJY028tpLwVLch4EPESh+TO4WGsQhnB+J7ZRA5ppuwXAQSvZMXNhOE8eEd
Xcn8Ad7hT7jgVr4L1+1o7xr7CKZT6AJ8p4VtxHgWFGvFbT4fy3RlIJGPVkUNRjq/+iN5Havr3GM/
QyR03TazNsExu1jKQ43iB6ofuo7RBET+CCMCGQgI37vLeuStjiydD3Fpnsha2oLfB98k2SjUjfb9
EHodbqd6cddTJeNF5MEm9ubShsYb+b58Tor2aGecO2tlZEYLQzZ/YigneRxsZhqI7YP6Iq0L8xa/
CiEzZpw3cGiw49/2AEGVQIC38umwdTvmVhDBaFGXeB5frtdzQvfjWiynCdOLvkQW4jkj2QP6dZod
njkNw6oz/J4qhpzZQXXlIBC54pL8mpy0cBdEpZqfGjq1xzCcdZmF1VyGD4HYnd/CEI3KhHTdvDO6
kdnPWsbb8KvRoXZTucK6X2/U15A5IJTDGQUvWrPAKnFrUWBE0UU7W10/HqOj/tAI72+cao0844iR
j5YOFrZxmlL698De8QeBVvJPuM2Q/ZoB9fZImSor2nbSwJMuXLma4aJ6mZsKcDTFLoChiAFsiXqk
aAZPpKuxw3aUgqsZlM4/zlu9zt4L1ihHngp3rh/Idz3mXFPqNk+aDuPUL4KMrtgaJ05Lltn9YzWQ
V19BB9fP2Cvkk7sy2st05y9/IHzjryqESniwlnpbr52BcP7VdnOnYQeiMcC4GcMlhy4WkIyWcI25
oloT3rFoq/+PY8/5ZhzSghnW9YWXcs0fTcLdtxA+SrOkSfF1eu9sbYtnZfgM+jfEaPlPWav1ZwDB
6xP6F9itqVq6X1bXUxsSGzAeF+Y9gcz9qm0onGpT5WzHvI2rIiGBi6hjHyYUgz4bbRDbJPJE4+WN
E1o+CvwR/u5NxeDNWXH5ULeMzZGZHodo3oYSFnAlrE1cAgv641wvh/szXKChMgeouj3bQVj8Dliv
/DYtxYKbmVnaM44PMKnFgLTcAmzgcOau3+c7Hx371AS7GaEVeH46zGz99KOqV8u9gCCSUzgJfzPn
ETlz5CDool+YgMUraIT7m/N8DW4cVFOe0A/H6t2p7GWAy+d2nl+rZlNMYyBEi7zuzL5x8fiyuThu
6VJhBzttJc19rzILqftTjZW3nMVOk8U8qlTdY+WyRwJfXqGWF7vyB52t474+NGvTw4oCNtI0CaZ4
j5gmlA3SKg8G950YWKTszXIxF8tBsU4QTZ2LO7SBDaNlcOZguNB1RoZPf+/X/eg9s0Ojmk6BdZNZ
9BrLFz5Q/wUjzPeTHMy4qNR2p0InYFvu8C4KwwCDnOMZRJdcfBwtm9r1tQ5V3OXEqIVfDV45OHry
j6Mz55q9XqwK+BSwIdaciOjfH8DlO5WzP7rlYzkt/fy0xcexoFGEPIX4TUsaoYnF22e9YI8/d1NR
hG98qB5JFttNkW6FLb4ViqFsOjiSRjesqrgApOs5gOMK3G+3F3zjK6P/h8K1/PDUY1i4bxoe+tfQ
ZnHShQ4duJ7uCgAuGB2r+GwbsyB09mr75wMRHHc0XJM5W4xoxRXUnRIz6BtxAlNveZBq2Twuytkg
S+HbP7zbC5EePWfRK2Vn/AdcscHzG5bLmGLHculVZ1VWH8FYlb9ghML9NJD66dNDsOsPt5UXuqex
+1/DSZ6e4L1DRv/jbsO0JbCw9eN6IFte2RzRranpGv3PuBXCdRMiS3Km33gGa+z5bUtK9uNk+8tw
XBWvcskWBClfZNnVuCtCXuXv3Mg9HD9T/fKxgnSOrkDhUmRLg5UU0JERbFbs83jftaIuUhS66MdI
Wk5zxvdHDbN0JNPchZPTVFfHlWpLEe1bzDWMi8jYLNH7krJgZp1OraeHH5tqeMtctyb6kixSdin4
vT3POTJ21D4D2bIjIDA7zpLdHcpntvApbtq1NTm6vlfkXb2hXQ+WiL71JWwSPynr0h95ycAjbm3c
u116znJpj4hqpQgjjojAx2QUYNSNMu1orvtYDCp4WEyIZSBEAODYdbbwcWuC41NOPqybRm2P004U
TNDixqabcet1f+n4f/hWcBlIXuCBHgSFuZepzejfzwWbPLa8E3j68t7xLJvCclGcOxOUFLEKrtec
QWma6OTKqPPOxmLwSYxWP53tSILGjnoX8uIFhfROq6zEjf3y6+d53goFn9YEw/PRTbJ/5f1VwV3h
WJu5wwSBHNx6y3MV4oJN1VCtwJ58iVThJE659uAsjwT5mOgaD1P/VLKSvriLd5JCQFeag+5B7hHk
SlH/O3CpTneMKmmcEKNiab90lh8NCVFojcfTVh9t1s2Vr7KJkehv3TGGz0NtqSkdQ9QjyqqjfNUw
/ebXOAu2Z0iqtCYvADuC87AywLoM6xRSLRJi+U9wOeLPCFn8lNmBW/fndfHW7WV2VBNgzGv37+HG
JgT+i6CLMBuI6T5SprTP9gyzmixHydyBzAYO9r7Ea4gCNXLzdA0YS2KawOGDFjUDDWS5FtTYtoK/
cRWWE0NCU8k0mvbRyTtyr+9MzPGZQkoShupTIU/cX2bS3/RaHkGyabZFKQolD3tVuezfdFNEryWz
G4dyARw/s72ZvcwOUBGssqqwLPfEPePIaH29JX4Rjr+YcTCCj/tY0L16FZggX45EraAWbC6A4E6T
uyI8EGmCxZMMtjAE50TelOHJmRD373YwGOSqHnSUsquxNTIgaFw2hpu00rrR3G0F+ZDenTmAwS++
6aK/zBQwUlkFRoBcmNGI/FDd/o23mAkhRso9iZxdOWfRk1hLGMLqfYywg+pBxds+X8vRX7/zgt82
/q1LmXexUn/FLPZ/oLYS99do7fBcEQUz0raLURqz6IlrtpO5HauZ6TWGuPhsGX1MqSmL4sgn1uu+
Kh73FwXf9I+BeJzB7918RMjN0+exr0fNhwuofzdaDGwhazk+M30aKQkNvMod1foWUYtPU5So4uDU
EzHxDCm2mV7lrB7xYVduTU5mKrLjEwrZ/cca+/O7GB3903ThfmmJFpLXUbfufcia+JsBdcM407KN
BQY3ZG8CalZRP4zwa59uNUU95aRyBhBqDm4e+XA0OdFTBVomO1vCS7RZUZPtosLWE29edK4iwIXz
AKRHHIM1RtAFUdm/sH5t/EkobvUm98b66Sw9g5su5DZ5IMKqFTkS5eqnQOvRQ1gbTCBs8PGAmGyW
BIomBHboCne73OaazOwA5reEfHPxqD0z/LZZBLzli/EIESAMAb93GKkyOBtWAsTMU8CF3uY9iGnq
uHsSGqT4u4ajk3heiiXIYryhHz4kcn1GPzAf1IXjj8BrWKMlHFX9mjn1TN52dvh7tKC1EgDh0pyJ
rrd/8UiQL0prYtMLhZt5JhzCu4XcHb7HaoKpaXIdL1q/9OM8AUSLw/kTjFyYCSZ8SF4Vkr6dlUc4
vEv22Ih8HJbyRRL79JfLPAwya2nxxNOYkpOAbav93TOJM+DjY0gvc2wehJxoGFlNqwIFOsQOhD7g
N4VrjRr/Ero0ZGkFM49s5JLUzKCWbInUdSrGFJ4pY/IlJBFEM/DWcm5KtRZc81vwSULnhjdFdP5z
GZb0P04di8+1CF0m+io0r7Vsy/Y+AEL5F4Sr/NTWwLvc8W79Txw9loyQui5MiTOqvodK1etllAde
i7AM44sVC3d7wtvF3rI1NgsspCvFfo0CiFGKxxUdRDXsRE2a2QQ/980w+TdLPBfnZqFrcTDcydPA
/hmb0kjfBGPMjN75sI79YRnnbblzsc/FWdDQqOIW3OLwnimo7ngJRz6FtSgkaDyWdcOMkzyIzHfm
enjqy4J4Cp5e+1vDadGfwa3YHWWJZtdvTbDUL43ejz8OToU74+CIZOq27FgJVzWWbP7e/QNjUYRU
HRdB7KbeQBVw1wejZ4OVWETDebJqyrNPrgJzdt9TZWY86sszWnzlfBlttg/lrZY+YUgMHo+57KZz
QJzDT7nQWSCsDt0bMGa/JZvPF8djEPdojJz/LWaP4HhT7eLvCeLBDnk7WRFViRNApizWjsZEh7+X
lxJ1MndtI3l8Zed4FC7r+Hd2I5qEGVpgTuYtMB7dzlG8dksnrJMA/v9jM2YL7rzNFf8tx+B3yCmB
/VIcTQcur6Ll87aSWsN6TQOlgtfH/vUAkpR5TeLHc0/elIdJv+TRugWaPI8x+H2+s3L1OOEZ7wFe
McUkPivLfm344FHOI1//ioOusu4WNLb3EZtBneBslk8zMHCdOWLwXhz0cB64XTAQcHcli0dshBK7
ZjPFz9ppW3PGXslqY/c2loGPGd8tZ0adsns3rnJ/bkfeJGual+d4K02Z71vLljJNVLy6cFJRfMWd
w5pknsyWxSQmaloerZBIENlDhlQlIzIOpTkS58H1fPyQ/xOIupvBE2mDGyvdsWnf+8qsPHwdcBI1
VMU4hiiWBcLPYXD1u5mq+LnmpiPkhTvlK8ClNV1lVZRubpkQ+QE9YhN5SFSIzHDQhm9ucTiQ62Ko
OtZbTOHLXI0c+Hqh3rO6EZMryTYDRznJhjGjAXbTi+xoigGRzR3Ck81wCnSpr4SfLgxgECFtW71R
r1HTbcp2cKxpTqzz4Yv9uXU4TpN1Z5a2+bW8VdMTovOxBjXCmJJVKg04b7IWrGq5F4Pd6purhKry
N+1NGBLs4bvPfM9cK75vs4GMWfH+6pGr9aNQoyZDoRLg9IfkMDkZO56nq00z81ZuIfZSzx8kABC+
qDVRNVT5I9oDOliptPe9iJriZS6P4tFmXFPceyo4wpToDGvL43hzuuTYnWC/H0qP+DMz290/FisO
P61qKb7vMKDH3S1d6x8TEMmCtB7aIYnmYyVGfKyQxpwi7h70dHOVCW+tfhNLVIVn1gaxB3Lf2z2g
wyXd4M4Kh/G5qEYHGT6gB8v9iXkfv4aqx47kB4W4hBYsPLZ6fGRZNI3T7ZQL3GTGYHT1+g52le1t
PruUJEMLMJi6yLwjjADToJZZItK0S/+Gf2F52etlfRWd0hzbwOkasr4yPybv1q/gBVmv5CpAhkVN
F273nHmF/c4jiSki2EW/gqMRzZmXRUReQzjBpiU0qre4fnve7ovIwEH6lk/IJWO8Lg2i0rHLpGFp
1X8jY/Qbj4ZrOEG+X38uTgTNTd8yvVXzAH5Pss29AoTy82JnGEcGU4m3rBCl/FuOi2My8G9iXG75
F25ygHgUJx8dZsb8L+IffuFW3wl4V++Nkbw90uvnyx4o22YgU3n3mG1KN6l5clgYQP1T534jSIjY
pR2fVVyLB+azc8+icwTv535pgW+QrP2POY5WnQyLmHgb4HwK5IWSG9SjnNRPRyHHOCkJnvJT7fQ3
R3ZJnZNbpVN/Broej9PIyGV54aOat4nLijh/tClU1MAXc35gHYCV5C4L+Lp8Zp2dd+jvxDcxB2rb
aPij4zWcEqcMIq6OdsGFAbQBI+JNszUn5W2lQlqLopPnyTYD84JlYvUH6pDQT+4Ryw9E/8B/4mls
ifp0g6XIndHnjmMMwBC9XCCnES79scztZiPdhb+6jjkJxmQQ1OEx8acxAkfKd4t/CjkJ8ZWYhrDO
pnWb65P2w7ii4arWJ9dd7VsgQFQ9Hoewovey8PaP7vZGIlfUdL2DioMPe0LMBJEamvtyilpBWk6s
P1fGn+bc4Zd/6rgg2NjUs3y3ZACluCqW7Wu26u0/0g+8B8/qPGKKwqiI0tIDiL7iSrMJYR6UuSNp
yL9OEysdE0wq5ZweVFo8r/T9/peDKPrDgb6kjIIxQtQEmQzfA7cVQ75Oa0BqDRd0qjEM3REqsY5n
/qxqEr0ZBgWtGwx2JnAJQaJ4y/7Vhhvq9rFWcZm5dMTdF8JslGPXvUk8AvLgQrtniQvM4HJdxYqu
ZEWjzxsc+vEv5mhui6HeqW6XBAHPeB/aTXyQqma/G+22fyyek5+6M+qx8sr9ZgEpOEb9Yu//YLq3
b25jB/ksJpXuv6qz2JfFJCYwyc4ldh/zpO/3rde1L1ZTN356wPzWiR8CHXySclHiXGM1K04zEpbR
7g86Ry4bxs7ZbIbtzdT1Mb8pBnd4oOJp/t6hUUJ/+p7/CWuxRWdwMTFC/fQclwSVhn4yjjSil81W
lv5iRG73qbvJcXhA51BXRb11nCfYFzev7NLCngCyReBOZ6rXW3r3l1MWVKP9AUACjz0Dux12Pc5E
47AvIhmZMCkEZjHU5+OId9xhfUsxPQR2zDNX9R5lMwegOe0xaE+6ONU+v8S91zxhjJnqh21o/bwJ
7Q7IqilFDwlce2XuoyoPlJTrbSI6FqH3SqIZNnTfkVF/BywTiBQOq/hFmlZZvwyLP9UnFmi4fT65
8QZ3GbnjEzttxzFxpM2nxjTjulc3Au2GwI7ac+t0bXVFMFXUcaw3AoLv9W5/ztFg/aU77/l2NxW+
7kHnQVfu9RQkJEAu8n0sD30SpdmXvHUNCsDhrhrGVRTqBEVXvzikFhH7pNRwPMlxFKy1xTbD9j4A
27J7+j8QwMCa5bzdBdFaXYnYHML/J+08luNG0rV9L2d9EAGbALYslAFIkaJEmdYGIdfw3uPqzwNu
fhaqohDsv2OiF6MZZSXSfeY1H3o18u272ZxGxflf1ddqHdxr5s5+j72WkuVljnyOnqf7ATHf8QDC
XC74q2bgCUVcTqeynnJzn3Y8W1PHwkGCSIYNhc4rYqBCmKjBIqWrKrq20pemDTrR7Ck7V+pneacY
hQZCBIiuSt65odurXFHVRPBDxnlhETuFqPc/Z5rO8YgYMeyczu2QPHB8BIz2kVCtxwmhlx0VI/OH
5M/kFzbBIN1tIM8F0TmkvljbUA2/Jvpoahga0BoyMWlYqUtLbGnKZ3LnNubcHjoELr2wifrjbRXN
5W9ZKz4iJs9k8V9ZnGHP5ysFlHUn0hK38+vPLGDwTQvJHWXNklzqCSRVVQq5+vag17+yvjxfmkBj
Xl/NLYfOOPgUId2h75WPABqsI/9raaebKXvMl1AhAmmzzxoxO+UA57g1Z3tXDsWW6e+1rWW++SGL
5ucbCW+Uk2qzFnzkPstQ0gNwZVlKdA/1s9/wfb26nADqsMFGJBUa7flIphhFaup15wp6yEeNrfco
ytn6dPvLXl1OistMScNPzVwdFa0NBEipsXNLqMcung/B3qKP8w29q9yLa3CMRGP9f9mpbwZdyXz3
wGM6pdHInTG2pUSmG6diqI397aldWSr0y61Felo2FVlbjWIT5VJ41DvXRNtwT+++feySwUeIDQrf
7aGurBU683hMCIBLtqqv9LQ7hJNAhsSdi+OeCheWBucBxCQN9PeOo8qabAnEhxVFN9fHIMy5zoGz
sPviRnssZhU86DwGG3viUiiXUWAoaPg74R+mrXR5EV4EAG6w83ykEw9WUalffHuURm+OYtWlLuir
G9bzl0q5uFjJ6DYvKwX8YzWiikWJibZQ4xIidF9DgzRDitNkP+Yi6O7qRaI/EQVKbr6qbojYvqo1
n19o9E00iw8K8VRmx5yfM2SANEhe0ey2vSQUN/FzKDK0Gmyy4DJXC7c3QSC6dUc8dqJLICrSFMXw
ug4awiGR7YrkyocfTJ8eDRYjNadsB+vBN0451FiABBmannReLTvwMtOgE182SLul0OuzPSZSLSqi
6JeAGcTb9sWsZ63cuD4vtydK1RxvHewMWv7a8udvLi3FTosoitQJTGsiXhB9Asswh/Lz7c15ed6W
UbDFQBUblen1S1gnUqLT45hoXSEZEEpDu5P6UHWHcm42HqGrE7IpVdr6YqO8dkiUoZ3OVmAyVO/T
5dap1C4gwo1TfW1CtmwYNq8p2Ept/ehItV3Xtj65C/ZpNzUGMgYzSR0chfcbFSKsJys83NA/MZpc
3VVUN+Os06vRpWYhUdLL6J8WA4A50v77qpJjR2hFufHCXDl1lqJQ5FJwZhbW2hsDaHUOEdIa3YCs
rLhLswGBqW5YNJFQQFTDB3Raw5+D3YH6VVNpCjdusyvf11IQA8EDSbXQv11ty9Ivo9hs68mNpSj1
QjGke7Puhr2GhM37l9JCG54bRpdVXV0bxgQiRgg+YW/G+vgd4G4HgYveL1dgtjHS5YPKSv6/kdYq
420lIQfTZZPbEoR+Ar8lHnO7mKDCqL1boVhCj9YSh3cfPYuDreLevPhHrM23gaupmohSGm6qqFBp
yCQnBDVzwEnmv8yPE85tAuxEIRY7v0tg15GrW3BFGnAjvzSQF7+zkjwpjOL2uW0t5dtE0/fX++dn
kQaCyrMV1Xx1R3hzgaEjTYo6lKM76Ah8D3oF2Sjq/3bjYG+8RFeWD+sRi/Iglxj/rKKuatKLvFfE
4MZN335EEVQ7TN1cfKHVWz1YfgCQMZJ/357d1TF11YZcJiMY/2oU9mZ20URZUVnapT0A4YwucJPe
p2jGO9GICBJ8fxkpnwlcuX66PfDlQ68pS7aAjwUYHkKk87UED5cnaBxVPHpGCDWa5nuq9+mfIuuK
vxqCI8HG4bi8txlQI363oKGimLS6UWsO3hDCJEWXXmrIGdGFy5Ko2VjDq6PgrqPKdD7MC88fpclR
ahzbys2KETiJDYD/2Y6FujGZy+uLyRCdW4TeqsCQ8vzrKZRO9d5va7ce0CYDzdPMR0E9cXBClIj/
vb1UVwZbHIwImrkqcfpbxel0uyazisLWRTxHum8xLTyEo589TnK55Zl0+SxoYvEUFQIkEfayK01/
ezAMugp+4wpqaBOyIPKIljtCg2CnexqRvZcjzfkR06GULFfhmX/fVHVcHWXDNDUVAB839uoIylTg
p6HrEq8qsh8arZXTZKEYDyCn2LBJWH/U15G4y/CHwpUOwv35Csq+Xmtx26bEclnxtS0QAolzdELu
qLLP/2EsBV80Rag8teQI52P1GY9+l1apB2hj/lwi3f6E15xP433boGRZobch7TIvaFa6ofLWyeqr
a8ObC4WrDWwbNRiP8KvvT3qI3KkzSbFweCSE4kgCAikooY5mQFi38HAichVQKLGAOX97NS9S99cf
g0q9YOoaJfVlEd78mLnQwXIQZXtGo3flHtEDmMtJWfyqZcp7Y6z4BwWR5yMI/whwg2b0LijlTrkb
CMmc2z/m2oITAZOnKYsjnrx6vCbahZakGImnijD41tWTAqe+qL00Dab9/99Qq11cwCXpaUMnHip4
0a7ougrYbZU9Slo2bnzi9fvx+oV5qniOCQAsZXWNN1obSQ2kMi9MFKiQZqidMBWLXHtskyNtBHy9
w2AjdlvfsUSqhKuaIaPHZZrYuJyv6giAroWxkXncQtMDtUnjJYXwaG9MbX0XvQ5DdgZQhDNDmeJ8
GBIKmghhmXkUIuM/dIw7f2e2soHG52iCe0kS1zCm8WtkyXSibq/g+nV8HXuxUSEZ5kZaO6DBejdx
howzr4ctihxLBBIEZZqFNCAeIvQP/8N4hGmENya6HOqr7dCbg6JC2AK4MWc0Yku0PkvF/6CCFXxU
NSCxI0/nxj17bQlVUya/55alSbTaobkYbSQG+gwJDVoZnaQkKDchjX37K14eOUCfmoFHgazxnhjq
+QpGeiYaFJZSb0kDf1dZBTq4C0cAtsnGs391JJtqLzwR5H/WZQvdD9EmV3PWy2jlj4E6IRAbThNU
7VA63p7UtU+nvRlqNalm4VL5aDJ4hVGYbjOOykM0wuK+Pcq1DUgDkMoydlO8ycuE32wItBbiGW81
+J1T2e7yQUJ3WZG04D4CE3Zs+P9sZPCXF8kSgGIjTP3HAiq6Cs9EoxGGosXh1QrsCCTQte/WLNkn
vwUxsLA4go99iRz4xsZ/ncj5e8W4eDLBfNUQLDNXp3zEY74Do515SJ9iZEDDGSE28IqVAkQnzF9K
HBu4PWXwPFA5PMDE0kM1zyhcQWv+1iSh+KmpKY17CzRldicpfr+xt5RlRS9+ImEJ8Dtqsbq1+okQ
hQ0aM3rqldg6fAqSIjlQBfBfIElC8IyC+YRYH/yodNExRLoEzDhYuaBvLDgOZrixM5TlbK5/Dr8D
2U0NJL+srwpmhhwHKKD0uYfFGsrvoDB8DM/oTHtDtsjVdKGBtIhNw3k6ACSHdmiNEvIokaKl1q4A
akez3q+FtcPiGoNFOP6j/zTMSlijUEHbgtbanJdOFFpSsBvbGsGe25v72gy45mCNCHwP6dacb250
6IEJArjxbNVHwgpVrUM3TCiOdVb9QfVTqCYoP4CZjzyzqKN3Zj7c7YauUHbQKXOy5VZ3n85rOsWh
mntWX0tPg9y3BwVw3pHylb0jw960/rxyYxhCo5FJgdNYSsTn0+VcSXkQqJmHzbSBAxt4Zj/QoZSG
+zGN9aMNnPQ+xw/s0E3zcJ8j5VjewYTCukSu1PhjB0nzcwiA4r3LYHD7G0vdDntr9vfqJivoOAPU
QtKsSo3vVa1nODIAMcnR8EBtuM5gUtczKD1EpzBJMNzbm+DiwiGVoVyyVHy5sc31wUdZWFh1OgrX
lopwXzSB9QTVrv+wEHAOcOcwVZ9R6rk9qHIRVKBuosn8o9km7YF1vDRa9mzFcmy7tp7DOOJBgY61
8LiTe90Y7a9SHFueNqcd2M3aqj72fHxxl+EMjgZppwdP7CtZOkEdRWh3ph/8OWc3P8pijD3EBOZ7
nnJ1K46+eAz40fbiZmtgUcq/V3czhh/jiESF5aJu/A3gBnJEJhLoDZfVrm30aiN8vTLcUvWkfyp0
mXLuKgmMAlS7QnmwXTHn4yffhPmdVRo+7FMg/bKq+uX2mlxuBM3EyxkvUm5/XoHV7Cxoob0+NraL
yJCGqFnidxC5UKlFHw3XNqM+gSJpj7cHvQgYDM00sKog3EKlX1l7ro74eve4wdpuHKSTa+kVIv9T
ArR6sKaNPXdx/BlKyFw5MhUsFLhWT3nfAbBHG4EtJ+C2OlD8wgC3Ctn/c3tKl8sGbA47edi98mub
8vya6Q1Okw/dy4X6bDmxnkqu2YFaRU8+OrQluPzb413c4tRTqVob1B1NHsV1uaxVB6vK1MZyjS6o
n+2kaE+VIeenwCgLTxlBAkpgch+tETwN7mjSxu11uW0o5/J4LDeqQaq7+qxoEdvy3Cqmm2my/1T7
dfqPSSzBqAagHShBvNJoywXO7VlfbhyGxe7Q5vagerY+ix3AiCAxdOGGpgRfuuohQINbPpBLxBsb
58qCLtUekhAqdJSzVucwgB4Dca+XOPbyF0S/aKdEsgn90MzxKhrTr7dndmU4SgaceaHQ+eNtON8/
6MBkBeK8HAlRwySVx775B/Bz9DgWGbzDYRo2AqvrA3KpWbJJ1XxdgpzQ+R4oCdiuhRzdZ9A08h36
Ycp3E3maBTf37+35XdkwdGcpeZIq46u+foa7NJRIWhXbRbDM/wD4Nnyckk550iQTyDKOPe4sa93h
9qCX743ONcKQBleqYq8Tyc7UhWnNte22yO0HxwAZvxLHgNBs7mYFeWu3aEaJxmGu/CyyGqO128Nf
3j0MT6iF7ynxqyWWP3+TRoTgtAchuMrBrSmHCWXuEyS/bqO+dW0UkhRyPfKvpfZ0PooVa1rnt5bt
VnWlf6toaHqoYsXvP3n0+2RuUJO3UF/vTwtaQjBA8/OUyW72lY0pReFrMgZ42taDe2VCZ0MtO/fN
Z8MIBNoCDUzPBKO7b6QGAYwSFZt3L4629GQ5ccvqrEuQQcG2Rwsv8Mx2rpxFPsLVOsvf+GxX50KU
TeUdD2l22/lcxhARS4DozKXOZlcZk8EzAqxvb8/lyrUI/gl8AiElEYqunY+iBIqCa0eL7kOcf8Vy
IYVfimp0ZYphYySeGP6uswSIv16o3BrALuheWqsAXs2qQR2jPPaAAplPJqSI770miSdsJdED6jSo
VU6UR4CohwKVfCeIUPj6mvdG9zGBcSW8YgpRiEKUJjpBYMD3Qac6+RRisPAvsrPQ8zjSY76rF3HJ
DyC64E9QdJd/y0UoUApUQvWT2ZoYx+TU97DdiHv9Q2hlqB3gZRYL5KKlAhy2FKF3gRZwtLPbqFcP
qdJW6gsXbybfGUEz99h42lh1Cpg/sVOgHBLsZqgSOQ2fQnwUMzzSO4R1zBS9RZ2XjW6s9UeHj1I6
6QR38i6pR/2jNXWwKBvsX+a7cKjm6ZEgFxpAg+bPIs4h/0SMLv43DDXzWYUX4pPxxXaIaIFS/tXr
NP+UppDMj7juyE86rGAMPQSCAXdyBwNq1yPh9S2WcnQM6G3aO1oEmeUgweQPoN3N8CWx/BlVQ90o
95qPG9XJ70bxQWDN2j+L2dI+l4Y9kpmj4PI9bq3FFgEWOC6yYSKhqKONMIagbkiHRImqh2wcYDQP
AAp+RD5yAADFa2SMzEap7UNbg9eEVL54caWRKRs4SI5o9HSqUT3lBYYqjj+2WLHpaQZnb26C7M8c
NvG3ojTMCupMGPBDUCCt8Edt8W4UCfhwJ4oss9vFBf9AsDDKJ/rIGERWfmnDdCV2k1kpIVGXaHmF
H6calz9nMCftHj2Ssf4gqdnUPKMRKf/Ni1nRUNpRFHHXY29SfVQx9oU0W6BNEtgCjTN5rurfJYvd
oy2M8yk81RxNYB0nlefZHAdUKHH8qRElUat/59lKQxfprpL1UDNAwEZkxfZHOEyq/IQWLsUaspPm
gQu3DU6YTyEIBY3D/CnBBgB6GPdZ/MkPwqh4vH3iL07h0iiiFWzpPDDgtVen0NfBb4EvTjwJAWns
ahT/Gdpu9+m/jLIEP7oghDZWN7Gt1TOqkbhCNZ1aOlKAvQssrP7PO0dZbhTKrqgk0di27dUdKaJK
kSfVRCexDYZ7RWv8PWaO9UbGe+2OJO6QSeKWGoRYJToTj9cIUib0om6AWjOk815LOjDx/tBvhB3X
hgLktsABllbousYRpjMis7DnPDg2KOyRSu3HNkqOpHXNBpLkylA6cFs+29Kwg355fvPLalPA06kk
1wdevMNAIjuUlQgetBadgPdHxGyDpVSo0EYG23c+VmuIQrUqrIcVsGJ7McnJHqurFK2MIH0YFMA5
GwNebHIieSEDPgCISRdiHdmkOSFP0ee+C+kCdaYmr5yKK2MjEH5F26xeNLEA+0AfCAAx6/J/G9Zm
KhC2BCSCICvyj/YO+BG2rgPuHWJQ9d9GXycnMYENykRQ3KNc8ctSUVaFS52fhlLtkJgq+tPtY3El
YuZ9RbCLlIfztw7QTYyONNrbltuIsr/TAjv8J1Ured9Cf/2hT8I4EmAW79+6JDuAkgz+tQBTz9fY
53LFDzy23I6qsONHSoUqUlAeRSeZG1fYcnmcf3Z20tImpZvFlxer7TTNVl1kRqm6qAnDIAiD0Y++
1nKpnSCUNtHPYvC3cFeXp4U2KjQN6voWW2tdSw5yHXnvpldcLGosp66jeu+rjbFHN6R3bq/e5d4l
qpS5AOiVcgusZ4dObEsPcpZd0i/jnz7w26/E/lujXHzDBZpA1wUcBBBKXVs9AwKRArRG8BgxEAeG
XIR52d5CjPEQ4fhxZ/NWbRzJiy/Iu0NjG+Dakn2b64xqkMMZj9088YIY8dhWkrX7BAIUpmp+vZHX
XJnbUgMDisAOYblWVxsAQ6nQajnxsqDKThWOGXtMRVrEj+QSElGyWZ1cNtzZhlzmttSJVZv3yJDV
871PU8EQbTQkHnoz6eRU8NAlJ1G19Bm1x7n+qwIH/wtVpXuZphhWi5GP5qkz63Z+7yHkh4BGoi7G
LwGws3qq+q5C5QSEoKcbxfwAFvgP0NbcyWGC72/vUvW1jHE+6WU5VazaloXV1uF82ZXVZFV0CWHa
4Y9WRaM4qHKA3jluImGKqllp/ptg6UWEmLYxxuB6Zlr4ivtljGtlb35RadAGDhXkyHfGIcA0lqxh
JE4rTByANEBHTojgBgaLRaE+RVEMMzAkmM8dmFN6cpCawfhoo36fHJOmRcnLbKoJct+Et5ZNv8d2
5WDUkgeNRxWJHWANBGP2qP4RbW00BwvlhO9moSARAl25Mfeo1o3/5LoVRGD302Y+tBgiHTC+6Ont
1oVhuqTlaXnA0nKyHNHTPIA42RDmBuZQ646hp5G9k9GJandd08r+Hj3pdoRio2c/MhuNZiCFWQVR
WzU0w4kgBeNUo9v156bpMagDigeuYxxiPKkKv6M6NVnUXXeF2dPLAx5VgLG2BdQNHUldBe2GQhQ7
XH5RWce9Iv5lRDV6QESQye+AZqd+gFVtf5dKC71xG1+O+0ZBCOtYEyUj9agjwXvoJr39lWSKnx46
Y2w/KUnZxZDwogKtNW0ES1RonfYwzPMww9q1EcixE8nqETXQrO/GEAkSIcQC011mJ/N9KEOPdqx8
6X72qIDh+tv5xZ/Wh4+NLYQeZ3CTfZSZUlkrHywbUfJdjiw37q9joP2d4WL+SFo0+MVEnr1X02Bs
7kwzDqoTqh7yCSIgkoadnQGGGXLpjyqgBFtKbfyAxi+dkl5Nf6GqVH2v86bFFKL/1EPK6pCSOaW+
Zn+Gmd5F+2FUpni/vNfgSYlLc5wq4/4vi159iDEdUT7K6SwWreG+S5/nnL7dAX9XUON4Xk0vfTR2
CBVhaYFxyhRpe93PWoPaXmQ/oaQiVU7DhzEx80HVLLPUOHQRNPPxV9K08keaJgyrg8rCgMOe5eRk
4nH7txhLu3IoCyGT1oeNnjhpN2fPwZgY/qGSgxJ2XasjtJs3+OvA3gENiyiIgmKlD4m6d2YN0fYH
OSDzRBkFqqYzyD4spiiOsDcYMSA8iT6d7RPdLjtxR3SGn5Dj0zkNYvg042zwAVUg+TPuxy3qNEGL
hGnWi/QLXd10YjWxf99XrWUFx8bUmh+44ljFXZlXc/8zUOcBiTu7Ukhdk8mojmFkFy8ZJGX87FoU
0nchNNfBsUrEtcZIKWuHMEH91CqhMT/aaKL8UxfC/mXmYSHdj3Mvt/dhGJCfSgjg36NTGlpo2sYD
uKcRmVgsJaz2qUYwG3HQchDScZJgXu8aw7e/iNgYh89mg18BFsfscM4nYchTQZDbflZQm22eZzXH
rLxLDUP3WBX1xW/n9psf0jA76vlcvpRFXc0bT/trm2p9Z1LK5PUDxQ1kdXm53hSo+h6r1aL0UxIW
s4IBm0fCvtMq2S73Jmwe/w5TDcV8rpGK+mu1eJM5rU1dZJfnvvklSxN8iss2FCayDRKM7ttX+vLk
X/w4Elx4eIgAEnmc/7gWhaiCwmrq6RKu7/Xk0ykbKnHUuBePLUW8Lwq1il0yhEclnL/fHvzyzV7y
HcQbeK5l4NSr7riJFU9YIa3rVZJRfMF4Bsn5GNYzsPokuSuQlHtv/rPAP/EioZUNZYZI63y2ejzM
TR+aiadhAXvX51Qv5qyS7tSw3OokX/uwxCHc6XxUm47C+VAtKAhZrwJAIYXcnYKuNv+xjVA5pJJq
fSsKIb7wZvcu2F0TUVQp2Er5L0Mv2izsNup7ZGHmulM32o2tNYYgPAlixStnoR+pCUlHoLblRgBy
kXrwVWma8x9FpSL2CoJ4s8GrrJsoljBVHJth+SGM8ShygSfzQBfyLvQpRBXNvNUVvDYq25ami0bK
I9bBrDyEMhbEgCdHhPm/omUj7SrBaUqwMvyAjui8xBHlRkHz2ld9M6i+ykJQVDZNGakbb0bn8mh0
dXo/VKnqlJWpHG8fjouUgK8q6BCqRGHQZ9ZIYhB1VWdhbe31I6rQ1HHVJ9lP6qfboyzb8OL8c+6X
YgBAXmsVxWphh2GYz4SoWqqfypiKQNMbMKulXlfwdc/EMQ6H75LS2BvB5LX5wcQlawTbDhJsVYUu
Q4pFmdUkHuadyWOcTtYPJC7/0yi0dFgWmQRSWy1Y1ieSb1KV8nqq9ftIrzvCZDs93f6K1/aiTcWL
4BiJQtLv88OOT5al450JRK+KdqM/pntV6fR9GtW+M88IqvSF9R8O3dKO4wtC5YJleD6kWYAoAnWY
eVY2DIc2UrJ92eDrAJimds3ZjJxej6eN7X9tzagb8S15MkBYrb7momEzzLhyA+1q/K+dmujPFH9D
5/bXvHbIyGjohHFHIsq8ehb6RdmzRofcg4ue7YBQKTtYw9WnTi+2WNLXtv9CgVsKb7rMeOdfkWwb
QCuyPZixJZgKDx0SGGmdoHgeSBgttSbCnwgIpYcEZYTvt6d5ddOApuHCpDLFCT8fu4jo9SGjAoov
Cc1dU7YmTXgdbTEkJlDzihIJ0cFC/nF71CsfV6FHvby3ZMqUy85HzTJ8OLD64sCXkfWARyFel6YU
/5hzNCrePxRZ6QJ7XtqaawpSKFktOS8fd571BGPQpDkqWpY7XZ5JG9n/lY3JjqTIYC3PHU/7+aw0
iKk6gpkAxnPlKaL+dl9XiL//h/nwokLAgXBGJf18kCnN2EO4JnjoWP5rpAiZkoVhHGiP+fvvEwqY
CwNnQb0pa+RTKRlRkKpS4tkQlT+EUtLsKKyTfmKDkqhR82JKlu++f3bgegATqQvybb1afsLJTtIx
8fxWjT9MY2o8+9k8jJgTjEO0EXZeWS9etaVaS4uYjveyS9+EDLWcanYwZDEA/0WxTQsj9MTqduOJ
ubLXkZXQibq5SGCOrPb6JHAfp1Mbe0Uq/cBHIHNGKYMZ3YXDp9sf70q0p9KWWDq30HEArJ3PB6wg
XpTmFHhNKbq/AYWTmcezxtphVoEH3y1dqOAF9U0kwOdQxc6RjFBUx9u/4tpXpfoNKITmLsqfq2dI
6ZErHrI88Pi7JydQMBvUpSJy3j2K9hqZWGx2OrurtWvnAqIWLTEvRtL73h7G0MB/tkTQ6D+Ms1De
+FpLJ2b1TQF9jK2QM77pHCkoAabBU2q3W+ywKy8AmEqKWq9MKn3NXFBgWqtDJkmu2mX5jjYwEk2D
MlNVqNRHq0QtGN0UYOqA0zZCryu7k7eFdARspQm8chV64cws99hQ0WJCEwctMwnlJt4jpwswp3v3
p1wABVxbLBkaEquhAq0fVIJznCYtRfpYD6by0wCbvDHKlQcNBBSwBRn+GzCv5VO/OdRzhHyphEmD
V1gi7JGhCtS/BmLC6HWOaW0dKBNDDS0CCs3vv5nhEyzoNgrA3Myr6z/N+7pAoQdngYF6ih0mtRNN
c4l0uhS+/5rUOWEGbAmuaLHG3g9KE6VA5UIvKKMCHaoWpRgkfKOD5OdbcgvXdgiLhRqjqfMWrIGP
qJ2jGu+bgWeUAWrkZMviNPUBBm9JlCOhdnuTXB1tgYWw9EQ9rwSxN8s31FjsoDAXeUlF8mZiooZ6
lG8g0yRtNauuXFTg8YBAUkFX6Vgtf/5mKEQeMMtRZxoRuR98oAA1HSVt+Pf2fF47jKvchlHgq4Mf
Y6HWB6ywa2MQlFtQ8Q3LPeKh9fOAhNcur9FMHOO2csgNsI2McRjzo8E4jjl2xbd/xLWPChIY8hUE
nkWp43ymYWR2sexTnB8QaXVTrUJqeJAVpwqaaeMQXPuoJATLbUbEwFVxPhTUAHx5cQ30kjRsT9YY
T8cxsbakTa5+VVjXC8pR49JaM8pIR+jiwlrw5BKbx7BQzUOBadmdmRfxrpM7VEfTIl1Eb/FanLrs
GWOYd5OVhLpUVgwQ/vi/2OuvimB4nwYLo1bgYXqI6D6B6US/DVxNuvFVry0g0SvNOVmmQr+GToSS
0ZddUwce2Nj6Z9NNiFaOY/1jwplx42G9OtSS7wPSXVpLqwVEWz7UjbpnqEiO92pFA1sbI0R0I20L
GXvJ9oQ0zKMDgmJRWtDWAXOeh1RU0CzzusmfnRzDPfQhEXOrtHxwUDjWKJwa8h1C0MqjH3UQQOkr
HsWMDc/tA7LEJKtDSmcQ4COXKdecugqqLSMIsN9tISiif4pz1FR4ah1LRx5h63NmIMR7e7wrH5nx
KAUAIyHvW9ccZexCAlVmPJwBslf7pfZBo8r6EbyYv7F3rjyI6BrxWJArkMbqqwcRxcMB0sRCvgQI
EDsGoaDTKy0mvVaUZPwXOjYecjubn2/P8UpMs8h10OXFEpCjsnrukcDGahK3G68v23gf+qHvxJqc
PiFPCEFciRsaG538lKMk8v6YZmmWcwlovFsXAkFjhmS+hl+tl7cYGxlBGDoNynz7MQvbDWbrtYuI
GgRQfVgcpJjrr9uIqQLSEBYe3UG9Qm1VjPtSVcZDnAsR3JFzQ9IRhempeClnTjFWnbivbK37dvtr
r+9djf4v8jZAeGB+oHux2sGiLkickBV1DT/sHuS2wwIC682vt0dZ79tlFJh+lHvoIhDqrGJ7K5qL
Fmupzg0zNTz4c/YTg+psb+p4b90eaX0iGQmaH1c8w0GFWJ+QUUZsUhnN2gXpJx+70QpidFz1ftFh
77tjaytUKm4PeWVyVB+XMvlSWCKEPH+6yiJoR43emCvX0vgRmZL8oIvZvlfxnz7cHupi2zA9jgZJ
9SKbQN1nlVbolR3iDWFg8EnrLPP0IgxrVOQxq7wjANK9xqiLv/hADz/LpFX38KvlFzWoi9Pt33Fl
ygtRGmQZyRoaCsufvwmBcPgaVUoUaPnjbfVS47wA0y9qpBO4IXsjML+yoqwpyglEXMx8Dfg1zSwV
XRR1bgR68V4aSuOLX3UZzrZQflUoVXlVblyzl0MSuC77iPI8na81Lwn3ijxPo7hx0xpl8dEQe/TI
G0cu8U7MB4zZb3/NyzO4sCFQswJoDOtzDWybByKVkE66Gyph57aGhbMxc90Y5XLNGIVggrMO3oNY
63zNUvy1dH/wazdq7fmxRAH3mAY2JmNKtwVmWw/FSoH0WUJxdChozi0TfrM9pAqatN1JiMrXfeU1
hdbg3mQWh4B2/8Z5vzoUyhrLXUpWsw6TESHGWaVOZXeUw/yEcM93bHSHxaN0K+pYr9LrpN6MpJ1P
Spk0O0naQka/sBwOQ+cLR5f0eeMyWQ7wWUTBp0N7BYjoAg+9EPnr40mBStYproIiD8mZIb6CiTRd
dKvMfd8q8b7oVfvDmBvNHkzAFmrstbO3Gp/ge8Ei8gtg7K9eX+w9tKhB3MHFzTWYDmNZR+qz0RVD
eJ+NWQ64Qra7e3hh8p+clwmP2KFXMWZqkpcGycoX2I5huKuzmMb6nRKrebjDGsvEXFOJsTH0m1ap
nRgOx9fRFKgpAHHP/4U3pn6G9G3grlYIXbqPR9//LVJ0YiFZhcEXVDiL7MHCecq6izuUIu4QsJOU
ndX74nfaJYZ2jLBi+20aiNnjRSwZf+uw137X85w/xZlu/WrxMC12elj2E5rfKgwguzKbY2iXnfmC
jqcc7xIk+vtPDUzZ/J6cGDPX3BiSg9+X8x/4LHV28iETT84EMizHrhCI/SCmZW9XKCjtuDFy5TAO
SRM6epoP2h0IiPh3mviUE4opbnFloJn8ISklIe9wZkZ1XzKSscf4uLV/JZhCPuMjUIcbcdyVfQvc
WDHYUihMULA/37cJ+JgsSUrZVfGW8HLJ6k7R4qN4+w5bX5mcjqUTBjyPsG3RqD0fJddioUc8Fm6e
GL2DSAfq+fI8OPkMwAieXPXemjnj0bjlRiPjoBi7Gq+bJUSefEl20TuXe6BSSfy9rk0rev/9QoKx
iJAx0MLMP59Xj6nJhBSHij1nh7Wd78dz5SJoOiheBogn3xjuymIhFAlEDagjYff65jSKCns8rBVR
AzRwWa3i+IHFNTfKQK/axKtTzsX8WplEi5IOx/ms1FbEaARCXOAaaOyvUZGH6DbqRfNSlRI6JEj7
oOXu0yU45HozfdXyhWvcRPMo8GdXenUHyEUJD63VmdEhsOX6xHWlNDBZbIzcqjnk5Ha8lMGuQKb8
uajzVnJ8hOI/zliSoEiZSoC9xJBE9j+jLU/Nj7BUe2zmMExU0foeQskbfTkBbWzQ3NmNaSJjkYex
1bQRUl15QAgWqXIAYYWpvS4Ij4HqdxxF1Q1lK3ZnDJXvYiktkCvkkL/7jFCphb+G3BTEwNfg7s2z
GMc16PVhml15DPtvZoSRIX67g9NBCvo7Tv1Gs+wikaL4vKjKcFCop8OfOF9kqx66fJYZrrZjlBXm
IPvXN3vrS1DqxU4JR/VJTZLMLbNNBaRL1NAyNGxkon2dV2R9G2QpkNmqwlUGydrAuC9zPfqOzYP9
qZcswy2swOruyDeCJ/Toq5dBGlMP+0LxUvmF+m1o++ypRwl1f/vzX1lpCkugStC/ROFsrRGVjYoS
RIk+o27WGKegbhtvwlbuC0ZB72YQMn82FFRT2Bcc5dUrautzOSD0ykq3soY2R40TiRHlHwoJ84z/
MCuws6AgwMnQOTlf5axXq1igM++GYQWZNuzH1kmlMPxkS0n78fZY2tVPCMibbiX5DjSZ88FEwJxk
3NrdQhphycxtpP+sbTmKXdBhVn2EvwFgNsdaEcginWGsuqsE/55xHo3vAx7g+ZOo60R1YjnCoc8v
dLDp5RR1wc7CKxulASyM5VNR9fGXbI6TyoESUXYHHMDRBqB1amF5bajzl7jqZWDJkyEwRMGGQf/R
BngLU8JL2t9zO89YoFOI6pzcDqqXCYCqfjdb1YjdVNeb+b0shxqSJrc/z0XFBFY8yS2hLKh7nsPl
670531TuNQz5stHVjaYK8dyWFQmDoEyW9hNxQXAXhPP8EDdT/PP2wFceXzROYDJw3MnlzdXA1URu
HzfW7GJHMSdfA+r/X0a8Kz50qZVnv1V1kt6ZlPHcA0Cj9k35TTPQQTqfaihlUaAkOTTP/+PsPJbk
VLY1/ERE4M0UqqoLtVpqmS1t7Qkhc4T3CSQ8/f3okYomitDVqEfKAjJXLvObqXE+enAsTpguqShX
xMj+FnF7uv+EO6+WW5j+MJGTvtdWe7QflcZpczGHeRLrJ6ljtw141fK9sS0xKot/qnQg/rLIXZ+R
BBy6EewJ7RUpxUuwEStji4uxcuqPeJFgJL62wOupOFKK2TtXfy61pgV/7BxRg7WNEQALF3Z4eq7E
PH0oc6xofKVQ9SOdiJ0ag5KdMShkeDA42+ikMeWtwMHP4eyo4xvsMeaLWaEenS6QExEOLr+sLo7X
eGmaLxxW/dP9b7n7sM4KNloxHFQ5tw+7WkI1E6KPIchS9Z0USfEgKDMe1j7KQZa4dwWi+ALen1kK
EWtzBQrbmjNlrlgKd6qgLR3Mb7zZvKiy8q6m1IZfAJeZX3Z2XR2k3UdLb5+y7xjfV54MSWgQ5o7r
9oo9t4ZNeK7TRCA1Hvo69oHJHg3eXkvPsHFRs9M4dmBF0fO8fcGt1Yw4P+Rz6I1dV5NriWjET2tO
R6DYZuYG6cBU4zSVy9AE84B9jd9kiqv5YD7NJHArM058TZ9L4aM4YH2xpA7XuB4sLJIxadT+UXCd
i5+GaayL89/vDWavXM86YezVxKlMykiby1xFKcgtLgDknRMQW6D6i+oeROu9oAkBBrlm8jHmFZuL
EykYuzBhCYRj186XuE76qzfK+gQefXmbJPX8cP/R9kLYKj2PQgIL0p+8/Sr40hlxbOAENHqRp1/M
wRieMFWJ4ufRgGwYlpGidYEGL+Tj/YV3diIDUdr4TPFeTsHtwo3akm4KZQpxTep/cNyd79jQ5r9g
2WMinxgSuwK8viINy+6RNtf91XcqGjR3rHXShSoE8hS3qzuVZYwwvdH/Lhf0wCDG4uyC4lZydPvu
fE9aQOjOr9I+ZAKbGNrFiO/KjsecTQcgOPZoJVj0sbtYipSfRtU7eK07YcxEU2Gd42FQQoF4+2DL
lPXQ4hAWh+pO9yCx09k7w4swxvOoW/rBwGDv6YAGIAWzMjeJ2rermaVs5hZX17AVy/AGo7peO5mp
ossTmg6GfrYh/hycxb19A+xiHbQxUqcKvl3SrZNYGEm7YIcCY+lJ5KtXuZ3kzNfb8rutKE9O5Rgy
qFwRHcTtvadFRQSmFmQ4h4z9dmmZVb2trMGTSFYPgdVoBU2hPJn+Mxo1Ky79MKTt5f5G3bkVTWtV
ltBWOgl30+2a8+xUak/hGpKBtleCTnEuBcocnWtmYZGb5tUumcRUzPcWvxnb7uAL7+0n6KiwKMnh
6PhunpkjVJK2azyzqD64cirDPtd+LKIoDwLRaxIweSq1AiUowY/JxSYS5VWLqWTbzjQVZyQMkE0a
5UfsFpEdHfRsRqSGLhFdvCHRqv/avq2uGNK4X9SyMnBcwtX5B5lua79J8egQIS5+URPe/xYvTf1N
g4JONZ+C2gkG5rbpr+gweFDNoA3KFVA8RGM5NI89t86bobYk9unj1MEBT7Xs0THxX/f1uFq+0Umv
l0DIHJdNbPyqB9VJsR50nE771av4ywUJqazw+0V3RGBGrVI9FM2E2yUVYVWeo3LGeTLzvMz5YSs9
An0pkxX9kXKumK9u307xCRZnPvldWjqRHzViRr4wzZvCzwTB8+0IXfKHpM34wUzj+Lfe2KU4RZMW
q/7IVsciagUgwVIauzdGrDrxqVTsuUIFb9LfGGpfVt8O3iS7dvMiV8kEhAAA6dJ82RxinE2E45Vy
Cc0EB3B9EMPZ6PGyv7/Ki4LfZhmkQ7ERWsEiqB5uojwRJItgaEMBttDSfhAjLpYnzRqAVtBKVWc/
pof2binc6ZOXJV7n16Y7f8XsXYFhpXoRHsToIdrnGBkK2MpRoxp+60YTBomT6BO/WVqZ+rM3ddoJ
t6+mO/cT3O2gR33LfnDzWqp+ai44wEIj1H6XnkGhPWJj7/hO1DiftKZHVWPBq+5dNGjW79zRlORi
SaylQ4O+7ec6jnB+HrtqYHP3wydvcjoV0BemDkEkLMUI2m4W7nl0JsROmIzloddrWE5bTNxCW0+i
6fcq2hKFDKSEE9hTaVXQrgWmd5qdrhAFC/UMPQDOY1sH4fJFZWHz+l9sZdg8vH8OzG3sKh2nRrrd
tcOpdaGSYORtvaN+s8zAbHXv85Dq2W/qZqv0tRadV389HF3Qd1NlY+5KmxEd7NhpLjj+KPUDVFe4
cWMTZ/lldAd8PZu26twTqiJN9zyVQh9O2pxqznM19qXyfl4WBhEU4av1Oug6vC2Z/0yBs9goCS7d
7AQNsqE/aa8P+s/7O++1ZiqjprWls9a+6MluBSgKaynTtclEV4fH/Am+rpn+NxhJ81VPyemeVbM3
jae2TDx5xVrTvraDXDDxo1edBDR3598Ofozl6f7P2gnmoGA4EAAWPZQNN/UxuppAPlvNDI0ag0k/
trR/6DyZz2DK5UE5tXNXstTqbkItznx0c8JVr6vQXrXMMIVpCwAzEq35xs0c9H5igWX7R6aZyUEj
aCeXpbXHTIGQ9SLufLvf4iXVU0uaRmh5pW1fuY699DLpQyz/tScYk34KGQZRf4QOft1/sbsrr2kB
bfKVlb+5JZN+Bs6A8g1ifLUdGniFPnT2DP9X18uvmCZOl1JtPtxfcycRgunDegiOkVlu+7arCuIo
qgSZn8jJuSucQu+DCerKc8dpusTIW4dNvOSP3gLn8Hp/8fWBNkcbWsCqC8IEnOJ7c7Qp0uC4xoWN
F1yBC2qclg95KuejC3dvFbxWcMiFBwco5faDTqmOCNRc2WE+WCDRdKc4ZYmWHcSpnVOBniGNSjrt
gKW27cNMWF4Eo88OZY0Olae1GegloZyNGqzC/de2k81R/QLlwUHQJYfY7BNHxqnM4t6m8kdt96LG
qjdCv7fwz+0701N8Aphz1WwQ9gGREnGjSc+y6CjVWpPG7ddDwBG5de5gEPabOIAH51ykCi7j3egY
J9UurbemK9JzqljL1ZkdLkazFP+aw2icoJxkcKJH4+Db7gQI7mXIGGhzoDi0xYzY+I/G0Kmc0MJy
+GuRWeKj02KIULuT9XXuvfgIEPNyIDZPzX4lGlnAVKCtbbIBZAq4KLCMX0ux6rNaWVjlLtWqfWg1
J2boStChrAcvVyaXMk6nIGoX53R/A+w+NVXnSxiGTLpJ5/NZnWVSqE5olp4JA0pnlcyWJxSKxlNt
OEco7r2setXvXylfoPOgmd0eoWzEwzuLBifE7xjtCCm8/Nx2ZnUS7tSencYcAsbX6UdMTxj8umof
eA5DsdnKOn9kLnJikO4+pLbbfrn/JnZCJmcO6AyxC4LfFpmJTixXpJraoZpr8Zlr8j8XJsJXOZnf
x0qXiNsJ4+Cg7wStmyU34QSOFtMnVbEIWq75cVXJ9q1hjA9abMbeN6b+pl5a2VOvTtfgKCvJkLsf
DelB8RtHGbpLXcnm2XCKVbMFmxUo4QVZ3vuqT3p8ipsoH56g2FfG21wV4zch6vkaO1U0fksLxVSe
Tb0yM38uDKTuRlyaOizLEuTJu2nKP0b2ZP/uc320Ay6MmKxVKeQXBp2Kg7VI3Fth0li9c4pa0uGT
oaKHAPsvE9Op7vAgOS1uYkUfsZXAjgjBF/q7sS1tFEUmGwPhHizmEWplJ+QybYTeQ/8btZct2NhL
B61G3cQOF4Zf58yO3XOb6R2zlFI9OHE71yRL0dniyEOMctav9UcTO7dyDH1pN4djnCa/kLKXvls2
/bmMu/kJi2l5HYZifkMmZx2UH3vbDdsuckvuScCxmxQoL9sWgZPFDvtlXM6VpY+BiW5jcP8c7b1K
vAAZEcP45SLebGq7WOYc/T4rnBZZ/FhQsSWOZMbXPEn++fuVPKDUaxeLMdu2QS9mUYDDKbmNMYqG
oJHW39em6VMqAG3dX2ovOBC0aI2v0neg7G4/mlJFndM07I9SOsab2FLaz3ZZ6m9TOkxvdTlZ/zl2
d5BP7b3IdUoGvo6B2atIGWdI3GQpL9Ix4sE5oylgl4z1RmQd1Tw7KID3F0OG/0WjgZrn9gHNzmsB
Yo9WmFbGehhrsnFFy67IDpkHB+D1UlBSuXH4YMyq6HreLjWT9ObmSKD19GJ5pF5U/Say8GFakqPm
9esdz1LAUl5YxrRwNnvRMtG9qBjyhDgLqUFkcKWWRX9E034NtGdAQ4uIIQK1xSrudftEqVDVWeS5
EeKTmkbfm7UL6attQrCa+kIzn8bGmICB5Jme+wkuIu6DRa83Y7Lrwkhe3MbrDm6znXt21abHRnXl
Ra7T/NvfJJ0EijPYorCrsw92ky/nDJTBtTAYM3dP7uyIM2Ifq4JK9T/mHN4pMZPsVIBsY/aD2Kae
Cfn5/iHaKUIhreBowheBbmFsU6ylRKgF4Xw9NIt5yDNUoZTqLcKxEXyLxYu/Ugmb3lUiFav6/Ygu
FNpD6qK8wTIVOaqS95pdzLQcj7bJC5/lNhNjaAp3B6bjqgG35cVCKwL6PNdmKJO6HkNvRsrqXMxT
6z3Nnjp8x3gln/2xz906QFNTFUErI1dHJLRXyi96KaR6RcZUN06UnkUTuEgdfQdeML9vUm38df81
7mxqSg9SNczuHLwaNrvNcua2V/TOYKhcqp/yKlZlMBs2ajj313ldG9BYxiyIVwPnle91u4PGAX9c
N1GNUJ0q71sxxioCaFPz3iCLKNE0XbISodepaM+yL5zY5zKvtIMB+uu4iyLMeleulwmAgc2zKhD+
7LxoOcD88YlP6vqtWuqjX5dSic+tMnvXAqTuQcq094rX3WBQkjD73UbDtClBPYqFbsmCTnBmQWK2
KNUOzuhOICTjoPCiF0URsDV9igq1VvDvNEPmI216phfo/Ry8Jv4An1TNLve/5ksQ2uxxalY8LSFS
YE225XSpfZp1Ee6WoTE5lX7ioNvVpylvuuHRrZCwCygzvDIoZDN8HiE/9g8gzko0XhsnFd8SvJUn
RJtkXV2ZrZTRWcXHuH1sM0yKzrMy2f1FK932aD688yX41SQTZK80iLaa++SJo6y6wgjrprTCmTj3
YRHZXzuoAfzSmGqAZKdF9EqnpJ3cKsudyQhJneI3EUWwz15sD+QtdzYzwAxAkuQRqxTTeuD+yPyq
RTiRMbUT4Y/u34dKoBwXeLB28xNelabtzz3R4wmia3ew8ppTbr49s02HypqCk4ixvuWblW18nepW
hgna+g9uNXUP41Blb3WMcMK5bvODzfaSD20X5IuB7FpJ+Ryk2wV7w9QS9LzGcMynrnsq9RaMotMl
TMOAkXXPvB9FD92kFRdo7DGTa9sZrXNs9UkT4GWH1evUJG17Sssy006IxXXxe2kl7j9TugAXGsyi
eHKKttLPcY5F2+ck5l73JWTU1NdyLorvRlIn+beGJsZ3RSRafc0JdD3KN3rqXKYiRymvJIWMPxYu
hpB+Uh97fe8ccISoCCD4ntIC3FqsJu1QN4aXiVBgp4I9fGe4eCtWc/xtdJNeP+Bl7Wwv6lYSEIRm
VzGqdRP88ZGdBPSb2QoRZpkxf4qUvvBTENst4BihXyTXXnuSWnski7C3t4AzMw5kvksduQnRSdUa
WFhBPNFwAH4uYtiDVu3Sy6509wPAAnFwLb2unyDZreKmzCCZ029TcWj+AzkpDJAUUYIPU6X1P6va
TYIpseQZB83lp82+Cpaqrw529U4sYtoKvBmtLVCE234NwrR9E3UA1wazd3xGBuLBii35cBCod14o
/UX4NGswQhNh8x1bDJGmtrExWMYJtH4jrEjtr3am6aGNIF7M8ajzhbGPq6C2OKCxhLQ8e+LTgG9X
7o8IEopfsoDCexnwtuqeI73TwQ7VyvSPrs6JefB7d7adtTr3cF0i5PAKGVxMk5ENXcZAFoYLmD67
eZ6LIiJdEqhp+8gjFSFqmYV3uv+e9tZ1kUOm44x7Ma2N2+3eZEY6uks0h0rtNNdiEOkHs6tlMI65
9p5kog+Soku/3F9059swQdHAF5C+AgzfFBTjKLGVmVA4MFykB8pMRZXeHd2zHOovUT26Bz3JnR1H
zGZOuGprw3DflEpdlavm2KVz2PfYKOBB5umJbzbFEShkr4IBBMUUmRuCf9urabFapsgYU4QWiHcs
6GIj/Y5Xj4VSpGuiZymTzgw1pZ1HQAV5+klFX1J/GM3WeiuZk87f77/mnW/rUL1AN+a60qxtiSij
SjHdQu1DatBWvnHNvqUhqDMxHfT6ESMHDEA0aKF/37tYwxiEglWJQeOI3+6pJc/VlM4+dthjFp2j
KEr8Io/760gWcr7/iDvZ9WogvZqNkNtSqN0uNXtIJeVp04f1kuB8G9ua33YqInAZmqTSaKIHLVLF
JeUsXRK3Xj7fX37vakJTDxuaF5dTY7ORJdQhrDagucl8mE+2B6zcN8kCO7i8dace7OOdVvfK+2Zf
ARJdc9BNPpAt8CVSvRHhYiBBdNKdoXT9qpflcx1xvoPGKaP00jrcUWcjLUyakpkWf1UTW/9rFyc+
LG1e5AT51Iz7N+G1bAVYfNFDykR9+LyIZLhSjA6+V1fRqR/U6qDJu3NfMdhkvMnYFdTDFpIEMqPp
B7sTEDNX+WBF84Le0upwyBBQduQs3kh+8IcWov5BhHy9Mq0q2KAAnmn6vtLmsrMZNW1Vm8O0LBrz
U5R5mfd7mfshechzG5xDUnaQTKwRgxYcOnKzPvgBr4/x+gMAP1Pvr4r1m65ZGydCxZZrDqPYLdXP
MB309immU/1Aoz17B0Kkfz9DDP73/t5+HaTpK3FxktLTqYMKfHu00p7RwZIbSxhPRAg8zNOTakrH
n6zCueD68NeiKsAwGbQSMbgGV9zZ7XpFjpn0+hqgBvXVOcUi72x16v/EOBx57ey80D9X2g5PpK5j
BtlAHxP1lJ+F9IbAbcf2UtVFetHx3AWrMf+14tT6eOvhJRATLbaDEZHN5hglPJ6Oq28wpYaLXGV+
ZMbx+qqjf+mto2Okr6k9NxGircdlhpPuhKKtsiuONPHjolbDwY7cCURwxlZAPjcL4hjm5luJyslA
sKD4jYazDKusS5+Hucu/tZhjNL6hC81gzFQw/Mh7bly9a+uHXgzTUUDceVzactgWr5nEa1ikmzdW
mhWpC4E0jVtAOYl7MUvd/G62s/0pN2fjv8ayiqeuMbqnNI3dSx/r9uQ7nZX8F4+VjM6TQKnZrzpT
O7h9d84PNSozCnjJtDW3cwLFTnUXW1/YtFHUBo2lNxfpefKxUrv5UR2rvzZFo3mK+bUONEpfCV+b
b2IXTWnXhnRCNWWDab2WP86lHh/E4fV/uS1JXwYFxMPVOOTViGcA6C+8iA2moEtX+FD+Ixno2WS8
qwwz/9K1SYXlaDO+RZEy/jTUUGvvh6Wdw+uB1aMafPGB2YIHRCwqVSDIGGZc9B86Rybo7plGcY2S
Fbu1SkZ/npGH/3J/2dc3Pd+Qng9syVVRR93kNPSDMl10LLvotjj1BsCFJgZeI/Eivt5fam/jkBaj
P7B6p4Nhuw2EKhQrVQ46r5gywI9UvJZ7S9F8tei9d9rqbXx/vd1He6HO0WEgtdjcL27ctHQBTSd0
xrnyzdhu8RA264+1N9rn+0vtnVdOAqNBeGqwXDaPBt1az3XKvhDQPyC3YtLeWeM0f7y/yustsqaE
qCyj003I3bZco9nW2xEd89DqFfUxy2LlYi6rcKglmiutljqYdHbt/UVfv0X4jzTmV2QiRcCWj4Ul
WJnmI7WLXiYYeOGRdV5TKGCb45FF6f5SgA1WIgGC4OsG+qNFIbKmjdSpc8N6TpNLHUvDT0xrfiiz
KLncf6oXX5rb874+FpUhIZbbawtUhsfZOx3yyiHOPeIJpDCO7XNT4gumK/y2IOpnhcRAFXrr16JG
rKBU88oI8wqZMvgnaqz5cNCX7yBZ4cEDkowNv68zDU8ycvTS79ylSukbIXR5dvOse9MIJu1BCf39
qaUPNftWPnTf7JFgFOMC7g7jCRQ5fj1ghb2friYQfaic1njnlcij+UDLlRpvgawxzsZSebkvm8k7
CEKv9zGxgFWYHYDKB190+wVQnE4TGwO+sE1A5q4gv6fGLNqDVtTrQMAqJL0k+6sn4PY7O06vzMPI
wSxKa1TPgLbiAr8iy3kE/OEiMjMrXnPQF9rbWx5KLasF7dos3sS5zk682jEyL9Sl5BKHjNNrgZPM
SmClVnuAQn99mazsznWKyUCLfsAmxVTAOLcwhaxQLKL+DyGPOLkiEp4B3pmAhZ2kNNwP0pZy8OcY
MMNJGxutPNjiO98S3BCyRIiHrH3dzbcsFkdpQBCZZIPacsZFpQSkjpXK/YPEZIk9sTlJFEsWT0yA
YL3Nm63KeRIMg1Z0VlZNXxCadNP/lqEt5HenybLyUTUTfXqA+u/ovki7cvYjK8rqU1dEsXU2e91r
QzoKOfM1+AKZ39izWE4Kl3z+UNflYvmGJprWR9PONALoVk32mGEO6IL7yJvBH0rIryfAzkMb9mzX
EWN0pm0BMI3xV2Ni0nNO0hbZUC2JFsW3Ck2rfAFpvLhoRYSLTGws8wiNeTaGZwWBVu097K1EfgYE
q/xjp1mT4KgeD/GjNbpV5XvRFP+ObCd3Tmbj9MupHVJQLaadoPU6pWLAFrJKkfVS7eYdaKm0OK/j
seWiF6n93gQZgJujIaqfNf2bi2lF2gesmZ3njh/8qE+elpziJFa5IrupQyx2YShxQrQsa98iEoQk
m5eV6RdNIFwaJHqE55hFC/fdJLQl+7dfOL8+qiAClZEIkzIq17Jr/nOzwe1+iKKOAGiPhZc8WnFV
ze8WVcm+iHlGIKxt+6m+WInpPYw63t4/PWNMPxVDWeYPtt3L6erGcqmf1Zr65WeVOXnH8ypNHOiJ
jaxYLRb9k+x6cwJXPmTFuWFYVD9nLdoAgSotN/2u98x33/Qu3qa+wosxAq3s9Nj3rGr0roS5KA0h
lSxdsEg9QZmpEe7FzjttfoOrsusGMJ6E8r4QI0alFOO5e8KQfIi+2U1mvxFCN5lIraosvsG8+l/F
6nqsJ20tl5+LpdG9kwvN1XgfpZnZnGEWlnngzHXqfpliZ5jeLu0w2V9sQ2nr73Gek5vouDVdjU5n
+3mt6kjfzPQofquICKtuzi+hewEOZT52S2pm17isO1qdPfRuv5jgop3ALmKVY6GK0l9mqYG2L9wO
/RM1s4zm69inzvSVLKjX/QJ1iO9xayT9Y51WKtuyR9QskBTD6nVulUEGOEWyoCeM+j1NV2pWxrOO
ekmcWq0vtT2MH2QJafrEh6i6E44hHvadja2Z2Vl00dzBr0ASTq3LcgkWMvf/RgAJSBMvGVMUsxDz
h9xE2913AXr+8HC7NPjTlk84Ss/wWdCQGIIcoNSPKOps9NZQsGseK9eTv7we7fszvU8+O8MqaTw2
iWNhaS5gIvpFliLvvNg0O85F4sQ2t5lV9MhSKHoR9KMrtMBA6PQHcp3wvFG9AT0WRb2nBqjG9eUp
1jsVCxyppOVVKwdEC12wYZjCNF72pZb18GhbiaEHkRsVH1QLyurZzSA8vQEUPM5vGk9L+wuS+FFI
QZxP78kI0qdsnNX6oZiwhQrKuVq1DpMZKI1M5jJ+q2piMq5FoU6fijhKfiIoJfDvKWSnB4tlD1iK
TmPcrI6vmXWK7G7ISRqawnrw8Dx7mju3feSt8dLBayHj0yK/U/qzq1baecm8rj0BdLSHL1IVnfPL
UNUB46F+MKE4yDnqaPfpNEJmq8qDrKdoga9N/+BX1Yy29lPq6vhFpqJ61gpd+8eCfxs/pEmRhpPs
S+0016I1Htuh7boH/gsjHF2aon7dWYBORkg8f3+jU/qTtqNYTitryx+IFqGrEnI9BBmRXaximS4q
kt4B3BB57pJWe75/6+zcbXSsmLXQv6HzvWUGlGon8QOenDBn8Ptu6SVGRYPjHtSEO/k2MiMvLjGk
KfQ3brMhrzC4xkd0owjq3rcaTX7Pp4ILhgWQkJuO2jXtkvH/kanQLqKRgyQAyrXqZlWXqFl00EDC
Qk7ykjYKM9g5xj3Mwwvp/mvcScSQAqDwBVrNEHKrFk4LFOxGpXoAGaba8yclz38rhiLfwSlSw2Zw
rQPAxk6Dhd7Ni6rZymKl9Xj7SmXc8hKNMgq5UCE/L7nzC/CM8ZUj732WYGIQIhWEEBPaWGQv7b/Z
3GZHbjUv5PhNyoLqNhoya5lhILFy+ysyNBbRicUEVRa99TOxXHRWbQXph1ErVcfPJ9rvvuP26v9U
xcmfM5hmwidqp+9VM1u+6xoiqJ/LJM8inHRLxgBStxb5rk7LukSFcs76AEQ4Jne4kgs8u2Il1S5C
YDMRdFqmGkE1xB6BpsyM5TxCl3jbg95HxGMotAkEa4EDUmLP7hSMM/6Cb8eCe94f0cyycOiKtc/A
cbzpqikZ3HGciY2P/dRHXyHgpx9FV+FGk6dW3Z9JZRLxMMO0+LAgNJH4Ypq03BfUeotfzK2Jk1ge
9Zo/pqb8ZOdwFYO8MVV5kvOgvfekYrtorpTFx7FCwPQUDXb1eRwSJw1Ut+EqEpFik35gjN0EnSw7
gBGtcPpTOXpNGQhlqG1fxFosKHaU9OOgaiPKYk3SYd85yJZcqpbVB6tO0uakyXJo4c0XUn+ucGCu
wJwZVe9nuTu/qWzR/i4tof8eYhBizezF2XmKB2zj8ib3fMl10gcqhLUfsFmMz12Zlj/o70bfhi7u
frpFqs9vsiFb/gHJq1Unl0ftkBIZ3LeQNWAQZI5SXIokh90VrVxKrLZWQmIBCt38p1Qc+0hFfCeE
AX4wOQwrqJKJ0u0eHGrHLZQu8cK4H8uzgZTDRavr6uCE75Q9nG5wSuiGwm96wQH+WVKrS1SWfeeE
SLQNn/MpI/vWjV76pKlt/Pc1FujGtQ8C0pHwvIabPxablMH2utSzwqpizC9yPL/9JoUjt2CQdKTx
t76fzRmmew/+1SFMoUW9iSRZE5siVqH0KOS6weDJ+d9xWat4F6T2s0m3tIV766hvU0Mc6gXtfDzw
orhtgpSmWt52Ygx1jI3chpvROnp/irGZCMRsHTUp9lahqU4Vpxt0v7ej/nIsI8AzeOu6Q1+c51wa
V27DI3jjzhbhkzHrW0tWRjHrr/jjq9WeGtmxpJ+bohsRSOEQIOgvvM/aeTq4UHcfaIUa0T7lmbbg
71SiEA5s3w3tok/OuZlhXzhm8gDOtPtAf6yyaRhThWataea8Nj1dwM015QWr4PFzllRj+NcX6No/
ssFs8Uwk0rfvbs4TzVgsLJdnpcufCNMtebzWjz+8FgwI3PvhdH/Bnc7CinYEWkAvA/DQJmpAfK8R
6KsxWLAbpz6VTjY9LtksESVBquFLwpjECxgXYB7o6VWMLKJWNUfWLTtHbzXZZbesY/hXgt2mhV5u
Ij0lxOMkDSWoh+d6isFWpHN3TRNoYBQxPbuocQ56GjsJCyuvAdMme4ABd/u+naSEPo8QZig0dZl9
T1XKGTitMv+uloiTgV9kfdASe/mGm0DzoiZAdgseiSnt7ZoqxlqapZpKaC0m/Rpm0f5gW81Drs2J
r+b90zLjTZpq8Revp+BzBAp82pgpQdRFH4BV/RdZ2d+D5Olg0YrRmYqhAbQF0M2D2xvaMCgwY9Ov
WNGiX6xYhXo2zSo9SLV3ThMgGgjR9HZ451uUWlt70ypYz2lqu+EDLRvlnTMuTYhrYXy+v7l3wgMq
IDYGgmu3HvmG2zedS6Zvupu4oaDcveaDmN/N2Xjkx7C3CgTNtanNvIPE93YVkrM4o1UCqXpGJ0Jx
xvGp0GGY3X+WnZ3qkliCPWIggM3RZqfadTNU9eS4oTlqyr9NaahPTFqKxte8SSQnWbv1X5sHoNzL
2QBkx1SOC3+T1brJpLUpJhjh1GvLKR9LeTKH6aehTvlB2NvbE0wmPbYF9x9f6vYVKnC3qqJSmQmY
fRHkyEQ8UI+ngYAcd73/Hne/1h9LGbdLmbZS2HbC13Iy+CaGkhYnu4n+fojNBcsh5l6CAQX++XaV
ocJlcUw8jwJgsM49TeRfveJkP+4/y85rA7fHWVnRFow4Nvtbj0bw1IKLCcgPevwWxMWiHyVyUFp2
MLXZCdHQkFU0ksCQOyiv3T5QbFfEZ32mxU7rVgl6raJBF+VuhjooZP7qXHGrJT7GeMY7jTHGh/tP
urP7yYsAruPHDs1kGzQSA/GgcmFSNU+y9JVZwRpqShoTVlszf0ZLID7YJjulOh+OIS3kUQrZbcd9
KWjDZ7SEwwQWieoPlt2Z51iK6r1SAM4CGa6+68cu+n8kT+SAJr1+SlJ6BJssdEFgJx3WRgS4v+XN
+tDuZY50bMsBEukHMWXnLNCNgNMBVga4xZYb2HPOosWpHcBBsX3uDK98h+9kcbDK612KZh9vcO3m
8+W2Oc2IEbYz930UejRbr/RVe3/ok/q9dGLz4Kvt3K30NzT0n3h36DFtTwRZjkaPLInCqmVmdqJc
n7GLYAKXkj0Y7j+kMN0UJLFjT6delL0M6jKCk2o2ZhXr2CENbeq3DUKYJyVpk6+qtdT1QVXzemut
v5HrD3Q4M8ktD8MpayW321QJy0nO4Ggyh+q1bUBOBZnaCzPQ57jDOFLpjPR8/xi9PsUsbSKri70n
ad+WoCbdutZSVYvCdBisEi/teB5RzQEi7itxXz+Ok2p8rXWsjE80pw5vyr0nX/Ew6xVG/bGdIOnI
uc1jRrMmgYiCgIs7nlLRm6cxM5XToqTxZ7ORR5SOnRYR+d1KBEOpgWfevu+ua1tACXUUqkaTBqMp
StWH2Gs/zIOBK60m1LOlZVqgN+70nCW9uAzm1Hy8/+b3DgHYUpeamRoT5PJt/OSrjH3vdUqYyMkI
Zk8iYV6I6qxXjnVw3l6f6jWfpcYDOgAOY4unwQ/QxvO+xn5OYkBhZuTyjl4a/4+txE3APmbyyjna
XNnOIoamqrCMVI1svqha0T4wgsrOMkfBZYjG4lTkk3FKHdRd77/KvV1EG5MaCRUyxoSbV5kMABqi
xYwwurZsahPbCwaUmh7iQi44GiiEaAhGR72IvbeKugq7lp40e3hzAWbItZRRHnthHqWudq4TZM2v
ldoO/VEMWzOQ2/oAAxpolMSqFQi33a+52ZuQh4QXLkhYrP2yMtf/Q+sqbj9a42KXl6ocqq+OEMY/
S9d0ccBBrdPzomrUwEtaxuH4f5ydV4/UyB+uP5El53Brd5juGQYYYIG9sYDl75xj+dOfpzhHOrTH
agu0NwhWqq5yhV94A+Sl90bVlXvYjQ1KJb8N5yqp+ApPag2stTJ3ydW2BlSUW1lxGqcs+6Daqe76
9mA0/xhtXE0nLAPKf1XFi0wfTfbyvZE4enuYBiddgkaRbvT3N8TrHJbkHF06Ss4WGey6WdBlUmGg
dZxLmqgv2IM9VYB4zonXWVcRafmxjOv/BldfDlHe5F/uj72xGUmagCBJmBV8mNW2sEs9RpqVkn6k
2W+GMjtkcRvQgMmf8yqm3Td6Ymd/bNwkqBiYuGtDROCtWx28akANKsoaj3K+NR9oaaFsaHnR91RM
5k5YvrHnGUpC07k8AQ+uYuWhFlBQ0Ka6JE6BIIvSDgdYKP3O59ucEFIR/+9hWKuUZYlB7ZDS94X2
ZESn18n6QNWr6d0yGWQD97/X1mBwJ8lwKbLZiLDd3sPouuhmOJN9Rja5NT33Emuy0PJtPdzL2LYe
HiDBwI/kW0uIv9obZpQkbqdwkJtCHQrk1/hVfjhjyuD3cTpXgWonWsgecaMPvRjsn3mbRp+FN6Sf
7k/6dfTMjeGSVcuiLSiBVcWBKq5LmMcPUV1lObhIsh0XA6/CyhnzAEbNnpTx1r5BUBV4jDwZrw3u
klnXhMxVh86a3ki4IMLuyR5SZGtWtgvgRzp6U7VYHQQxKrTtyIwukfBsfB8jrfqArx03v1o74XCk
MPjn0GuIR0DlwNfztqLccrt7pqx3Oz3iEXAm46eudu1TXSzhG3oh+R7vbGuj4nJEGkn1ghh99coJ
pRi8id16mWt1Oo46MuwtXaFAjRHXur89NoYC7AUaGhEtyaxbbQ91AZxlCNu4xA6g7uMy0aikaWEp
/6vjLiuO90fbIP/QipRNBOpfEL3X8cmYuC7ANR3oG4+8GYRFlH9Vxji3ECFJ2+q90U4LkuJRixTE
6E3qeMgy/PuCuoNkd6TMUdg7l8LGfsWCm8oN2RAHZO2NjfFNkxUR/OvcVNrPixp9nq1Sebk/741B
qG/wbhKL8oCuxTPVODS0OkTMS6v1CKGaKrkoAnmy+6O8PhQSRg03EgwPVa81gbkLG20wM/L0wa3q
94o9eAIPsMT2tWZJvyUiMnfW7nVKwYAI61OtplWARd/tkciQtHM6DR0r6EXh+942CzgPafcZPAaF
zHj8grxjGXip1e3U/jdnir6MLLrJDoB8mX9rM3Ra2BupOoLGBd9wBuBZ0/Q17ECHBghiwNhjtL/+
fr/K5EQ9hBpSUud2PJF5NkjNBgh9OM7nag61h3acnD9+3SnCSsMIXWVW7JTbUQYdFT2DttOlxQzY
F6oRPZXt8t3Tx+rP14+5SL0ONj0UKflhf1s/0xnGTJ9ATyMBrT/rgwcipO8QUW0V7bSogA3v78zX
kZIskqJ2Rp0BXMfakK91xjS2U4PKhhQPTu2kPc7Q7YNRCecrPGEPgZA+/YvlRLGWLNvhtQeBejtJ
ALaevmCgjmecZx+SCgsEcAv1UXpRfLo/v439gYOJwefj7MFtXA0FNnKgFzaHD7OdxO/Hbmovbq1N
e5ZOcgPcZgfEmqBIUDySLa91diCM3q5t5FQfKtdU6kDRtOqAFCKNIVXP9grom4ORTQJ3px1F+e12
+dD7NbkZi/BBqHZ+7oaaap/dhA+x1uyxMn4BpG8mhjo+pWbuLtDaRCur9dPwTnMLu42vinDBCseo
EzhHdcjQsGmF2f8QRY3/Z4WJh+2rbY5K/2D15bdy8dLyGDlWiZfIPDefS6sqfk4lSdxpWAZRUd/I
q+8xQRC1FnC0YWBag5MHWEbBTZgNV3HeGhHfTPejyAQDli+p6fjSFAbL4bJCSbPQkUE6LEMWhQea
uOKz0YTNz0lkKaKt4GDxZyhoBXKxCzRMJdk+MPBh4x+XcqI0OtDDCeopbN5aykJ9rVgihNa7xSg+
8z/gjba05fi/JY3aB/DhlnaIS08bwPYOOVg3dcle5sUFAfiHG1YuOAxcjgWQYpK524/bUGjFQEqL
roAtnaBPFu9hbOK9Fu2rLQTwmxNIHUKKENNrux0FxlNntfmsXJDqVF549cCCkFP8k9G22HmKXp3A
X0M5DCOVLHkCb4dyY8jpljUBEmy75GiMrf64lMV8+tNlY0JkX7RoIXYRm92OsuTDYKM6QKtsyr0z
gpXKsQS6uzOXV7clkhX/N3aWtHzki25HqRevTUfXCi+05vRj6PQ5iFdFigiXlNlTV08Pzewt/9yf
28bHYifArafMzg22ZgnTwOrspU6i65hJOchOdc4h8bcfx+NudvTq/WaGlDfoXtDCIPZarWOlCb2J
VZq+oS7imCHaKQz6JrLfzzW3xDHJh3wC2b1MHJXY7q/Y1UUvqZ7OL3o5qx9my+hj3NBmZfCrSk/d
Iwe3/A7qp93r5mwuC4cEYzvJNVpzO7A17SPFMZTLZCvDewXY0JdYRfO6nZPmeP8L/Mqpb69BcjXI
Uwjb0gtD++H2w2tRpuSN7QEsdZUEEFQcTR4Ps0GCIVqwwg/ZOLsLrtYJ8ocCex/lIQI01T/oWu9+
KxLPiN8bZaSMaJiP1hcsVkCMxmj9GA9ZmbXCp4XXO8dJ5QZ9HJEuyQIrttr4vRbOmYWORWGnSDTq
vXUmrupKLqt0wngkWtwPnim69FjiK2kcLWdomlNsoCxGmV0F5abqC2AnPcra8cf9Rdk42LgkUrvF
jhWGx/oOUaxUs6JGhBiXmTHXbCOuRtiAor8/zNZnlpxQxP0Y6pWu2tjpk1UOZXhpTKX8MVhG/KbW
8tn07WS0/xiVyfZ3YKJwMQLaAkG++s4jogPqlIeXPB0zsNaL7lt6XjyBdR139tTrQoQcyyD5l8gt
21nXcbx5HpOOBOTiIhbuTzZE9CLL3aNQl/GpQwH/rJS4ei0uCNvJzj2g9MNeuCmf7/W+pgTBjCnD
I+8lr4Pfws2yLbzUzmZqSeRviV+LzHpICl4DfDubAGeD8ajbuRaMk209deOusczWHiKp5GKjQOjy
fW/Hn7QFn+2h8y5WGcbXKbaXAFb6Hkdm69qma0fVQeJA0dy/HSWDExC3euhdCAjyT3PTLefcivOv
knv7oCjTt3Zyup2nYmvbQnqCy0oZlIrxKnBSKi9e8O0OL9a0GOe6NdTzDL4Uklhdnv/8hCDXwfLp
ltxJq8upM0fE2eSmDd02eyoJIB7LZnBObT3u5ZUb34vtCpUf+w9C93U4LWSRDmmG6IpOb/dPY0QS
616MO8prr7JXKblGXoI0KvUI0qDb72VXUSxmExEuY3Sz/0X6OJ3H3MHfyHA6AyqGVhiOb1hlfC6y
OjzdX82tKYLWJLKWcg3cbbeDO5niuj29t2uNi9MZupExoRwAOfJwf5yt8094h5Qo1QewHGtrERsv
oajrmWVVdt141Bqnq4Mo6Yw8aJwJzopXaIl11mCN9UEnGiuHC1gWL2bWlsXOJbvx7PPiy+AGqKFE
e91O2uuXrKSNEV0XaMFHyIsPSzEevaSfH3AL2fMM3/i+3K2SjCxpc4SGt6MJQySmHkfJNTbq5pjn
jneqB2HjIWOnn4xGby66W7Rfelh0O0dl4yag0AN3V7ZK6H6vRp6zykPNsE2uuQ3We9ZG69znefYR
qr3xmC/t/+AphTvFn80xXfYTQmiYtKxFOBuv1IYph+dEeZmeUbFoveYXujdZfldEtX2eBP6LwZw2
rbGzl+V0Vtc7VoBouvOA0uZfx95LpySI/RbxNXWGvD/nYxaBve4i03qpsq59o5n29F3RM+stoeSg
PyFoSU9oZ5/LoHj9IyQ7kkONOio95tuvjW+6rMcXydVsukH5J7cMeL45GD9UnKt28vwBGcklULC8
/Y75i/Vp6GvENdk/HUIAjTN+gMxTGj42MtXl/m/7Vexf/zb2AX0iagMAueS3++39W4ykZt0Idz23
ncU1QUJD8yu7cnofvGHZPgKag/mGg5KlvbfqylQCI+M8+p0l27g6GWLhZ3paKIFIs/lDGC0m0H6g
RbM/D2p/HbTOHA4T8lCVr2N6Upy8gTw5SKMyb4NoFu6bJB7IpoVdqwtktyz5kfXmwEZc7O/FsBgv
ViUmsIY9tChf7eIkPWb67NqHaFCs7tDlblIdtaGx9cM0crhPcCLmf6rWKEyebRE9VJU19X6RaOq/
TZ2EP4s6tJ81W+DhgkWY/RHfHuM7jRIsUfrSq73HsIRC5ddT3YUnkS3j13aJC8XPmgQwWx4p6XQs
BpQsn5yojoRfTYAiDh7WAZ/muFey04Lu30VkufqfG5bO5Ctm238vmlEUQUUZIYIRATfRZ78m2pvU
bOZ/tBZt/ZNLD9c6TKkwkp09uHUOCN0xP5EbEB++289sDsBIqFNEVx27ooNswR7TWoTPeU7TOCxs
zDGVsjwk89weMtrnfx4p07AjApElYO6B1e0airGaWq+IrqXZNr6rCOspJND/eH8zb0QcSBwD6qGX
xBO9jqWES2oKSJ5RIlJgkGDwVBnlNDXL3jW6PZRULkcLBu/eVZhM8bJzQi/juch079gPs/neSLXp
AK9wL/XaHgpjYKZFjLPuuNTRQHyVRtE1LaYe/yjVPBTlsvjDOOx1rLdeZNSZeP+o5GGMt0ZztlMe
lxX2f5e8zOxHuMDlUQkN66OhlN3znFTIN6klKT+Ciqd+1pASMML8n/tf8XUznyYEmxRGAHV7OpSr
67LBvyuJNUKsQRPOV1qwSeTXTVu/7dQ8hV2KVWZxnjOT7LzPeD7eCG2qlkMVGdPXytQUz9dtLOZ3
TtDWI4YeDNUHqQLMIt2eIDUrFodbOrpyi47f43qcoTflkfrJCfvuEQVC/JT0abJ34pJfukKrC5pY
kKIqlQ/aYGutPZwWR3QylORKN6gp0Nnz+u8VXKVv1SzUr6U+NC+jcPLyRU/HCjZpow6qD1MjhfOc
twrGEX3vvMyWm35a0DjN/cJZlG9Y8Y1lUC6D9tGoPQDeSdk0o68ak2IGMIu14eDaoKIOiVK3p7Ey
dQQSvK73Gy5F5B6G1PmAKjvNMaMBpA3oscUqNF7i7l/6KmX+WOAx+B90lvFfkHtOfcR37Rd9aWmG
AFZ2DJVJ5OkLtLfmPyVNqimo4IZBmoKDasGWjlPjmMGigGEmRPWtc7VK8xNPNHh0pUbxzgMxW33p
XKt6nEKvMz5Ey5wdC7Nbusemm9MfDZ27n0kUT//d354bx/Hme6wCKO57V2QGu3Oysm/6mDhH0TpN
UJrZ8vDHI8lgid6VjVUBjazbHTcIkrmpT9KrMIECWiNuQeU0Oocyma1394eS9+9qk9GxlrV02bcC
GXw7VNk1COMqfXIdK6967BfUVeyq3RNC21g6Sq60jkkKgR+sWzsOuGBbGHN6pVY/fDbDLHkuPQTv
StwydkLOX/p16xnx5LB8ZBhSF+d2RqKwYTg6eX6FvVSHR+AVClJ7bhV1vjO5w3xsLMp7AMScUT+H
M1yWawGZDsbcGEef8yZNZ1+g3foDEr9u+aOZlPUR5AsOWbo3WH7eVZwGYyRP8ztTic6aMuPY13qt
5ZLBW+rbuhPd+Ai6s1seu7gNe5+gytWDBOXu/9xCoImieAmgqKHV/brykucmRQTOXsLpSxip0/+S
SMWaNGpgCvgxKsk/QDrnX0s8cKKj3Q1q/GxZovu3zyzzpUcQ+NkhYSM5XFRbBJgKNB/vb5LXHXLJ
jKCYDc4aECvJ7+2awllAUtaK0uukeM03FVvHfxHAXL5YlbO8G+p+eju1dfFNa8akfkjUeMKrZjKG
+jhBc/33/o/ZuI6JZbDvkqg3+tYy5v4tbo0tiH5jk4CvMK322e0XuPYYbhD72c7RqlL9i2fl9s4x
2drAEFHkTawiJbimLE8YQvZlssRX0Rf6FSoqOpFRWF8XbTEOfzE/2XClE0jguY7L0Z4YlogJXtMk
oaIopbk/RFrp8Mc8Cb8C7wBVaFJzNHYenK2rgFwNCCOC73C+VglBr45arzssbImb2E9Fm97QjnF2
4sFffYL18ZRuonRfqKEww9vPJzC37h0K7FfdEMYHN3KkPpaZI0/dhya6HnWUv1NgxP9oynC+dGOd
oyXS4Sx7nIqpCfpeTbVTs4zNX3xhCQQm+GGXs9Vvf1ekQydph5hUVdey50lxpvMUut5TtmR7HdON
hQb0xFXIsQEGvL7eK7yb3By9teuse8U3p9WNU5UOyg5JcOOcIEdMp5RirkQDrs4siPHGWzwzujY6
99VsLAf8vAOhpiIIM3K0ATPIna27cUrwl+Q/qrtSYn8FEZpmdg44UcJwK88Pph2pZ1ubMt9GWevP
n0ikP+jM4oqAD91aj4zAPsb/e0iuk+3U75ckVUSQ56bWn5YFOa/g/pmUm3K1acEkSF1cKlYUAVcT
y3q8N7Qi5Wg0ZfW+IYP50DmueMSqU73GZLGPlt25SpCFtbYHkd9aVMrlkiILXJwy1WpjqpXoncaO
r3XaeEfP5atNqUdxTLh/szEZAooa55MHcLVlRAaCbJRns0J29q2tut9UECU7MI+t3S8LnOCkESbg
Ur6dD5Yvk7Hw1l61Li0fZ8RK42NsmK16vv/Ntva/VD6jnkmF+FXlu9PxQ0yjiVNWGpOPxutyVXB+
rJEIUOvAy/oxCWAGN39xBkhdyBekAIOlraZnl1iaYqXGPaKY4bu2norA1fBtwUN0zwpa21pKghz4
TLSxOXCrpxA6kNFFdp1f4YbO4UkfuiZ9m9OhE0dn7iPzYFBKplxsm91PT0f4iQZh3H7qQH79UKNo
+FDmPfJBRWmh/jN5tbOXw7z+gegtSo1ylfY3la7V3tWSxOxEIfJrTTDkV0OoHbHrrXdO59YopIvs
WAOIOjfr7Y5yvYEcwYmI+KYyOaTIgh1Fk9XH+/vp9TmUwYZDOw6pL4qZqw9bDzElnr5BXWix8xO7
Oz+3rVZfshbqzv2htiYE5RpmiKSIUGS4nVDTuqneTVN6pfBvHeq8q49tVeyJ1L0+ILDweH1cQOIy
2161GgrRD0XUp+lV7ZEv8/W+WfqgMOz8zdBHBrl0PWvtcQRCtAet2ag2gNGTuT7kOSAY6+Js27U9
CgpletXcysoPSRabP9LWDjVfwEXKfNUT6JCibv997HKKpdIF6IceNXgq31/prY8q6daORNDS/lzd
ePAEgJUaenKtyz495zh4H/WqzoLKybyde29ruaVnu0Q9s+jrCksdinhSjDm5zihd+QB37e+0M4A7
O2P7AUqQFrhz98eQZLABlC+5jSiKSRjY7U4ah14zGqqXV33RtYdOwDdSK0/zQe4qh6qa926/1w+l
5AAQ3YDi44pff9gmjTOlC8fkqtZpGQZjKKKPFPfzx05MxZPdq83F1NtBPZC47TXotr4li8u2Ysoy
ALmdawskTOgTY5d57sFcG1EPCycTabJc2dk2WwfUJQ/g7LA7IK/dDpUpDUF4wbcMUXI7zm5ZP1Re
0e/cOHLz3UYdPPcgrQF4SAjRWhc4F8aS5IudXXWF8nFeFOeQhoavNohB2buiEubGpKQUh+SmMyJM
qttJ2RSGUC5LiisgTIMGleh0Nxj1oZ0PNf4zgHy0xfQmP84JwgHCedkj+n/YhEf2uPznsOu/l2jQ
jYQnA2zzhbTYDCasv380Ra+ZvtJEEbbI2FZET16VxBAN4OT8JOGd31qI9NkBfDfzrenFyUuj2SiM
NrrXFr5bFcZ8WHotx0mx59wcEcQz4O/EkS7OgBlKEbBOaOlb4ejmyPR0ZosMkVb0gdtKMdO8K8wk
qGrV/GcxKjSBRs8C3pBWgoqWmbcuDlAWf33/bvnFs19/P/YxlW/aXyps/NsFjXDDUyzoMddIH3QT
KrJmQ50tnXdJOZn5SQ4/H6yog5DtjtTD/LbJlKexADDWJkkelMrQVA+WURRu4FRe85iqUbGjV6Vv
nBpq8zKIljRV3oHbHzlHLDHoCp61CE2s8wKyCZCTkSS4DvUIXT5puRGpx2aoh7dROJt9wO4Zq2My
1PlHTSz5z6xNev3RVpPqAvy7l2KNrYl5bJI6RzsRXnpQgdhDbM3VurrkVBCVqwfRYwxcV9odhe6S
zccitLvsqqTpuAdH2NrXxLNk0uSbALNX4YFN3SIRA59BK738o1mYnm+gjrgjELf1plG5BlgIe5le
y7pEIOwYSxSUDy9tN+u+GavFociT5AIGV332urSizdeXbwqlHw49+UvgOMOenfWvWvR6y9k4WUve
BDn8WngWjXSjyCbhXlCHMsyjF41xfWjSrmmf7aTyBl+hUJs9Zp43peei5/VDylPJkocunVvL73tv
8s7gsUJxMowJsc3CQcMqQ7rb8i3q3e4TvQgx/FQ1PnqgFza15IKO3Cd1sLr8oXOXGG3MqIXGMyuj
Wr3UgzvWp6rPpu9F7qB9isCjVr1x3cV7Yy/CNg9tbLfvUktJv7i1YnHL5GaGxlg+d/zyvhAiUDpn
Sn0FVaevyBJbzsMSm8X0Ap+ZPqRA9bG8jgJ80NQlAw6h7LP5kHtCe6saC6ZYjscDuPMAbJwaaZGC
Wj+PKxnh6l01w9CZ86iUB1X0T1Yx9B+lf/BFt8fs4f41sjkUFF1iTknSWHeBEGmkVDNkyqWm7/rT
crpvND+zhA5+lu/cWBsPDn16QPiSlC07D7d3ARY4qlmlBRLCHYlCYANhPkwahE4l65oDwaTy/v7c
NgqLXAmS6g8XX3oArs5mWEmMcaugaoCWg5/aAE6mrKgOST3Q5xqqPHCLDhRmx72u0sd8RNCvPRud
0Heis43ABSgYFUWgWODS1iE3uphFSlOEHwIf7jA12fKs6HN/ZANYz/2gzmiQFs7JsvbKmRufl4HJ
TxEHoBO/lmB0KPV6Ri1PrOqVp7BL1YA83zxJAa7zzmpvjuXJlwiuLH2SVbTbWsIBzj2GF51R36Ck
g+9J6gIb9ztjoTtsF9nyPk1GBFKdRqXHCXltSD4Ok7L8izh4HPFOhZP4ZITQs3zeU1ugSiCSPUGC
jRubJwlCNTEkeaMt5/FbiVfMGJdMUjnOVdr8mCXFcjXmqbjcX46NgFzCfOmhUYyEur16nh3DKgpB
bAfeN0ehd9ZF9T9INa0EHAzedR4yx/VTK072osdfgdvqliakMxBhpI9M2rE6ZxQaJw3tAY70wj0G
mpTWsZWi1IjcbWE+LWidvs91emd1pamPcxjprQ881Aqgg5nPVH+QlFVG5a1nzMppcQf1QyS66QFI
jfLFMLv5HOfKniLOL/zn+kfTm5U4AnJgmtK3HyXN8T33cDC8uFY6vvRVYVZHGxH5jJ6dZ9EzcSfH
hBnR10jnW6P4PlvJ/JNXoX9BRZzecZkJDaPb2Oi9o62FVkNog6nAIXTq8bMA4Uev0kmVUy8c/cKj
FEcPbi2iYec+3bjkUOjknSZ8JyhY19MGb3E6LwY7ze2SX9KliM9TbRY/03nOPiaFor3c32Ybh44C
CwmfLBuAUFitW5w1kGN6xoMHlv/Ioco0QTUO7buIesIehWJzMCn7SWcEQYv1YD1WGviC2cpFzEN6
oPaC0naipw/IeVqn+/PaOKSMIyvmlAwRUVmlWxUaopVSMy8az3OgLfpwqIS11w3Z/FqAEdkiNjfz
WiHQtVTAOLF8aHOgKnWz5EeT2sg5AkZziCt9D5+3tYD0DGWNl447lKbbXa7AqWmReA4vc2EPBwtc
zlEZdXKcrtJ3XtvNoX572Ff3D9LaWjxHKRsREZgTHaE+COENf4rC5I99J8jnPMQkuU8htdOAvZ2V
Q9tz0lU7vKQIkMf+IIw20JtkfkB8ZNw5XxvXKkUlWKXUq2U7RU77t8tbaXs9Ba3hXYpsiI6duaTP
cTGmB8da/m2G+KfZadPOw7axkjdDrt61qVysbLYW76LZCYyw0tbnDxWyxiMRarfXnJf7enUPQvAE
uY1wMlpk6zZZoxH9q/jUXGrXLp8V9Lgfs6YzHwstBWoGRQbClfLRGQvxeUZoaCdO2ZoqECecbGSq
gfjH7eryl0vfDaGL66OaXe14oE5XLfopwuF9Z39uHD2ckvmMSEMz2V/V598+pMBRUut6YrNqVPrD
ghruYTL6MIC3lgTkcnsWM1vjgbrDghyppNcmxBCDw2EsEXfIhjE9Jf20/Dd11lcT0ftrYo/eTsK2
sZIgGBHjQ30BSOz6+U+0pFTyVsI54jh/4j7FDxe98TOKvnu+QJtDIdz168khzV6f9CqBs1gTT3Ff
TU9GaYlnygL2u8E19rQrNjBUkJ75bOgByLO+npZl55g92CHXMpHHCZl0qDlJlp1n2vRnRXMEEf0C
qRZy2nNr1P0/xZSVga7VymMUUYO5/0hszZzeFcQtAizqvKuZG40ooAPoymVBbPooIL89wHdXjhF1
yR3gx8a9I+VnQLTyUpDFrO64sSU0dUZ4fVhAiKe6q6IHLVHUU7tE+bHtrHezUqX/3p/exhvImB4N
DiJqwsjVa6F2RY7ur1AuaVdGR0+U2XtKZO1OjWZzEX8bZbWItVpU9uiihTnaaUJ2rlM6Sz2pC5aM
4IPuT2mrjkGjhlqxCwTpNdZjCPPF7HG9uGjAhr6hR5IeG2fxDiYmpCLovTo/OlqyvNWazHSCZDEA
ajXhH5PbgfDI7JqyvIQjrN1sjJaMPjUIZGqh5tfedvKrF3l7YrObKyuPP3ALNFHWJU9FTZ0oLero
ii0YNqt5gx2EFffPnlf8RU+H5eQQ0G4xKFKvwsAJvF7aNEBU3TkG4Kh75UM+Fh/uf7zNM0DUwrmX
Un1rOgz6A17rhtLCHf9AXziiPVp2hrdKivD4mCddMGTxt/tjbq0hjSQdaDFUY/qQty8SWBVtdpAk
v5oi6g7TqFd+vbCaWQhX+C+Goomhc7WRxK5hZBU3Z45OGikI9LtAiKwI8k4tLiFacaf7Q23UA9AH
pFqI/ggl+DXokzyordSGFA0h1fw8DLgFONOQnSakJQ7FMKVfybusT300/0W58hfSSKogOpIOfbue
00yNAnl+LvC49s4VYlsHJxnEDjpk6+aigS/r/BLUuu6ZZlGsTZbLKQfWiwJIq6iXTNf3cBNbe4PL
+Fe4RDK/1kvX9SWeIZfCtR5VcV3cNv/hlbpxtJ1Z+4utT/AAVppeIPWk1bJpQm3p6+fKJaoK9yAR
Kn5iq8O57svxlGX44xVVle6wtbbOG80uYNgyiuAduP1WUhU3blWQPEo4jSg3atjnoMF9zCzlve0K
YPXQiP7iECB8IFNXbi2QwasxKVbEOubAV0eLzA9Z1SYBLgLtD+EsX//4DFAsAjqE4i7Z0LpcVKSL
VncpCCKlRGMIEoTZPhpJpD3DkfOwprGi4oPdm/Vyhl857aQRGxsUkrmUjpFlVnddI3HSvplwj4qu
1gxI1NdaFTAc4v7qznJujkP9h2a0RBOtJSDNKrTjprNgmLdZDU7EmpzThDP09z9fS1JKuLxUAAAP
rLLluECKYTFHSmq51VzpkSIHJYrEp00ZXrHM6AMvgmeX5PVemrk1QWbHISf9I11Z7VG9VoTdhVN4
aYdifIGG00CLaPeet1/X0iotkqx5DgG8dIC+q2GcQaPL5yGCqLTWEvnI0DUU5x0zto7pECWhBN/q
L5xd+nftos31oe3E2J6LfLFklXfGZoZ+UO8dWD1g6bpWasnJDrmeIfAU+l5zdav0zI2EVperQ61w
1xXfEA19RzRS+zOWCrBF2w3dQVNiNoFSi4XS31TWzrFIvSL04XxMiL6H8UTDZDEGJzDa0qh3Qtit
TwUekDsf32gyZ/nvv2VclTtHVlpBtS9MVTx3ijcDtZ/3YvKtFIEDqpEi0Cwhj1xdlVUfRXmX294F
LZA6aBarDGa9ra9uOVeHyIZAYeSKDkCwiJ7pB8++Fw/jRe29BoumdE/sa/NDEICBUUR+FsjL6kKb
rEEZuWrcS64gYHIoYvACsL6tpDmUtnDsB5SHBuQb1QZfPZ0c5VijzdKeDPr6rp8p9pRe7h/WjWdL
XnesD4wYAFar78DVW7TCysJLJpL81NIyfjLSWTtRMO//4pNLL1AGkRz/dam7WKoQSbGE0+mo8dHq
m/SozM0evUd+0fXhdAiYJEIK0ep1WXAWZWh0DXZAdkZPP27q6GFUtQysSxse6iX98efrR3Fb0olk
ALPOdz3y6CqvpBeZPZuB2iIGUZcjBk9jlv/5C4yZKuk73wrH3TVsl9JEgyRVpCBdloTnzuhSxTft
tn4au8UyiERjzfAzK94TJtl4+bnE4bVyYaG3udbYr9Be7fGwJkvi7j23g9JeXUdEj2HqYjaE4sF1
7oy9O+sXuWz9HWVUKPWjVESsVyc3rqG1a9CHr5Q1UuPUVdTigyRGoJHye0k6Bg11uA64GBp+asTt
j6F1cVp1GmAbo5GGhCdqhrQxFA9HPPSA9jN/gG9cBU3biuHoxvn0XiyeAi6hzebJ15JhTgF4DGWN
wVESYrlYgK899cgefcEgN4uCdrTbr2oPseNd540jZpzguB7SunWdYOQii4L7m0s+JOs1kGEJVQVC
ZKS0bi9Jhxs6aeqaCq0SV9j8zE721IjaOzVOSqFWo6d97tvc/DZbdXK+P/bWBU3Flj4/8nxcEKux
cwu+dqk1KIfrenIcGqM/F0m4B6PeOq1Ua2kL/nqX1pWMqqDTrk682EqT5g+W2qrgGfG5C2sLV6nK
yHZqilspP7HB/x9wdd+1dZwPMaZ5l86pcDlNuiIwqiV6G81A4fiT55sC47IczJ6vh+h7OQmNhftL
uzlpGYDxHtF/XtN2MFNERQXaF1eUg986IelZOr8G6mh2byKvKnfu+NcHGNwsYxFGE0UDsrrdRlUK
JMRLiVcg9S1BhXPjm6VYpsBD3yigm2Y8q0s1vtyf5OuH5XbQ1VMHaQ04Fz3kS1xrU8BhhtYJcycY
hzw73R9KBpS3x4ShPPmM8bbgG7AqGtluCECh45vGShu9n0MvCXCR7U9Zi3iYn9td9T6LqPx5Sode
mz3tabxsTVWySXk/0el9pS/O6oLx6Adg60trfYjnpXxyh6ZeLv2YZerOK7o5GOQ1VPUcZDPWGkWW
PkG5QhTjWtdefXUWq3pQnHB+R4VA39k3W0Pp8iEFi0EhZw39m81ImGmbA+O0vfrQpy6+blC0jl1m
/rE0MHk5g+Aj77o0836Z/P0WDqptWatRD/EUp2XlUWhK/l9njP3BEcb88f5ueX364DLL2J3iApX+
tUUWFriKoOcB6o+UWel4Lixjik5ZOGUHT3eX4/3hNmI+xpPHnMQOuRNXrvJvU2u7VCTRhEguurbu
x7EtQ39eQnC3SqEdx2EQ0P1t44QNhDjgLZg91TgHBnOmGTt1kNevCZqvINSBG1BRekV5sPMpHjEc
Bck59ek7r7K8wLBJqY1UcQJzFpafNLiaNv+Hs/PYkdto2/YREWAOW3YczoyyLMkbQpJfF3POR/9d
Nf/in+YQTcheWIANqLqKFZ5wh2KwPu6sgbxh1if09dDyhnq1BigcZdbQz2lQL6raAndpq846qVaa
Pi8u2nx+heXu4NOPh5+ba40R9KRdVdBnoXpueZk7Vq829rTFNl6DFxsozhIcd3RMV4/chKBbO1BW
CHD2xa2yaO1LpyzxORkmstQ8qx6NoU2O3TC4fLQmuiTlqO488lunjLCOuVFeRz5f3m6v1qY1NTwy
2CNB2lnOISwa9YfW993BxlBy5ztsbX3k23j9SAd1NuXtUIMqatJL+DVptXxDqaBQDy7CL0elrZzP
BQWQnbtqc30JYBgJnWkIMKumgRGZQ03kGAVh0mdnPdJIfOM5N/xeC+1jaYTmyWq65LHUtei9VVO0
xbin8e/vvq1ZE8lIPAIBLDHl7ayRqHeLVowxQqeJ+7fadPb7YU6LM6I87aNJBLcnL7Y5IMU5zApA
1rDOtwM6WpKEmce9qblsLStXs0+zgne6MyoRYBfX3gnVtt53mnq8gDKTfqMMVUZ9alQulK28RwjC
GUfc2wowc37RJzO57RAem8Q0dh74zVlyCiUIlDr/ugoSCUL/ZEDep/GG6cdURZ1fKFHybrRCGrUo
HJ3vf8atV94jQ+XmAroNNud2VfW6ydWucKMAhhiGpyNKN1o+/Jjt0HrwQjzIwVmnB6yfG7/I5n/u
D761k+W5ob4Lkka11h4i1lBKoVa8+kJ6VBi6Cg1xS02DZX1ROns555hNBXqjO2eBJ/UzvQPjUzEs
kbPzJssjurpJpUOd1NhE3x0s3e0q2LU1RdnUiyCj5uFn6Bd8xthe3QmTN0dBhgNoL48yaiO3o7is
sJu5NIvmuDb+gUb6tS4m89v9NX2hEq7nApQL0W9NFiTXNiYGhY+6L2IS2pgqmW83yfKrGr30b82T
VMp4ibvnXq0qimsUCwLVjZzvnOEsxdF2ohsIAaUxKX13fBAlCpfGnz22pY9LIoHmYk/YzqaQubtj
XwzS2LfEBn7veZfb7s0kwDzplDsJD9ag8kz2+ONcYxK2WXsHZYyWp2SKWvdSdnkynZtmGcNjZuvd
97avaueoqEPyqIVp9VN0ffhkl5mbH4kKyj3DkI0DioY1ScZLseBNTDVCcM8KSwGNpYjxPNWdcY7m
MfxHz0r141Qse6r5W5sGMTVYcDykwGdXW5NN4ygDMs+BDmc5sPTQLPweiuWH+9tmQ/UAbB5vilQL
IZJZZ8UI6ygRBTER5FmSuT4MjuhnFNrm13bR69RX8hApQ3hW4qfeO9r0rMxGfkUcqBkOS01x6J0x
l6lz0nOZA0EInH5Ejg1OwNALVxxr0H74RVuZ26DhM8zfkVhyfjVD0qkXbeIGONpuUmMsvOT559IN
8XT2u2F2u+uIsoJ3KvsSR14LqqLrLyoM0PM4mVZznTt3XvzZLMtHwHGe8MdBSz+HYd0pgZZACe3a
XP+hRklfUabtRXPRQVD87fDXpf92EVxmkKuNcE5tRfB0gmZRi887K7uxlaVfnklzSWJF1++WvqTl
MnfwOdXZCNTas9+NbVtc74+y8VrRUmR7yHsM/pTctq/incGLS8jiNJKqpFQfm2qsH+0iboNsSfN3
sGS+emWofb8/5kaMBcUQxATMMN7l9YvcDVWrY/0FVjDB3HrKzfyhpj18RMhrj8O8depQdUeECmKY
FLO5nR74wSSrF6BEc13+rjx3eFajdP6M74f3PhRe0e+EjxvjIWj2kmKAeqOBezveHLoCqEkOeiA0
Zt3XjLnCUKxwRypXjQfpAVqQmny9v55bgwJUpPUO3ZgLRq73q2+IZXpWzz3o6i5WtNMy6r+caGl9
e64Qa6yWPbD+xueTokBSLhuhSGutg1E7cQuvhf5F35QjkbiQtzl1Q8s8lLGRnO5PbuMeM2UPkG+H
FBVx3O3khGlUQq0lKqSsURNQ8egDUmjsPLHyMK3eDQjbhgRJQEKjjXg7imFC461s+sWNSpPlPLXo
CfzlVGb66A2qGaGXaHePs9cs5alqSmEf709yY0nhowLFl15eaPOvXnisWK0WpRXloR7N+qg7bXLp
PTH64yLyPx8KlS0T6ikK/QYSc7czzdo5idANA9VSD+XZIcV9zlLip8NYzPHOFaZvfDzQYGDCqP6D
DVsLq0PKtBV9MbLAQY65OA2hBkHSXlRr8C1raGw/JtX83fRO/Hec532OvMgwpbTdMvN/aZrUz9y9
1XI0Grh2pyrVkX6eRCR9IOOm9CFdU0aG4A1SwYPjrfPed+0vbdDVfwxX2ClEu2T87OK2tefTvDUx
+tMYOBDgc3nKFPvVkTOnnjLCpKRBFXsNSvhzdQyxGdm5nLdGQWKW/UjTjHqF/P+vR+F5siZBom6Z
S3atRnc5eMa8HO9vvq1RwOZSjSCK5R2XZ+PVKBiDidg1hiwAKtg9xdC4Dm3ZTX9+joGt/v9RVjdx
XzPMqLdZEFvAJIzJjs66Xas7o2wcJK4J0GNEsigArKGjQN4hX8LdCKpcVQ6jQVGJLl15NkGv/vGV
AQ6CDho9Z1SyqSXdLhsd56ltlyQNtFDEzYGUozmFdu5+GrALF0djtJwzusBXw0mjnUz+7SwZFjlV
qQpgwptd7QuPkNFWJzMNlsIssHuKVd8whzmIlH7eyXDeXoxyKKRMcSyQoJ3VUBECcAWpeRYYEZy4
S9QmbX9unMkVh6yAT/5bdwYotmZuhEE3zVA472/OzfERV6BESL0OmYXbVY6bdKRpzSp3lVU8msso
3oVtp/pua0XXPJqSd3ntqWe4W+3OyJuLjKoMLTZ5BNeBbac7HfRSOfKiasuhwgvhF3w7S/iuXu3t
27dnkDSaF4h8mmiFt/J2msVYZX2LzH8Qk237sCCjJwQ0+sv9xXwb7MHkozgPJRos/hvISWIUI93g
AsotsnYFCnqTlR+h5belP4Q1l2sddeGzTXVmr7O0UXdlaLljEQB+EQK+nWCjiqJvjTQPSljTX8Oy
mZ6zLLHVU47E1O+os4aPXVs4R5T3+8fUwNfvkBZZmfm2i9fYf/i0Ml3BedaV9YvVjSeAXCfQwDMK
oNWXOsqdh8iK9CM6sNGXP19x6k4EFRhlwChbbV9gyHrX21EeAF3PEF7z1I8zpGffy6r2S4OFxdkB
K7nTmt4oj8jGPk0QSQIn+F29Tu1QU+DNRR4UQ1mdZ1sguaBZ04fRxVGld/R/5rr3LmnTIYyY4VhN
YWSvY7y1oaGYUeSjuCIdj2+/d6yMIdR4Jw0aquiXvnaNQwLw93R/eTdnKhVocP8k+wQ3cTuMYrpC
U0MrDSavyT5iuzp4vqpPXuJnWhVp52ke5ydwJ9HJteO89IvKHr8uOBzuoZffxuA8bdSAWHFkl8m3
b39IqI+d2UOMDTBcSRe/MpzxV5VCsPRrNHBPhZbuHeatFaamiY4XftXIba3eHyrVWm21SRa4pbK8
M8faDnA1bnaK1JsH9/Uwq73U9PgH9YQfgWlkxvuEHD9Aa9D4OaHv+eg1Y/OPy7P+OLaAEg7pGNq1
36fxkB4afYDYff97b84ZdjlFTmLXNxt7orIq8jrkc7eeVQSQt0L0R2PRe8f7A21+TpqzxBCAHd+A
OiN15Pr0ePZCU6/PlvGPacW/cAbTD4WHYvz9wTauZWgnrowlJeJ8Ta3pO3USTmokQTrqevIlVQbo
eVUHqf8ptZ3wgm1C+aCq/XS9P+7GJOHQISUiLwuUkuT/fxX4deZs0t+2EGZve8DTw0LOcAgTSmax
nraPetEPO9WirfPKQ85YRBN04NY3E3n6UMUNZWq7GCnM+2M96vWTq3RKe8oxNPy0qPpgnEW1CPTp
c6E6QYv0UXfOR9GZX+7P/wXPcJv1wSglekOIRxpMrlvVbW124O7aJKiHwvk4lWbyW/EMeO6AiIYr
aUpsXbJIiZ+pz1X11euc+ERK3B/tqY2/tEtEbwp9kp3obuuz0BeEnM7lDRVBHoJXnwXdEj1lXeLA
Ben9DEW3PFZ6MwACLMVT5PS7okjyCL9ZBhgCYBEgw4NnWg3IHU7LB/0a1+gx/YrC6jjEs/nU0Ee/
NI5dH+soRdhk1tuDjfftAXffx1QR2g8i0T9n8QGzpPsHjUB+ljWqH+383jQpSwVllA7WMetNJT9b
rTf/VTdufBx6s33wKk30O1fLRqAJngvpIOQ6kA/yVtepGLGGSHO6cUKE+dFciuzYuGctP1l43jwN
nffBSJw9R3a5suuVp1oE6BJ/WMo3q2QcBFTlOoNHC1AN0SypOuedt5R7/LaNSJbonfybChH7aV1v
izw998jtEPa0FAnGEM150ebwOOe48N4/UltDAWul9A5JB5TMKrIqAOqgzIq+lreMcLrqrlkGJKc8
8Fv5gCHm/dG2TgozkrYlgO/Jw243bq1ANm4jJQlydcJ5LhY6Mp2Je/WW+NcCXuz4H4Z76TdhRIZ3
wXqLJEtpxo2eBHqb1w+0791jMRpob7RZekpCq90J17cWkw+HLiotPRwTVueyQCal1xXGG8Y2CqIx
XE4dUjLHEiTvTiC1OZQkrxG5SC7NaiNm2jQrMerqgZITR1VLoZ/SqdW+dbhL7azi2z1PU4L3hoIX
9xtM1tuP1rbC85JqSgPE7AmJSZZPegfF8/632nhpGMbEnhR8r6xzGbfDwIiw2fg6wzSoFuCam17I
wMxT5QkXmQLD/YCoW31xUPD0FW0yj7bZNDsPuwxyb4+3/A0woAn8PVmQuP0NU9LhRzETBFtWz4bh
Fr9OgzI/JXzvw1h5k+Vzn5c+BmYYNMyJs3Ma395pcnyas7CkAJyvz4faCRuFPZdwCV2VxLft5jF1
2+Yk6FseehBN/lAt88fOSeOdk7n5kUHiUvYzEDZZ18c6re1RZ89Z/TzqTgtq65e2MI0/3rWyrC+J
u2xbImC5q1+9lOBki7hOUW+aIiUESqeph7HRnKNoG+U/LKXktdHnJewEWnw7FBNF5b+rGCrsyuvo
ON25s6bKd9TFgxA2qWfQoePZ6lqc3+5v5bdnk1nC4KMACKTuzS4SxjAUimERHgq7nkF+JeGnBZGz
9qg0Dajj+6NtfTkqHvQMpewBDja3E51ElTm4TCdBiMmU4WNm4n6p3a7dE0Dc2puAWZHB+H+cz9U4
sUPjfonLhIJA3wxoklXpV3fQlwF5DHd6pF1L2s/Py4SfmUa4k9ZsrSkvLsVV2jRvKd+WE4d5WaRJ
0Kh6HuTpNB0718qu3WLsLeiL7/P6FiCQA6qgSXzGuibpmENWdV6eBMuy1OknPe8mvGwMsYijJiUJ
v/EdlP5qh4M2BHBPMJ4Zk1GfjwbIOwM+CkpmfuyaVQRmEgeAmUheP01W67bXbFna792kV/iO9NWA
0OIc2gTO8xRfVXUwQn+ZzcjYudc2iBzYMpPUI0xMcYMlvN0k2LppdTsMSRAByHpfi6o+400yHpRC
jc6VkkcH5GyaQ4zSw7NrjQgswaT5n9tFwPs0tOf/fMvS7Uc9GxoDZTj99tckXdwLy0K1FNBi925a
BuXg5Lmzc9lsHQx5iQJsleHGukSH5m1UdC7IhzythwfLaZQrUmTuXiFha2fClrJR7/MI2NaI0mVw
h1KzkUKuGs0+RmpsH9oO/qeXCWeH3v02fKLaDzEM0S1wH/AzbteNm3KE5oJQcbRU3TMa7Bq275Q2
JzbicTHc+b+8yTSz+YdnmaVcRRl9OqHyh8If3WVD/YWk0DycOqcYzMdMcwpcRCma136GL1Tme0Va
IljYF+57Ne1gRd3fM1vLTK9NKoUShbwF83exUNwZxfAIytHRNZswiBLPOSfY3O1Me3Mo6E709xgR
ibzbZTYBokA4AyNcQgQfjlqmttrziPLWAaMVWsX3J7b1UcGxU3IDBcPDsToMETYmqoOGUSA6Sa8C
H/UoEuAKXhyav0F07mGFNwMtpkbtWiYZmOrdTk+v0OymNIdLTTjqmY9bSfZodKZZXdHxXNLDWFJQ
QGpJfJmLKKlPVdiIazpVxl7NZmOdQaNZ7GOPfoG9vmdb27VHA9ksyijLdMi1BfcXUAjJdSjG+s/f
Dyr1spZOrQ+RpdVO1rOeT41vTABWWr/aXtKcPAeKXqpBabn/QTfuHXrCJAGQMixQhauhxNiYEVRF
tk+5qJc8b6tzqIZ75JYN+Bd0IhRCXI6llD1afUZjnqAuw8YIbHRBTR8rsek3HlDa32Cj3HeGVpT4
QIyhXjz25VAhl2jU+vTTXjg1J+TAq69lY9vp17FKxhQiUq4PCI3qY3VNQD8OfkKi2/jYZaQS/eM6
J3OusFe9v1RbOwB9GlkTlRSNtdIxluVcd+g4B4ptYOZbu5qPiHN6Te3M2jnUG8cM6TZWiuie7b3+
KvkQG4M+xllQImf9rCl95x4ohlY/4l6ZzoYZztrOwd6cHJk1DQvKn6QTt+cs6hYEP3KCXd1S5+e+
Nd1LrYgOmkXv7UTvG7GZ1MnHyoaYE+zF6mGo5nIZoAfSJ3JF/EEpvORhaVK7vMgs9RnqHVW5JanP
FUzNPXzw1nanr4lwLZAkiumrsdGlAueRM3aMFMgJny331FlxtzPDrcWUtjI85lyUQC9uF7M0Bi3s
ZL/Nq/Pa9sFAWagPK8m/9mIml/u7cmurkJyAXoE7ZhMt3Y6lIS2LqnqX4aZmJ6dYj6rHSRGfKn0o
j4XjjjvyQlvDmeS7dCEkt2CtxDqiX1SNYPGCAuzcseWd+Uv0lY4j4JBecsPaa3FtLSV5NtEXqg4U
sVclHxo9vEPI7AUicj4tYds/8F++enq5p5+3tTNksUeS2NGNWMNgyclQZAHQFajhED5q1VCfEpHv
NZw3p0OmSFOFghyH7fZrgdHue9OlptTNwjlgF41kUuWZ/oKj4tf7G0NuslViIHtFYBV4LIDtrq7c
dCgBUlVZGrhNt5wVbkV6ZJH7vlCW/NK2bfqQ1aG60xzcXEWPt4vSP7fk+mwXgP3qWqRcIzUhsiXI
OdSm+uf+zLb2ILBonkhaBlKz8XYRJwhfjQ7xNjDEAEynanxUpOezmIf6qGjFzjrujLZuApp10QJs
QWd5KGPrqcryn0mdph86Dt6hQifydH9yWzuEegptbClVRA50OzlPnyFnFCIN5gGyQg8k4aBEcFhF
2WnH+0NtzgzDEgBGOh5Q6zsf39wFfWQ2o6ko3jk29Oyqt6I7xEmsnppoGs73x9vaHDDzqR+CBKUY
vvpuhr54TuFS5cA/Njuj01QFoRRpvj/K1gJSjuadQgBJegLfLmBltmXu9SUqcu7gnSy4vKeZsuBV
9HrzH74VXQ3qjfxbe5NxuNRns9HmMhSJHp/LMI6MozIt0wkt6SHfGWzrayHbw7YAGglHd3XRl2Jx
GmHkWaBE6kADOhoPsYNGtLrQunPKdg+hsnV/UKEBwoAlGWGIXOdX5S9QKdBXCh6x2cuLr03etT76
tfE5rlr1q4ph50mPlT2E68aghIkSTUvDXXbObgdlH+ZNKovSFFfaoMzQL/azzu4Os92Jg63kOMH1
Tfv9/pbZHJU+lNSXoga2Jj8qjo4NibMkQVtgRxiTOV8y+jFnPGecRyRACtyXSu3P9yngH9gQVG74
Z/0UVIO3DFXSMOjcpu/6Yok+JVqcHnN9MnfAZBtHgnyfl4A0kbfnpQv/6lPqTmR6Q4jP3eREmnsO
7ax+L1IO0UNpk9LspBQbG5X7BNEsqGcwJdZs8glDk8yIQvLwNHP+rqM6vAx93V6seFRan37ruPPo
bH0+Mm1SMwQP0QJdPaos4lIMAzaMcOuUQxxjp6KbyOwakT6cC5D0B1PFR/D+npGBx+p5JR6lgiIN
++g4rwbVa7cfbGzVg7rQqg+ONr0jfbXPsYN3phPV8WUWxXSZsIH6cn/grY8p71CpzkeQue7baEXT
pwBTKC4iD5YcsKCgn5+PUKEG2w7/w7dEhx2TY8hYREVyFV7tHGACYWRTJgp6R+T9ee6F+akyqoga
WAkt60MEstndeZY2ngka04AfkU5/0XO5HRNbWNx6XBdKnexr2F6RPbtiF4C3NQrcEqkICCKaTsLt
KIldQ63qqHvXuVUd01mWG6uh2Lm0NwAu0NgoASGjhXUWM1oNI7KxQv45DQajLT2/Qznkl1dXyoeG
U5gcUqQvCr/Ffw2Jhz42j0KYVnRcYjAnqmN0O4WF7Z+D/jReCoQWVOVufw4Xb5kDcCS6MEB9iKHM
DwWG50/aUtjfKq2svheohGOJouTXjB7XsU/r7llMqE7e38VbRV4YGqTRFDypJK3D08ibMg6uRjad
pVaDe3qeX7twsA/LWBolC5V5gUjn5evQjOI6l9b8HsVk9Tlq5tjF/Kb7c8KsrGg5BOU0fIksV9EJ
Fr72UpTUeZs0+p2hXkPelrQ+yq36ZUyUeuf+eCl5rC8Q2euhlMQ9CQj09lO0vPOlyNiAKm4B02kR
Dg0fe7Hz/LTUJfYUQ5xFYzAZaalBdRztT4nVRbCGLWr5h8mptG+aJlBYd93xX3WMMqwMWn3oDhi2
t89pFYoMaihyyH6DNZ5zGZZJfIy1qTNxm++qx7BMF9Uvu0QksEfa8rvZlNp8IXLDgIH+WveTonQd
nSmpN3/hsxibfkHvJDrOmRe718Ky5/iYa6L80OQ53Lw5Qm73G0U4Qkno58tp6XpTXKe6FNo3Xe/m
L5gotntN0K1jzF4G1Eq4R+d39dVQfALXY9lE51qyfLKcOn0fAbHYuQY37lx0RLBapZRL/2MtqoUY
ij2L2UDl0o7HU2u4v+c26s5kHdXOU73xrFAdkyJ4Dg54bwAqIi0HBykLuKd5hlCNGZXJ9JC7bfZO
Reyi8tsoLwDr1PiRzFoSGzsh+tbwsj0HGBtxSCLN200pFrdqMwo/gUL9ms41OKGkbsuzhnHGFaU8
+9LgpnDSI7Cz9y+ErSVGVUPeBJw+/JpuR+6F0OY5y2kXqOl8ShzFPUZOmF7Kpit3LmW5J1YnD7Q3
ZQMYhWiFrfNHpHUyNW5HEaRL2wWq2jXX1s3zQ96K6Qs0moKNbs4XJ8LR0ac7/OdkTUoZFHe5Zihm
EXTeThUzjBGzchXG7ZCeIAYt56VboDd1bXzky+4s7EZ0RHcQYR+ZTJLmrUbD471EFbMJH4rEQx9L
sYYnF1+QQ6M28zGl4XyKRlV8uf81N/aR1D5DOpKaFGIHq69JoSXFVDyBXoioyLslXtoLaLvinClV
8r+kohuDY1TEpaeJnY+7MV1qAxTdKOKQtKx1JKNQq5tipMOlV1EZNBpad/oU9R8pfaC0MYgGbdV0
D2C/saMI4l8WmX7PG8JOnWHJ03uwKfNeVCdvydRjiuj2t1o3snO8ZNVlEsVwaB0QX8NU9j/ur/bG
2SEOddCThAoldT9uN1TpDEkKjRTXWCdVCUELXMEWIU22x737aeO+BdSp0gzlciJJWw1V5dPsenMq
m2xDKXzcYodjmRXTTplxexjqKuxYnsa1WEfSLi7RB6BBa1yK3M9nkf8sonLPV0L+2tVNwGw40jSc
oZCtITRCyt7wKuGTGHnWc+XW3iVuDd1vbc86luOy163fnNbLdwKaQPVUfshX4bQxYkHlFYTTRadU
QeJ22ecpG/a6LdujMCUSWmqma6GtWqi9mmK5ELSthUOBmFULNgYNmj9/FelPuFL6QipjrmfjJHDh
AQBFgTGanfAHrSTzKp0W1vOoAIe/v8m3ZgUYXYZMoORANN6uXVRqepLXQNWyIlf8pgKnHTW7woVb
F5eUQQOXTYfAWePH7K6HuA/wJzCFobzjTDnHBLG4p8VNW791JufItVIcNG36c9FueteUFoCN4XHG
Abud36J4sMpS0JraQgtzLtXskCxK/xF+4ff7K7l1XVhkPZwuWe9YyxezFYyJmC0OMNkdfpRWUTOz
uP0yAZ7e+WhbB4zbgrPFS8tulB/11YZPvMFw4w7bYBxR6Uc0XtDpWXawi+WvLuq+3Z/X5mCUVLDq
JNXmYb8dDL6+qxipGQVjL7pnz4ojP+9V91zhAH2aWIuH++Nt7EgZsVA4pZiPW4x8FV5NLl5MPRuN
EsWbPJnPIB/nhwXa6fH+KBtfi8WDhME1BZtobTwSd9k4zdoUBb2OPP3U4kVj0xV86ttxDzy5sfkR
JrapqnPCYO3rtxOyVZx7MFWJAjPPPDNI1DRLjvbSN9fSVTzLLyl2Xho26V9evdg7V/7WPNmLnDq6
FtC5V5lyYZRa5ODyE0xj1qTHcMy1z2EyJtVRjfT5fH9RtxJhsgY4THQ76eevCxtKJsLCru0iyPi+
J202wmOqTpmfOJ1yHhw9vMaa90UqH/uKVXiHmoLr0e3TnaO4sWX5qqRfstbBFlptWbTr67BJhjzI
9FI8FAjrHCYg4mcr90ighmQvUNn4wuAlERSF8S6LyKstq6ulYtYECMFoTGpzdNw4+q5Oit4eHS2c
CV9i+32bRvFx1iFy3V/zjeMiMX8ywSYyREf1dnfV7shjHpp50OYg/vjAofWBoLDbk2TaiAChwzmI
XoFs5gFczzFfOkuBzxlk4yCQOx4g0QKOPxUtmL8aYfND27T59T9MjnCIbJ6HlNDodnIiqZBXa7Qi
MEO1fczNJn9oxqTeyQ63pib1D7m24b7xQt2OAvzTrFJlLgJ6RNbvdlj0a6g56Q+vkjWTQaAMdezH
dA8qvvXlkDAmtgRZxfCrownvGohhGBXUx9P+lDZOjIanPu4AxjYuABCbBO2yqEpxc7WEISVw+EhZ
GahGVao+QB7jR5O05YD3paDGef+DbZwERHw4eVSpiSgMudSvLu+6I0IblLAI3HDQxdEZjAgvUNUe
vreeFhVHxwDbeMDUtdfAR85TaV3u/4CN6XrEnuh4gKUyyENvf4DeAp1GyJN+jkD/VBXufHaMzLyS
yKk7Q23dduwYBHsATQPzWeNJzFBL2aEuYy0T/JOlN1PVB5XW/GwjL8HDrraq5TpwRaG1kaSd5Fbo
bkIhuxOar0D8DneWf+PiA0dl8Zwh1Qa+enXxKSDmbUo3GTFcXR0tNEmfcCfsMSSTXuWQsncunw02
FrZB8IMl3YHK55sL38oE/GOQH70Xdu/axLY+EPPX7hn71pkYIdKnxacW6rnnFuloOzAyu/lsVzUa
9mPn6MnD7NXmI5B3VDH/fCeAwAaGDUWPP1c7IdcLp7BLLwvs0i1O0aQg0qohdZK1k7KjC7m16VBV
wbVINs7hyN1uOkV3s4k4AwUDI/7XCk3vyW364WxQEPz655Oi0PyCsuEmXt8ZEwSdMNatLKAQUB5n
NY7JqtCpy/XZ2clDtkCC4F/gQeDLJvn0q9QgUQZrjuI6D7osTP4ei2b52I3ZEvpj6qUP2uiZF7up
c9s3kxyhHre0TmNHSXVnT79dXNIG+O9oNvDE8a7fLm6iFYqXlEYe1IY2mocizvr0CMpNwtlmvdlT
G90aTuM0v6R5UuXzdrgy7QdXjUB+O/K6LNM5+2u27Z9LERl//Lih28a1TxwqLRHXid7AbyhCROwD
HRMuLslweajLbI/ULZfnNhlnFCy+ZK8E4NuaLwnwcjQGN6Y3gYzvV/aJei2RYPgb/QhTHNTI7k+D
ilb9zld7exPRwKcNRE8JxAqQrdtlTHmrkzrB9D5W7frd4hTJ+7Et23f2bNbiMhixpp/vH423zykj
2mTO1Drp469NM5yyITGzTMo1sbCO1ATyo1I52s6lv7WcEKAgXMrSODXl23kZJZddS8M+aOtMXJuy
1E5z3rvvYuzZzpRGu89SFfTPjyKNezbKS8LHkq6OYhSToGgLWWycFLqfhhy9xesxXUaJ4HODQO6/
I/3SB61vsjNahsKv4HYXO5/0RWJhvZUIp1FGMIkj6Avfzl0CXsGh8k2TNM6aQwqt+6nOx3z2F6Nu
adCmAqcl4SD6c044PV/wIsvFr0aUEZBxvf022PjCq12XN8fOrgfj4jqtkFl5t9j+EpWm5iP6ZtAS
maixnd3Os044b1TtRUHF8FS1rpldRYTEzlmbFvAanhaXDgpWVWL6AoFYZedrb+0pLnaSp5f21ZpB
VLnmyDage0XJO7+EkRc+EqftVXxk6LxeVwnG5r1mBcmbbtcVUMus4ZqRBJWizP1ljk3vqhA7fBF6
YntnvRtUFWp+lH0CbRz3Bx3jrg9/fniQxKayrBuQQNflbGQORZfrEUSJcBAPhqFoxxGZ4Z13cutS
kBwC6KyS2bZuzvUsct/hSBTorlgOcz71H9JGR0leiF9JBsLn/qS2rnLqI7Jc9yLZK8/yq2C0QNqG
lBiuhKpxnyuNYWBDFLkPna3ZO2dj61oADSjPBW/zGzoL0GmDE+eAY4+y6th7Fnh6VFyXU+zYkdSn
7sR1Keb+r/sz3Oj3MkH2J9QWAjAKXLdT7GelGtWS2oKw6ik8uKCLDtMUqk8ClO+/Vt42dC7NWbtY
dH09n7TYDE/1srjvsStT6MMUwv19/zdtnRmZ0MjKOQnHukmRoxjpNvMQBe0YG79S4RYfzCFydhZ8
49tCgCENBVeKQvD68VRcBVpKE0eBa3Vh4Ixo03j6MD/bjbpnNrAxIZS8JCYSgSoJTLldYwSrCfAU
kBNT6X3R+sx+zhB138lBt+YDmpQ8ECY2jQD9dhBhZHqXdkYcwCXqjoSANAD0pX60hlHdeSg3TqGG
4oFLM4dQlWThdig9Squ5llAXc1Q19OiX8f3Y6dGzsyz6z0IF+H9/Q2yPR3YtvxT1eTn1V8dwcApd
WRweZiVDRjGO7e8FPILrQKnyPeq/7s5jufW5EC2jmE1OB4129bmUyhvQx4jQr2vUnka5Np1EsnQ7
o2x9L9jksrgkDT7WKM9aLFpbwroMpjlDjLa3q2Op6NoBJli1k8G/zalhKzAXiqL8SXXtdv1KFBtx
MKEZHzXW/DtFjfLQ89Zdpz7rD5XiJk8OXlMf6Anu+XRtTBLSN7se0Wap77C6XazZXSBAo1mG7d9g
+BOAAfT5vCp9Z4rC2ztnG/uELh9FHlk4JL5YXdd2Y8wIM0sWgTrHZ0wgyu7Qm8A3irRVGr8pTH1H
tWNjq+gUZUnZ6O9Je+bblU0NYymmuMqDJVLKgz0UxkU61pzu7/+tVeT+gLMm1xDmwu0otmJBQlzi
PGhak4K2iAiKUa04ANDfE8TYGgrgHKEiul00EldLiCBW7+FTmgcIdC0/B3UW4YH+m/09hpT3z/1p
bTx5ugVC10LMThbnVjHpQGBmJhZ+q6U+Zs/aNM7NIcxb/XMc6nHhT7pWoqhaZpf/MixxPowh0Jfr
xKKX3ORqBkDbuFPR+z0XS+UPUWaR4puKdWhQmg5mtID2PAa31pZLRUpFSWe+Nf1khrwxvLCHxqm3
jzGmil8KA+PUfFL1T/fnuDUU5ENZRpf0w3VBUkktfUpzh8egKyx0XZCn953KzE75aIA8uj/Y1vVC
iZWHDc6fBHvebs+xQ/A2t3HzUEfL/tZmk6ZjB9U6D3bWWA/JUhlXDdLQc1Ik5h4LeGuimKNLnQwK
DdTrbsc2gczOZkdGYbmwXcraXE5qHdfnOHbFzlnful1eDbVuQWb9mIlq0mgSu3lyLhK3PY+8H/8u
RoxjUR2Ff95ZpRIq2UPAUlBRXdfiDKWtq7jAw6DXxn9jcwifsjbeS1D421iiVfIghVRIRsFScVmv
Ph9yIzFdBRA+YRVZ5pcc7PlS+hDYFYi4va6esyVuHT8M9f/j7Lx25Da6dn1FBJjDKdlhukejPJKs
E0KyLOac6+r/pwYbG2o2MYQ+wLANC3B1FSus8IasD5CssQYMhDztGjVhnvqWUZZF4GiDspztxrXr
YIks9UM3dsZXpysix4dSk7a4ERSzdVDNvLPfLyJrf2cwk1I8GFvvc5RZZfng2Yg6nA23AXvSxWXV
+Qpy3tdc0/CD94osVIO4nKfftlq6+LdUrvpNs0tPP0TgIz+M4xR+zEZbdMeJyl19sPVZq3wvjcY3
yux1/anxUuObWyrzeDCzIWqCMjdEccgR6vEOndWMg48Hr6LgrirE21k3avtSTwMg90kBax948Fr/
tTqSq48hNDrujNDOtLNet51GIUlQxR3RoguWpMryoA8VZ/YXq6cDL8Aq4qu4FGX3FqYRRsVN7uY4
B7XV/LNAiRAVbAo9oFHKaP4yR3P2zC3liHed59CG8gH559YvVChnhCA6Lf6nS5tkuhS16Z2LEbLI
RcGSKDoS0WppYGSqmx9DNc/so1pEJh4UZqQb3GuJoQSVkSZvBfCA/IApVfcft8dsP+r5nOjHSFFa
5U02peX4nC4E+gfhmkX5XlRN96lOG/sJ3b2o8IU9ze37xa7j2s9bW3xzrcz7d7LFcvJmMHT+kADq
f1A0u3XOpdoUSB9O4/h2yEo9e5q6aZx8CKcglMmtJlL7wsqigyjGsUNCYDLFg4q1XuRHKq/eEWl/
Jz9oy2C2QT3ZGCPWlKS6h0wdtcKP8roxD23vJY/lMnWDDwnU+0Y5cHKDfi6t58azutKXgbP7pCvT
dLVqbcrRHKYEFKg8NPPDGFdL45eaW5gJ5ihdofk9hc0Ghk899YccTFRz0bLYboKax6Lx3THqfzUm
+n9+mCuI340GDeagw39efQScbX0ZlDAGi2mlZZAPJWqLdkZL2l/w9ovejyRUWIC6dqN8KedWt4MI
PvVVqTvxyUgRxn9f4i0sfKK2dGRTest4mZOmfR6Xzup9s+6Nr3WjC+2EAqtd/cbRUi8CHSuO3brR
3f1K7dvWXRoivFiYa61CR91W7Ao5RVpMaZ5OB5nXPy6t1/0UZun+Z8cmW0ot3Ez3Syq3P5Xa5UEL
UUwKHxezNvD+UyJs64axATWphqVKf2MiCH39Bdr8lehekmLB6qdkePsKIKnZhE08IH2Jp+eVu0e7
KKmqBYCp879Ps3jAUTQFQgeKbV3QmdO5E/nUoAHdeNWHOZ6Xi6aHE7lWu+epdjcrWEWy90AgS3wJ
OfZ2VlCoy8hTIe2F01AeijISPvUv66Qr4Z4v1UYcy/JhZUaRHsGbNZ0ziUXVDW5JR7aZml/Snutf
baDR9JefSdKkOGl0LBE/I5W7nVCUIHqWRlAfZ2PkpLViTr3AdVPrh5SCFX8flhhSql4qoOFTsR7N
7Gtj8Uqyngw2/RsvMabzCPR9PtvGTKTZeMl8McdSO1aqNu8dnK1vRwpJHYiEBIXQ1bkpG+BxoCrS
q9XhFVn0Zqv6OuNeSqXv/17Z1nvx4ZD+WfR01tr8pZ2ofSwo/+kavPxM51Zx+/nc4Tmys6YbIbus
lcg6ES1aGqS3X7DO5ihzWhhZ1lAY70Hjh5+9xnP/LahXfWo67Vc718vOmHdLKZlYBh1SVtOhxLkK
8brMnZwGKhHmXEsSdBIGXydKelwU6+fr+/OujMphY68AseHg0c5dJf5Vrqv9MrvFNY7ykZdg9ooP
3F42mEMv7b/VY+2dh6yreIqX+Uuej4txeP0X3MVi/AKwGC7tYMnmXu9ZPEYXE4NVfkHYlgHe9Txd
nZiMQ157P8bIMY6uO+dBGJZ7ZK276FZeNPClKEUAnWbFb79spSXxFDVcoYsazkfFKItjXtfj2coc
8UZPrGWvqPNSkLqJO+WIdPPpyNEquwNQYZmzAM916ETqIhx9fYJKjjP0ZEUH0+hbHsiwcSuf0EXy
Kpuyya/Tkrbf9SytPqh4QX3WrcRcDmKBufgwDshp+2VidfGD4TXOc9F19oRrRJ19ByWQ/5PrIZil
ZeahOI56pYnj1Bji33JW0NasxxBQg56MWo4DX9vqXzhJQ+8DeJ3HD21M0e7odNBK6bLBsPeJf2zq
a6Dz/mmiyJp98gInCTAqTT2fMzD2flRhFfOWDmz2qUWeKfS1xZ2+vr5d7q5tlhBhCPDqslhKh+72
o4Wq0uCPirx+DfgrMAlFHlwkGHc25eYokuAqLR1Q814dQNVJMdFS8+Kq5r3O7ZkoT23R7IlI3oMh
mAytGcRZKLxZd1XSBJVhOwdLehVOmJzzPJyOBD7qYU7Sge+vhUGc6+a7OOkTzOos8T1uHeMdkll7
0j13l5z8IRQlCAFR8LoDRNlTKJUMQWUkmbkccTLiCVE6etOqMR8yV2FPcuXuxBVbJ58qHQwL/oJB
uLpZq0X1hASBUAyJyv8iqxgvqRK5jk+i6ZxCszK/QxFLn0Jku/coxRs3rFxxJs2dw+Wz2kZsrZpD
VpdXe1imx1bNR3BmIQ5rozfutIk2hwLQjYoOo9GTvN2xqVKT90nIEqLRLrVOJYJfgVzAnAn39Prh
2PiMBIQq+nk8VpAO5Lb+o2pMOhEZC0o916XzqvNiZvW1zhz7qNFvDOomrh5VJyx3Bt2YH2gsnX1D
SwUEkX47aGs0NiG6KK5IYvffDYwtz0k7QN1LdOHsIepeoFerKxS9D8Jz2QwDFb26tKmgkUqMbJqW
/NFvR0u72G1b+FwJaBYni4qXTJke22xwf0/0zQ51AtYus9XuIYXYdlZKYV0oh/VSHFL4YaPu6Rht
PKku1VjCPp5umpOr7z2iGaTNM89KYjlAmeKhw8NbL5b0EWu06jPOQd03AW74NGeoQ6G3kS8Pr2+D
jYcNx0ncLzlTMDHWwVHjAndpybmvQs/sR3Ww3mNhgRDmVMDvwQNlJ1rZGk5SFni7KaPyit9ugNpu
SkHbubjWrqY8u1WH9IBVIPRZj/lROEs/7wx4j7KRzncSVi2tOqSk2+2I3ViXXl70YFVDu34Ljig6
Fn0do7tkZek/2BdNp7zpaycwSm/5HPbpeIF/WP37+jJvbXw+MiEvwuLwn1ePhD4reVuYgGwKu0se
CxiJyOSOjd8rRbLzHm0usWSkUW8kYVmD14tcFY2bTcXVxZ/p6ESJd0YxJX/w6sh57EXr/PP3U6PI
D2gBXxCWeXU96vFcT5M9QImN4u47I1kCNmxqPlvjCMHy9cG2JidrEYCmpBTgertKz+oIvyuyWFE0
50zLxFlr9OZcAZEJBmeO/4fJSXgC2DuJP1tzlHKtzJxQ4KVQc1LOIiw/jt48HxPTNr+8PrOtHfLn
SKtlBFWiRYJw6NrTcT0AC8sogFGAw4Z2r3K6ORRiUvhly7Ox1sjQIdjEnkaiuXR15VfxVD3lXY/x
1JzEz//DrEwkBSmLUtJflx4WWkN4+oKOStWyvyYOh/1QudlMbVinNvL6YBuR2Is8K+0DkjC24+1R
z6iZqZSL0usQR0MwucbyGNeu2AlFtlYPrC+LB8VLmhHejjJ1dmL2QFORhRbGcyri7Dj3ljjVotvL
7e7hn1xevFuUbUhduaJXMwoHJBnLGLSt6fV6dEz10J6pjqbmaUxhlAMRcgso1wpEX78qvXY4V1WB
Qm2W4duJS1JR+LSHhwvB01/XRORPk6GDvMUpfsmT+kf8MOYeSW5DN7GLcjSTYqe5grLZQ9dtxH1s
UlhupJtk7mtdITzG7XRuMEuD4I0SrdrFvuku3cUa7fgYu9SQk2bszpgl7V2jW59Zwv5BEMKf5tK+
nV9h5yCgeHCRDEsTOCTq8gDRJQvyOatOf79vEVAGHwQDgEdqtZSdPWORJb8yoT/84aVH6XN09oCX
my8h2auE+8MjVtcqxnSa47lz8AFLQm84pl0qqOaq8afFEOmJEiftCtSb+qORCcoH09DhyexUO3yZ
rQ9Ks4ZghxyGr7p6jtsxSstQpxtQApd+nOyGbobtKO+LpPo5hbP6w0Os7ftI72Hn5di6HBCbk0GH
RGCtDR300LUVw6vz66yO9pPTT8lXyQPeeXy3piffJZ4bKjJ36vt4P+hlVhdgeu12+NxE4TtBHwEB
xE5F/UETZzA1s+/N2Z5R/NZ2lRheA+sb2RVbrWtvYrTj9og6WYWlPhXaUtR+6Dm96YNR0n++vmHl
hlwH1rBwXqyXSQXXRtd227lCLRiMHwOd1kim+kxWExIjt7F5LkPQ+Dufb3NIZHJwcKJegX3v7XGM
6zxCiZPrhqaS+bHRlF/ZnHu/8emKSX+Hsd1pZ25tFwyJ//94q4CtjUN99GQbvM+1MfdLvV9+ekL/
H4oHQF2hmoOkZ3OuuWuU0GE0xgYIkKpSnpQGijKp2k4QczcX6SpLCRTpeYA7YEhv1w7FDCxXbSTv
40L3niQ66qmv0z1b2c1RJMIScQB2xloLGvLS6MwhU+nn2j54CHEdHHXYk/a52+dyLn+Msroryyhv
UjVECkbHi+Gzpg7TSY8W+djtFqnvthxDcV8yH6JaeZxvl003lrFVVQi7ZlaUR9IDJ7DpYwcUAzQ/
YeSdLX53d6zGW32m2pviuusRjcymqfiRxHX0rNute65zXVzMtMSUodessj009rAnF3hfXpKDSzyh
VNWTji+3k62aFEEvhcDaRS0p9nU9yi9pn7lfraqCCTENhPR+18ftQV3Q5KIDmBtvrKgST3QYinHn
Gt36yrxToHoot5Cdyj//I7hITcHJgJZwbRcp0+nMbvJEB66tcVSfhs9/eZsxdQnM5fJE1hXpr9vB
ckWfDW8WhMNa/b3EMeUUp7SsJrdNDpiA7L32m3MDtgBXVAIL1op4HpESDGkacVri1dfYNLsgdUzl
EEe2tYMH3tpROD2/4KJesqbbmemImE2xAZPQaI3a8yPYcB8mpaKBHA/afJicCChDm9jhfKD/lT3/
9bri/4YatJT+k6/97eg8VctsUVLBWVHYpyxv/lMXnntLr4cPKR7UO8dnY10lRcoBygfL884vWJsQ
Z89NwpuxHfv3RKfm7yaamn/qURn2COKbYxEAc6GSbBCer6ZmCZQrMFC/9o41vylD27rAFrMug0Xr
7PVV3BoKyWF4r1DEJVPodqgyxKoLi3ku736M3wplEic7KsbPaDvp59eH2rjBkc+ROEQqQei+rWaV
odakViFwxHy20vezhV5SBJL077+TRymE6jFFr43vhPocSBgVBcGhif9Zur4JepRInsahM3YmdM+o
gEVBogYqlhPOWVsdbYU0Og0F9wg2wY4C3KV22iN8cNM7zQVNrMBoi3QILBQTZh9Cm/0zxNoPPnVr
qN97ASn1EFcVaqnUw7PPXYH0bYA8iQ1STBk7ehl5xL/31mLZiNlpBZ7OhZsejc5epBJalzqBF3sK
AjlLzIaPqsL4Dy7vlJ5UC1VgH6+EcK+meJ80ynwFaqiUY5Vsg1XS6C6W0SYT/U4T/5Bvymjmlj8l
GG34Md2JIzoV0RnMEf42fe8pky/RKF/CrqveNmBEpIyIWulBN+bxXoiwsZehYxlUgIniQJCsPsfY
xoM3FzhhUeVG9H7Ol6NHPfBd3E07hfSNm48omJIfhV9u2rW/gOJmYdfSw6bBrNN4gmZ6RpolO4Ol
qeDRIJtkDNEMbwC4/uuHaCNqIAHgXpDYBKSLVodocPo2LHQ8XMwxLY4p6+EjvDud0z7q/aJU91oG
G4eW5gTH1eSxRDdFv70fohhfXKVSEFqwzehYVaH4JpzZ+/T6rLa+HLpIoBMAE3Klr2YFdSUWITHj
NcRJ5JKO+vRRmSg30Bdx/oehaGWDr4XxT+9zFQYppqVYUYTazNTa1aFJcGZDsiX3M3jxO99qa5cA
zARpgK0gm2A91DJMi6pLzU8zVaaz3RvNt3YYuq+NqfbHrFlQ0ivmtPgwWm29p3eztaSALyhNeASY
lKtuP1wzaY6IUmgPeZxirmeb8z9FOL8dQqf5+Pcfj/KbFJiSEc6akFDlCiR/C09LR4lSikiRGVAR
NoNFq/ZO+Nbu59F/GY3a3rpX1k+DS/F5Sa7xshSB7TbFjzzM1cDyouWN0xR7Wf3LS3uTinLDUxpD
TA92EK351ScE+G1HZU7ZFM8W65uxlPrXBq+mD2ptFV+tuog/z3kDkhLR4XikWx7qvyslFZ9A3pdq
oA6OsgTEY5CKnLEpL7NXDQtG2tAbMNcs+tOQOuOP0erc+tB7zWz72Ww1xaHVKwvn7dLc4z3IK/Bu
PjLkpbBIa2mNakJnYDTdEFXYcnDHK2eh+FXrdfKzctJ2DExhupMftfp8EEQnz8bkdmLn0dy6UKSY
PCmpJFyvu+ad5c5O2zjSmsmqvhp2pAVVFs07VVT5XdbzpHFFS5cvB95pdW3pYdaPVuZK2thS+nqa
dOc5KZ49b8ZTVJ/bwPMS/eHvzwFDAeCSJED69bcnTkAS7kJzRtXUUX6mXqM91VkaP+h5P+xo+24d
Ay4viZWRmiXrNRTR2AEkI5JShKp8dxVT+2FgiIiuRymqNxOm3jtT27rJQB/wvSiNICW0mlrsgdSy
Lcmqjtv6HUdiCbwEYDD0FdNXgWl+MTplOeY5e/f1Rb3/kEQbdPxhovEMIY5wu6ggUaupqriue2/K
8XSuUSA13PnowoUL5gH6EVK18V/vHqmaSXQjWXkQn1aD0tcF+C0NUb0GeOlkZ2aQi0gHkZpb7yy1
iw6eGgG1fH2q92xAGVmRYKBiAmnnrpBCF1jXSQvJaKzU+eI0AJJ9i2ZyeLC0sfxPqXJ1BgKTpZ8F
gcYPJzGwiA3zMEuCXi+I9KA3FntmQ/fnlR+F8BZGX+SxPGW3H0Cr5krJB+JptRj6B2OkOWC3wJBf
n/v9jqaqQdUW7RFZqFp3FeGXA6OtCGu8sLCuliHQ3B2K6P2UGdPsD6ZX7MH27rc0I0pZc1mT8EC3
3c5r0IrExTeGYDFOlMcit1TfU/MZk7cayx/VWE5DVJmPphvvKW3ev8xyZIkulTVcupq3IzeY/A3d
gJz7NJnqQzm24aFteC1wadhrxW1NUsp6QACzkLxbX0mN0aXFWMi4KoqLS9zCrAvK0FPMg5srJQj5
JXS/NGFXP6aC6nXw9x+VGgTflH0jEa63E43SyE7NGgpFYyxdsORJ9sGJnNgXCAqfTT2Ld56WF42A
21uf8ju0VR5sHEsoDNwOmNjekjSV5K6ORvqU6P1UBRD6yh5DjJZOOFSVouXjtmUXiMqtAdCHTvTD
ybzOPSq45OU/dK1fvuVz7D26MX37r3iyKbkfT8n0djRE734dEWzvj/Skp+LBzpLwGz7iOGE2Q1gY
B/I9C486GwXRM8TMJPM7XIm8Q2zCDTjNjdcZx2JUY0FpOyw7n9LFYPiiH5unyR7THlRuaLc+xaTw
scCsJA4qV9hfbX5f5Ktxg3qAmVfmU1gPsRoUJmL5fpT01cfcSVL7MKGSUh29qimSYyty4flO3lJD
i3iHQPmY+Wide9MQejBSHVOYfVJVQV13LeDmYTHmwFrs8aelACk5TNbsLGelHXNOfOIiUFJ2Ap6d
bvXSGbtTyukgYEZnNHbHzPZrYY36Ie9C2z3pQxJjBIUT2nwdldisr0oKXfw0ABBoHoibjOeirNXh
qYDSUh+aeVTfq+3kJP4Q2iNS3/2kGR9f341bx05iu6T5HIdhrQwy9K7HS9HE1yWNjANlHigbhGPn
Zur7nUdrcygSXcT34SUiZnG7D2mxW01io9oWeaI4jQrXNCyb8LFDVOH1SW3dm5SQJV1CioM4qyNm
icURRYIkqOrVloFCtZ1+JOi3z/3s9j+tRv3rJjhvFGAMySeVVY91sN87YpyqpkmuS+GUlq+E+Boc
Q4Uz9T+8CJJ9BX4MjBXreLuGqj3YtBWgHQs1bYMpNJvDoDW9D95pJJhe9vSHt74ZWHG5iDQZwFve
jjeHJv1LlKyvhirqMxDT5lBlY/cRp9S9vHBzKDol5ExSBngtBxLx4qDZglqDrQ7jY0Sn/arVRndc
Ftv8H3biSx0MbATruEaPlosWi1zquIiyNI9Kl5l+E8XtMTaBor2+FbdmBWqGnv1LnLBmPfaA+424
psOEMITtBso0pw+Nroch+Q6YgdcH23jY4IFosqNAwHSHik1MDVlsVdILDDcLDOG5g180yuArvSeC
PPOMoKe99pa8es+J9T6FgrgK4ASYGUYed93JOscWJVQJHIrZTH7SVmmOmak1rt9aM+Rjqv0h/Qt7
NHF/Zl8/R5jF7eXBL5oiq5dO6rWwXzn2IBhWu9VRW+5l3hekOEyHOknZKG8Vb4pKv46b/I2De2fx
MWIFW5ru4FmChZIjj0fcGu/03sreNYYb6ceuH6rvhdLHO52Bjb2gU6CiVcUNQUy7OryzhhehnSCz
w88QF1DfAB3jNjvafShOr++EjdYSXVRiHOSRZMF8zRvwmgk0s0OUEeup7veLNz80A+alaR07h8xq
sgfbqWqI2yI6ZkKklGmHkB8Gj+L1XyIntf4mRO5S5Ie2BAf79gbRRktNCtip1zTPhwcntJIPXmGG
e/OV9dX1MAZSy1y+Enu6XtuWxl1necCrUEoeT4NSJgfEp00fKJL12I1ueTGg+/kUKNsTLq5fTIrS
O4HW1uclzsL+jTMAXG5VAs4BRFfOZGGds8yoBFJA9BsrEwE05L0KzMYD98JPwDeQgj5ErNtFnWvQ
3nrNomZQvvxC7Ytg4Yu/TYk2ftmRM35+/SNujce+fUkKiBTW1KFCq0SvNAnlCSWJ4kNhO3Huh2R7
vxCn7z4WI/5cr494D5zB1YzEGps9DTASnILbKRZdEiZFhnaIGTbG6KtV5yKApertLyLF+t1Yuelz
lQzWA/7H87MQkXHJF2fPIUyOst5W7CqUq+WTBBj+9lfMus1cRc03tTrlgSAsHx/pdw3v7SEZzqTA
7Rfy/HnvgdoYlsIvFkW8urz26/5T1PfUxKhhXrRyhqZRCTeGORjr5amlIFFiP+CUqt/VbtftZCcb
I6PrS7GZVEGiS1fLXjtRZ4995l1AYDsnvS7Lizc581kxk+ox7UIDyF0Z7wy6cUcANyP7kxJKUoPs
dpUxDOmduGTQBGTLyfBo79gjlYXXt9TG+YQsKrEYAGdJFuQm/6O/HWatS+ewci6p5tQHpUmjQ2sa
p25Sw53NuzEfbiIHBhwwQhTqVu9QJERsF2UFVxuEhD8brf6+x/dtZ5SN+YCV4Wpnf1IkWItGKIsd
OqHa4/9Bqnaqisp+njLH8mNH7DGxNp4TE6s1KckkgYeoONyuHfF0XpaxolzsEu5V6YViCSQc66vN
fy18urLKu1TzGnLAWoSfCjPVzcDFleNNNJBl7sQ5G5cDP4c4A/V1MHL0YW5/jtuM8Thw5V8ruwrB
tlZJ0LagCHwabqgz65126uJ6CfQE9/oimXVfD037v7/dT/wILgYKm4Tjd/YRS1NZsNFq5TKotThE
/B5/5rcGjWXtmcpsThhFEnp4gD7J5Fc7qsZBNR4jS7mgA6txFURNiu5XZUBSywEyPMRWr/fnKlaV
1HfC0YpPhRW11wb5wPrw+rQ39wJCS1xMPLNQO1c1Iobzst6yInpFaCL4WVXbn9JYyd8WUT3+mypG
AmhTmB+XvF0uQ+UU4ghXyTR8fOuicedQ38edyBv/8WNW4UWNREHjiSW66qVafox5TjJ/0hbnTZPW
U5Avmnu0Fxdspxu9xyxz2TmDmx+G9NkyJeWNqs7qvmy62hjGJY6vKSnggToeghRlOxk/5xCPZGLu
2nu74GF8iiDNfEQx3LuyFsqeedj9jQOhxSQDBdeGE9A6IEhNNmNkD/jUWE7/UFj2ogQiT7rh+PrH
vw8EGAfMEqQs2UVYK5RVvePFyqRF186cFT9y0vSsWtVwEpYd+4gAKR9eH+/+jmM8YAvUeGkdYMJz
e9BjINrC9GbpcVQrh26u53MrUMXAMcbbUaTaGorWJ+0zniIkJlZPfYmAQulO3CmppSR+RP/qEKE6
8r0rVXOvqL05FuvIB4MBBGn5dlpOapVFWWYRnjdx51u5ktEzV2dgXtZeZ2lzKHriFP9ka34dSpQZ
DfM5tpXLmKvxh9jJzefCnsa3QNa9b69/rK1NiBcUoRLPBM/f6ix2oQLF3E6ja2OO09GsQ+XkZHlx
en2U+wiFBE0+RhZ4arqQcsJ/PONViihh7eI7lXg6Awzzp7LNq+8AvDCEo73lW9Oy7Cm/vlRlbwNB
TjhBPXB4/g7E4XZUo4isKpyW8OJh8ZGcnIRm9dMSL0hn9AhAfk3aLNeCAgel5DjWTf8jiegKnEe8
A7IgrrzKCniVlgQMn5d+Lpa5S0/RiM6s3/SL+mvGPlT4dThXHbYobZIFttPn5hkLrVIcRrFQqexi
O0JzJwWQxwMYAooxkjkNqjZ3RjRYFKX3hYNIXID2kvu7bMdQP3B/z++BZ8+hT9krn981YcUZUpGZ
QkMGrV490NLWcR4iV23MYIxjuwxSLTdOg0lGf7QoOLWHsZ9n70ghIxthoIMlelJ14T6nWjYXb6Ay
9hca631zXNDOKg4dYOGH3CkRUW6cOk4fBP6h3+3c1EI/LIcoPGbzWIizk2PyedT6aqjf1YiLuG8I
7JeHKJrLTJqEx28NpQLCvUzK8KV18yK8xEbb/lLVwouPilpnT3rTN5PfT0W7+I6a9sOxV5XBOYZh
MjRo1ERN5Xd0pj7RNipK0H7w7nzs9KYE/W5tqcGitBQDE8WsflD0T/5aXYKeJ3kvwC6YFLwSsmDz
x14NE/YjBmiAN8wpf2RfwWjMI3AVgury7h7lf7baopAhMNEi6JRAmFWMELZtZURlS3/OjpIjjYTZ
F0kiDoUAV2EX6aEs8uSgOfHewBsnUmpnyMoLoEP+eTvLAYd1o3VcvEBQBvmSjq3yddKm1A1IqfrL
XGQEAH0d7cmTbjz9ZCrcolwH9HJecGh/LK6LcezQSA+XJa66dy6L8lAaqC+arnhMPfNfMFnKuZ1H
Cu/V0Oy8FhuAL6zKmLaEQnALrb1VPYgFZtEP+EGhhOdhAzfW5yWmrOUPvSYeutYcq6vRhXrnI4tT
fAfMM7wfDI/U0R4RN5+11jgjgvbXim6Eh6CKJQSURxPY0O3HcIqoEAl6odehgq3De022mA7zYaYb
thN7bX136mOIYJKAEJyuYp9EVKYu0ha50iKxr2kqhiD3iv9UI6r8dPA8JCrbvc73xnMGJ4s3C2U6
lOLXgXCcLkU+uSEBgVfryEIjqxO2hvImVbRh56HZGgq4MK5fMhcnM71dSaQ9YkAr9M1MjT6rRa/n
MLbaCC24XM6vv2nyhKyOLprlL5LmFln3Op8JJ88F/GHycqZLaPhV7kVvpqEaezCDaX9OyiJRd3Ko
jSFlPEUyLbk5bOPb2UVV4pWD7UZXlFPjYwpe8TP9pujkxU1LgXBWdg7MxmaRKoMygZGw5HWBLgeZ
7dizRwaZNEPQjrr9DneSKZjmLkefzcXNpq7/mlAi5W0hPrO2EKApvt5OUsRTW3VNi31iPYUiiKhx
oufhxuGeXMHWaqLOTvNa5qTgXm8H0qKusntbKBcDjqxPwyQOUM1ysXhvl3OV5Mrx9Q2zEWpJoUjp
IAiYHdzp7Xhhho+U08/Kpc3a+rvjlkPgZtbeN9s4AYT5FPUl/oI0d7VHlGQUqYO6xCXvSpxtl6HE
LLB0g65q9yxOthaQyQB+IqyTqrq3E0rB99r0SkmmYy/x49jSzotRIhqMwMYRZNSe7vveeKsFXObF
G3KPqZl6VD1NCjyTwvC+pWnjHuE3eTunbWslgebBB7BYRgQSbqfXG3G3OOHsXRZTTL6uDRWCPjOm
MaPSv399a2wNBXwDCqvEUlA9vR1qqWFUaK3pXTrpZdY2Vf1g1jOzGuJxZxe+0ItW9xbFIF596tAU
a9dpZ9faNeJLsXNhf5QP9ozYHf38FI2b0kmrQI1K1FCy1suOMFfTX605tJM/SfKp3w1L6sIsQY73
oS9R6/Rzkmf7k5p4ov/sdLPZH02UuVSkGVBSOxSVUPFhoUd5RhTM+pqafTUFFhiZxzgv7U9OJayv
PcIkwrdtkRtv+0ZxwhMvbvWrzo1iDMLR7Z9CcqHop0sMuPhQMOqSPj0YKkR+NKysHODkCFQooev5
tQlaHZFApXd/dmLs1WMMRvZ7MrT94ufWpJoXty3VKQgTdfyW6ek0nFFxsr5QleO9IFnAEc2Icd81
FS3K/NHpFtr+i5P+LqYQRZWdLXbf/EOnhiTlJX/lMV/fdbad2ggBKpdYikrkUxYeFm1Wj+5c2eQB
JM0KII3/ctWudl6vjR1H3wV2gZT7AA4n//yPQKzTiGVU2IGXNrSq0wQy75DHHfWexZo/vr65t+ot
FkEu3gVImUjm5e1Yfa30dlkZygX1bfthIbeFKaZkuDUk7ECkOhSf9G8K2tg235ml8WPQ8uavixKy
PCCFosAxSD21299QGAm6l9KaE00LL7BBrAZh64jPRp+JnVfz/p4HJS1fae5EQFlrfl9RmKUT4Z59
ndAgfyDQVB7yrBl+v76qW6MAZpONJG4NZHNvJ2QJ4DN1SSQ9oxDyplom82Iqmb6Hu3qJiW+vC7qA
oMsoryAKRwB3O05JhwX4Eal7BOX5x0itDF0Y6knZOTSG6YdtxX0dKEAcIt9rx+4TOAp6dsBG+h82
qWT/po/U5Tyb3YhlTkeGfZiFp/+sgdFY7yCm9y22PYuYTzEyndRwlKrJfCw5us9RXiRf3baY8Neh
Qfiw6HOaH9Io1GS6W83fAUU1BqmhZArX9FS9g2GLmqRb0Rrsnos5iwMtsmoLxopq/OipuVPoyyur
RXPV9X7PUxW7ft/YkU3peUmbQB9nNGE9atOfmlh4uzXw+xcMaWNwO+wOxMXhX90uZo9bOpKxuDOg
dTl80Gj6/cjGWdiBVWIUGwDNxkGdmkb/jiy9f87jSODCIfJjIjT7R4y337/p1Ho/FdRSHxOhlk8T
d8Pz6ztroyVP2AWCUUrPgFNVV1U1EJS57pZTfB1F1F0rCl8YRwxx8XtU3OiBdKk0fUwC3DdLGY3k
84X4XIhsOtap4hys0VFPozPY78bYFpfXf9r9rUXP6f9ZIdNqW8s8xINIZjfFqF1zu/Gcm0X7YIW9
FZS2lh/+fihcOSGT6dQBCHRvPxU+CzTz8h6LayxfDipeT+e0bMJjbmR7wtcbs+LqR0EBMXFUgteN
GoVeU9bFGI3+H2fnsRw3kq3hJ0IEXMJsAVQVQSeSsq0NQlK34H0m3NPfD7qbZrGCFT3Rq5meYVYm
0hzzm9rLpxCjsuZgAlF+Xqz2Gjbobf69UwxxhSXQQFjqHISs/EpYiU8qhp7Td0NZ2WnThAy92hoi
0xv1Jx/kfwQzXg9ylFivrOm+Zmd3CcpCpBMCnSEAjmdhjgGGwVMVleEBceGoHnwZQdHtw9T3kwcT
DgSQwr64ch1fmjKkFe5I6J1cyGevTzq7danZVYqeQeEdBhow+K6MphbaCqnnJklWAC9JnZyyriXH
79WgmVee+T+vy/nEqfDQxSTrhht0lpYOg5xXP8FgplGy5DpCaCmmD5T4v9fJb41fPkUfFUx0PmLJ
/ZHfaFPGq7jRwNYOu98A8OHC+2Jujfhtz+1cR6DGTaQl9do+vL/vL1xRYvdwoU+A1Yj75zH/V2BQ
Z1YvjaIgMNCAbURC87OXJaWkE7ZrO5jHam3cL+8PeekL7ZHvXhQiHDo/an5vg0xzsbCvnQ215M4D
Ixd5uBXPQYezlxPIPDddqDHbMtx0Tprpn418tL0rX+nCi8qBJzamJwMz9jydaXKdbAxXi3iw/DWc
Tad6shvZ/WfGg8Pmp/dI5Q0/oPNiSIoe4VqOMomt0vGGaNA65zTW0+ofQP74H7FTdq/c5xeuF+At
1Axg/fguBYTXN9loJOC/xzSJYWw99UTVB2lRcl+q8ppL6h+NsLN9vhO22ejAh0g+z4YSZQ+Ef5Vk
aAv2vlSZcwFnu9z0MO+W5SdffzN4sAsTAFfX1GtcFkb+c6aO0kRa0w0/LCTREfuyev+fxDHXNrA1
x3gQ5Sye8DhA+3k0+sIIN0NH5U2rNX08DpPWiNvV7KhguSPV7H+MUceMy0wxVkYrukv9m04sw4ua
c5UHJtKd3UmWZvdZ5CMFTrAzWR0WPanrYZr6ieY/ckI/6bfMFhg4zf40GUBogqHzmyeNVmnsU1si
Y5Ga7b/swIy7hmfUiOzJdtoHru9FPlN3BeHsqaLeosSoAF5Pdr89I9/ba6HX+CWU2LrRhpu8bLqG
/6bHf1gzB1tHFDItT5nrtctL3Sa4k5otovDR4PmLCHWrc2WYK1NXIUKl6kOvS4T6mtale5pV+mcF
KfUjtqZgr7VMmx7yqu9QjkdYl07LAnyyrX3vo2WRUQGantxHC3TZFw8PGQ/IyuImEUZmvX3MqJ8C
Nt+KZYsaFCX7oB4mul1+2aYDJI1Fm4ItXelr9E2SeZGXOR54+DqpVGTJqVARlAQdPRDc4gRcsLaC
AWKmmh64Zdf8BV0hKwn85uLKXXIh2aC0SwkQMjOASnpOZ7u9qNDKN1Mn7tHIo1RFSvlSEC6AvJ3T
XAtqYbAsk1RldbSMru+CAqle77DqVLuvdJrfvnewqASdGyhmey3r7L2bBik8OpEi1qkyH6Rm5t8q
/LWPej0lOz9uOa65dS1wuUC+YVQQZrx3oL7elHgzSWolxODEK2akbjDYvW1Evd2ugg4pSh1I2w/p
P6lXNcsBcvRafpzRW/stELH+ambDWt15RVGOVz7M21vo9a86Wwt+JltGc+H/l3UaNYmkuuH0GLfr
XvKfw4w/4kVEOBhZUVDff8q/njDXqTnus2nHBo9XCOBfv1WizeqgKDf/uHF8H6Q1X6uGXZgghWdC
q73sBqXtLGCEGydzVU9WPHGZnxJH7yPED6BtzOm399/LCyPt/W76gH/CCXN/yP41v1w6Is+LyYhx
n6iiXoriReqZftcrkV0Z6k00QAywq16CXCQW9s4p8nT78g7/ZD/uTO1lY1lvjXn85I+5P+K1mF57
qi4Nt1faYKrurPxzJJvR2K1j6IUfk+U5hy2TNgqJmhH6RWKFdr2J8D+uJNMDJw+/klAYKNvZN5v7
IROJvoHZS9z6czLJpAtcrTW+dc2mXROoeBPm7IORSYMuA+dLyfT1Z7MVYKCKkCAWZZ4nNw3wJhFW
jVkfetMZVbit/ZIGU+33KXd3Vn0Y1dZcUWu6tMA7VxUIAxEI+fzr34Auk50iMe3GHo3th3S13eo0
jYbZk3FUDZ4T5vLp/SV+23Rj2lAAaW/qe+5m7j/pX7vV5k2pwRv5cVZ6znjTG2O1RRZdtiWq06Q3
IksVQx/iDt1YEZ0iH4cTrOeG28wr088deuKgLbqxHCG2V/JaBW6f8KuIhV/3R6QQ5x8ClvN+mOZt
vIXa4Mc9aMZPZrtU/7iTdU2d782J3Uch7qPgCgIU+bHXa+Cb8NeUCVhyQDP2e1evDoivleZ/ipTR
5/cX/NKMCNt3D3l2NsWh12O1lk/bBDPKGBmU5UC0rO7yLjej90e5NCPOJ5fdjlgnQX49CqFmXZM5
sZmLuQxLtdUnqr27lBoV3veHunRugNTuGpxAVN7AxJ153LzK9714NBocZV0xWd86gohnperkawVc
IQshvw3E0ckCntChiXNNYPLSueEN3+l/u2jc+UVhVLNdyWL14hW0YhpiIN67sMLGqaCs3Gh6bLbp
tXlf+JC0ptCZ2Qnuu8fY6yVeq8YgTzCdmGTHi7BH6m+sKs3i91f3T8JxdgIozFKFRokDGNp59cEe
DA+Tk5TlpU3WFeDhhnU8AYUvPtYw+eWhgCLgRcbYjzLyGifrDhvON8MTQuBga7ZctH044vUhvg/Z
aD+ppMzcgOpoiquzscn10UcvJ3tM3Kz9JlshtTs8JmQZrr6b/j3Zdr2r+zbbMd0yfwx1kZonG9cj
I8TnB0GCZjSsCgelNvki6VD87amy/Ig5pOXhdoQz4I1pq0qE89BP33V3BXzSDr33Q4Ms2kZOqdz/
3BfC3HbviFJL2F0yzi0O1OJDZG4aP65qA7dfo8qiSQyI5xf9tev6TQDJUMQvYKy5tDlnZ0FTU63Z
4GgmLSjC/xCsiB+MdlZEBpKqJ2HWZHGojB3e3xFv63/7qLseDkAtSr/n9XrKymUnDMmNLWftSIus
IUOxLfNjC9r4NiegTHE/n7aHZerFh20s6weNGssH6ZRF7KAGuAWSd+C7P8gtu3n/x104FIjJAt3Y
Hy/BVfr6UPBqia3oqBWYOAr9SjSxPa/p0h/fH+XiuiPPAWDWpEV2bh27u87JvPf8WMP7FOw5FoLQ
0zN7uHdhNigk9cf2V1+UxrWe9MWBOfEoX9MZ4qp5Pb2k9RPkcKYknnzpR9viJ+HqFM1hLlr9ViLk
eEjNJv36/mz/VP3OrgBanDgVEHbxPJ3XJDrpr17SVEls7yTWAJHebowyWYgxaFx9hF1ddvKfYpsz
Frt0/+pFZt8BcpiNk2Zt1nIjaSh+TxKb57mx8/RpgSB8TaX+wjMgqJ8R9UJao156dha2MV3LtNB8
ol6hYn5zHmpFVd9Ug+oQ4jKq+8Gv1WFUs3nsKmH+1zIih4IkjjePQi3v0Fn0tqKvWxl9TmiK19wX
Ek/rg7BanW3hInJojE3UG9UYkG/P4eLq19DkF95bcguINTt0Bwr6+fBD6dIhIFJt8qH/vpiFC2Sh
WCkGzFZ6zW71wiGjWgRMn6r0LhhzttRuuizakBL1m2Br6ddK8dtZdPXX+9vuwptKMA/8mSwN8MB5
S67JjErXtNaL03JzbtC7Mj4j6SuPemJreij7/8xq40BjFwGNb49Dub1fn60SM5huHjI/nssmOY3G
mBcHt1ZDfXp/Xhc+FfAVtKgBc+1kh7PVy9PcNZe29+JKDetxy/vk2cyr9NCj+3olNLp0Vb8a6yxG
2Ew0zJKC2Ajop14H+AumL7jxAiOk4Zp+aCjxf9c8qbUf/WSdfo6mXWcBZWr5w6xyW6MSbVN1d5u8
uy3cLr9mzvO2GsOa73kGrxh5zxtkW281mBN2uhcvdqJOcwYkClvDKXBbv7upOc0hxA8LU0gb5Y9s
oWammqqM/ocPshs/0VwB4XyOceZd3kpM8YjxcaJ+sB0NUtrQJrfVVl0zC7n07SnsgqhElwgu+/7v
/5XsNGobVlGzx1pbpr9HOalDMi7yi+u0n96f1IUzClEUfZGdMI9Wz/7v/zWSISjs5cDq4lGM9qFO
0vYFI3L3igr1hTPKAeXzoftJanqes24evT8xEPeiArV90XkTbmY/nZ9yljrFZFE5P9+f1oVbnjiH
S35XNN1xmq+nJYtauinOnHE7gmAOUlnM30da0+u3zKh9N7BbP/uxDZV6WSrYyOGEvOq1XXvpNwCf
gtT+R3DpXJvLKEZ37JvZjdEEnb9b+N0uWDVaTREkhP9ZAJ+v2WhTDMMdaIXtdvW02b5ysvdL4uxJ
5pWDP8H3pS7hW6/XYd0SWlpKF7GfUYdNlWcFhpjLQ2FksKO6Sj6vatNCMSbtlYfuLVeINhkNQsqW
pDuEBGd3Cv4qlYuHlxN7boe4ur2M9rG3EgrE5mRa0z3Klx3VZUA/p3kWzddMusmnwne3x3Usk2uH
d//g5wth896bwLLBPJ7fpgnpVYaJk4jNGi+vLOHTBDMUjMjJHf9odEN38Oph+/H+NrxwuiA17rgv
FDZ4Cs+2IakgyPm+duJaOd/7jcAeVkR2pRhz4bIAN8oD4XCCd4Wm19+YlLLS65GpSbx9bmt96XXw
N2r9ueFl0R/en9HFweiwoYFEukeA/3qwpEihAxYrteiibuMG/ZbbDnvByB9n++b9oS4tHjcgRDNI
7NTxzjbQoNdOUjmLiKngAG2oO3lcdVFeOSEX9ymYYkJlXilgPWdHZNFra07WQsSbvfTlwdObmki1
rooXqkqFDPvNKO5V3hZlSK8ge0QgGXEXrH+rKmz0Gpnm96d9aYUJoLm9KInADDubtu+241itJTvV
bLO7iaJSG8wwAMtInzxbRe+PdmmRd3IQDEOsuaErvP6elCftZfNGJ9bI7bGoTTqkcOzqSiJ0cU5U
fsmCQE5B1H89ir0Y3oSFshPTvoU2aIk5LO1+PQJd+c+W8Vw7LiLMoJtBaEFXez0U+oGd6BqGgiRQ
BpU/L7FfLH6UpINx5UtdWjsUFuA97Uhq+7zMnOWDtnXIp8e6q9W3E+OBuVy6K2t3IfjZhe2A/BL3
7NnD2Qb1KZN4UMI5cnnt/y2X1U7CZJNyxvl4Rf/YALT6N9GRg9BRvVWBk7VNGVn2TEHr/c3y9hnn
l+xXGUB1+K/nHmZjSh/dyw0RuyCQHqayRG1plk46BV3j1vfmKs1rOcSlIbmwbdR1QJxA0Xv9OR2w
s3lKcBjj85DeQGbatW/gYR3TdqlxblXXKrlvtyr8GYi2fNS9NHNOmqNuPtWWl7sxrIIpKuohPVJL
EodmANv4/nJeHIoVAzfpUxQ8l5K1Ft0CqymcGKfEGha3Xt1h9scrORb6lRbi21iEWaEDRhxNsRX/
9tfLSOxFxxtHrtjqBveAp+Z0XOX0w8gX+1AWLuXQzEvQz+rbW30trsL/Lu3hnRzo7UAomlrnlBm9
sLQMHJIbL8IfQEakw0d9yo07fUpGHKWM+bRZQ6uCMmnAo1hNNj8i0NN9+h8WnEAIvMQOoT//FXj4
dIWwUzfWR6M+mjAuQlDI1Y1hAhx4f6gLKRWUB8p69G3FvqHOrnEk3TwX9rkTA/9GtRQVMPNXVWQr
6YqnfaqAUpwwZ/I/DsPixMvS5EagIIzeb5WO6aFn9SeVT8WLq8rl9/s/jV4RX/t1MLTDdXeVgt1g
8Y2Vc62Z+jZ5ponSQ6b96NCZSBCtzFFXdLbBqiDUK5x3ZDNNU4hVjr4F5TiO931i6dTFG5TeDmsK
CBv5Vj8rYwX2+oc5IrASFMSZRWCn+tRHgz6rNUomq0WIudf9H6s1bLD1d8JyVLllmtJUNuVXO520
5evc9GYZdnYjvk16afNAaHm5ASboHGTCEtS0ASlhnGNrNfCqbZAYn0OFTPIIzEau4TPsy+SWv5Js
d53NbRHkSWoMUdbR3y2RXJq9DwkVv/Vl7F0vP2hT3Xmnpa+yp6HTV/v7YFiLhcK4iWCdIQsjDTsu
Xah6mZQIXGJ5i9qBDoo1ObVSy+QNPN7h1vfHdlcz22XMH4vaUMsNhSQT5hVW7oS6fa05oa7LREUY
3qNp4hW6Zpx4ypcywm9SOMfcX4wmaqupUTDonL696Rc3k8fUNIvucXIMGFZAW/ris4vqgBZ4SPjk
d6DY++7gdnYHG1SjWn6gAls6n+3c1D9gZb1sYeFIS4WdKjb4L/jQj4EzUmXj3K3601J7U/VAF118
xAYNxH7mg2E+TFlq1AfDT9suWlDgSwM6XsK+6aZ2+7Esm/ElgXJpH4a669J7zXCxBCbHwAXZrnEE
Dfq8zocTfZT+Sfl2uwVQxWo/qCpz2f+HCGIcTDSAAakScGTBmmibRw6WdtpBTkMuQxcCcR5MShRj
2HT++KxZXu0GaaUR/2myZw3Csl2tT03nVCoNat+ZZSBLVfWPdYJb7u9iG5qvjp47IFyEvXp3ueGl
96i54CVSFF2pkK8wEwQSyi5HD13zEALRq3a8r2dzFDer5pCcAdyvv/hN1TtgekzBOaBC8nWalXPb
dYvpn8bVKIDa1+mKZY0YWlygRTKd5rowtkg6XvVN5SCDkaWY7CzAxcr6qETn/6WSrPi4+L15l5IM
aqHKRF3ddx5dymBoG82/2Z2+Hip7BS86l5tb3KBbOCbhWBKsHWVVmHOAmahoI8xJVBdwVHWIsL3p
PZYZZFN6wQ3M8rFPmy6shrx+9BDaf/b8yRoCMdiJHtlpnc2cnq2zD4BtdTLDNAWxBFfF2EITbJRA
SaOdXpTe2OW9XpkOYofVmny163qrEUX08m+QkNwqdLAf/OQToPyetl7fDn1aLZ/KbenUSYOCIJHC
s/a/WSx5eSyHyXlJN7mDeHRXoq/ciOYRK8q+JQUV1t/V1G/awzr76uPcILMTTMDe9UPl5X0Jsmt1
3VPiqbwKxhrJ0GNLpeEfrXK6FdDTYs/BZNVWjcajWF+QQeibMOO2NzFM2lQd+12D/elY+34oUYGD
o7L6qQ4nDKL13ZLTKIAWred8MiXB+Wy+stog06zkkJdd4ge65vTlsRsrC243Tl58Wk0crTlTxJlG
stwpc1JFSAi41ACbO8oKbivnT1M+eCSbvjl+KobWNSNKO44TGqLNY3KASgUbmtnfcNOzzZPo0yVK
iqmDHQ6EMwtlOupxOVjLdKiHQVNhuVJljxczRRzSmJLiCdVv53ttqmy4koBdeCZ22REY/QZWgsRC
r4OGado7U1lpxLVb23GpFWqOpF4C/bFWgoYg1ZP0bkRS9b5QrtFfCVkuREe81ALd6J3Y8qY/BulS
r5KU0f3KXw+Ll+ZPoi3qoHOKa7oCF4ZCjQGWNjLDBLbn7RK8KupKk7kdI/w6R+lSJqGbJOPNKrv/
rNaxK1pgHUD/GT/eNzDi1tJTDCCRf2tGSxwS9ImPKZfI8/tP/IWoeVchIq3l8d9LYK+/XCtrpat2
FnGNwAQvp1Ddl2Weso9WMg9HB/muX+8P+P/B6puYgg7jzsumvXAupG4XHuEUjJY4KVN/+tH6FLye
Z1EZWmhpltsf7c1BGtVFDdW8hz4s4YGt2roGu3SrcVwyNeBI3IgeUbG8BJ7vPPPYNWN3L0pblE/U
D8f80Nf8+WAalpY3wi373xA4vPaftXFkeuwN+Dn3Um8K8773AYl9EjyGaaDEMnu33GcpWOhVb7e/
ssofm9AZbQRpNeGvxQHIRVr8oLHdz9Fkrco6aa5VGzfSM6QV+l3i2CFGIir57VYoPGEQv6DyGrJ3
0+JhnOYBrXHEd5ZowpyGFNdu1Y/KyYryKGcHgHpWo3gbpprI1rDxVC0j+JBgHDAIzNYPWWFOAAE0
f+RqG4r+Vq35nPB2Nh6Oi86ujIuYpPnk5S2IjGHs0eory9WoQ9PKR+pZkL88MM3L9HMQ7eSEuZmp
LNJ7xf9zyJPsyTXbXt2WOcblN8BldPMwGxho4ibpz+OXUlm16UQuzXb3xzYPRnps7NFNDp0FbY3D
l694UMEQ2qqvYE+97n4pcqO5mwuxtsehosz4c27rRQ8h7zlT2Cym3R7yRiGv2WKOMjzrVadViIZv
6/ehF40dwWOtPkrsbrSfhlW3j2lbWnqEZlAj5njcRqOTgXJS3X6o1l7pYW9by/1OwgYqOknx01Wm
SJ4MZ0zHI9K5/Vfh9FMZ4RMAMt6QGXhvdGNMHd9hwo4IOTN9OtkeuDPaG2P6WSLMK/CZW5b7ukcW
4uR07J8XpD7qH2Am3D6w57nMAiTnjG9rYmrjB2jhC77WRiOte4Aj1qOYnG1GbNMu/lbCSbsvWVpV
64nW9XwvPZSbnjYC8eyQp8IsgmIq15GuqLPc1tjZJMd5a6cvSMyZPjGsNr8YiRB3ul5qX/yVf3Af
WFcS+9ytQ7VmyV8ttWIR6ENSTtEs1w3BJ99oACao3M22EFZr+6MGE5aGtt1ZTwM9k+nOQSIQqeSV
OQZWrSzMxq1+S4OMpOWzOzfyhxw9ZUZ+XQCF0EEjq7syGWrrRABuqZt8Us0/ruFyMTayKX/Wvir7
oPTFYAUd5e3jJp38Rw5a9nvtGpoIHL1CgTTVZv9zPmZYtzk0uFWQTmp51jqNAhNBWD4GRDnwpVXv
5MbRhrbiHxFQxshOow8ULUkCaCubXIPCcV43sSxo3N6UVt0l/Eg7fyiGNflbzp7RR4bRLZ9VujpZ
RNvGe3KQ322myBkWy31ejKS2QytPlDiC0oONOdgd0bXRKUP/ao3oEsdV5aTt3QDhM9HCwZHuGlkI
tMAhyAQ48qbb2RaD7RIXzmPmJyh+zYJykrIs7cW1u9q9I/iWn2sJcOiHt5a7tedIpPdgDIXhfFmK
tbyhAgZbMG+zEX5aXy2zvFvK1Eo+uGaeDw+F6Nw2RLvavxMO+cch1fz1ofP15edUbLT8EBMqJhhr
vf3cZaXUnzbXx2RsGtCc4yqt7F8GaIoyRBnDX24tb7SnE8im8X6hu+AEld6A4G5JCMmMIFfJpxzE
ciyTqe8jnBaNLEgsYwJXPxTN1znvc/icttpmgh1akU+KwOdRaxMgh1PSldNB0aBK2XT1KlDPzduX
rm0M2HYrK4Z9e/9x7Mt2/mJkKqkOKffLB+KqwoXNq+nfnc7rP1hagV+mNY66gYpMiy29osu1BvhU
bG7gSek+uUjK2tCZbVfdGx0iYs9I/Mhv26BxPqzUGx4Gh719zHgQoMIMpRfqDjTkEF+Pfg0dq1qc
qBEcpK+WXpXrMbUA69+1m5HjOJcuefs100ZpnGy0cD5mClbKkW/r+Y9UEFYVOpkzfeiSNl1CGA/z
/NCtLkD70axdGVn5sJUoYSGgHFT5OtaB3etZRdRHHHusStNJj11DjY43zlDVwTKxtqHKYbRHUZtD
EebpBLZ9Kk3xS9mLNIJGmRVWLpSGA/qCbN61BmDvrlX7soCg/WloKv/HdQfrqaoR0kfvqCn+zsdh
/lsvXaeIuikdXViwcPoikm/7Iy34AhKMselwgNl/X3mRxzryVbv+5Rt98nFylvGuXZr1N3HwAgyt
WtXniWI+90SzSBnkGJ99nXGQrW41YonhSFDYfHatsfurS4z8I53jDGu9suoOCIdjC2zlk/ddlPSF
A/5uXkYN+oS/HQ/AwW2iZ1MbG6pps4hwRP/QelrZx9hg5Y+b8mYnLKFRJoGcfCcLiUizz1hodC6V
TnZ1WOhu3cUScksRAaRz1nvZOuJrBrQ4wetJuXqAHcfye/YAWKDQiRumR5ryMOhUGMl9BEYGlSPS
e7tqujKAtJvhuLLKgSrFyH0mSnejs0y+zyeD/PBcL2MDYEqmZNNaU+S/ti7Z7AOVSlwLbWmP36e0
NbqvC9j/L8CUZg2mdYvmYCMyblo8HDU3VmuXxR7GUS33huV/n6e1+2Xjl0cWzd2h/7VOSy+OyZAY
WC9lq24fZN81j6ZbD39ZCAbzys+mfFDaYH6jSSG3UIADXQJr2sscrcnfO3XtmjtRPy7AZwNZbZ13
66LKYkF9H6chKIcqR4AKmVzsSZy2eZ7xdRd00utKhcmoJzH1KfebQwUZy2V3Tj55DRL5obf24/BE
XcrkfanyDn0Qv/DbaNW07VfjTroIWoWdWzTA/qUg7TqrdbtI0ysiVIFW47Bo1aKfTJBtN6MhXRFp
bTFl95Xpbi/D1Pb2Cfw2exz49PKF4oslQyVNV4WZ51NUgApEFb9EymOHNIuywJ1T6x4XBI3XG2RK
eX7LNNk+yzRjlj6sIdgu+WyEtjOjOr2sVq1lSI4km/N3I9ED+fp+3Hspc9iV1XY0EcSzc6GYyR7a
eq580PoECwdjkub93LioT1blNZntC9kYxhGg+CB4gmA61/xcJsjtJnw19lNr9IcNC4JD0q1JcyMT
bTwh3ephkyfnhguvM7JrRklvUwoopQCn9tYUyG/7rK9SlyP1wbaFLSBT++jqeXJnVhAvbH/SI8rp
65Xk821zBZVB6goUrMFKgWB9ncJUBrR3lGKseNuDHjrCY2ROqX+tTLv/7NdpC8OAK99ppFSyzqX/
DLfhGukLOwYcq4pgFuP4wW8KdEtlOTf/UEFtPqxjI05lphlG4DtF5+ycVhMtR6v46/3d9PYTw/NB
U0PnH2rU+r7b/gXG8LYSaReilhh7ofbeT3hRNNNUt4Tq7jNReYGwo68Cz67L0/sjX/q6u3w1C4AW
D5Xh1yPLqh9NdxyteBxM73lRi8GtsNZHW3nN42wk2pXW2cWZ7jB2vIR4yNyzmdoZcotz11vxnr8G
rS9bqKhWfqyS9nvi1843LrWa9GKYju9P9O2BRdUG4CfgSA4SvKTXE9WKCZIkHKvYqdINeSyhosUs
PeJQfb0y1N53P99a0BUAAwHbt+hsvh6KYKQsCoE4NaiHLarqMX2QVNI+pLv1SWnR+Zwc17nSortw
bHbHbmTRXPTB3xzTyVnHVm2FHku772NfJb/Eql/za7iwW4CNcChpzwNgPke2dFPW5pgJ6PFiSKcP
PTXXP6GMygfU7P3+MHq5uEJ3vfDZ0FW3Kc5QQgBJdLaWuaNGLO2sLV5Lyne6yPLbRTQ5au9efQW4
sm/1s88Glwewko86Fnf6GZwC70NzaoUyYsxQtsM2OObPXXbsBJvNvh1QNQhB9g8Q+BXvMnquV26k
C2u761ZxJuiVEeiddXvzrKzcigpLPKEQdximiefPKRI6I1sRqtn+Hw4EFpNAQf+QPIDqvN6ldUlD
rJb6Fk/moIfdVrYnerxTLMRUXUGB/fntZ0u7g/dcGroG4Elr37z/ut8G4cyNUI4e483FydY1d/yx
C/T3gTFnwy+/wjcnSAurgU1Z+FoRUsdaJMzVwXhUsi9hO7r6hIXy4jfP798LF5YdcSbUBEjUUL06
39J2L0dHUf5HKzUXL4NlrT+NaSnKaPY6+1dnEOpcOakXroddTIAmIZe+Bzvu9WL0Ffw+xy3hZQC6
iCd9XKJ1szBDFJ263Y0HQwWN9v1ZXujDmnRrOEEo8aD9dv7cweQ07QlOYEyc7e6w/4EaUjV429ex
qEAU9PMgkmjk5T12+YI8kyHrOiqb0b3m2HHhRO/IKARj4cK4lEJfT1+TYO6NuufhXbfymBB5x6Y+
ioPRj9cQFBeGouvM9cFIbHPn7EQ3rpR5veeRdt89JrknH0tDIhzRaObh/fW9cPt6wLzAOjIlFwzK
60kZoxzbEcGM2CSB6SMtESTuoq2NK3fU2xmRUxKOmXswxgN6Nk7rN4shts2KRdLKgzE3lPNmCjw+
wo9XtsyFoTwquuhKcs+DiThbvF30N08qIgOjEQmFzVlVp7JXznooFQIUVw7F2wVEY9dmA+7vF5Km
+zH91w2BUj5Wf5pnxtsEKYKszXnYpC2uLN/bowcoEagcGpJQ3NAveT1KYeuir/pURy9Lzx8GQbss
N2vnXqzQ1Cdd78LVqowf/3Vv/EFC/mGdAKBx9qn/a2pohSaunet6DISvvhvtvoxbX7lXAqtLUwMr
B88H5p6H0NLrUTwYUaaN82aMO633wQS1QnlTjk9lmdqf+t7Xk2DN2FD/w7AeGk7oSPFiAih+Pazk
Ccm3XOmxYXX6s5YXiPdUIj9OlB/t0CgbRIxbv5j6K+O+3S//PyhXCSpk9Klej2suWZXXWNfEYina
e2D/TbROpn7lDOy//uzdIhiANAhhgpDsPGikQdNoorP12Fl4CODTDAVaoGtRmEeUh80+yD2TWthS
Om0KD7Ypr33VP1yp81+A3QuB8s75JTt4PU+IGrZKndUgrCPJDEa0lOGHlA19Z4qFVRcIfZ31AFC6
+cLr5qNH0Vv2L1Tr/G++01m/9HKZvyV4pm+o1Gj1o+rJssMl2wXOZwqO371sqO3HucgguDv13CEY
YajxxR8ovwe6woshtlBf+GCRHf0oM0/8paXokR1QzdhQYB5d9X0QxXZnjaXUUNaD+xF1KwiCK1/8
wkNN4AmYGQoNDdBzVr4ovHYsuYRjC9sF6uYL0ulaStmWpm8I40zdvH9sz+8/wlsAWlCd2QHoFZ3H
LAX4UGOEZxBPi9O/+LA0T9XKfzRad7kytTeairtWOyxNrlqIQSDQzm4/FLpqD5DMwutcULAbE2N8
rDR3MR+3Er2b0B8WeYcCA1YKWvp/7J3XctzItqZfZUffQwfenDi9IwYoFFl0ory5QVASBe893mie
Y15sPrClblZKVI1wNTNxLiWyssBErsyVa/0mjj7ImimVrjE4+nNSF/tqWuhZubDK0P7rqGCrXjKW
Tfk+0YPZuqmBCXsNeOU7/Kec+EtjZM6VPHYtJqp2HZkmQIbRQG5xMJR0h8qGET1vo8mg6N1UfelN
Mw5jXpiZQQjr3JI/LLOzYHOIxmm3nzIZHVe1qptpJ7Vm1nrSynVycVuDci0vTR2e95M8vTMkNQJJ
m5v8gV1u2+EuSsaquB3Hsd0bUzfMN3qQ01JvkXJ3zvXRibXbWg0T9uhwSBFkIWOtDkBO4vCspFNv
ntNnm/EutIEhvfn1yxd3U14IirVgHjnOOdVFbDD6L5lEjPSH2K7sw1BMLWUsjCTrqxbnnnoPCkZ9
75TRFJ5iCv+QqfHVDwwQikrg5lB1Po54DF5UXZLM4aDZTZhiqFJhJRWNZfhRLlNr8CL8TaQLs0OK
+qB0kvLWRg9zdiUcveQT5mU/mYV1SXIponkN5V94FKtPQMqDBjsgHd94CcAht0xb9d7RaUiYVV55
utWGJ87oH3DZTAAmRBD1wNE5iGGsgfnovITVCASlKvvDCHaO79ZC7QaJTlTmO0rzuReYY3oXzUEp
X+dTCMewDuvO3ElJ1dJxU8LklIahuBNwbSGtQ3N35dHCKhEeKCriJEZacz7oRek8D3spOdjyqO2W
uk1P7ATiscZXMdkrW4HbwZq1Hv/tGfsEF+FxodbXJ+d6l0MLpnt+9uvV/bNvWZMgmtTsb1wHjr8l
T50lkNRBPixZn++iJW3OlCY7RUH5yUoGVYEAPvZBa3VLpBgZCFKNdsqOHUOLXBXJZXT37Na36l7Z
qelqGQ/3pozrS0eqzRulKE4Jo/+4gHkCvp9KIrp1YPyP/9BybOm66bN86McsOKdhHp/XMHP3sRVY
h1RrZq80w+VE0vDDbXd9iZCMV/QytzxLhNZrA2J82Yh4IRIadNfUwMK+VoLsHO37YpIPQ5XWOhA6
cEeKOgOeHHSZOUhMA5MANvYPg6F1XwcL8ZQTj/bAdnmcTjw8GheIVZWRur6oUZaFDgIeUbccMiVT
L8tkNFdoo11/shYcdehIDfmEkB0wwl27Quho6DlLcZCHRo88QNhh4YHpQL0Kce0idlurzdXzpiPv
8KQO21DXRI+s8bSOVNcLotF8p2mtOblNhcL7rlfr9tbkvj15Mh2YD3gQtxUa4PUAnA+E2d1I7D+f
8ihp3GBNbNymq/PClUN5/Ir7RUxZtLOS2DU6YGtuBvL+Vkf8/oPcd1Xi/zpIxNxvnSqKsVyAeEsg
odTjtaObVRA7XbscGkMJbmSjsK7yJMR8Q19S50tBS/0rVsd9s7fKxnz96+/+yR64qnxS86cggbyI
WItyqB+0hM9y4GYWl741q8bXNES5wtXTnPyDTmnwvE76JPPaHADpbk0h3mXdhOWDoncUzn/9QGJt
jMlQIS1Rtl3TIQR2jicD5yeU7epOPliGMUqA/eZkQLkL0zZFQ+Ta7aIUpKJCuzbfzboWk1vKknbi
IvWTfZi9CrYK4GpuU6Jd+KRLRRjMzXioyiYBsiXPviylwSvSwOrEDvmTjYMyJxp01PkpVj8kbI/O
IL0NAvL+ZTosYAWf110K8DmvK28MK/miYOPf5WmS/TXJ//F5+s/wvrz9Kw7bf/8X//5cVnODbWIn
/PPfz6v74lXX3N9313fVf60f/ftXjz/47+v4M92v8msn/tbRhxj/2/fv7rq7o3/4RRd384v+vplf
3rd91j18AU+6/ub/6Q//df8wyuu5uv/zj89lX3TraGFcFn98+9Hhy59/UC9+tN7W8b/98OYu53Mg
kTogIf96GzdhXPzr0GZ3xZf2hwHu79ruzz8kU39GkkmhgN7NKjC5slHG++8/Wi+jNikEdR9aGpyf
Rdl00Z9/KPaztYpBSQMOAEasNj+iIv7tR9A10dNFCxmKBFTyP75PxdFL++cl/qvo89uSbk/75x/H
95RVmRFfPvQlUH13kH4Xeznz0tCJbk1n1+oNCRJeB+gWm+6wnPXZ/PXRNH377sffdRwRf32XTZZI
LZ50iYbpcVjKSCFlQ5sEu47yKnp6YeKbtVz5TnRKfk1dt7t/To5vXwXnCW4M2hKcpsdfhagsIqtQ
JneoOHiF5lwO9lsIc+OOoE/3IFRjdxoGmu+BtAvG6v1sTbslkG+jOMRYV/s6hC8lRU98A4fsXTCv
dvDgkkj1vEHXch9Rkl9PzXEE//W81FogncD8ZOtikTzOIhOEn41xxHG+n1ePwLaWPW0skecagZhU
SgBymA+dODMe3BGOZgmmGyuMqwNcKepzwixl1JCzfs6dXZXYhmfX5Qsk875m1MtemFNzPQaY5+XS
WF5jmzZ5kwbKaTad60Ev3VXob1cjoBPH9otIR+CGtexpLWXvsL6uhreTlI77WFFAt9AmducFHLCR
F7RhQufjbID0Savy1diYL6ahnfxOlzRKPguGA0gr+oYVn6WGHO2CnP1aqYIZtofDPhZWfltW2bu2
AbA5DfGpdP6HhcONloNjXaJUfGlwHL+IZpxC7JlRI4lsLGkaKzc8UMRfCtS50b3QrV3fhu/zrgMY
3QZXcuBcZAS0C8vAPLGpC4kZa2J9FPIyDX0UgKoijW3m/qTnQ+XgeQ/aexjzdjdX4I642eTeUicd
KBjZ8RG7SiNFd5W267xZh3dmgIQZzFNOJT/sFMLjrNH96JBxdECP6VA6QN8ApYRaHYJAbYA39W8b
lDN/q8L61x/PusQ9DwELzPWEIzyewlzXBsfe1XWwehx0gx9W5il7CHNd4UIE4EXIXko5Q9d+oFrl
ejVnSjw4O0RLI7duHf1aVdsLw0aJfLIhDUea5AYKiqsW6H1kUK3IOKduIOOYZoFmmPKXlQaNJsmG
86KwvmhF37qDc92DtL9eRlQDJK3fwxYbfAoQeNRKphvNreQ6ww2msoNXR84bUrbnQMr0S6giyCi2
KdjRMAI1GVelX8Hcnc28u1FmAFJxf6hDWh1BVDa7XLLOVFJTt+1RI4W53nhWFtxJcvIlLcYPYSjX
V5iSuZLDrcGmieKSHltuGr8ZYigvtlmDeixbWDdREvlpYbfe2tE/scv8dB3TzFmL2HQ1wKAcL5wI
1sBoppmzs0Bt+fPklbCzIc8Z5XlnSK8j2rSXihyZexM7I9cKKY3O5Q6M4IXaZZ9+vc8ep8l/LSv2
urWRY6zeNGKNwKn6zg4Ce2c1TJnWjsBv5VJ25c8O8sstqFtAl6daaD/90lXnkRIdjSsRfSMv48pC
4kuL8HboOmcfgoJx9aa+xgcLBGGagDs9BdJ4yPjFpQ0GFR0Q0mB60utO9yheixF7d/TFOdkREGqp
Gfv2PKVnA3ClckCKRGr7j1iSSO5QWh9nGa4WFbVzuwWI9Os5FwSX/pp0ooskCI0H7ibCnopk/VJW
PaCYsEE5Ys5lnE5kDcaaNeaeXEcVJBbKhlBKmougSSbwYeilwr+6qUhILmyqJWVfuhP17FNV0x/O
3bWAiTY8ecK6zYqNnBSlGkDPbDNO/gH0f/Y8m2/mFC+t0dzDLFaIHbk6K3XtoGneYgbztd6j0jYY
ce9j6dDtgHW5iiIP7qw2jYvw44c21xC6bFeVZe1lrDatF7WJczZBkAYmY8qeVZieZvduMCTXtT3a
fpVLH6Z43oUOAsNmemfKg+NKM6tjyq7SMTlH4zBwNYnrbF/GCfpx6PgiMne3QmUoXc77tlSWKyt8
jgvR5El5DrIvbC8lgPW7MadBDQHMw7Uw2QEisrh9UamDZ/siTvUTvfOfHRIIwqx6CKv4gij9bkQg
AnGwsndj4gw7rZe80O58tYvfxKra/LWz/NYN5Ml7xdFd5Jf3lP8bbyBr7+Y/vqf1P95AyuIubu6P
rhzrJ75fOexna/GPRhPNSWRd1q3h+5XDfrZCG/ClQcEOIZn1avz9yqE+4zfpVuBWTB2Xa/w/Vw71
GfsW3UDoyGDQ+PDvXDnEmOOKSqECyhQ9IoqGIoahAdGkQHZQdu2Aw4Qxq86+C0ftsgzD+oApU+ej
rnhKpuqhSvh4O1wvxtybUPBcM138SI63w3JWE3m2c2VX5Z3yLjKz0rNSfW53AEWlKyfXyucBwDYf
20QaGFn9lgeXXzW6Hhza2LQvDYeg0+XlfQDcHPZcavcIPrbBZwxAKZv1Ebu8P2ZKTp9Ki/btII3e
AKHPXwq5+6wjxvGm78Mqo0sxOR/SrLCvSXHMewtWYrTru67fdZ2iXE/oxl6Ps2nu0YWd3bnPo/3a
JoaaV47BB6tVllcPa+e/w+gPkGW/CiOvb+4+35XHYcQn/gkjZCiRg6ZDjZHAg13p9zBynoFqQOMW
8zmaeA/X80dhtC4NgGSAAMC/stC+39yVZySawOzYFy0cnO3fiaIfLm8mlzdePLc3xLc44tes49H5
PseyLkWLqe4Wq+lKNwd46Vtm2NaXQ9XI5ymo1F2JMP++qnTTKxYaYbaaXHLZskjaFwjobgj4Y7ZL
hUtEO2gvYsmcMBuomtHVx7aIPB0P2FehMjR7vQgcSEZJaZ0r6JZm5wUW71+HQY4PSzEEho/DvWdF
OdbCCZIG110UX6YN0J1aipcPtl43Ncnn2CLq0C67dNGqc6dF3uI81JogweZobiJvhiSyn+Cgn6Bo
iofSuuFwuoPlQuVp3fqOZ0oNq8jJilLdlcFwkUnBLVWONzoSg16spd88Of87mv5AEONX0fTqjgrT
v9w7rrv/639m9/n8OK4ePvs9rtRnIKWhfYL71FZI7fegUp8RZ8qK0v/7R9+DynqG/QrIBni2BrUq
nTPle1BZfApL9FUfAodSali/E1UPffLHxwTVMBJUStkMCTLq4cL4KKqCLmwmOx3VnboYFHuSuXOn
js7GkLzR6uJMRq637qx7JNpfmzHuewBK8KxpposSk3k37o2XAYQdWb4dE9XaFUDuizlRMJvt3nYy
8pJZGT43OrdMFPUCcQ1np9ah5SJzFuyGKLuscejEWay7j5zYdme5Ns4a2bowB+ObxOZvrdP/19Ii
GpsrKu7pxOjVugSv71iD90cV3W8f/L4AtWfy2rFF8oSuBTWGR/mR9gy0Ne6e4KFXXf6VvvB9DdrP
Vrg7WqwkSA8f+2cN8iN8pugZAmleBSB/ZwkK9knrdclAGYr6EwWJVW+cE+nxxl4HVaKnpaHtjBRr
5Ew3ua8Ve+4BbiwhRpAEip+Ww8eOJocblMXrHl4SFbxQ92Az4VTbZy0+V/Te2xRe66Pp/EkJ96GV
cxwfa6UaUyv4zzQ1RDzkmNWTXNDZ2VXpiJxDOxTnRiNfUiz+RO4v+ZDhP0okMm6ULbdV1dymBQhy
3PvezjQnDgjwI3sg7ZrKfqMoUPTB17ttFl5Tosi4wWSQ9vuV8Jrbt8sCmcIarcw30qGm/qcl+12Y
6pnn2Givk72V8HijMxUalGmn1DmqZfYpKl3CwPvmM/L/dbisF+2nY+V/YHtCN6S4e7xPrx/5FiWG
9oyCNO1UpLToD6BG9PdObWnPWKbAPfhPtOhY8X9HiaQqzywkt1YYBtk2yREf+7ZVS4bxbK00r06c
OB7T0v2tQFmP7X+WIl+0Qo9IsISqtV73ZVAGEWzNrH+3OPOnoH/7aCJ+ssqfGNkQio6ZEcqd3jMy
okRugs/i0vye7dbfDy122eNlhukwaamPDvytrEm3mUJlcdtjrxeuR2dW1VtqAU899YF5LNeloU5e
MGfmbtvoa3b1aPSA6kmbxfZKG9vLpQH399s9/qiR+Lgv9NR0C4XBMpGTabaV1F+mYsCjT+53cF+d
v643vz36+q2PnlsNmgWOW5lRQW0sL9aTZWdK+rttkyLs0dZM7Uo3p9Tv89Q8D6Gnj3Jq/1Xf+O0n
J7oePzk6h7FeWzJM3LZ2g3C5ohF5ovD11JQLpTimt6pozqU+egTqTYsyz2ctieVTxotPDS+EplWP
lHqzIvMTuicANnrlOrClEzivJwbXheiERqn36A2nfqR+xubLM8NTuIGnRhauUoGJz7KVqJmfJYUL
5xuVKIncbtNSWVPXx28zHjBz0Wmd+FgfPw8gB54b1STvtw0uBCfNvbJCgyLzm3nOPi9NHh7aBAeF
baMLAapnOlZmQ8sB/H6pPO2Uxv1T073+/6PIDECxzHHCsGOLu3WDjhMoFWVb8IhYyAJcIFVQVgnl
zrMmHFVUqHDP2zYhQmQOEDKqOm4yf7DCFrWsOPBGu683TrcQnBGeBEsIBs23nezMgZ7mwUs55cr7
1KQLobmgiDWGLea6VhjnO90wCxc9/W7bo4sYPVPt+3wpGb1Krtr+dVmduMI/8dSiHjKItSJZpBlL
YHW4xm4vcZuiOlGzfmpsITBNbYlkB1EUn1rpoUwBdEVk3R83rRRNCMzatNt2GrXET0wz/Yj6A+BL
p22KbXGvCZG55DLKF7qZoLce75ex1M9nRZrOtj27EJ9ZOfdKKDMxapaVu8Ao0vMBtRFv2+jC0ZlA
qumKJA92IE9cGSE4dfiybWQhOsEp10mE6AKuGDouWr3+BdfZbZEvsmSLbknoECPIaFdQsqbqY6Qk
48axhdBET8eqF61O/BUc4sZNe46SWbXbNCliI70brG5uGh48HcMLWlNoZyTpi21jC+fmYEdFrho8
eMKwsla8Qe/udtvQQnAWaOI4MC4Tv0G/79Bp1oXcTNa26BG7wClGQ3rTMjjYTdcwdo2+8amFsEQ7
vm1yzjN/zkYvUtm8TYvqz7YpEcKyTcpmltHqgnso6R6aRbpvOvObbYMLUZkFEj5IfQ4iK8n07CxQ
nNn4YJVgkLZlbw+IrUeHvmWVHa31LPGjBQdu6V3UaBvfpnBszpbUT4HGyKWEyGVYKW7eLq+3TYsQ
mrDhkn5AUIlm7/hJkvorgJb1to1QRKmWstVPU6RF/qBN5stEnt7oRnjKyGddFD+5JCtCaAZFHcea
08d+qETXhdRxiZDHdtup/AOdLUSGaEaS1pdje9ppRfGBC1G0bZmLRjmINnGT6gzIEV1a+LbUOm6Z
N9vO/AeowqNViHedo6EMHvlV/MHB2y2K5G0ZkNhflOQqSUINFbVQQVC3qcDymZJyyq7iqdcphGfX
jKHUS6yVKbzjrKDw14P72bTGH4Akj+YE1VJl7PP1bWZq6dth9xa1PXvbhVPEfowDOgVqyOBWZ7iJ
caaWG09kEbzYYwiXLzOvcsT9AJWEER2+9PdgaH+Xa2Tn+IpCn1zvIgD7fm7XMoi7UvVCRxq3rRWx
dZckk5TMEMx8dR5gNIxh4lVTPGxL30SjDWMY+mGC6emX8niTpeM9YrXmtrUi4mUS1J8GDMQjv5Fs
3XXQhkoXoPSbFqKIRdZDe4R1YkagglWcGRW586DeRycgnk+EkMjvUZuwD+WZR7clAEfVrVm93/bY
Qmw2ub1A8LAiX4uROkxGZ3gxjLa9cXT1eCWG5ViMaV1yAtXJbm5QWV42vkvh3ESY0BlrWIHALUrA
WNqnqaf8sW1OhHMTaMqcSesJkdKW3kWzAXRpyk+orfz8TcJ4PJ6Sqra1rCyhz5W9MwFVH3YARdVN
T04f8HjwqM3MPJJqBu+u4vksHzadmdDAj8dF2LTvhqWP/K6cr6osu15OgVmfmg7hqikjizHZTscT
Z64Suu2moxLg3vEDF/rYt1HbcA7b0wH29qUWnBJteOqJ1/9/dOJgs1rYEbhPX1vMi3y81ub4hNnQ
UyMLsYiqozxO2AX4dZQkLyOtfVP0RbppB6Hfd/zYEyYbgAZ4hWWmv2rs66oONgU5+CRhZPrkXaNz
3Ojz67D3i2jjohPCUMl0qWlawlDRlc8zpHrEOLYVlNCaPH7mzjHDrstZdlOF2V2QzjWUBSfcFoai
UkMOaR/C97qoS6nxF7UMdjZowi27E0i540fXckuby7pgcMTn7yy7Uq4iY5FO2Zs+sQhFIjKe3s2Q
OAzf14vt4kt9Rq/2lM7eU4MLYVmFnQxRgzzTgOL2bgnK3twj0mVM2yJIBMsAXUBBHcSM32TJi1SZ
3MT+Pc2870nVDw5B5WBF8H+InxzF6iibCy/Owbpve6dCcJa1OVgIX/NO8zNLn5/PU7XtuBFpS3Oi
GTEEDXarwj5PodOdydqUbLq8Qvg6XoopxLzW1NhlMSWq5r0VLogvW0k/bVyMomQe9mQz9x2+oJH0
5TLN+i8YRegvN026JRyWfbXAfhhl9i3ltWG1roKM7baRhRBFjFcd9XVHVCPHi7Sg9Uwnl7etFUs4
Ma26hM+E5Z2fjeV5FF8vUrwp9zZEwcDMVjvqYGxbqd3eZrak7BF9sDbOybolPDo2rXlR1AD5WB+7
5OGql+XiqqYR4W+bceHoNEEnpXm3YPSSNAilDnpxmHEA2Di6EJ5poSQcRZ25D4cqP1u9sg9greaN
0y6cn5ZVdWj8xeyEwTggfBfOfmQm08ZnF2NUshe8PhpzjzdNf46QNT4AXMa3HUaiA5Mc5JLTFLW5
t/sqv3EMuDrZnHTbnl3E61SjUtVlyMx0fSrtMDHMvVlR9G27lyhZ5mCJJOM7CHUnBQanqTh3NZqd
3m5akaKUbBUkBSAUG83hKSZWZTu8jENzY/4i6mSUc6RO41yae6x5ihe1jsonJKXfk8j4+6wTtRxM
VJLlIGB0uTbllwjPkh0NhblxZoRYjXEksQy9MPdjb+P8g6bu+1zv+20Hnmj+3eRLNGFUZO4LQPPn
Uhppt0PddS+2vVUxVvPc6dSONVMinAKPNM2vR8ystqUvIjhIKiStlmHY7BHwsHE7MuvlWoZmtu3h
RYSQ3OLWPUsMj8FIucfNQtnldrgNJATEStjglRlnurjitdbRi1qa8qtqsMdt9zlRIc+O2wUZOd4q
pUlkiFJFcVN1sLfNuyEcqbC+cqfARndv6FP92igL9Svqq6cExp5IekUKYY9JQV5M7MCOk6m7oHTw
1HbibNseaQjnqtSlQ1N1PDvWmNJVnpWSp2RxuO3UNoRYxVQhGmMjNHGgALkJ3Ml0JUROt+3AotEt
BtK1ZleBscc/I9rXIxeDFO34bfdHkQ2tg8ZKGp1Tu0tSFU6L1vmtnm9d7sK5Opm2EjQlxE+c2uaz
aZGzcyvUhk+b9hkRLoRea7UYJTy+vM8gvWZG5k2KVm57q6KAoZnW2F8iD7ZHgFY9J4G0Pezp021v
VcQMObAGkSKUzb0yS/3N1MmS24eGtC1rF/XbapKCUkk4m8pONZ4nuKWo0yJtqm2Dsj7ew+pQcYo2
s4x1uRc7bYT5bOhlti3RE60xjZ69ve4HklRDv1WtJr5GrNfcttpF6JA0OKNpDK25j1pzxkkxXvxq
acuNjy5kwDiiKJBJNTZ3pQiv5FiRzuWl1LbBzAxR+H5uI7urB5a7bXaGNwQ1vha60rnbgkkI1UHp
VfwO8JHD1C1GUa3Uz0pqsL+nk/l3tiTCh0I5rcEUU8mgRKr49WDMh1EZqhOH9kOz6cdmKD73x2uy
6HC1w+nA3Lf96PhKiZB6osn9uRXoPZayhuZmRtse5r65dJRcPWvSRH2dkuJv3OlEgaSR60IllZy9
wdIn78vZar9m+phvCzkRa9RjoZz3uWKg19WmF01khEAvK/vETmcxST+bPCGgszrD+gbNoX0ySBgc
yT2iUomcr3pafZ3t0mFudmgyh9uST1HIMjPSnlsWG2uEVoKvt2rsg1lVt122HgRMH12hB4SIcwto
A5RKtUWgvcVMUTc21hVFczlDtiOzXbhsOUEVPCe/LTwMobRtG4gIQYpWWL0VZ9Z+NmaTWxxWasgA
busGQe04jhGlC8Y4TEhT5C6vvkxVa16OYTG/3rR//IBCMtJgQMXF2HewuHxcxBx02GJrW/KpCvE9
yDUrGVG+fYIuZ4a2otXcV2GpbsNQGSJjebLMZjRmxkfsU9VdbJ8w+Bx0adq2u4p4pAlBlYKrLhfd
sOre2XIb469cDue/nvsnAliUogWHOMTmuipbLR1goLHHeo6DNiQ2hBoGd+3iYkk0h9tCTJQyGijT
Q31Lrb2mIg+0ykrdlKOSbLv5riT1xzUwkAmLXWCTsw+zunbRG448yhknlZF+vteJICVzGs1Jrsi7
Znrnb4p4alxABvqrX78I/YnRhZuvwYKZUWnhRcjjcElrrdsvTbcNYIVa//HMIFbRpAiMcr9LMtty
G6eTW1+jU7BxZxbxSgqd5yxk69nXubq87e1A/9o49rTtxYqAJR3ETzWojA4A2vFttXqPONV84gx7
YuZFwFJaaOMwGBaDD9P0asAF+7nehtmJAHtqdOHum6ulmlqSzXtVle4WJ0oF4eCs3HYXECFLEF6l
CINRa+90Y4kBlq2UrzqiQNp2+/0BuASTpZLV3NkbTe+4AWSfvYS/3Lac+kEc6NGBm9RY8+hV6ezb
NtFucqSZr5w2td5viigRuqSnhl1EWHDt7RbykNRbzpuwqcZtqYiIXWqRg7YVrND2ll4nh2pGcjys
pmHjghfitQhKrOQk0yEnhLuI4Uf+OQq18n7TzIgAphlIuDP0SGu0pjS/BRjVobg9hPm2K6SIYEIG
K3Via8YMM1XrbmcsmZl6TuDM24pVIoapSSM87cIq2KOd2bhykZu3FlCmbY18EcWUa8GUDE0R7Gel
UXex2Q5Amap222YjwphK2UxMpNgD6iUGGCkK7+6oacPG0ddN6FFAlbHhlDoMzL22Ctj3uSydV13m
bHyvwvEapvBBQcAEFMWL5mWVWBGONtI2Sh660cfPnmfwlcK0CfZRRVqPcJV20xU90v7b1rxwvsYR
llx2hGNtXcqyL+HbeZdjJvlp2+hCvDZaO4e9Wkj7eAS0h2OAujcG+odbRv9BI8yanDJI9FbaR06u
vDHxMNhVY9R+2Ta6fTzxS4VpMXm9tA/yefJ76m5nI2Lsm/Z4XYQ24TrRJK2TBfuwzTJPaub01tJS
7fO2ZxdO13kq02ltku0zLVOvI0WqX0f58nuOLt8rD6hLCDMjR3ln9rO0H+pheq9OYXoRWNhMbXt2
IVixwq3UtGcbK5ZF3eNWcRMH+baCku4Isbq6ZNQtmkB7y5AqX5mnwJ2WKNqUFvxguBUMZlFJ6SDt
9cGo/A5RwbNxlTjbNjFCqKqBRj1zMaR9VyAHdaizqsb0HQeQjU8vBGuYdxqqApq0V6xUA7AxjpXi
qX0sbwsoEfyUWGjE1xQO1rK7udM1O3in6XG8LaBE8FNqILzeRmw1/dzUl9E8Jwc9nE7dB9fF92NB
B22j4yWvRLoTSZUR7AfO8AsVstRb2x5PQoTXuPzZ8EK8Vpguh3M5Sns76o0Qn2eMVaE49fvVIzVG
cNK0Fm/TKrKF4AWChrylPkn7ubVGtww1FXZJ2W4cXQjeuMQiPA4XtmRt0i5woNHdhvLCpuRSt4Xo
xQo9c6Q8DM/a0Rj1C6QTzTclNZ1m07UBI4jjtxw55dxNtlyfdb0S7JFjG88fLCe2zbwQv52k6hTS
yvasTMMM0eIhLdyljJev24YXwlfvcU5UYDafWc7U7LrIQPk3Sk9p5j8RACIkCu9iycRISzrTe3LX
1f3grE6MbbQeUrHjiQ8iB3t2zQjOjLkY8FPAoPleR9lqU60LUb7j4WWg/RHeReF5qkpysasKGtxm
2qDbvWnqRWzU0NZlGeDlcm5VuuwO6tBfdVUabluVIj5qQSQ2Rl+nOW97FJ93VRZWyDJE+TZeLAIh
x7OT9jgdpL1dn4+p0XiVzVstUH7Ydqqs6nKPc+96FVsNMDY4p8TinIEEqF6kWrftVoL89PHoZdqz
CceTdB7X1bt5NIp7HK7bD9teqxCwjT0kYx5jSz5oevbRUJLqS9VhYPnr0de9/Sd7voh2aSzkTcJk
Gg+OJdXjfqD4NJ3jCzV+LeUOl6YUHseJRBlP559/mSVsDmkvq7Ou9tUhmjstvDSoqQXKmdVpmlFc
zWrUSw6MnTZBB8guLf0aoSLJPlOxfgjux1UQfXazImniyJWREsdNOZIWqbuWdKsYMAxJZ83aW6YU
JZ/qYpxz11JlDLoRZM1N9SIq+7TK0c8LHHmfxIOWfpImrSpVd8HLW/lgrR+ZyFXjenlpTnOTXSCd
F+fXVmQlxYUR2lX4oS/6uo+xpGqn5pVc131WeSmucHqCxrwRhJ8kdVQQlk1ltUy+SKPUjYs3Of0U
vglAE9SDq6P9x/ou54Y+A0L101XeTQteJq0y2B2mGnkavKwGxBCuSxnjOWmXAC9NXmJmkyqDi8q5
PFnIic9G8zZrmixaPaqK6uDYvW24YYf9cInFYJbl/P1Rv9SHpdEd+AWyFNXv1SrTiptVOLCOvbHR
ze4KSIZa5944Trb9BVltpb6hsVbLaKVnq9PdoOQxF70SC3qr8Qp86EL+2M5O5/4wMGZd79ra1pVP
S4ZtLmKXdp3Eq8HhFMi5C7xZtUo3smEONG49J7gGhMEYlDfJXHTGiwZjJUawDUlSDZp5KIrPfriK
kD5P8LlLbhx1GbJzh2tQxR8UYE6271rFzi4X246zF8mUV2i+kUuUy1lkzEZ73fYarS8kt2jwv1pQ
KO8yr0MdNUTIcFrC6jxCCkz6kGsdvttuDADRQiBxAqZSUsyZUPN3O7sa234H9FFrRg+O3axplzNS
4dQHZWXGlyaYCstIzpACysLWq5dWMgJ3KezAjL3VsKe6G9CoHt/0sWpHb+rAqIcGBjq6KjHW8eoE
KV/CcCo6mH1pmB/jVs2Sr51sSUuCpqq0qAXmzdh71p4ZDcl0nkz8VcrZnAdtJmFem4NSc5XC4nv9
wonDgJgYy97+KrdhpCE4ltQBZMPa7gvpvbR0vZF4TbRoy2cshWbpC5ZNWb6DcNHVXpRUTu5r1VhP
xWUxp2uAWXUX1T685dKZdlFRDs50qcelpjT7BAOkrvAlJ+o02TN6LQIuYNlxPt6rlDb6l50MNPpD
XS+VfF82sZrt1aDSMG8Zk9oNG6l91+N6dzZIenmwS9IEM53Mym2MYYp25CeEudzg9rZraivuPist
M/mlTlq1CpniXJkvCupK1hWU6lZ9ade1BXOYi2z2IjfNGDPzVL51sELQv9R91V40YDKuNLXH5KC2
kj1S7YmrxAr5QxwHySs9VcbwS7iq0J6FlhNZqGtqU1QH11NWdunV2KWzPvbepAdOGr7vI9Zgeq0v
kaPGF8Xc5AQPtoxl87ZlM9FLHx1sK452/5u5c2uOlNfS9C9iQghxugXyaKddabtsV90QdrlKgEAH
QBLw6/vNr2d393zRezpix1zMdTlcaVIsrcO73geSSq/OPQwynak6OKd3pmL9mvi3JICV5u8gqvn4
fXKpzmEM3aAzTwobsXm7NmGNRKHqcWeFsJHzqei2AsEmWEyhoKVs9d4BzzPSY0ocXIwOWHVMproY
YIZj/mDtTINoxGEUMmuI0+EXkhUzWzMK6ZXtOvMDVnx1FoEvOS99XsLYBnAAEB9zGH0XW8AMMQWB
2zR5B+JgzZ9GKn3yI1qDmVO430Pyg8/mnWd/+nmM1LVtpsy8L2pQsNBlC9P2oSYdXT48dx0EPN1K
dHvo69iNcC8yurU9eI9wHA33nifp4hBBRwA67oWDHXdY9EwaNN3GrI7apexpMIXvi/Ur2aVMJOyP
DVAe9qdJ8Vz1+1RgerIPCZ3GB+M6KxVs8he37WNMl9LnBoYB5BNfq/V1kS1ZDLYTbhKff1t0y+Jl
PzWz67+2bjHBTxhkziGOKDWSyQKu3Qu1YNFq2HbD50Yn/DEBVcBUFL7o5ERaNuN2SROX8QKXZ/21
it41V5H23j6q2sT0gEfD2a8+Y0OIBUMgXfh3ZCC2E0UP3zvuimYapD9lhm1mgVA+A3igwMxNI0zM
zEnqy9T2ln9neajmIxnp5N+n3jMZlCYGy9vvAGMysy+1X4i7WoOodJm6pr/ZxUCqUt44v6Li/ZZn
QzEpFV5TQD9sIfu1pV1x82nv34LaJpu6oujoMLkZ4zzp9B3ACVu68+GklztMT4OYFJTKyR6gAw/Z
WtRo2vXZzYV/HT7jfmEt3P/yxvu6aszIAPi0DXxqwBcJePPYpXZEgK/rhX3At6qXQ7W5bg59gaWe
USeFpPgdb1OW5tPjALK9koeGdI3IDhI+thnZhTwM2juqJJnWR5+525A+n1bKt0u0bfiuCgNS6dii
q7qSmlSKBkM3VDIRqZSl0beqv5i3KNBXPWdT2hX1uq3U7DaP7qMs5jHmMnsE84D/qAMVI4FYgBxb
fof427e6gI1p576Y9zm0Y8sUSl8A3ijnI2iiPip5QGpvCuRTPnsiNoQ6lucTCBUFpmHoNfxp682t
Zq8xjcu/I14S2oLI1ubBHpg+a5PDmGgHi3opG7p+rgif411NxUrOnUk3/yL7bXIXRlYFzgFg5W0M
4Ay+IgKmucbruDXfFz/hgJR0mtMQdDTg3VpVrgsdllfcAV3w06ZrSnnR0aFOD7zLo+Z3B4fd8WXM
bAS2LFNRA4ae6ROT38fEZDwprVXCTWUbgoNxXOXSEpBEXCg1yFwBgtOTD1KH0MyYYfJbBFWXPdX5
MifXjQgC5FqStjEwI3SeuZzKEc8kg5CSR+mtgpbWl6LhCvtKoC1F/XMuFS7+QsVNPP8MFu/4b93V
bNJQHA/eAh4HhUP3Ixca/iVF4Psuegtd3gFLYEaFyqqoM7sBW7o0cDYKd9MmtcD7tiJ9jAvXs7W7
ixM3Jk8YeEf5c7uB1Tzjm6ChQXc4Ma1EXw5QqKZIYLevzxmr4+6132wsf6W01XQtmIwWBIo+H8Pk
FySiyi0FbZO+feMrr0de8CxAplQsaNaY0zA1Xd0WuNca+jr1piWiaB1pAjzAZJ5xtOq1TfkhbpH1
0hII5wzWI72LgxALI3Amsci3RtTrBXxrdX1qGjvhCYp1Ce+RobDsNeoRGvd6C2/mVnKDcdn7qiIh
9ouhfhQFA9qg/jFsuZqu+Cgxb2BD0A/TnSdqot+SgWUwr02WJCzSQQLFGuRiDnvAUeBs9aRqtoyn
cOl7ut8Yvh+k58DJfJ/TBqwhbSa+/qjhZS0sOEBBNMxwxSWKXYIN78SVrJ3uokKbfBMKiFXQB1vs
SfUzpMBmVbyLcWk4ecPveTDUxS7KJ57+ngQ8u3Sh4d6Knx86DK2PoBDlMI5c6zQ9L+D0xu88RDz5
tSk8sKsY59g9NmqI3MMSIH85171MsceHut5n51lO4/wn1HC93v2FV7eFs2GjjrWLOvsuNJwxniPD
+ubJebBfVKGwAb2+inYS5ogxdOPDIiNJql5HglHx1zZkoQx30eiWxBcUs1H/InKQZOvCca/j02o6
36bHgXc9NlrbJrBDEdbaxr9DoChiXK+CD68eQQTPB63CNsYzWIIa3wLeZ2Pulm3otw+idXddUQPG
96kNRuxNz5Z8W5TFNkvUjm3+vW3bzg0l6qkxvgQiF+IHhedR9wjMb0z3Y4f38AP+4ngnSxHXeYx1
rzCPsJwZst+uVkF+XWEQsKDU8gGJj5LAPuaE2Xs2v6iezs3nmo8Z/nyEerE+ph5QJbxt/TrLCw9W
QFAob7x8jxYknSAqwUj91Gmuzf1ImiU6ONsK8RLHuhkE2I8rHY69ZtAgBsjtXm3uEg2MjnPiMHVz
EJjCEZmBL6MNp78FJGr2gJvPLIUExzIscC2mOJVhR6eKzK4j9yOzdf4qtewZYnYW6wq8nUx/XySz
/QlPecNLMG3pjL0FmyAjuwaTn9ETt6KW3c7FJhCVy9ycPgV8Wuh5dJylx27zfY9thyXvH6J+Exvw
kRuiz8uSr0tcKjlahduG1xN4mt1k7wjxTfIEd7nBibKWaT9z6MYzy57ETJLBVZ7BWWwPfnpMDnoa
Mriq68nxqcLWM/M7ODQ08h5ZZ+rOacbDZDdMlvN9F+HdPA+bTIBdYFuHojhtQ3NfO0FuTpOAi4i7
dmAw+QVV24v5RNbZZhVFXdw/uC3W0wmcAwyVk6ZXAy8sPltyTCX2ix6WGMj1+4FgSlPFCfC2+27B
RllaRDzbyF09JkL94smQTe82hRb2MewjBma3x9ZT8sj1JMbdOM2ju088TfSJ1WZGtA8twK8tG8Pl
HkupsJ4okm5m+U+hWr3ss3Zz8kXg/YWfQ7eF5jBGKH4eEzcxjaQqwwDToYlF8+HSC0m3B5fgEcu+
tMFCaHeKV86CrXJJ3cq2rIM1zeECSRPAyP7vnZF/0mv8+3ZXPED1q0AxPWGLRgLpJIAvLQYMyn/+
a7//b91GQ2u8UW5sTv0CKiv0BORBSCX+tfnV3/e76DDbFBkSuPUg0xZ+Cs3Lim2D67/22W/dpP8y
yk5j4LZlpPzJJG14pk3fvd1y5f/hs/+lb/vvmlJ/mw50cSQUDxpxUk0dJ3zHku1Ws7GxPsVQdpEC
G1Qdr+aEBjj267DFewLD5N9tLlBkdYrHDy0OEuhuFEnXtgCHkI9AV7NxjXAFZdhorJgdMvzApBmv
D9SoXBed0DQt6igm/CFLbevO3LVhg2M9YUzX2Xb9Hx1w/tnh+ls/cjEiCty0TicHc7Tg3LcqD+IK
BkdEVbna0EMp4noDqA+tgAC8Ekx+UBVDBRgGMfpZMOQuEMD9tAvjORgBR68BDgcKhcb3iasDUWqJ
HTm7A94vyKGUNmMvpweU4gnyo3nWNpvhTztNenyEJtJjU0HXDXJ5aNHN+SahU1g5rAVq3F3bBVbE
u35RXVrRsVl9V3oEA3oQCafLwfEx9C8DEKJhUPSJG0Dnrfu6JwK1Jarp9WCiOEQXxWx8Aty3Xo2q
qIcH0G7gwTK5M8sWQNWGLOFWPAg/gfhb/XVO/995gMPZ9z/5p/+UTHT7//7jx/4/IZ7i1fvnTuGF
6lvXfvxXn/CbRPUfPuHp/2JoqMEyH0zSnACe+B8+4Ul+sxAH6QHUE8biv4z2/7ebfoB/Aq09yuHM
xLCtQG4+X//wCacgQcCxJQFN/R8G/f9gIX379zf730G0/z3iFKzEW+v8P0NAcsMoAkkVAeESYzES
lM3/M9LAV2ikPkrJztlx4bsaZeqAvUk6WnfB7UX9S/BXiYSaG5GfNCrZqhF91fUzhm/3J4cSKf05
h3PHd1MeBHMJDu8KJ8WE8ciWet1EXMwqkE+zypt2j1xL2KaYO2zzYiYPl7dCbasMH02fzXm5Ldpv
RTxGsbknSHEzXQ5R2qA2C3V88Z03EunkGKto50S8LazcZmOm3ezMKl57ZYw4MaPGYc/G1P8BXW7+
2fGRpvsM4/SiXdNkB9OgrkLj+WGBWcHLaAeJ10ileA/VYwB7zJ0YrMePtq8oGtWvACuY4DGNqsLu
9Cds3aK7DRGFE16XTepAGZtRU25SmEK3MO291e4HWGLekTDTd0LEU5lyMe9DcKhPq8vv4inuHyMh
eVI1aVSmEbtO69ZWYtSmalfPdw5C5IdNYAGGMCDeVNpcIWlIiqwbH2K7NKe5Wcdn63SyyxzPTihv
aRmu8byPYuAfhnCpQpM+ohIYT8YFZzT7/4TBeo1isZUxIv9+XNrvvXX2gOpv26drp67giH/mXcfK
EY29itXafNcDDM0FHeQOCe5nwLOfaOFGBQgQ6pCQ7VeUNMEjiazeUbRDge3blkpgnFJQ1bpnkdv3
FS/BEwh/CbpNgcVwgdffBZbBfsKLND9in1PvAmDFyxnZbxnyAelVhmi5vLTh0pAvvxnxCr49yG7G
pzZ5NrJdT7A7qKPz5NwcfdUOil4cSBUE5RSBFEsfuhb0671u43k+YMJI7jXdWLbLe26ac2Oz9DlY
ZhmiJF0D198w2wY2b1Xkwmy1l2xmDRR165xncHxDEyLO/mjC53W956mdcvqtYTzwHF2kmYTteRpj
LSsknM4cTDzcjGr4Zp84wQTiLlMkHHHFjOEz6hX6kW5pBr76thxt15greDw5DLFws7Q0TktYRNzQ
7XPdlEk7J+84tiDrBTYrVJTEaJqTYT428Da5AAyk/6C7PQNmJxVa2CAKnL3k64NFXjlNO6XrPphe
p7Ze0eDqRF0KJPUA3fn2IVyibzxVUWWSaCjnLHBtkQ9JwypRdzjFGfJOdzcgXmRnGvarRhsBrdHt
OKFhVUJtEdz5sCdHGCstBUr3qGRBsAJVTHXRtLWZ7ifUFZhjatRF1SQXbDIWCvuSnzmavsc+dtqW
vqlngB45r4+2Dnixmul7M6r4J5i6TZENIF8W2gd+v1oNNrxK1kMaoFzPgzDfq0ySPTPjXMBVR5dZ
nSUFHVhfYK8WdtzoQtWzNKfQ33AandkK0Yx1kctWXNtu2863RU0GUCuLuuxxaml7N9ZanjQEsncY
ji6oQke/R2NxfFfDGtyp2UeVV3N2yTbffXCwrwux4NjzdcPDiNDWZfHtRzZQgb2HSSg4OdlhmsKG
F2A9tXfZ6LIDUWN2yNBuPSGNJmVn462YWp3fC/QOH5RkUaXyjhwJa7s73/jgDvbL7Hsbw+0NQ4ep
mCb4a69bd5qaxTwTvCfFX/+lmFfzzNY6K0j+16fKX/mIiFV4l7dJha8D/287j+9/fYNq0uSoli2q
Mnr7DUHif4/LCFrJ0HwIhRbg4llwxvqpP/FGLi/ZikeC2Fs/ztAOoeE59WUz6vYkgezcTyzB32e8
36PXkR9iK7YCLffohMoZxLdlpWAvOr/LepyeFrahMPRLfmT12n389f+rPGnefJr0BzHhJ4jh+cNf
zxAt/+WFLMN8ykbWLBfex80bwav3xac4u8ioib6WbiZX7FR2H1Pay2oat+5D2Gh8l9iE+FwGN1RD
Cm1iAWAcQh82DH6IMFhOmADlLynWP57HTQavrW7QbILmp+iw/YTCW2b3PoRud6CZ/9P6gF8EGqdY
gdvyMhxlrrM3sO3zID3BimFB/xfPOKH0lk2q3p3hWqq7Bq0AEnJVoPFFGzTIAFg9M4DxxkKnsTgF
KEZepjaOzku6wgjJJ4+1Is9oPD6tiTwuMtoqlfldE/sD7acTaDF7atejjaJPnQEqRgC2qTI+yTMB
n7NodPboI4ODnoXfMr69uTZXZSQMpqEJulfbEN7oNzNScwcUL+6cdd+O81jkfBJ7ZmO9q1UWoZ2J
lk4WtHzH25wU0I2yuymCoIU00paJa6MykSkaWTzmxzHBEQcrdgjLdZo/UhPScrGjK2q/vsKouMXz
Vy+C1j/tWP+KYapXhTJ4DkdvHnCX5CXmDvII7NSA/N/jdKcIxRazn53bMowlZ8ABFxUvFW226X1t
MHFJXRrcja0LDpOCpk+iAD4kU3PCyHVF4GbZn4VM+21NjwTz3AF+w7iy2u1pAj7tDu2dw1RHFdZB
AepZQ/FIRZBedIzJWOZnXk5pm92tvSSlEMAtDkmOfkvzvZYYygYevHNvpjPq7zczbweNQWOR9C45
zFm0oT0ufrWsXTGyuM2VFB0xcYQZZMAmUuUTHLfHNkyLPlyPmw3MzsbpsCP5guleAuos89meY2TH
VkertUv6e96jB1v4YamUBA1V9g3CYJwGZ0e2BTM8e8L72h2wPJPsbKhPmMIiVqumhH+M/OhWjHem
aI6uAHJEB+5dXaJdmn8DndU8hVPi4QfTk0pmffasxpQesNUWHcVQY1Ab9O1S8WFqK0AcUxivpEzC
6zzMrzWPACvyGQDnuadwBkHHHoevaR+2aegfc4Ae94jVEPhgRZtcMWYa38aVJQYaMUCaszbNKySk
WVdwhWskWel8TvP6C13r9aFGd+WCWrMvlWBhlWk9XFtiFKjehp9CXNK7ehjrHldeMldYUo0OYOnh
vDLXYComzX4k3fgyaAGHaR8oVVn4XPyUuQwOsAIbqyUGdnYDTODk3JCc16hz+xazKXR3MnGK5RTe
RUmXHj3i1ddiFSZ8aRc8wmHa4ZhycR/m47ZHXAxPLmEretiLX0rdBDnmLQxBBsuI0YoJFgYfuA5T
uhXdDEA2bwOPHnbS5PftBpJzqgF/0oPSF9UCWN0JgUYYhkCFXMj4LEFax4QfGWOSYf1Mi3T96Wgw
F11PW17yMeVPwHf5Ko3dtpOLx5ghVvHOS9sdjGl6sLQhm9tZyPgLbC3GBUGmXtWbX79hnJ9fdT3d
UmiM5xIRPNz4mb/wi8U34MT73WwQ/x2Zt+9uWQ9JzeYigYHnCXOcc+RXhnnyuv7mdEi+Mp2SQ5AA
UYyOVtWKiB3bDu26uK79YYERPC5EjCcgJatn5Me4k7Ku/pMPwCEmfZoWuJPfZ+GnSzi26sqEzEsv
1StIEmKnG7KcJRYeXnKkjBXguu0pwdiojGYkoPNqk1234hdlqfyDG/1poyNmE7jKCiAhH1xun2rC
msJTODLjWqYwKBpxmwDXOFwxrm0xXVkQ1cySvvX5/NIhtT9DLfGV5vYX6RPkXnEQVVJohhlxiMuM
0y2ZES7luHe0+0xA8q0s7z7SfsPttw2qCK15HPGOFSJjrFixlH9UGot4SDUm8H4TCogx6VGjk22H
ZuhlkJLe30QwB7lggrOQvnkljIWYO+V9dscjxGMFYzukyrTMbwIK2yi/XyTi6IjaruCB1HtMuj4y
TD2PSLjkB5YYERTz/rxqOE8HjcqPNWv1FYIKX9qwN3cQDEp8TRSggT53Z0uWDUOR9XmVWXJkBra+
bZTSwk2+r+qePcg4+cj66XsnGd2TVGyYetu4hF9HsJ9MnfCC9AIv/aafghQ5JWxfbl/q76jFtl1r
EvsNXq3LbhbmNzo9SHTNOMAHGkOoCc4/z7RJ7RUb1EB1YsZDz1tAdRmbrMNhs/UrJtqBrpBgYUcN
2VKxamhuRDuyQ55C6YMR+y+s84hSJFaWjOF7mkZanxyuumMfBS9CAVEdoO1SM0+Oc9Qmj04YiJrC
7RA0Az+HOeNVr2SOKNLkBRYpsSkYjLTs7bQdPB4j6LZhJHco0vmJxwzH+YbmnNuNPNUYWL95YBsK
Vy/XVdqPcNP9d+nHgs1MP01B1L1wRunBsTH6gbpq2kN8+mUA9Dujw4RYmJpHTCUeN6IehlQefIZM
S3JY8WIuIU8iGdZTqGBOiYP7KZb2nuC5vtVhAtdoDE7aDiNeYKjys0BLrhjrKSznmK9V3IMj47Dd
f4hnSkmRYyRw79ksnzzLZjj0dKZca0gKBBVk7/JtPop+q3dM8vzO1RzpWfAzlY29pLmDl/kQuN91
l42v6KINVTa0+Z4FPj4ifnFclrp+BdhYPvRwUz9sSVxffBjgCqszUkH61KP5hpynxsNMYOv8zaeR
rODoFz+2qhEaCg+okyGc8Jd4hn+3DKP4Ekd0KJvBzg8dgnOJ0Re4Y+tg0Gdbh8OowdvDoIVEZUO2
L8nyreqWxl0XGOwellsdimQlKVYsUKLwNvaTNWxB+kbhYBEmMBPMh0aWSzB/Ng5jXMAPW+yOQ1SQ
tLG9x+Dsw2No9SPegAiPMQA7t7FhOP9YYkTr4331PS9Nt4gCM1vyJoN0PHhTpy/9lJIrdzO773KN
5sLiAyTm+VZC/Q2fLimuDr7TkJIl0V7S/i1rm+SYMR1X8DRKsYVs3Mm7bCqyxniEjaQ1+wQ7DN/w
17U7LDY8sO3mDmkjHz9vHfsxJmwrlkQ0trCa5d+klNuuzen0qTB5LGWX4aEPYS2KmCATsVZipIEp
cgHuTX9Eg5PcyaS72YiihkK2kV9Z1LvnKaMcNXvX0UqraH1qFA93qIXFUckYCibe2XuUqPNOpTw9
uSacKjt68aLyQT1FcsU1wBBnLwajneMALctdpGLxYOvMfa2LQBwfDCQ2oufPA7buix77y7tFseB9
xjjmqHIL94kb1GYIhPlBDNPn1Cr2s5UEe1Lp4PczikikTPmEgXtM9g3GJ0fAdmxlaG+wTeklpmg6
7e/7Ne7uKUXjgzp0mvt6PUAtsd0zSEkJZu133Dfbfe2pRxfcLsdILDOyBJtCWIdXKe/4dGQy5Ls4
YEOha/5LLdG0q7v60xkoNvpxuIwoqyaYojyO6SKvabImf2qo8DHl4RAKI5O7BmPdHtLWbm2Bsb3+
KWXc3+ORtFUKBcshXWleEdJM1xRJ9jeLIuqYqRpiTTQTSoukKCxiY5MqSPASFDODIg64TIppZr3J
FAc9DyvSJHG1NWZtixW+2E/YlFqOrpUp1prCuczjwR9ymQYgeZvgPdc1K0m8NZUy9fCMcdxS8oZr
PJjGnDXSnD0a+MiBO+pn1DMxxeGKFsw3hYFJ8bBSd1BRBz/XuTYPorP1w5KLqUSiCmEIpoM/1YoP
hQlcN6F/YZIj1WZ42pAuw8o3DL4nM8qOZlzmymIz/iBv1T/hluyDDrfoKsgpN2Q+4nM1p3xBkwg9
hP7CXD8eOJvbP/3W9h8S+rQ9hnIwSVLDdHBmWH9MGkGFcPDKISaARCihJoIqdMs+sliJXaelPW7x
nB2TSar9inbMe0/suuugxWxAq53Dr9wS+TpneoK4s7X5U6gz8mi2jvyS+Yw5ocvGcp5T9tuiTQT8
5sor1WVLYddO7nOLzgut+xiNkUW/orVUf1rZqYe6m+dSzqnC1A7aQA4T818tpu4RZ+LB89Yc7Twh
YYnzRf1cl4U90QUO/mzplh8ZxJQIDSz7BD+9udMBcUeBC3ko4deXPE1x0D27CRTnVBmNIcKtgJZr
cFZLuEFE2kAaqXG5qAbVcMEHSaKCqTC7CJG1d9BOtp+R8P14u054guHg0H2bxy2tekzwdZFMAO+6
aUwfogTiiDu/5a0+NEk0QTeR7AI6i4rpdIogT2hxmXShu4Pi2GBgmYWowbjJH+XSpU/ooolLCOn8
R08hV4PKZ2iL0W9j6ZrMvQ1ALFXANOa/RvTSXhhP6rs8sQHMHwO6pzn3Z9VCAWuj2+sdBMFvqxVU
Z6T9NhnuvtEhBXS4HtAXwywUwBaDmCe2Sw53t4NDH/G+S0V9DfC1Idlc8290GUI0LpPsRojVF12T
+oyYOTw0Iox2Q2yWR7wec5GufP7KkeBoxT8jmn9CsvXM0DS9D6R8m8P6uY025DmOuApC16VKcUyy
hn4Ng7UljfKfie12fQ+tyhgN/A5Nw/5lDhlFdkMrItLviddtCV/HtCQr34fhHBWekagK8TbsopVW
MRJU0FwbXjY9pQVIbntM6tYD5K8I3dojcVz12Sk+P4NDgGMziYtrOEW467e96yTgO6CBn01EHbxp
1lcu7bsyOUSqsd1N0u0VqkyoKIi7hCE6g3U9HPGCbwVcmeqLnmdQ1dG8vkuJTI9L2EM0TD3SMKyv
VhzizpJ2c3cCH34+rsu0HtYRtiMkF2c11vMF5U/HcWezT5d2XYWt7gXvGr1GyvijgVKLuagtaRvx
gx439hvWq+NzIqZgtwlopH2EAmlb+66MIAw6+gY8kQAGbNDwxnSHmgmGuKkVFy9z9FShr/aFiaHO
zLru3cJOsYI0j3zroIG4tCa4KQY3y3aZHfPHJEXrNm/dy9D2YRVOaY0xoB8KuDtCrhVH/d4kdXN1
M7oCxKdBBdHsZePI1KcebVlrR37Kp0RdJHpE+3T0qI8iFM+jwrPPSFyOSRicYSuCvwzH4WWR61Mu
kQK3Dihi5JPI5owZAUmQBc0btzMxAZszXs61pUs1pVI/+E6dIHt/0xO/OB18aYc5awD+246saftA
+AQxEPSNN7BVyUmdHqHOTirCM2R1cfaZJdOIKkS+o3VjSpio4XRBPX1aIUQodX3Lxwe6Vwv6upsd
dgGsna9ORzgAHpojCTHyhDKhBHbOlH3ggkLkkcqKxWePDV7uklF9o9yL4ZRBPTzPE2wf1DuEpXGx
wpxHrSYrBWvfpq5VO5QFdZFg7LOHNnPaxyIxmFpsQIi144V16mWJO9xvI3qtMkruZS7GIhoxCYCt
gd+ZKF1227C04GnqfdIzdO0aPRWqhkyRjiJ6SYPph83RfqMRmu48SBfcmFBbYJmk7NbMY20qm+5Y
5r9Pa96iaaXIftDkvcsijtAi3DGx+YtKkEqZOVoutIFOCU524yGPdHTWsX1KE42px9K7Byxp8gjV
PcbYuVrafSzXfU7dT9fkz3GNVgf0yQdEeluJmdaIvTo72UWQF6SF3aHNf21Q5KMvJ9FYJvkL8sM3
3i6PKCAUxNKqeW6t/Foxp3kQYUr2Fl5vFxaEX2kNgUuuK9JuRQjDlENuNnn0kW3OUbYccGPeqNc4
EmnY+sN6S++hRtz3TH+5eTg1in6vTc0qJcjTBt31ueNDdz8O/8bcmfW4sSRZ+q8M+j0KsS/AdD/E
QjLIZO7a8iUgXenGvu/x6+eLrMK0yGSTUM3LdKF1JWUqne5ubm5uds4xXqyWlLiyVXzX4Y3bTc57
RooHSlYgBf0U3W97Drg+hMIs7pYk2fP6CfejIVZbWZD+yqTqNUzj70MMfCGsBGlHk+5sl1sZFSIC
0UPYhdpWIUwDZJ42Ee/lcdfClPBmfbEeZkX+qeRD9gLNY/JLoZ4dNFCqJ8WE4IGuRemGUR85PMqb
pxBxwW1R9N/gB+Xx3RiObhy94tJHP8vHylayft7K0AnB+5fhWzVVktuXBSYutolD3OUDm0+YjYAk
jzZslSL3s3H5lvfSXRv2m0WZJrue+n2WAjruMcBYCwBEZ8m3uVSfWG9/UlRPg32hYHe2MteiRzZ1
26bxy9QG7pRQ0qv7IniMI75p6PNDU7ezK7TVMxW0Z2VqNr0c+ZVmunQEAplZB55Ea057ARl9UIPO
Lfrosbekz0LIUa8mP00BTy51/zPNptQNBOlHm4u+xmkYMI3t2CfHSjR9QTZfJF3JnEHN94hG7DW6
LBuqYi9WKj9OSSnZ1M16FB5G09VFcZ+VtJSyslr/HDXFVy3pCH+L6ls9CY9aGjmq1L6odTQ77SL5
IxXGiFegR/22+iouyX0UTLaQdy5XlDtl1ScxgslDFLspdOVekSrAFMCc/d4K5vswKHdlR5NQ+u+p
XpznARVXaliyELtjOP1YVPraCY2Z7gcBbkDXBV9RUVdsTSCC0rPehdYx2lUftl42T9/ySBy9aQmO
Ms8RbUDjoKkDfAPnKLMMKrNoOoUUBjZmbexDM7IOdSvFvNyUwvhCokuDIpvEdhF044NpiAe6E5DY
5Qnp5XoXb0ghVF8Bt3SPk6EmeyGJ46Ml0Pg1642ELCnKy5mib8mfxH7UCoj1yRmQfwqG1WcEUsYf
ak3ATtfLzMXIi+x7rGu8womrwXJRDgD774ltU3kToRySVz91fVCdPA4jCi3It0zWApRdb6nV5mJL
nY6UUjSohqewM7phJVBUFG5vQhM1kFyjbTytJ0MckqWIB+MlBqK+G2ACoBrX/6WmKRkFik/kIuy+
j3120CEaLEmW94Vbj2WD09C0vTzmz1KuD5QqoPr282c1KPa1kXZ2L4qPer+knmxUmZMH9ecs6h/H
Qf5EiTOlUTB1fUFXE7eWwsYvlmZ2oQj+1YS1xINbBOKe6OVrXw4G6N/kuVt03wwsZdPXSuAA/Z3t
Xl2e5GqpvLwZSuCCcCGzOaPOLn1D07kF7VIljkbSvVXF9EljRw0D/VhAnASuobGdKXjaJolXJbJa
J8+C1J3M4B5OwLNRkIxoDbgB0BFsbp/dEGUicB00VXrtrTWlt36YMqehVugNVbxyX7rPYdn/ZYmd
WwcWJRJd8wY1jLFj5RHqQ7UpM9qYZpn4F3rf+U7QIQOoBnU3I40MQgfZG8yldvssOzTd4Ib9qPul
kXwTSooMKcq9RtfdN8KobNWoljZLWz+bgcRTWnvudKN5CCdjcptg0u+aUu3doCNtPeTcyrhPZW8W
hmOMYelSW4723RCrGxB/JawuwnbK4iTJAx6hhl7mThOanyUrae9BbWvHqIsPLZwDD6jiDqzvQ4Iq
GeEEF03AA6NJUg/kkUdFEix9qjRkdqjMpnLyMIpGbJetKNuJQb+KMY7TTU8h3otUAoWULlucujn2
M5NktKjLhivwLAC5NNxpNIkZlkH34II9AV4if2iIn5FBAngWViq/lJEfD/J3ZSI9UeZHcO25N8tF
dhRDNSMAtTJHUnmoGLPC6yYXjILsLA87iFVjQj5T+Two1ZTlj2VYScqvRa6C2g1qqvJgztGP85Wy
N9LDBDFwBjndZsqRWiuQfkkb0sZvaU8g3dVVgxoAKYiaClMTCkKy0VprhHVdq833pIoy8u9du3yJ
SMFNTy0posqOSTKOW744aseO92fpQTOao0fu96B5aIRy/ntJJ7PxKKFX5OFzGkLt8lyDYxMHxQAD
aKIEUjp5WJeim2iNIN2B6iAg1Gcj+oZCbYg0jKYa1bNMsYtoGrtP47tJi8v+eWgCi8AVgk3i9mCP
in0RRla/sShjk5TXrF53KqUexC0U/oYacrqUqXAIyanO9+MUMDmk2UlVaYradm5iJrwW4CQNUjzZ
TUcDoa9FPS7i3qJlDiy4ZFKlziPu0c2HGFAEdjzm6CXA1p9daDbxYEu5aT2CkjDvVUP6MdXao9mA
w1aHQXcyvYi3XdqOz6YCw7NOqhpubBAAgIv78C1PxupRSAX4Fw1tZmVHFrlLHbGQTB8Ax/MyGNpr
HqZfw8bY6ElEYlsKHDnvh02YKo/mmNPmFvErkDVIPM2N+kRBvNyHglmZDt6wXz6rwJjNv4emkdfx
B/2ARO+nsQLHPdbRRgiDvyK1l7Z5ZmzRe95WAzFwk93NWiy5QYKIbJ6UMSWOaKG4EpNNNOQNRQnY
UwNfLBKaOUg5ijVNbQHnMbrpc71Akm6m8hB0Mo83wt7DmM+FnVuTfMi1KHKNdZEKrVBIaTfbRlBK
vwUQvR2V6kchmPcRmF3eSPV+rIjxeB3BcM+hN3Esae8khPhRXa4aR4w4ISNMlU9BCwNTmGT9mKmi
6pKVnIEoJIEvDI36ZZ56+FXj8qXq0p8lQYfbTc02aZdgZ1R0IA87i340iwYGtbJ+yrOZ+H3Z35cQ
ErblML5GUzwdBjJfT3Vt0hF9NOAwxuJb0RWRA3mNW0YRyDM3SwXSmgdaYUdDUtJdiAettSwbdaL+
PUUtfS+iySvApPGoqikw1POeYpyyMywuQWuWK0+VxnmbhZlOlGDAFUx4KRft9ATOWbd1LQ8dXbbo
1SYFITxRwzrCqX1WC7N6NSzomkm/6E9g9azdWIeGS9Gk/isYM2SoYpTfrZpeQaHSSrt2ALvVNC1v
iYQKbNTA6VGYPfwrBWkpwLk+p518qmkeYkAyP2sKAiTtFzrhjOPyYMqz6BQpRIBAE2R7DNJvqc77
s4252ko5eUmTYXJy+HIe5dWXZcrzo5UGlGutmmjQ6DvL1fJk+lyqSk4wA/ZpTyG7n0FQsPY29A+4
NmhdLd+Bfck/MivTyqfO4nEok62XNkUGA+HRnMuk3XRiJO61JK9+LOg4gyMZmOidmpEpdYRM/ZLG
UkzlsKw+gVjTDoAZe7izFC77pdkvq8uyuzaAkmlWBWWu4i4DBujUIjmXykIbbFyDG6kVlh0xR/IZ
lC/Kk1M0IqASTHscGIG1GWSp01TYgVcEzRg5TS8RdbXFWIl7Saaltq10/WT+5NEHh2noNZQOp6C4
a6zULdV63E9hqT4Lmt7uzT6X3SkS9Ecrn+YNtYbkvpuj4jmqir9oZigfOcSFk+aZ8ETz8ieZNlZ+
Q5OfF8odAPuzX1qTmC7STGB54QmUi6o+VT14ejeWAsFd9DAJwPZES3cAM/tGS71PVBR7d0b2uq9F
wU8CnshyHD9PKQU6dSY3xT28M2tF+FXUYAdKy3DaudwmclE6U72MPh5io2ngg0wOiZfT5bLHyFPV
lbRA4mbW02NoiC+DRc1OhIhMRauyZXU8VGon+7IitE4gWrIzxONmMVPWfhzb+NEQ1YFwvqDO2EUG
fJ88dDUK/5/kqjPuQz03aD0EecApk0Z0DJrw+FKUznYbyc2nJUk/KyYsv7Gvf/IA6p6B1oFeKMeX
CLe7gKeapl+6ob6SIIo3PXUUKvDPYS5GTtBYBvH3+EoImsBRxE9AoB83aDp9WazcIj2bjfugFdka
qaPWPerwzix7bEYRiM08WV1yF2qaBo98ND4pEE+P2ahlGwAK8XYCF52A75mtfPF4LNuMTX7LTBby
4L1eejm42e7OiCCSbmRJ+NGLpu6RJzJ9Gf7cvdnPKqcOCwsk8Ccj7DsHnJZot4mm7xSq/qOtdzNd
NJdUul/K7i3V6vGIAkC6zZJ29qCEqgeKjO09nBt15cv8LLBHt4Jpc6gb4Kh2XoS/9CgGAVR7Yzdt
yOijscBJs+qXEfrWpgwjrvZ6uDMEw5WsIdrlCkANpVskgnFIFaUixpi63BL/WEAudPpmUGhoQfRQ
Ut9bvbTrKbXJc5e58FQc+L0mM5BerLC7pw/6XS6DZ4X1NWyqPAQ4Cz0J6rBq9F64WNVdkjQCsJwk
sjUQSC6tdKiShqOErEhQ2nVsBrsWHumuJ/HGfAF0xdb8OZe60smQt0sTVilt4xC4boLSwJQ8C63w
maYQM3Ur8PyWhrBWN84LV732WMLJOWSFRq2KSjhqXu1BSMcCPni1owQHy10iJC9LEpUKtEVADea3
DAYqGRThL0WaX5aqlyHlhvRpgOsyjomwEQZtKe154XmomVCpSD7742L8kmC6mI6kDx1tNGOMS1oW
v2CxjnSBKniB/Dm8/X8Erf+OWf+vh+pX8dI1v351x+/V/z7Bs//X6R///4C3r0LcV+DtzXfqJ7+j
29fv/xe6XTb/YaqGDgJZFnVR47X6f9HthvIPy1REWaWZJyB3a/3Sv9Dt2j8Ar2t0qDcNxaJqvhJn
qJt30X/+h6Ao/wCCLkmiCN5JVGXk8v4A3H4qgqIBRWIAGWQTaoqypp53uSjVCtxQWKN1IIfVsEkp
Axh7ap9rlovCSX9DdeXjcGiZIavFnGXg/Of6OkGFKkHWkM8WU3IPb+EUz+qbXs9191PQO72O/mmT
WNNl7P4ps2WdnqqJKle8IWH62nnTGpE6Mql1or4aSu5zZyj6ax3ryfa3/f4XY+B/FT0PIWrr7X/+
x3tP8f/mB2gG0HHRoHDPlESdhrLs5O9MJFUchoBHwJP71X3dbG3P8Xb/5I78jxN5F4v9H4fQRfFM
tSaQujpZGOLovr36DOC8XJ/Du0D7tQHOOA5t3VaRwQAbe7P56j8/b3zbuXMYyNkdju7BcW4IUF1f
NGbEofl90TqeCJA6GdB9+vrjIbQfbO/bvSPaN1buXTD82sTOWE550pD9SFi5zcObv3ndbNif785u
77zcGIlXwAlP5MwOmNL69d8YabouSbzfpaeD/7B52LkMZW8Ox83GdTdHhz8fXX51Xcfe8Tv3eGCN
fb7neOSPe9flazt3z9e8Pb/luze+/+Du+OqRf+zzrY7j89MwMX4kP379lk3Jv/dfNw++z0+z+XG2
t35542+cN76Fj2A769/we/7g2bazc3aMy/fyEx+3D/z4g+vyo974G9+zPY+f+NU92r7/amNr/BvP
W03OcdZv8/j3/Lz1hzl3/ObITPhEz+vw252z/+zt12/19j4Lfe+4/J5Z77Ylk3f4dBtvh11t/CMb
8f7ZtvzLZ+c7P3XHt+7vX3a7l3WZWKj1X7vHY26vw744/PV1q8eV3tiyM5Yfci5GAL/u6fh02BzW
xdoc3//Hfx/eNqz7A+twfDtu3o4Ptc2mHN/eMCL7bsuH9p+3/na79bbbO/ueT793DjuW6tvd3ftU
72znfoehsassues8HRybvff2T87hwMz2uxvuVXr3NNeMfZ3ubxaYDoYxlBj7gY1isx4e1nX27Xef
ZG9q+4Ft+7HuMBM5rl/hG4+b583zuhfYFvvD7575B759jxls+N3qz3x/e89/dy/M0d07T+/m/MBK
rQeJjbp3Nhv/3Uh2+/2ebXQPrCDH7WGzTjSyd6wka8A6blxW6sDPYlW+HrFvd/fg8m+u7+zNjT0T
ujNJngsGK8GQzJFPZ2+PLpbGUthM4Z+25dywJ+3sgju9CfAAZ3zaJWxmYD+s/+btIfQ4EBw09uDd
rJ75P8Zn0dbzFNrs//7vHRAE+293t9v9PdpPLzecrPKuqn/NIM6upsWYx3lcvexXtvf4snPWTeE3
7oPrHHyfw7t7w8A5uzgAnMbW82pO22azY4uP7m51Cu7XzXazeXP9hwfMg8k8PIe2/YWpbdhV7Mbb
c3C+coj39rsn97f+g//8yw/tX8/rD/3x+vAW26+L/SO0fVw918vDM3/89Yslwj3tnPsX/DH/fdq9
eC+7vzE0nID9ilOZbDu0t5yuL3f391/u9zvvk7/f/Xx5cryt84R3cDzvxbW/360Whd2/cKpsb7+/
w7/vd2y/i3Pj/HEa/M3f/Bdfy4i4mt0RN308ODvvHst8/8bPL/z1eo5f3MPT16+u++L8vG6X7/3a
rmyIdHaRg0WfFISf+GC7o/2V1RnWJf223XDq1uPnsSN82MN6gp7wvXz6659Aeo96rn2Es6s+B1iU
kAV84s7gfDp/7/zYZofXk4hLeGDWHHz+yHnmF5sbidPNVx82r+6r/3x0v5Z85K399fBjPeCY98PW
3r4+DuuHx488Y0XOi4cb8Crbu/+e2HsMjwtOtt0nXOibZX/y7lfH49o712OW9n51VzdcgHri2nXF
hBlmyhJpARkOqXiuKjigcBOK9DSywWgO7txVw8ojvNUZ9fQC+dcosPkMVTItWT7vr1AGbYWOVd7a
aDhYXtBDjW6KKSO2pZQB2EK4v759H2cFIYb4zxQllfal+lk4k0nINlCyRjWisdRNbI7ThrbY0h8F
zuusILxqNARCGEKXVevMSqXejMmFBEAt1Ej+IsZ17nfVtNwwxY9rxygWYTmPAsLz8x6qTU2SrDOs
xp5SFVRMBJqrhwumab1dWnNJVqYeo9fr63fqod9nJolg8EzRXN9R1lnYaRVKXeU0naKCXMh7Uag1
F6Wa5CjSCvXG9C4MxctPZRBow7J+bhpyhSpV3gPJgO5UkVAsFhiXfeW0SZ7dkHq+sJK6aqkqTyrN
NChPn977WoW+mlDkVM7jlsxznOg7Mn7dHVJK1sPYlMaNSOPS1DQDBrbIExao1XmcEfSVWOgrZUAD
PSCn0V0rxMs95AX1xuPqgr3r9Ho3KH6tPPD3Z8RvEQ01/lXuC56I1RmpuyAG6Fog0274iovz+W2U
s2ghyOnRHJdksSnsR4MTaGI8u0jkzm9KONzSHl1/2H/733cT1NfuBAZHS9L0c4nfYTGqppWYEnmb
hyhCdAkdy/rzTHPPuykrpDcycV//2OpPhjwLA/JF6Up6/iDM0hoL7KBRv9ebTAMN14f/b0Odt6Sv
tEQROwVhKr2MYWsMMgBQow29eVJ+XZ/UJdPQJVU3dZ7eonau391aVdQsCJnCmbH6x7Sk2C2YhfJH
PUT+tVu4QE6XruISz1xhoAXAOVZ8RNmCwFQmGl/GQ6n/G2ZOFoZ8EKKq66E6PcCwW0giUFZFTrPL
9KeiVSn1REqftzdO7sVFg02Jj1AQMzjv3jl35VLq6CdyS0HC2OVo3wheMujxjXEueSQdghkmLrNy
5w2ZyHzDba0htAmNpeiOaWXpPtPz4O+8aiEr4RG7GyNeOsPYAg7X4ifidk+XMBEo5cW6soK+DX2b
Df03El4/5Fo2vD+3O2oGorzejaasnu2VrolROGprySuAqDPmrYmmJpXM66OcpXxWwyNfYKmmwiK+
X1Wn84kEE5HKFTJVK41CFUgZHUDoiVehFbCCwBG50rVtEKTpluI3/Il6KKArQOe64RzfuyydOiyd
lzNBDsapaaChTj8JqCgzkqaygasXpXsxk4dNXVfKazk0x1AXqF+1FZKjKVgpBZN1phkgFEsDmN7y
6Y5R34iBPtqWxfZS7hZJ7Bmytdr4b3dCUcq0nTM6GGTQkJ5Lcwb3m7bJVuyz5EcXwz28vhUfHTbj
ySaXOZIjMr+ejjcPFdiiGu/JS2qAzZbJVL4DYZsDt52tbyWSG+71ET+e0tMRz/z1LCsT2Dru1wnw
qNOUwHcXBerWvzEK27rGkYYElPV0XgCqVXQaJhSlBJTmNEMDWGWhF3J9lHV1Tq2HudABhC71CqH4
eTficWZ4YWAU4HbQjMcQIQVbpuUnYgBiiCBC3kTx2whJ/AlZ9/xWV8RLm/fuVEVR00X5/cn+m7Ho
fTjVNdVRO8uL5pCMZelXSFIfE2TsDshVw+0AhX/DRdwa9Cw+KlD5WGaLK54gWx/doTaFgxyIIbj1
vD3Kw2x1brlMgNyvr/Wlk7HGmqKyhu8Ik53u6FSZeQ0diJMRS9rXTuin3pOtYcXVWuB6aArSfbk+
4keva63lCO4Sqomaed4Bp1cgZ2gtstZD0BauDjzbVfJkAPQ63Qo6LxwKDQvC/2giefbzqytVlyUd
dbWy57HPPGA5/Wai5PnHobSlqZKBPjY1VhFpotMlLGb0aVV5rmzBqMatksJlShPjSawR6cka8YZr
uXA4DNjo4rppPLPOE0YwDeMsihYQVIPY7iNTyLdlkYvgtTTTq5D1fYUZJ6SgDhG7+HNjYURKSNjg
+kpejfi3k2EAsVrSjgsTFqgFw7TMf1ayVvtloy+I8iJ7duNUXLAVSxZ5uDIWm3je6YlIQycyRJ9W
kwKI3SDU7Eqi8hqLw60euhcOIBIO/wywUSw+7yNuVuiaqYg/rtze4aD3de+jta7tYxzVrgsMVNcy
SGk3VvTCbpJyIA/AtW1q0vmoTVTLS9cxqtLrcmhncWy6Y1y2e8SYkDdTS5D5JlDLGsGsG0N/OBzv
dTxVkaHCSFxSZ5upBShuw0qu7BCwPzyfQtkQBA5/1G6GmGQdhbzKu7kqyvnreQxlvZ10fDYRIxQt
PRyE3A3kZpn/1FQYSBNJC3AKiYL0sxgrX1oJwhvnIkZukh6tffpstZAnZcSYn657sEsrh18hKDQN
cjjnpTXIFohGV10FU6OYKrvuheVtEOTMuHEPfrD+dUpE3ZgGGQFO++lxi5ekQlm7r7D+dEYMZVYP
YtbnPrj59oZXuTSUwTkTFR7MXHtnQ3VjUJRlnjMUWAmbdAe9Upb5W1SK8+7PF4+giKOGRJol6euJ
+M2H1CifxJNcIZyvirHXCESg0Yho//VRPpwrOttzwXAZs3giuqSno5hhns5jEJFEEc07c5moV6Nm
YnfTMNjApXfpYu6QhPevj3phFdF8W/N6jGmCgDoddZbCSk5aUCCjNhC9IO/ulZOZPIGRXb5dH+qC
DSpkKzU6yOEcmezpUAW0n2BBoxj94+EzWg0wP2lX8OdWcTLI+iF+2ytDzutIQEzaVus+2EDSap1U
GVaVVOtG3eHSfpGmZEIkFZjN2VNMQg0eIX7krzXIWQ7vTeiSato/yYhh27kylr6FRMCCuPE0ba+v
5MfHCrYCVEe2FDQg1tfK6SyXOkuysWZsNbSYZS1F7gSHzAnKpv+LwA+myDSQjqAT5pYrT3pQG3T2
44HopdUQioiUMX2+/pku7S77ihyhRNqWAOb0I0UiJSGAUWDCjejN6AXBqyN9uBG3XBrE0EjWogtO
UvU8g6ADOY7bSkNyPG5kSPpjgvhLC/FJv+HH1k97Es+zwIZF9Rv2Ju7lPO0SIEAiKjNmVCTF5IBA
A7o+0ipPG3ZFJ8w3Rrs0LZPKuWUaKvzC8yCln5C+o5tMBS5YCw4p4vV+hZN1/3yHEPW3VKIwblDr
7KgbmdEoc4jDTNq8uStpDAHuXon/fItYNh5bOEw26nzlUNZFFzvGjc0j0LFstFRHirXoTxNWwILQ
PCQjpqwVyFVr8/djbi4D+lXrAUhjJT/SsRNpgqAwb7jkj+mJdRhD5plBiWU1h9NhckQwNRHhKvDC
QXxXtom60WEdK8pSOPSVfBz64g7ydYCtG8GBNPhet6pqd33fPoR5fAhJkxQCPFIk5IdPP8RSi73V
oQCF9PUgS14aVLniw8/LRUQgx1GB841yu98MlnzrWXvhGPBMAKIlIyyIOPXZHSuUkSb2OZDEOU8U
hDdEHTR/Fd8pdPpz+jbg1+tzvXASuItk8u0EXkDGzmy0l40pX0S8iBpFwOlbpdkYJHZvnISPlx6q
Icaa1jIRPyL6Ol1RCVDn1BhsK7DNEOqfUfpzsRjw061bvUE/riBDmQrRKi8gLr2zzcNXwq+gHzHC
h1osuHOZ1aYtgnL6ZLWK9jMac7p4XF/DdVNOfReJLFkl2lNxX+p5774oBb0e1ugvV0WOxhsY7891
Py4/6t7IXEkqZCjr4nSoIqUkoJDbt+vDfzRXSSHRIuvk/gmWtLN7MS9qMRxGci1i1iCnoxs/s8Z4
0+hPbdcW9JxevRV0fjSadUResxTZ1tTo2Rq3I6QkGZqTXdAUDDJpj6KDPhQ3nMFqFGfLCnYQ1VoN
++TuORsFOjvouBJtoiYRmsUxizj+WqNCo7oN4hmPdTog55GaUVfYRpa1t+6ICzarUd/lWlIp6+nS
2dsHzoSRFgBfEGQL6o2GygQiHoEUvZZtoyQ3juEFx0dJnfAdgTqVZT0/IdDrUxVdUw6+3j6S+Upf
JZoyuYPaQIpX20h7SZWcxzpMobaj61QQGLbQtjXanerNlnkXVp6aBCKoJtH3mmg/Pa5y1iI+ARvR
pj0qx3Xoux+jTrhfiJNFuxEYCS1UtjqM/vgqYxGorpNSA8epaavd/RZLirCUtRqaha3NalaipRco
yxZSRXyrkeSlveVdhiyLgnA4vuJ0IMS/kgBAKkTRtg8+DXOiGN4sWcGhi9XeuBE8XhrMIp9FWd0i
HXp+QXdIUEVAt0t7UXVxX0kweEZ0YBD4L8fX665g3ZizI6MzhEXOjLAGwz2d15QY3ZJogMCFRJ1f
kk6aP5mdMWzTIoPPJ5rVz+vjXZgaGXzAyNTJ1uL3+vXfNixThTjv5xK/XhrwOiJe1U2DdFHJv7lx
Qi4MZVKJJvhnapjlmZeL9bwK2y4pbYteILTkmXpUDLSlUHyJWm7hXp/YBZ+KThwTw8uJ4KKV04kl
U6FnYS9AZ8rzhCg/ahGhrKeRiB99+J/d3MDkq7lrbrxxLo1LHpIhlRVj8o68+m1B+w6BX2QTGHek
QG1Pfazew2iCPFrE0aexVMs7c0D7+fpsL60t719K1QRfxoeG44MBTb0TUGxYGQZuUHDKqxTpR8No
9RsZpQsWauLnNHRnSCdbxtnCLgjLGQP6OHbQLgss7kXezrQZ2yFSmrgIKQt3fz41U7bWMgv9dKzz
5q6IV4f1ZFrQH5DL9WXaD7p5qJXPCy0Wb1jo6p3ODh8Rm0LXegOUPUHIqc2oei2j/hnQ6SaMs3sV
ErOboOa0uT6hi6Nw72oyvcoIpc7OgYjAZq5reBMamtVeHYjmIRKi8UZK7pJFUDImEuUu0oCin84F
mWPytTMaGHWmTUjLiHDAd2pC1c2dNVOsb7jIS1ZBAmt9xxBUcOpOhxNF2oT2Mf5Y6LqXgUaBObI0
kNmJXowatbzrS3hpNGLQFVlFohotldPRqqJNdKXicDdzHe6LuFE2bYqQmjhN1WEZl/7G7C5sGR6Z
NosWbCL5Q2k3NeRqhHuPIOdQVRRTIxEJIPqCwba9PrELu8YQa96MVLFKBe50YlOlStDKOceksAwE
mEEwuEZamrFNP8jm5fpgF1aRRaSESXmcRgvngwWTRIc4NG1s3Yo0hNhFq/6raFZptEDgNUztQY3+
3DtyY1vEuiqXNrf36fxohpVP0UQD0WRAwCIVQleVqXa1vSZ4Kvqj9jQhYnx9mpfWlICEtwtBOonC
szXVKzBcjc40EZGOBx8Hik4rrUQHNLXTigX+N4Yj5F1T4mS55LOkZEQruyoXyB2h9b2XKUl7Wa6g
ZU5z4Rue+MJVg/vlLb/GJjw31/397arJUf7PIvTTSHgu3XaZNeFx0QMLuYi29gRoz3ujjoMv16d3
cVDASTyq6TpKYuR00Ca3kI4xlQLlamYVg9/4lM/6p0hH2VXUa2UztpF6Y8wLzzOLYg0eU+RVT7xy
OmZrLuQRFBRqeSlJNsp6ewuFgi9zECV/0VItf9NysXE1QWx8eZzyG2fyYyy9Fqe09TW60rHOcR2i
WhqTkqGl1BuT9NTLBZ2eoyb8LgR1f1xMIfBalPuPQtXeuPlWwzy9jtYsKSeFqgAJhfNiB5KGKZpM
6BqNlN+ehACBA1jJ/efrG/pxeivizNQs3txrxfFscaMuFyKx4T7PO9rkQm0stEcLfZLQbqiBbDSl
gC1dhCK65NTibyEaPvogRl/xRsD4yOWf3+5wOfs4psZoE85Hb+ESDZHb0a+n2KhIab+hlRt+vz7f
j+6ANCWGxC3FW5+I4tSY9JrqG10xkQqbUsXn/7+nlYpMfGSam+sjXVpZ4GESuSCeQ4RLpyMNQinG
dNHmWY8MeuYaAs6GogHNARxrzNBGiVHaH120WKsUUr0g/bo+/oWZEmxzX+k8TKlWnO0sbwfZWjJu
SXqFG4U7zaKFviCvT82DvD1HNxzfx1OqsJPUN0kxWhzWs+ipTYQ0mTraVusoiP7kAnERrkpdKQ0k
r+uKchvmc/2tGo1qm8yKesOMPx4WRieVDkJZNCSYk6eL3fXQwHvovzZwr+QgVTqCKAkK0deX9PIo
JggAij8ri/B0FGzUBLyNzhypbWufzOr9YE6C/28MYsrrqQffSkLhdJCW57wAlIyFHJfqEaw60vmx
KA63AFwXzh7JbRnzNCw67Z6jgy3ixhzV88IOaabkWjUMSEvKQx+Q3rQ3TZT+rs/rkj2a4lrsMCCY
Qr08m1coz2W9bhFyMIqXDWZ2r5H3otXWpD5eH+qSLYL/FP+ZsCQTcjpUjoYG7y2kQQxjbH0xqVWH
ZMLKBx8zv2obERXHTntCzKD6Br+xunEUPl6Sa6TIe4V8vk7/mbMd1LIUlVWR4BtlNzQsajKKjyqq
+CaCOSnNlLshDxdHjcO5uTHxSyNLLO1aUTapUp5FxiXKWlSbM+TUl1L8xkag4lzIHESnj8KsBZuY
ps+Au7Rbzu7C5vKkB+LABpOMPs/7d3G8CojyAJilunUEPqGPbFP0VUJU8kbcejZHcizcVRoFGe5i
ooEP96LUyrEwhWsBj0ajGyVLkzfmaRr3xRxm5id0w8PEp6o+38qCnx3/deS1WgcmjiQxkJD1679F
XMEQFbmlzrErjq3mSgi7b6VySDbXjffs3vjnKMyQ6fESgO59OopaiWNHbBm7MaL79qQhjt139bRF
k0il3/1Cj6MWBK0GTM67PvJ5EvPD0GeXI40KczFWEN9MqMl0FmJxNLkSvFJM6Omto0hBEbXY0yDw
MZiCaVNT7H0K+u7W8T0zpvePAfQQqA6AZOL2Mytu0EWPE7oc0qIl7Pdarc8eysYIrMbDv7Olvw91
tqX6ohizlg+x21tW7HVKRmfSqS1vbOmZq10nhDfVzfXhw8vnHOKk0R66ihFEcWMDhkSyqdRmjhGi
02hsCreFSwS1Y72oW+1G8HrBYg2u2tUXAsSj9ndqS8qs1rR8s0IXnER47FBsdwss+MYol6a3Zk3w
NzwlPxD4K5p30SFAJnTrRkP9QcI3KrYdzdPl3f/h7Lx27Ma5bvtEBJTDrbRTJVdwuYJvCLtcVs6J
5NOfsfvqc9mw8Z+LBhqNtrUlUeQKc81hQ8w2V72esNv4+2L97dbo5vMZ0JVF689p+WGtjkAgPCFb
D97BnJ2sUeo0QH/7j1v7bSlSPo+JKSh4kXpQAfj1AebGqx0pQEjoCrsY3C2jXVs6dYpJ4Lj7+w39
4VKIw2IK2qiBOCE/vKuesaexcmIbph4G4XJozU5xSu0AN4//uKvfXpjtkEwxHhHGiCGIvH+9q6WG
Qdp0jp1mhc7WVOPTc1sOKsZmMqcf5JjsH+fSn+6NaR12TjTjLnWiXy8Yl50lq7JxU9vqcvvO8ft1
eCqwRBYe1Ihwmv/RUvsQADBZwIrALsPln5DK9odwsMQbzFbLxmubrO4ql21/FNLg/SXAv3D89rj4
L2VaNsq93lx/+8ft/un5EnWTJJ91O97H23VEHBPy5k7K0oyO8O2dxAtG6tAWJMjB66z7vy+d36/H
Q6XlzNlLwoF289fHi5lwLOC2ypTWenimpWBDo2yigDy+X1fX/0fl4fdP75fLfcxs+kzBu5MehnHY
MIG+AFs+FPn8j0X6p6ug2SH5JuCmqv1hzWx4MQ8d1s+pdpT8HNk0z5zF8f5vLStWCpsWeyP717m3
8zFwqTtd5wH/OdXsxa+x1bWgMNr+H4Wv3+/lXOklmD8r/c71r19fUGnqRWYqLnd9mOGMvWTzUSBJ
+scExB+vci7NEHJSr/g4XTN17pb3EW68GqPBY9bBKims6V9v//dvmT0e3RIyaIY0ke3+ei9UyKV2
YczsxKq7JM8tBk4xLDwpSY/87+v6j5eK+I7Y6c8jHR9CoRFv5yADt7Iri3ygaYrKe3LgNSgBtffv
l/otqrTP5jr0NEhPqNr9dqnuPF6LE+dumObszVRL8+j72XAAU4+HeNTBLaVM+o8P6U/3F7AdejFp
AuH6+YX+T0BJu3Tw1oXGSWyG8dlI27/oIl/gotzKf1zq97VBu59A5DzvQDXNPf+U/7mUZYZC90tU
7cDEdsd4qn+ObvCvjv/vDxEFCpIN2jUcLcHHjWFy7Wr2mDPd9V6ovyydMbu5b9X1Ronpxsr7+qY1
YvxXS+pPt8b1uD26UpwxHzYKGUCF9nJZ7Fx7NafNQ22W9030f16L9BKR2SBvY/aKaODXB9iFVtPa
c17urMXI5dht/eQcTDlWzWlonHm++Pt6/C0LoHFJUewcDjB/bnsfLucrXVSDIBSHsV3cNdViEg0d
JW283rmy81I2SbFJ9+Tls/z290v/6XnyzZG/MrnOQPSHD1yZqRdCKbKAIFDYRTvVdYUT4u7/4yqU
rtkO7XM/8fwr/mdB+uVC6Uz6EFycdT24fYcz+GD/q3r7+8lIHoH2hM7hWab+UemyZi1ULoOdsjSD
d8yqwdy3flEDlZtoUDEnH//jPPn9k0a0RHv7v3I10dyH72wWaDDtYcXbmsIgbvaluZBY0GOTzWDO
v2bJ//C9/XKxD28qnz1PrOFW7qKQEGOebfpSoeiiE/nIDLOij67XcJqa/d9f3R8eKhsyVE62f+Li
jxkqnok6jDOMcqd5zjo80kNQtjT9oyAtgnjKT5XXARP7+0X/dK/Uwqm9nesMRMq/rpdOhjLHGAws
prLAG7QlhoImDc202SNM2VDFEHnzdTtmy4Cw9+8X/8NbDRgzRyFB5YG3+uH89kIsI6dlgcxD/JVS
T5KPwTa7J+N269vfL/WHr4/u0X8SWqbjrI95jWX3GfK6udnlTG/s89YCM7nF5h+72T+u8nF+eV7C
FlwzkFcE/GG62quf1ib+8fdb+e2p8a7oLJLx0qilNPvhqSnyNhqKZbfzKzHc1xTAd3i1b8dc28Hz
3y/123ZJB/ssuYhp0SBN+PjU2rEds7Zuhl3Z+e6jRI0lLwqjmZTedXK08ITNhi3CiH+jBPe13BZq
4X//BbRNf7tftjHkkQTH559CO+PXJUqvumI8sxr22rcAJyfCuLVT3621mTJIK403IXQPisbUsPii
cSrBlEcN/qeYvsYaM8y4sOwGU1vcLvNvRYX+wrvY6qgXT3kIqml+lroq2/IUinUSP9qmFBIqdmFB
YEgKbNurcg8hzpJw3XS7Au+ZV1q85XHGgdl9XFUfiw7iS76d///cDO7rEObN/NOerX57NkAa3U9j
E47Nj6HyZsA7iy7sfSm6YsCxGlR9c7n0ZXFphWVQ0hArV/2i8namKU72CoYHrp2WCyy4at3ihK5a
xLlfa6falW5eR08UWBzvigGhyfoRT4xdfan4g9hhd0xkQX4totXJsONHilXv+lg28VU++OTbtE/b
7TNY1ICZzW4updw1NMYrgCRzPH5RnjuWt1CwhXuq41hSnuNeOv91qPUCDZg+CR31U19sTH7vaWC4
DeUCTFoG6zTCHdiOc1OWvJyaH4Df+rktFaZNPMRNojVYo12XS0BuFBzt9kfdt4GD/Tamgc/DRNIO
EGjsevEJjWwnP81FDC1kWOypoMQDVWrXBKhJXuwlsxhPRgrdms94e6JjjTMv0ns1WcOcLqFflwDt
saRpdsIVS/zsSx1OX3sIRPmSUuJpl89TV1JsTda2rMecfFbG9il3nVk9BIWaK1KYzCxYN9alJbAG
rp1xMc8BBosZOOxoHcQB74JtrS/OEPv8PsyXnnGZMKfMcr9BvwL8M9fZpks8QgnisCPVgeqex5As
l4oVTs7zk9HuBrGiwGJU3EeTm9Vv4FYqJ0sbIcAq78w2lk5El9/yl89dwKjDu2OMl1UUo4FpWWme
QTHC4jpaR3sCmTB0I/SLuINBkmBZX8ePpdQ4OzdLH0TmqDO/bV9np7ErnKhZtxvnKQSJDadsb3Ws
ZF68ytwNS4T08SimWE8wZcp29OErZrO7jEkRGUe+T2Pr+CxlGUyMKgitbeslgj07McXuKTOuaVbC
THnt89jYl5vTe+aL145L9tmNIaM/Mr2o6p0fS7Gl1FdMmETWLNvd2hXaumnwF2MynyK8eaoFihHG
eZeAi8NsDq+7vBvGJ+K6AlJQlFOohyiwTDmkd9nZmTgNuqbfmbSDp/Vr6wGWz4FW6CByk7CyDLKQ
thTtaF25o9P0cWqkD6fp2ObCDyGj5pEUUWKcih4A9DDmRyFur81ifvi5oHO1k/mE8iexO2113gFZ
UBt1yWQLo+2ktEy7vaKqFPjiM9eOf7TjnBGpCZY/SJET3UVZ9c0fRgVnK8wsAJ4BUfYUMa6jZVwm
ZkYWsyRssP7y1pRw4TBOd8DILelZbTFNlyEEVW/+VHWWX48X41zn/XIcFXPC2FaTkYTBrncD6V+3
bhk0CzZGYF/yi5ndukQXbcdM48GYGf3U8QSsj7RYtqh3LgxG3/32BWKcXpaHtnKHKmYPicPN/jLK
DrkSEToUgfLchwRZzQShUlcA6c3k7PvMeFuyxXqx99OkEUnuYrGV411T4kB6GnASAVxjN3NXldj2
Olv8I2oceh2HuYRTOLOlhFe2VU3W17Bwpu6xCfEEQOmHQAmxITOs3Q8H/2SZOCvRQrqpYl2vrACH
wUdNdr48WXM31se6zgLniiAErayFRff3cAYfAeJL48AtTX3ccLvGzQH3dTthpCK7CaST32Lv3hyc
Oq5u6aX19HmaMJ78x6jwm2pPzWkE6kT7uctvg37dGBnuXRDFL4476f6NeyrclzkoJxS7DCDFR34W
jQd8rvFLn1Vbu0ck1lZ9NelW+juwvYuXVmXsDC/u4kTCglrTDP218Ku4fnCqAnakzQks7wavUPqa
/a5/MR5VRWhp8SDfQlNEzX1ZiSi8nwfLxC/of4buMHWiCLE57ld9JHbVc7JC6tXefhCNfO8Y8hzv
kKoWzUFBd4q/s2Q71hwW1UNxPwZO2/6IpVcGzBqOPAfIOuvovhfeSqyYiG50WNWsEUvdV57y2+em
Lqvyc6vNYC5ztLYQSDyF0fqTzKLZak/eNgVTeLD8MVP2SZHs4TBvcNEef66R3qx30GNDC7x7xvJd
pNMM8eu7Myq1uIzTtyowO6Yy1gmG1NxlmUriOC8gPwFpPCtRx9wdQA8EGsvz93BpLKtOumiYGNSF
ODfH3wavtPqnsPAa8FRY5ixbDqAlNoGTVp12oUBgut7MLRtppMZjFK01A+lg+oabQvj4KSCOWbwk
6hT7OXKHaXnFzzxg4C5QmD47OPDbaYX6Al2l3UHH9lVXICWyqsKLnlRGs/RJbqL5kbV9GVGyrNeK
mndvP9mCel3qshbdNByysXmbFhM9IOoCgBPjb67ug3ZTp4zvS15XuQsolt1neIlsmr0gVdbqdULI
81DjsP8DXuzcnHqQoPf9tgX3zKJm83/HwmsWMevLFOIUXLYQJZbPRAowufzcj5vjYLDXOOKKI2HK
hRI4rdvFo38yEwb7CRLf5qmzQ16WNgIDe22dmRMyt6CtY3+QIr7Dm8Af6ro8lAB3ry3f0njyN7X5
VgjO74t+dgYPjva0nYDezc1+BFF/CCJtewfParMjmQ+mFL2uepAtaIHyXQ8HyErB3AGYpnGxHDeO
t1cX/WWdDpIzJvWrlZdS6BpPohUl65zqcVuqiwnSkIbrEaFMIyaJM7yL1IanPugRdZlhYKKTsoQa
WDXjrPCW2SJwpYJjKIHJ6znp0jkVOg97gUk62l0gdq5ylI2wLssf2O6c58nt2jVxdDx98cow++Jn
Sv7MGVq/B37WKJ6IEGBgiw4BjhWOFt9DV8ZbEkcTwSruQ31w3ctGVfddZ9rp6HhT2V+ojrmcw+LO
jvpSMeQ+7LwhFEVS+hPUs6pjaQZT3Hh7qSOrS0v+zO35PVAO13ivp7OUDrBoByuynWeIRdAi6oZD
pAwbqE3t4nyLN7+BLIEtxg41M1QUJnFm91gIMzDQborya8erKdJiq8XBLSbsq6BnIFzy/b5Fe9dU
TkpG1RxKr+ZfqQETg2cVKLTELe3sacSrXZ68DIJtEhKpILsoo7hLYwCNt1UNw+0QOjDsk3hagvng
wu1hHCk2VZx0gDsoNa2oeRPh2zkwQkwa/D0EwP5hC6fG/9xUWQkqMxAAwRoVwvOo8kGpGz8E7bbr
MzfO0jbbQnvX8T77T1D8nBNArYZCoFvjEd8o4RFdhjAfEpdpoDWZw5nNbDKFVx/aZhW3DgKu7rvd
wSYQEXtmMgRgSSBEDvy1bhXG1X4l+q0voMn7GerwNryK6zL0jlHNHk7oHrfVewWtbXsPsNB5aeqe
86TMiwKG+xTH42E2mcW92LAhiJZAHbcbDaxLqUb/yfH1FF22Eu1/mrtr9mDCrLWSHrX9lVolweW6
bQR5q+ljZxd0XqZSTHwgD0fgT+704DhfJy/Or4u6a7xkttxsZjOMyyJt5crGuBnb+zI6lv4qukrG
iVi9wn5wFmBNiY+0oXmpxgH45a6a5qX9xGcJohUNPCdfIAtL3OXEtY9mER60v84prjrbX+K0wwQc
BlbVVeA3szxyT7wqfz2YJQcdXRI/PKyMmJR7qYpZJhld4vxUbGIIDhXynAqoUwSgSs6SArERssnP
0Af7xdvEWQTFBGd5oAI67WN3RWsqVS6PxlktvG78LGuOgni6B4DkAmOLwqpIQeaxd9EThkqbbIxF
NqeRGdc7KnFOvaOJtNoXQzjbTIUJcha+r6AQ6xGVkipPrReN/RWxCllbxWspTxQZ+HuscoEpNykP
phlDK/kzjfXm3bFN9iPvu+0HXjD5ty2r6uvWRwGImkL0d6ZcqsdWCpCDFgvqBVysNR2tym0fx0pY
7JkNDKNDqIKaoMCSsdj5BBTuMbCVXV24dTM9yoLg26Tk+w086Ll1H0bm6vSeqaMeFGIZcBYITq0U
LS1GVrL2ooJgsCVBXSHC3bka8GNiGGCKD+jyrfEgwjFUX8o2jqqL2asIh+fVCvemXjmHkqloAdj1
cZMVSSBE/lpmzLUnDP1ZzWMJUnjarc0g3SNbcXcT0rFmrNc1QZeESxwknimxDkBSEf+0Rkf9tGYR
/5w8n8x2hSCr08VafFqz0cR5hqiuLhLPbpy99EnP0bucvSOV3Qzftm1juiXL3QYmaGzcN6b+yIHm
GOaNmcX4JZJh972BLexeuoylH+mZRtCFg2gcsAGhJnxgWgUCc+lL9Bc5TLOntZMrn0tnsq9B22+f
AuPJb/Gsxf3iOst9LOKtArA0uog0Z3CPSXiGfOyLshwOm9dMxT62QbglUAX1zTbUyoJjuanvIe6k
kHiEnt9Kd+ga/GUAhu4AgYbH2mJChsJNZr5NFtRoTs6ohYddTe73bfPge8dad996Ng+zD5eovHFK
x/rJLP/2aRWw3w7uMAXf1qwuH3NIPjVjjPV0uQQZIZJPe2VNNGqJ9VQjvIVxtxXNTzVY4jtMotJh
f9P6c9HNOMJMnanz27IYPHqnzdq+2/U06nTTcVXttfBqKgWqXq5Eo3pIkq0efmaBJ79qt8/uF47w
u6DO59d89iHLrTy1t3CYxyvVDDaxfss7T9D6KDutK/EfiS4/j+p6E0VEy9O1oouaL5/ikTQcalc1
k1Xp/JwmRH5xZzuNAtRhFUABtY290WGd9LpApC388Ijmw34N5soPEsbwBaYCPp+7w6hlSKGKHH6n
GGUfEy9UIVkpjfeI/pPQ8X6DnRnyJavu0tD49Q4b9Gazd4YZwcjszfMxLHnW+F82ELe6xQFEtUwh
i0yunncrhyh/og5aP27OQh2IxG+BJdXHA7Q+TBjA/QWRegAg778DXKlvIOJAuSTvAMgZRwQxh1E1
EeByKIe0PKSdXdhDWM8HpeL4kTO9K3arX7RXZWCt88XY1cHXbnXFjSqF8Q92lOdwWGOzXIbZGD/k
kCtBXE4VcwUTFHSZ6nwY9pGtwuo02F4LK8vrvR9wgEBxzq2srzwzAhnbln5OR38K2lQ6WmyJ5s0c
G7qt22Fdc/NCW1Wra3YLv4EbWznwbaJ5gzvcg0yx+ozkTnLzPB0d6xfKfu6jX7nZ52pkuDcpZqpL
SSaIAXZOpa2fdVE2V4z4nbdwqlfBYVyLPkyZnJnvwlmv+PiiEOMBmC1IMd21bnFgcxUNJxO0yRqJ
YNhnhO3+mQ8FWHTduM2YwQdcKJstDBO+Z++Nnqb8YvXe9Owhof9Kj0JfZfVSIg3M6/gZjFf3g0pg
fTcuffO99I170XGbY0rzjfRX0TPCJgOdPyq0LZYXbjvVEdeFn75TAhTnHsLs6iQ2kEyeLHsGdRDH
nx5qnERI9h2kEeye4XAHDLnaEjx9SxuVjvC/rnryb8KgHL/VReU9u6Hwcmw66vk7PBvwMKqm/plO
TRdgC+eXtZOMyxR9k9lGkLzkcXZt/EGNieYh3silsgrGqdRyjaUoQYplL/ZOy7AGx4wbQQDNqCte
hZ8XENoDj98Nfg1+6GB3R68vJZzRdVSkQIySkvybohuOshHbDVx0UxOq+QoOZe6EWTrlXbTsiZpA
KnqTKV+Q5ss7ZwlgojXkRwYw4Dlqo+PandoAl8Jk7YOwSzOXIf3LaNTjNyzYvEcwuh57tzDtfdfO
0bOfuba+iKuseuznsnubkVXfMBnR6UMRFLFKOpwvXsjZYUo6nMAM/BeD/VCvLUeAzPG4ZIsNwnvV
WuHz4vakciiHvad8BZWWbp1m0icYK1VfzlbpXtV4sXKEtXAWd25ri5ci6rCMI2eQJKSRh4/URNRy
3RiwJEnv1cOa8IkH34XY6myfD1t9cqFncUxlVXXbuuQT1IHooh/rQYIoNpgjHKWI7YtoqsL3rPHa
SzTzRDH1Sohhz5F6pLIcwtxspdxSFYko30V+j5S9piCGryWz8jcFzae3rZ5jmK1z5xz8YCWib+fS
gCEfx+nVGrb4LkBeh+q9xYYkqfymHtMYR8grGpsd2O4R0C8uPnOf9nPr1IdiWom9AOcObjK7WfMZ
vlK4pcCIXQPfyFbXXpTpmKNwLh6iUg9h0vRzER7caLEPvOPeELkx3tw4k3hFQsWIO4PuzrTza3+6
rpmI204VLarHUGxjfgmZh8MxJ6zOE/YicYpzS61HK+vDcDf6EZPpfsYm41Esu5R2bW6nuR7ivVF5
daVbPfokYL52k1joCYxjwKnWgggvdvUytqcipFEEZcrPX3zZm29DrKxhxzusrhc1O/Yu3iYWd13J
5nkWVf89bmoPDh8RyhtNBn1Thtuc78iZ20+z0qK+s7BfmLOHuKcIvFOdO486kUsxvtou/LKEHcBb
PnnSyYJd1EaD/l4ZYU1JW818BSKaeQsWoTqZ4eRW7nEt4pCx5mKM3wK/GNv9ME5me93kYn+OaCSe
9GrlfDhmBXXfbPFbs3R1fojstn3CR917XjpRjunmiubVKjh1E4uM+4sRZZyThsTdwR4DVmkcLFu9
F9MSR3u1yL44jdS6p8RpPdtcZ3VMzAKcvv8ceBPlRVs5uAG4FLDrXQHsSiV43nZqH0VlV1HmcJvP
lcIsASd104pEjbl6nb2SMNQJ7TbcNzU/ZtetA5dW0RBOO8todUPwPJDL6loPaUNFr9gzkd8gx6En
9E3oNYiyt9qcSwraGob7qBRRtHci5C7ptg16S03ht1SmYAxaqdAKvhbVubFPOzrcPx0dWv8BiZvC
Ofnx1n8d5IL3qQyX4Uy6M6Q1OnQXKj3gyvrLyXNEjVGoC/iIIQC2o3Hs8yZtjfHvlnKrrldLbMxt
ANku0swEAfmVGvGUz8e53w6OQ4yB/CZzSS37ZqQwzkDfQzkujsX/vnafbLckbtOlsRqgtp32UqCh
wX1ToyFIlF56Km5VE37CEc8Nk7kPlh9oitSSUAyx+h1y1rbfNaPIKVj1cXa3asxwEgollXVc0c1u
O1/htZr6TQyVdaAScVNLOT3EHtl7Ouuutc/bN8xm5S1s0/Tn+eMF0XQipL0+OsaLb/tGzeqIRL+8
m9rMdnY+vhD3c4ybI7bbkPnSNtgc2lV2vhAJWBPMusMSUzJ6avIyMztTZquddl1bmJvKq0jVfI7B
JokYHlL73ghMNUVttvqqGCP7NPb9vCY9Go7HnFU1oyWqIyjqTGZnbMYFH1TBvESWqG6qSEQDPzsu
mRuZHS7CPa1MWc5ZEuENLtNgkeqb19azdczJUi+oqbq3XbgFP3M3BgXZbNkM8psFFCZ+XRvrUJms
MtCInfVx80UjEtsu9IQfhleHNGGKsEn7pkf2rYdSqQgJhmsQ1t4iha0+bdiq+SnN4G0g2t+iG5pE
4xeJuNhCAEApJCnGzVD1s2caAcU2GLRzckJuaRecTTXc3+8iLwxFSS+uHiWqBCDRoYh1KsgP7mJV
EjkFjjsCUrQglSeBrqsL6TpIJWZFWybxGalqdyGR65gu9Pga3qTpSACU54+pX/be53i0yattJh8f
aPnYlDAGeyEQWpYqmSuY1XwFc3+3FIS8EO2H6qKpcmKMNRPrsFu3fP3uSG3VxHsbID5YlPaFM0vx
OEI2v0f2a5rEn2VMhdVqx3Hf0O27MZ1PASzP/PnLf00GwLtx/+4so7oVoMmfhOyGeh+PQ/kOyZ3j
tF+V+b5pMd66us3fhw7bDpIDV972ug3YgmTnPK21h7vuSvXpFDqd8yZB/T1zq6wx+qJm2S2qHb+G
raAwb8yKy9YS5TVjyNi34KZW+nvOOe+WDtr0QKoK9dzNfP2CZEF8belMcJDFuZqSerFFeYN9Kf2k
bB7Wz72Ocn0MXQMFoXfC8X208GkhWg/eBR6SVkoyGn1ynK2k0juq6YtQDZF1Pi/WTV2edxqV5/K+
5fic02221yuaI0zcovYNRSKLyQ5ulG+8gNZMU98rWxPvcsn21lEiwO1w5byLwpXNamQw8WGI2nK4
mmToKBpMzervsrCmTInfdeSclsHDHsvHVcXfzXarf/KEzpsVoWaV9pRTn+wtp1haLWRbie9R9si2
QPsnDkGbunYjaYQ7punuq7O7wCFuHX3NtudCIsV3SCdBJLqfUjSel7YqH0iFV7d7KFU8bSn98mI6
xF6L0QsAS/se3nFppQFKrbuJ8H9kO4hymk8MbyxMwysL5/k8Uz7Q6KZfk4q9jpGktQj1hcds3nvk
l6WXNPbiNSmLRL+sSykeM7scC1rB4/itrSTV2hUL/wqy49rfBTijvo2cPLdUmu07jIM7525AmSIp
2TUVJI5zh1iVrT0+Syp/1rF09XLXWPbUXMlgNiYZ+LyCA2OB9P9KcbavVvTI9800Ecu7UREXqHuA
KaSoefPvbUVtllHNkYRWjFVFm6iv8juHCdhlP87ruM/kRItfeZXL89UOQcVYW8E9kM4Kt3+TESt0
jtN9tyoa0/t2YitOdalYsVFnhT9n19IPwFnX6aqPAo4czcSLnYarr75RBw+9dEKJfAzwwQU37qEh
Px9zqqfV1LmEf11G3Q7rGUemlHXNS6lW+1VXdWQnqwM1m0H37j0INwrPWHbj9QrTdXhe6nANERI0
9PD9LBwumknwN4OxHwhpvbD206GK/J/0PXy6HagIzs3ihjmr1ptIs3B4t96onVAWb9nU1rSifehc
67GxvtTCo/EvMuMXELLp8lNHljTjw5z67w7/uO6h2lz9XSFEfuWGALaQbNTtPtRlHKTesE7zccOE
/5KCj7UlHUvoM9FSi5TMlQJubWSEewTY6r5afls8IZHNvy7UZl9x+LTzI33q5mkoC/99NF2uEoIe
i5o/vbnvfTd4NyqOhm3c+2tsv6Ee703iyJLBfyY7verCqurtuQUk5V86ORjg3YwahIWMc/NPvkc1
UD0c6BMXa60J8VDeDPugEnm/n8bCu5pwmKDdpFrvXboNlQC7i+QuH7dgO4SFQVtYLL4lyBg6MWU3
Gchj7pnOgEgV61UfumVx67Th3V22dmfRS2YI873qt/m+bw1BrZCT9FNNudrd+62vyrS3ate6MrIe
JfzqwX8VjqIj1GaRMx9KEtiHsBJ2n8a+EPqiGHPnESgMbgCWnRMbhB2+Ld1sU53JznFAkknZ39at
29ds7lv7WYy0xzilS1yJjd2H99YUrNlhE3PzNeyJjtKipVid1CLzOc+cun+cB+X/QD1Pfaatli5M
xplpGO/Fw73QvnG1dsx1NXqFALMqqTatmR/eIujuq13EOWx2+RwNbErCXxirW3GEOGSwXOqjrIew
vHLYPqg858Ns7714LB7LKtOUe/xNFPsOXRLjWxDIH4AcBCZ19IKe2K5M9eRaZA5Jg4dFxh8fzS5o
HTMnHJH0OBZOmvcJ/15vR8fHvgy2RlbMvsXBZVBFQlHQ39TnnEf51BvDYLMq4wI8dcXel665k+N2
3HZDf6AklN1NkJ4b5lgC+0lY+fLMVAufX7tIBCi66dW0y71o8tJM9EgxPBk5F1PJ9/cNnQAbpBe2
NLocl822Iszi42ydsU/sghIDhiaMt+OVOJHEFsEwgwlqbPdYz/g3cRqEcu8pkojEq3R8aNdZlNc+
Bq5BEilLFUm24kaU1i0F1VOkA/+994f8uWVLyXkI4XLR2YREuwgNlPdgqnq51p7VFddEZ8H11lth
e/TXdi1S328Q1RA5UK2x7dUed+BiBAUYk7F4ct/vXle9cCODW2T3DUnXsyInYA5GdJgamKiXX6oo
6zVTlCZEBsTRUe5p9Y5XfU+YcmioqVdp3etxYWTWHT/Zy9a9iVr4xRWoeP/ExPXyFqwMdVlOvgyf
KN3T85oZhtRsSkPwM16b4oemt/peU3198voA6YTscfFJ3SojepsHQvNdsfbe7YzcA4UYPVi8k1at
aDmsXsVUBJ7kGG1u47ew7NgEl5xqOSfJHI5pWRUTr2ILWfoz8HEvaf8fZ+e1WzeyrOEnIsDQTLck
V5CsbEmWdENIDsw58+nPR+9zIVELIjx7gI0BPDO9utmhqv5QYSMebahHryENzh/lyrQ6J1Pz8TXH
n1rx4rCXbokn5sc2rvjxppU9CNHVj8lYyLbDXa3ECIXgncAcEzVByxSUEXpyI5/J3eamdSJMXyg1
YCdPmas0a8tRulG86korHpAidbdCIkF1GqtvfqpykBOPkASVng+seZYxQUI6v9O+RYSkhptivlrA
WcEyG4NPDRfcvoRkwdHPygNvYfhmikFvcbaeZg1vpyoyPAETJvJ8FlBx4QSbnFWffeBGqhZBYsYn
DPy8hLDlLHcy+hg+sHBqOkxd5BblThC5pHzE3ib9lYx9XaA7mNPrPCXy3E10qQbWAt7NPDvuxbgf
Y2DtajSyyp3MRDAzH6XkbvZ5YMDGrfGlTOTklYQA7XaUSfO9qkxy51hSNdyLYIrv1KmnQ4iqDKBw
PB9F6cLXAJlOrba47lu/usqEqj3UOZn+LWUnTbgVzKuXCZ7rc1BM2ffGSAix4YPHcMIiX3sM9alA
dT9F2pUEzB0eizyoXsO+WBiI5CCJM2Dd1h46OU8kp+9s3gtp6mLgJMDEe8OA1BKHcH6docrb3z1q
jxeDFDQg3tA4nxpBQkAFUpknJ7RGAffKTjrDVcNGv43MWSd/ynChdrpOVW5HbRhvM3qTlZQrRfwK
i47EY2r7XyNtaDInbJad2zQiKo5zmeRPBSAwm9hOx8iVKAbIDnhBSPPzlNIbfp5JeBkiKTDdWqg1
b+/Av7SvQtGFtI0IKYinsjSlR5H5kIWaYGxvg8aHVhEvVHtHiCGc4KB10hP5eHqt6ZS3We1Yui7r
NrhBuINJrq/k4kxVWuq+9UJL4pDpOkaQSdFZnkkh7ZFCYvksBxhz7Ew5pRbb15FyBU8yN1zUJRSr
yNEMkOhYMSeXuxXCBuFWfku/e5I6qdL4yGELfOyx7dGyBLD0nqRQK0dPCyf5OEhA7tzbwfhqlbp/
rxO5sE6G1L0p2gyyj1NnRA8YRZ9IzqUhfFT8SPfPsV4drvMKZ5g925/LDDoe72OhQ+QGde2rgGhd
q6kxZaXB8zAV9YUkuE8csw3axGtTUc20U5/8a9VW+7tetdq3XrSiPiq4c3zLU+B3orXCB4oU+iu1
u4Erz6yDY6GhpKf+GhUHeahg84xCKr8x1QY6g6mGoTtB3P0dGQOUFskf8WySM+NPKcLU2El1n78u
VwKZGTgHjQ+IHs5Mf8ywLwQjfa6sQUHxEGpBzqskWZRkqEtcpTXyAigxhn81mykN/WaKb/APwrno
PdsvgpIwSETns55TtS59+PgULWB87CtpSq4Su+DBzKpsUNk+tXae6OBMeNvIRUreZCR3cjvGP4di
Nl9COOCQMENN/tHMFYmQnuKuI8YQhk2gyogLg072CcWNXvvBLowvoOP/HP0mrVwtL4nwzIiY3Jwt
FefHPJWPsVrCYRpngE0u6bgKd7FFmO70EtmnEwPRQTCyB/UMIk5o7XC0Q/Zt5JL2mkOA44bSeHrj
vJePYVNxJCj22zeNWmo3JVXn3PMHbXiuVF5KNp8Y3tScXkAOxCfjW9/A93Jyu4gehwmIjDrUoF+i
fB7Y4RAqw10Hma/GA6oUZPBmAnJh1Ip8zoer4Wcko3Sf2GMAeW0hHRY6raoOfdVHXLJ+/lwjj30a
tKa4yuVo1I5xWsr7XBpbceBCrRLXbIs2FDAlKAPSFIgaQtqfJzmYp7Kgh/DoLAcFvtYfR1vPwBiy
yGjcWlIp8NKhBbEDlvlA2r2WcJ74CH4Nd6nVDcCO3rqks72cUjelJH6Jio2KQT4mhklnoBpOLqUI
KhS8FWG760sz1fZ0oKGMHXda/VTE6vAb+VVo4LwFyuzF7VR9R0crpReQe6NvMbdF5prDkkmBK/Mj
oMhEgWMSbz3hNyp9Q+MNdG3OQ/wqQjH8Btdj1DppEtujVpVa17XIKALT4HAmB8DnFqQ1t/T6B8K7
Uv8W6kX0ANGgbQmy+rKDJhNJ8ERGJEiJW5ewro4BZbTmAqFwc9lDLu9cixLXfKRBYhmF1+Cro3oP
q2J+I9jq4cCPpvCbxzZIkIPsaqy2zDMJ+P4VN+/haQy0sTuAw1uFZ5MJw6voJFwgyakpaAfmLD3b
WJ9hz2UZ9lXYJXYIAyy0CKiL4nsDdA+ZSo7kNwlKRO7NUaL7OwghNnQo0tHMEw28INDt5QCIbsKU
UM2tvnKtWmoMomoTdhnonn3fFpV1O3faIANQzkwT7XV1gF07XM59M1Nym7kZPMCQ7i6AKN2BCSlJ
RR3TSh6jAmjK64qixnMH5h+BZZJN1IcbnSunVhISfQsyiAJNrG1buChSmAArSGwbMFvsGpNyNv1j
RT05wv6IoNYtZBWYENgtN/b4fZXBLsYyzdpTrU94mzQVOE5AHcelqaY7hZvXvQpQpUnBdwLGod+F
yELPMY1RqKrIuSSREDds32GU8TKo4mzynWTiegc7pMhzhvs3CTQkExM+1xwrr3qiJgiHc+wycVXt
k9HLtF78CuecO1CKaEfjSFpGXdaO4f06HZf1XZ1W6QNkRK3ckcmPj30QZuGZRLANnhGV2q0ZqDhp
jUrJjmyNvFVAChXlciCgea3i3vqOLbAN4Yg2Sf4utWc0pLOmtle1FakvYaGauhfHo3w260FRXtd2
Ud8OU67L8DUsWOvFEs5nvpbUrpA7mGBE4RKS69xofuRhSm4bY//JJQ9x0/eohotbrgNwI1Rm0HC1
PJUkCG9Sd8M1NfeuFifwGstYavdD9fcdEK3dO4VctJdcjWDDcIf8J9QX6XES+jR6kByABKH2VM8T
CrnGqyC5VeeYJMl/gjG3tIMsUddzKQ0oPCWyEU8el4tk7ZRBI+XEYLz9lQVqMxBEJ8EjXrr97RTW
PS9MaQSvYRXNfxQftGSf1HbyZvNI1zuDgwX6UMVWhdVMbMIFnQgzXXY8ALcIJc4NygWCPdLt5Cd1
+fy1KM1ocBQs4B9BbqnLDE07XRbFYL+ivYLBA0qsV1T+5xiasiZZv9I4m98i8ilmpaTw2LrM7IUb
R7HeLhCe3rtyZKYvER6utAhSZowEBNU5kM5o0XE0vQ1BNC/mDMKJLPPxA6C682aY1NaRTRVuPZZY
UgizKA7qnVXaUK15W+ipZAViDlxA2OqKfmfy5JmyIV/oQU5TgUgZ0uJAzJj8qApuZYI46EadWnL1
Q3LMfkIxjW9Q77ZwCyM1k3awwP2blvspdAntFVKzqOi+q/DDH0rwmnudZpSvgtfxIitS7S5ONZHf
VvHQYaljR/10VK1+/N6ETYPd6Vxr2P2UaesfpkKL77pSa6g2DRNClUmeqTASu2COOqtWYu3IjCRj
F4mCFHFsKqP21JZTswvaaOR+tIc6P8vFqHaIjgdh2dRTde4HXWv54xAJz88ymkvJxdWswKshVqb4
zSogSxwQqfX+ZU9eA4mLLvJ3I1y534J0gE+tyAONnALq674IoZBNsF6gNLRy+jbUo3/vE93/wvxp
Ka1O4yC4CIgBd8hvtGc0ILA7MiRBz1U08pDXrWIfqnRIQFZRBWXHEU7nHflJSV/jWG2gzOsIggZl
rhS3SZE+OomqpimsEgojnu8jjSGONM0b6tFEmzpKgG9xDeXOi2hoaQEYdDxPEGq0R3WqorfRgs3r
pqlJlIvKsa7cSrb8mzwWcIuKISHIBWoNk32hZcZ3KVMh73TI9m4aSWlnt7L8DsmlZcBgKk25uFcj
s36BajZL+9Gc6kOINHj2rKDyz9lSIt0ldUZkmkpafqtYrXVHZ8Xi2dIqXdr3EAl+d0o0vvUhcBNF
llhcNbOU3DXTwDoN7IfXEnB9JN8cqrMa0VW/U/B5b11+l3wvZrs8jlLsQ4ihePqrSaLgeSqD+CVr
J+0hI+n91VVjFgHHsuccVcukyQngZVNM0nHqcBp48D/SFHRGSTKfGm7WzwDyplUe4NpXqkuOFBS8
huBwhMyQ851OwyVtF9StedXGujRygaeKThUwjp/qMonubT+xbwAQqb0Mvj9LS6lrLBzLkBC5jJEg
CZi4714JJUhAVPiWDi1c+Y5IrPw3I6RosW/sKhbeBCvChvHVTudiNjKsL+Tl3YnlKo12og8p0KZw
O7Sdklnm9ZKB6lw13XzWFE1Qu35HUx0PByf1ouln8RAk3G0ORpoR7YlIVvZWXRLkYN1c/xlwhbmI
qqxVvb6WQc4jC32Bg4XR2Lt6WwWp08+T9IRXHV9+nDBEt6JZuddGE7+WCgamyvcjcHOGpFCR4CS5
fdsm/qw7pO0hoYSvKBwTWZUehkibH/yo7xSo4UvFmd4I3auIG61y54GKjDvTf8JffAwnoDeqRzcZ
X1WCSEuC7UyaqVwiHKuvLDuAemwqGfF+ILDd9kCMhpH7H6BebSZA33lMBn8PZVQEx1Rp7FspD3G5
sG2w+29aP4BrAIw3nt9OU4PYggjgTI2FLTlNS4PlNq8lMtQWAH5HCpvHCBLjorhVJwWCAOyxBjmN
z3YCJum7XTWGU+nV8qgI15qRRruj3HWvvTZIw27oaiXe26GdcNJC2yD+goo6Q6QLgthTKA5Gv8aA
Es2umyWld7MCHT7h2pRAvrArNTrHfczOLoc+sm70KEkrT+vnFMFWAdvuGvEP8HaHYoHFqLTsl5Lk
SrOfwtkfvWmkeLUPQsJlT2EVa2/maifiiMGrWNi0lBTqQ6p/F1UmEUZF4wsJymdPaDJxhH+n+UiX
9QgFyF3RTjjaVDQBuKQdQvsEe1YARxaNcVnpINCuNk8lJGOrjPFHFL4CB5f7jJRdje9aJTYImqmp
wskbIGh7KUqiX4VfTg9FqsTXAn66vFAHqSJTlzVJT4vyj+X3pIRUeKkaUkckDot1oJvWTOUX4sCh
dUlccgLTvraulVKrlIMvrPklkAb5EvuQXv6GrEz7NeiKtpRpUoiaeHcEZ5SIwxmkVM6vkRloCmx+
rQsB3Glv4EIH4kSZYyzfhrQ8SNxCyHywXpb1+66pAZirzgDoTeTGPpukoB0OA9/7+8y7Ph4FNY6z
uA5BwrWeahJeY90F1AjezgIeyhUxA49IKjdF78wNpY2DFVU19As7LIL7rLOBnSDYqzCn8sS6NbIC
WiyPUHBdpXCKnZ5V/gFXvb9e0j9IOXKKMkySiuYGxaT/MympJbu9NpJ3iNFKIYzQUOXZDnFYc4Iy
nEyYWilFjCzG53a32Av+TCm74QurluF9KPKWfFi2q2f040ZKuS1PfwZKVcOH8BOKS7ZNQR52el7e
KwVcAG5amBhCx/HYiRo6lXuc4unFnoy5J7rXYIUMFG11+DgEkzCmRXonIlQNLniU8aZbtXnLy9Ro
+8IPQLzZuvVOboOawL8utdJdbudpr8aUfHbx2FLQ1q0ZimRoZdcLG3XywrEaL4ln8sY4BmDb0y7E
oaDC4q2SLpuet/SYFIV2ZlEpwYoVe3kS+2IslesGWeCv2pfnayOy0tYZoFh0R1HMVvTNKqNcoTwf
tObF3Bpp+UiGID1KNmVRQKBShp1vxMS77VAqz2k+U1FTiOvjn3YQ95JDIgZD0VeQTB3KCs74D5PG
pTaAi53rXAwaRTJYtgEleOg/0fQAt7Snw4aNcGmvlSh5nKKb6Bn7tdp5bbCEmBuzT6wbUGOpAi++
j1LnVJl0u4L2Axws1BcaxfpOl1TdwUyG8UaS0qWFgR/wudrOS5NOOXw9/FruvQxP21bE+BbWsca6
YwsK1rqFtJI5CK9IjFKIzN1RhiOooe0sr0EobGfWRfCtHlNIwV8Prqx13n9HV2UZzBGluSGvdN5C
KYmugI+dJO1jTHlbsI8OpLlG67VL20HHI8yaDnlOrq0OAcTrieQetobtBIXgbgRg9BKYJS4VVGvj
1538cXQSVLEQUHCFXnlCVCM3YSdISPMsoNiJWi2ASpFSC0yawii8jbVQ+dDvXIppV0WESBtkDgbG
r0JZ/vydjUcuU+cExMydxCfk2NWKz0WS0TNxl5BrRRC8qC0GaNRhEkTkmahld0kO74bYjtJ/ZbRP
X/+itTnF/36QzbbA1VRV141YykHkAzh3zj2sW28iMjUockimTCca9fHNJ8TYMIc4tRlNQAFDX3x2
cf5YLQGcpyJpwOKRBKo3BlQTwl4FPm4rj2cw6OxDmaPfLjRjo+3D54GFAdvYWPYh2La9WvvJkBCL
lCViwFweFnPT6XICQ/sGR0KDv121XmVV1Z2tp8H+60X+vMk+jryaslWgf4R9A9iIAx+CLwrRUfmQ
iVrtz6hJAax/Pd7aroKDbujY0egyLtwY1i6/590uaya9UCLBdUNnJPk8gN/Kk1sWG547n7cOo9Ah
kG2DKoO/+zgKQ0eaXbGXtUFpz/WF/mZlyjnA/PDdhHO9sW9OLSKO24slGKAg9k8fh6Ohqm9nEju1
bnnHWkrFLhXIHwhslOO/Lx/XtZDpY4rl7/q6HGiTIIA2KZ1jBDG48TC1lluaTZ9v7ItTK2jRgV1G
/I4qYW0AhW6srseIp8iv1OqMIAnhF1rlyIVNigS6po684Xm2NeLKJ0khta+yjuuuDKXhpz9RYbPb
eClh1mFygyvklg/UyQEFNBBmyHm3Vi/fYMKiTUKm2ILfQ2APm/kcc4sOqf+gX8G06DbMBE/tfXod
4aelYB6K8ezHbRJ1xkDwwoBzZVYQrFsbotNY/YcvZ+OsSyMImEvcJh9HMYpaDyaLUTQ/oI7X2+HZ
kOO04I5BYEq7LiWm2TjUyzP58emAX61yUWPtthy7ZaXfHWocT4I4X3alrybKCHE6aeIDFHS72qNw
wT4AwSGymlDpYnv39YE4ObRmchgMFlToq6ELu0uJvlE/U/pRXpY0tKW67sb800eryZeOzFLbP/7z
oJhRsXXYNjq2kKut6kNYH1taV1Hx7+UnZEIJKETiR9fsIeWNeAeS5oAE0d84/ctkVuuMCSx4Nx0U
uNrWllS9GhWhVXHPNH5nPatIv2PiFaU/0iKt2wcotDdW98SOXYJCGsJoCg/ip9t6sFtYfinIGgRV
T8dgc99J2j82SSfyELwEDESHeVoTrnfs7FuzpsP7dbCJQKSrmP6hmSina1m8r1LfosikiYPQ4LBu
bNwTF7fJzJbhubwRSX/cuDXadxOpKfNLyvG8ajvThbmnQ8sX3YZP04mNSktAjXYimJniZbp64qtU
VudBz9gziAA9qYZjNuo1CtwIVOm2hK/8lCj2VuuJExO0F2N4mgfp9HBeN0lAOY0dcs/SRpxAT67h
JaFx8Q+BjFzh60NxYq/Yiw8tLTboeUMDq49rGaM+p5zEBH2cgTy7hdA0VPqWDdznUbDtwi4JEyqb
d3DdV03uLVp4VHRlkXASuE6GBGJfGPcb8diJURbLPP7iCsWIapUXdAhXsly3eWZNyKKlkuvQdsJ/
NT62aAhCvIAzNg8CfRaWj/fu2hzlsB/JNOhWCXsku65x2Sm8opbacOPeODEd7jsFK3uZK5KOVR8H
AmYSQa7TQGIe8EeNMrV2YS5uOPV+vpwWP0rcPTESMS2hry5FFcXGMObUOFVZT865w6JpFzWQQsoR
+f8OqXU5Pf/rlsOaFyNlukQgOGNuH+cFvN2ZJgUQEHypAT6j6yZUwHT2pf1/GIiWkJDi+VzsvY8D
0aSeXiMpUbKmlaRGoVXuy2kcva9HObGCdHAh4pJ5yuh3uZpOV6BjLeKKt6w3Gxd9DlZD5tjAsUzA
beD+P3093oltwXjG0liSx4Q+Bx9nVRiq3ydLOx4JCpoDh0PZN9y+u38eBUseqmG6xj0kW6t4hJJ7
IrUlwQEom3WLCQU+EYgDDl+PsvzWj08j54d7nJcRy20in49z8Y0Qt6nFS1Ojmx1EbUxZEM0M3wlc
qwsEp70r6mjR08R9sNFL5PPNTnsIAvIFYeEFW3dDTxqEHPKIIqYbmv6YxPpS3IIz9ZJK4IUXkkr6
fkPIUKYb++XE97PwpcZWl/tW1dfe2PSdjEMVg0GnD1vpKtZF5jRlOWxErcveXq8s3ZJAVDln+B6v
3siiHNHVWxCy7NTKD2gM/RYwvTPknYAR1G+ctFPfEeM/6nHLiirrKkSn0ZIKzij5oTVGB+p5qCSj
xJjcwFTVG7JH6dbQjWqvEeTef72FTi3nEr/S7cOiPZW2Og5mRPU4MHSY+JCMbhT8l3YF/oYbueKJ
Q857TJBMeK7z/6unBf+lUsMsHZawkZhOA5HgRRtxFYULWwFjGc3x61md+nxLSosFLTeltfa9n7E2
KZDrIbXJQh2eogjACg1gUzhYuFZtBAEnZ0fKvQQBS1S+SryxioKniWUClio+pH7a84JbNIU9psck
0+XmbkaKY//7oEu3EoZbVvSTR/yswhsuZ4QvE23TgIrQVE1cmgVGM7QK3zh0J9aT+I0+dLw3RMXr
xDgbEmSv+NygUWpR+7jRPFbpE2IssxqRbE+DupVdfWrmwUahhYihLqGxQhy+OoFjZoeBAULg2Jy9
bBf1rXw5jFh62VGbH30LBEeJqgbYFUga6iwokRNMJrhchmndxv49cUpsnEgszJNZAnNd6wgHaJO0
aCogvtTBjm628OsCdSvxOD3nd8Msn+FdbBQbbdrLPm1o/HkeDafuFrcr+jUK3c00u71mN0tn8gDM
ZaX415YpZkDYmFu0x4nljQv+xKZmykuCsHi+y2IVuhe4u/mmYMoBZG7eEbv53UA/uu7AXo99Q8b7
9ZE9tcTUo3lQ+Ng6Fe6PcxfGTG8FfBIdU9cqjNCQ9JhTNmzM6tRGNunmTVoAmwp/2o+jQNsV6dgR
rxPRRb/z0Ah3OjwbpJfDtGGlfGoBTVhiVJWBZT/lPn0kR1VFFy+nMETwhEZWf5o7WzT7tMDXyjES
+Lf7/7CGpFuLRboMqrH6ZjgmQxRQiDpqmod7fg1DELgm3JjYyS+FsIS7DsUEwejHNUTb5Jcq7VJp
DxxE1h6rItF5JFmooL+ezqmPxWvIkw4UsDweHweqiX0thK0MJLXyXoKd7plFb96WqIa//5ehaNdA
fsWrsS6CZ83YtLbEvijHtry2/DYEHrGg9cIuGuKH/zAYfURJgGRqSOZqE2JpE2JPTQTfAz3su66l
4SWMca9v0+w/7AjiQtYOH/ZlLT8uIZwmYTQZxRNN07Nb7CysK8PqrY3rcfmvrKKlxSjZXAo0PErW
apQ87Y0pmtl3eQOP0ungjp5xHw+PISWNfdmh+Pn3FaTYB2WR3pIEvqt4QqO8FmQGABqeWrkbz0jk
6pgGYfR/Cjc+1ue5UeITbAreWooY67kNBN5pA8d6UVRD8vGr28Kqz3GlM45yHfUbEzsxmrV0jdLY
7yqJ62piQ6dJdBkHWNcHyTgPMlu6j21UGVQR5xts+vyNOPfzWcbFWqFFEKELwfS650YkGxD4pQJh
O+j6c7nIIjJNHe6+/lwnR6G7IceYKgYjfdyFktQb44xDEww3XFhFH9RXUDq3XM5PrN0SfgG0kJQs
xeCPo1BFRyFlwbPP+6m/URR/IUug/D0X2WD8UCs//fPP02ILqiBXFDLIXVfT0oy0joKQVASXMZKE
TP0V5eY/9qamTkgeQhMnLvQFE12/i6qE4UQ+9+R4hYaTboN/DNVdkbuQMBCpyXyzjdP8+WstNWXd
pKyBn+Cnu7DqS1Q4vQ2/L626C3OO/Uu5G3B++nr1Pt/uSCwIlmmcyu1OoeTj57IymD5QPxLcMdpi
lyXZ73khmdVGvNUF69OEaFJCGm6CHikqPfBWyThuv7XUyYgRlWqKnrNCKndJG27Vx0+NshxaQ/As
afSE+DiflPxmkdzCGqpTOCpRrYUXItKzjdf3U67IZADt6YBFjARkvRoG/ikkc5NhahS/lZPkFq47
wzQk2mXflbAE48aGpYcknzsGU83q3+E4npOlmxgPMy+zWD9fMhbxnVgqeEjDLM/Wht85pOONDO7E
agpQBhl8nroQRNSPqxlT1x+NkEHUbvC/oYiBNSMF/kZTzyWo/PBwcaEvbUqIz4iZsKL+OEod5U3d
NsZLhxq5XLLs6JjJ5r5QVIeKImEU8jK6YWzs/E+1k2VUJE7UjQXWROt7A64ivsCj8TJ253ZoXWT9
Ti18NzVib56fvj5k6zuR4rSsGjjCk7mQvn3qWopFzGRUM7QuduYPfFV8txuy/puEs/suEH64+3q8
9aFej7eK4uuioHuYvrACQ39wcD6y7nheeL/G1t84CCeHohUQ7VFAoYlGP347oO4A4+EJ30rEVYxl
S0utF78mFwX7FlFkvR3/zuvdYMufv8vMgkkxLezxkKPSyOsizBHQzr2WbqzeiVGWmjgau6Wu96lJ
j274vjlXrB4CyAHVROYfcHD515iQuZCO6LTGEHDwjTW+1XVKCNUfC0g4KPphAHcHT5vN/dc74fNc
qBcguwCJoYxGOPNxxZA4zLFuoIb0o7IkM2/CHZzHf73a/1Yl3o2y+i5kPBgPjD1OCJCYHcy5nuVE
ef56Jp83GiUW/F8tvGM4QsYqJhtTqVWDGb+2oumNX8qIaUSKCngxrzC3mkEpy1v0/kYigmEwyh4g
MfThUFev4oARg5h6ELJstqZzO5ARw/NWNxd4vGc3tFsNXcK58hsOs6o7RrF6hhVv+o+XLzkrLzJd
CGWqkbK6zpKzqsubLDSf7AjJQYWXozsaVOO/XtZPG2QZRJDc/Y08Py1rhrcMXsXBczJVmb3TKk0/
z3Mx2Yevh/lbPH23onBu+B9rSRRvgHaucSB51tXajCXaX6qD4sH7Uy7wXOuu9C7QDyGpJZqoUUfC
iPJpSGg5gqy4C87sAGssmf7f/3YuFgrQcuxUIh/Lovnn+obMrXwoy3FwZsjIF/WY4InUaO1GnWO1
uP8bhYgejEhljDVIpPlmlOQE8oDmqNsMoze8LpWUjSv41CgEbiRiRCOCS+vjGc+yrgfUCHFayPHK
QXwxfcumurz7+guuzt/fuXDskIqzU4hIV2F2ZOUqFn1YUSCHQFWMD++VUSWDF6Gj24gHlh/8ca8Q
a4Cxws0kYZbXkBdaCfS2Fob3slLb2u8MN9fkPG+AKm+Gir5M+ySaM/UOh7fo5xzhLb1BB1pzM//O
FXYFQY9CQ0exhlWEwNrfnPhuYVzfdwiZsAbTDrOfHLFkPupF/dJFw0un0B5I+N9zvXsaAdYnItqq
Tc7w3d+qwZz4xJAweWHVpewLSfLjJ66USQ0nNK3ovQ3pLOErXRD/dt+//sRbo6xuvazvBggLiOKq
ojUdTSm0XYLV/b8fPeZiL8VMoiFug49zqVHP+nnKdu3mINyr9ijtSxUbq/8wl6X8xhUuPnOLbRo4
pLi68QmLOH5BfN1cSb1kbByKEzuVl5us8G9Z3rRWKwaFIyj7DPF2EinQjrIyNJGYKAFBXdBeyCWG
EWpXludaH/cPX0/w1NAUDWRYXUthXqy2BAruXBkyPpZGze9yVPThlZYL0hmKcv0mw7AOVzbDuIF4
vEU5/LxNYOKTxuFKQvSME8HHDygNIFVSHWMNYonqMk7y4hjazRZ49Hl+FoAmcBiwLRNc32qhXPWG
XGaTg/rvTjb0115Y9/5snPeYw2AH2x5NUf8bUYZzv8B+mBJQvV1KxqsYA0HTQDafTwhc8UR4sks8
x4+lokWGi3ttGXqKFXX4kgy+Kf3++nOuUoS/Q1PghysDkKQZ63QOOk5o2wlDWwYMZ230411RhtWO
NkqoJ9p6q6Cxyn7+fzzB0pLbUXtafs+7UBrXdDXqbKx2/EUnoWCs9yMNAn8PyTxGQ2mWx7ywouPX
k/z8hizoJjRvwAyKrms0iUbYMfprrBvxSpLcRC4kD/f2dh/MQ7dxy5wayoDdsmQl4MdrtioecDON
IfGvwZRwULm75UTe+XaUZ3slnhVjY2afzgQkTljo1BuW3q/ggavlHJFoWzqSDn3EIkSqsc4qE3qy
/eP6LZR8hliQBXbnmuekpcj7LDoXuMg7S08Rye/YVFovq9J+Y6RP8/lL/tcZhn4vXG/Ln7/bHuE8
hTLWR3iGTlV3hj9J5qL8yb2v5/Np0zOKZrD76DkNCW8d09s+nLwZuy48BTOr2U1DGOdeaoT6L8Rz
FrZxZSw29sXniVEuwWGAT8Rryt9+nBiGpX1sVoih7aTRd1XYIxb1jXkj3F2fLsIGThW0AEHphDO2
Ol1IvRTaScEI6nxfpqcRxpwGEQTt9LivbVu7k1RzIwr8NCR13eWto0UmcKG25hOm9BIctQbhUNTU
ijdija67dtFKNwqmTde21S5WeFO7+/oLqqtMidNsEA2CfP891IAbH9dzNJoQ9R1NptQDlAKHzho7
5QoDFo9uJK6+AwRzvtXOOWb2zvTj67HXQO2nsVchKdFbZ1TL2KX38ph79Ppwfp3fvG6MsvxX3kej
6xmunjstqhURL6NcVru3xL3/rR9eH79vdX5c1cA+zWV14NJx6Ho5YRTabTudO+yKg3apeluVob+a
qq9ms9yb7w52a2mlHcaM03tEtXyvaPdjdn4+XIXOTeO9EpU5OClu3CZ/mSVfjbo6D1mTNyaOlo1T
7TB1cilHuLS+cS3P8F4Pz433gP3Nxt2iLN/lqzGXA/NupvCK00mJ/o4J/dTFnMB5xH3zmn6vDxh6
nm1sk63hVheLhuGEmi7DTe7bvJcPdHTaNfvwKjrznfTQbYS36wrFp/2ySmATgQoQgdzyHUM34y/h
4FjpYi62sY4n7pX3B9xevWyWGTdWvmx/S3/q/GOEA29JL009TzC72IIwt7anvbpOYktSdSyt/jet
9Br3f8/c01nMfYi8yPuDgJsLRXb+bK7n+ilanfI1ODYEGQ71FQNr39Xz5rG4qs61N/+G+lI9OeXr
dJ+fR9fajX6/sW22lnd1uwTtGBnF8h1xivRQ8bNr+iMPous7plvu8l3gWa7lbvF/P6W46/mu7ptJ
zZO0WbYrkNY+OirefebOzm/fKVneYq86WzfPOiBbD7i6eIRES6YQ9NZRcizOex8lSFF3531ibn7L
jRt7HdvadJPl/WWowX1jJzk/c+f8j/v98etPtxzoL+6XNVEbY5M4lZZR5j2dlVxsV93c3Tp9W4Os
bpUxzTEJyhlE3PqHCq+VR1Ql5/7GK751m6wDcyq2qaiXuUhH4Q4ueivnp3lpnm8ldSfPNzgjNMRF
hGeoq0u5Sawsl5ddQH/jncLVpXk2D55w7W+ZS3fA2+YGs+xDfRAX9tYNfWpbvB97tZbY1kypPjB2
6w074zHdh/thP3nJvjlTj1sl8VPnGhRBI3sF8gH4+fj6xHhgxxThGqfGWJ5m7jhU9zSs+93ltRfP
t19vxfXZIkxeaOgqwD6yAXiIHwcz2kj1w1TMrqS12h4bJgyblTqifds0bzwHy73wftczFERV+AMk
OZZJ/vhxqNRSjVHtacrlI3v/Vth5DpNKSzeet/XqLaNQtBEkIIhwqU5/HEXQAJtWk7gqtciPr/Gz
NM/rPqWp6aRm13GZZQ9olJSbf15FWEACKJDCA6D4amoFzgt1U9IGkl6W5Q7LV64p0Wa3OOGnW3tx
/dwwQXI4BVDwb4awLujR6KeebVOaXDPvc9vFTKN5wGMOq6ZaL7TkPlX6Fi/ZzMQSlyJyIzlYMGY3
aTz5j3qbt4VT4yPVn1WZod5CUqloX1RHpfV/zJ1Xc9xImq7/ykTfoxfebOzMBUxV0VMiKYm6QUgU
BW8SQML9+vOgumdXLPaSp8/VidiYnR61CMJk5mfe7338VgXJ9PZzeRVn02RVyW01Sk00+Ph8Tt4G
fI56cBygkbpTWG2od6mXB91GAQ3nHoQsDtPWOOc74Knjtw4DtKek9xI31GgHrru8Nez3xudP98Xt
V+I3scjtN2HQafdMwQsqg3I/B9AbCjyMDd2Hc1E99kaG08HUju750upERNk4v7NZvl5sBi8N1Zu3
rTf6gy+fBiaxyrQwbxJ0g/tVoAl5GPA4usHY8z29619cSacJaVPHoKpA5v/ySkm/0fQ8fcW1bzMt
SZmeCpslx5SU7tTz2y/59bpm+lv3tj0ZLQH4mJNrOepcNThmBQ7eOtHQzT/YtJJ3ctTXXz1iCeoX
tCooIFrqybJe1nFKGsGH7eLQbEdJEyt3ZqGi8vMGfG3OMCXGluVv39g2kMosFfV8WqEngXKDlQ09
Jnjy64SlsFD67JB1wxK+fZVXJygfJGOgdArd7V1xzJw8P/pnRr7KMYiVNPZnMKx+XiWGXyZLdZ7J
tYmcMi4jXc3NK4QJ5bNVLdo7v8RfvEMPmfZW86IgTGXl5HeYRr1Ol3zENwZUKNZKGBjD6X7nKq+/
SlM1HNri28QLisaTl1gsRuEM6E2CbGrrq9LsNcjlmn1Wyfnvdum2ESsuthWaUUBTBX55Q/qi9iWE
W1zn1yw5zxtlPYshvQRvv7vXe4mLjodxCJorTJAdX+0viSJzvMyyLG4fQJ2tQ1XFS6fEKuhAY0qJ
3Mqa8J6d+/EsVvo/RV7/8TT/Z/Lc3P5xcPb/+i/++anBOGoTop38479u2uf6buien4erb+1/bX/1
v//Vl3/xX1fZU9f0zc/h9N968Zf4+X9eP/w2fHvxD1E9ZMPyQT53y8fnXpbD8QL8ptu/+X/7h/94
Pv6U+6V9/udvT42sh+2nJVlT//bnH539+Odv2wzef/z64//8s+tvFX+NCbKm+p59O/0bz9/64Z+/
Kbb9O/XNTRvhWMiB2C5++8f0fPwjV/udXrXqeaxnkz7E1rmtm25I//mbZv3uHuuVSDdY7DTwfvtH
38jtjxTzd8r6VNbgDW19CxUB6b9/uRdv6X/e2j9qWd02Gfwzbobv7n+CoK2TjS0IJxB2HUgc+W8v
v0uOhdZR0qbaZaW3X7DJMJJwwJT7l0fy51V/vcrL3fJ4FTrTxAcUKxltPe1CZu48la7sqx3jSrva
LS6n2dlr6Xxdjtp7R/zLgItrUTzcdKFMUbJ3vJrncmWeMUPbFTuIzan4vKCx0HdD3UzNZ7dQKnFN
MNNYO0uhfP+zat3ZvrN7y2vPir7s509tiVU18KG1WaB9VIy9H5qZAUmQVTArPmHlYhgYxnXxe74G
r97ENg7DXrSNLjLefGrUgrO+K+DW5LvWeyjLGwXqZ1Hcv/0eTvb248PhK6ROjUXNX/QSp7oWjILE
2W5Rsh+6vRzAa11bI9LMed51ax3CGPY7ZA3q+t57efUNoO9DtkNUSl8freHJl2b1mH42ugcI1f9K
VfXS8KlkBSO1VQBy++Te23dkne/cL+vk5ee9XZTzeUsptjNze+i/bIhqp1GSgO68a6J115IsxWFx
7obtBeCQsH54+2pHLc2LxcTV/lCPIUTh8Dy5RbvNU6Z6jWwnIutpDrOPyWENP4JsDrMz2+/DKZyj
1P8JxMi/+/D2tU+qIH+8WaIDvhySJuvVjDrk7NodiBl3Dkxry+8/OYcsGs/bTxTLz0hGd/N5Gr13
x8eX9vqO/31V5D0vn6+ZEy/KXM92ExVYLdQO2AcOPtSP0PmYRNmDCDFF85oQW7ZguIojBXknNVkm
q3b9wQ2c2/pqusg/9Idk50ZvP5Fj4vHqd0P6ptGdN2Hnbt/GL+/eqfHyM4AP7Co/ORg7PMJ27rke
TAc3Kq6VL5AkL4YbMJr8n3kb35g7/YJhqHC6bO6b2+7cPNCw9d/+nV6vcaKNbYEjKWd7OtXq8NbG
fiolyMCVKfVLmrjdxyHJ+uFCIjB4J7rhZDn59rd5Ps4e0lt6lKdDoI1SQpa3i3yHjexchkupU/Dc
Ps+/l0Zsn94WCm9yfMRBTLOdJFVTr+MYPwkulJhPdiXdYCSuwz9xfa9f/2oPwR+IqJT4ZnMmYtrl
5Sslx1ZqFy5rlAhl71V2pHvndVZgKP/eMaK/elXbpTbzI/7f1mY7iUDXIdWSspdc6pt5Pp9RF4sY
kNtBRMZU/SKLnKAPnf2yq6/ba+3b+pBGy0W+FxfvaUxehnQ8XJpgbJY2QR0jXyhmXt6yYrTTWiEZ
jOZdHVZ7hvj8Iizf2SdPPxUaX4wd0I8l3mdu+HRv1uxsxSWSpVJnXdRlmIYq73yMp2+OKzARtIU7
BKgELdvj/mUxpjLVa5kuHDwBzZLb8tAc3l5ar24BEZzO0Y2jDBk+cpmXF0hokApn2exkZ1qUqbV6
vomH4DubyulVHKY16bayneDmhF7mJDfySobTITlWUZ33Gsk57lHC7eJ3HtZfXQXpBi+E+E7HSO3l
vbSk4lha1FU0o85owq5nRQT6wDjCO+/99CPfbsdFE4/FF+145lBfXmhUB73G576KWhsEQIzvaFil
Wu9L2xb/D/fEmCRTT0z3owI9SYDGshww5eDJpbolHhifaK/LmuLb3/sKHDJG3hDPjQIAKv+TrUi4
oIU8OZTR2oj4C/sFOE9HeW9Nnn7MWxkP6TvFw815BPeAl48t77eK32rlkTWU6706deNV61TOmUuy
FbmFNb0j5nn9PXC9LZJhToPd4FQs4Qw65tGVnUctlbGwXgDyEQVb7xxOf3lXtkXZFUUpisWTb1vm
KGapJsK/G1QFu0KlPZjWkB9MpTcObQ9L4O13dRqo8+Gh97JdEhk+DFLjl09xadcS41nDDauhL4Hz
mdfqZDewrdvC123lBmv85J1b5F62/fLXqID3xTHLMBf5PtKG043IKcYM94yMadY4Ka+x24LFcmP3
9YDbVyiOsFEU1YBHqZ+ykeAovPbhfISTKkM+3ZdHZGlZdSr4UktdIfQlaT+CxjGSBRM5aKfDxj0l
39LOrCMMNWG6+buRwvKJ1CVRb3N7I6emjNW7IWTLdocOB75ZblpjgmmiTpuOMUv4q4PUYbFCecEf
EtGkdW93zO3BiQbcmlQbwxWmKTxX78h2tY+c12KQgBbtPFPXC6diewnrIxdWx9F2/sQ7ju2gKgxv
vjPsZNXwxD6SZLFsw5Ybt1YIs1ZVQb01N/As/m0waPGUy2/LwpbzXtsgtfgGT/dusWz9xCPFNmVi
F8jmBrcVMukwHXZLtsZiw98CTbCuMHYe+qh0KtPB3N7RxtCWZa/teZiUzDK7jG+krDJc14+U3dIY
tTYcGEXHZF5txx/GkcnrqZNzbbdyrKNxMnOgIhvAd2xzZrvXI9fXSjUYvwz3gFrhlwKnR/L9OYbx
U/AcE2Ngk1PhBFM3gxmc/cEPPrKEtQFSDgj7DMbwuOGGmw087LbuVAfpMqzCX49s4uHIKTYrUbfn
IJq52rQmEEYrdjQjsFsbyq/tbbhjENSgj7UjBxkApPNTt9K+DZh/U6GTORJqMgLABttbWBVQvTWT
InqRd0rCMazEt8WRvZw6XZxlZ7AgMcDddxNs5lxfMAeuj8hm2GDgmxcdLQR4NqjOHqwYMg3hAXuW
7pgnIeDVxon6IxDa68b5MT1iogFWgIzON3q0cwRJJ0eodHoETOtH2HRbTwB7c7zDY1+vqu4BiWjW
+ropjfUSNnxOX/KIr3bsOXYjaxrnMkprvkBfiKLdWVqj75eqnlygMJqNd71ZSxjvHgwuXxlW4zOU
0PqThkj5h0556psDbbMNm0FWRjDgcckb3rDbk5Fpd6zp1Tp0tpFrUc6//a2yK7C7CnnzkzyCu5Pe
GX/yba0iXI9U7xX+C+SNI+2713sVUc9spc7ZUJsQoRKwJIA75hJbD8nntIQLjRqe16SKR89qZj5v
r2WIG1va3n0QeOoDxx4sGEwC2kl90AUO1MEkOWJ9dYkbN0z10btoy3iBX2KPqgzwKenWK4Dl7Q0u
247rq0Az532iAOk+mxMKAn5Ni+qpz6ssiTCjV+5UY4BS12MrAr+7cazZt5mYhPK4pq4RCGRCwKS9
vCz3Gb4gbRA3C4bx8Lq1LMpzV30sYPPqPJfZedCnbHxs4RAnYaKYaqQoVYEbemKU+1op5bXrLCq5
Io/+0qqsHFNWaxgepKGPH4G9jxrP0caBWlTq3O8Rgw8XvYIY2efoVZ/1WYopmJzeuc5bShohhr69
BJUoZgCMM07NqDExPU7P8N53syBfsvxnQbaiRjr2CHHI90boJHQofqGGdxd9Z2ktOnQerNv9Lotx
o1q6xsxDT5UCd9yqYk5an++sWlM+6P04VeGYDYoejY1iPSdKbXpnLQzW7uB6g234SdJnQzgSL9b4
EOvlDEkSxp4fd5WOvESs2jUoojYNvBrmvT/X/YTLoiGAiKTDTMeTZKe2GHTo+NKV2I07AJedWKHC
tlWyXxIt0UOmq0F99gpURL9LYzIGiL45SsM0xoEvaQstHPSsBOCeetnXDpV/EXmmslbXCTNGdyUr
iobIJJY1cKdOYkcKqJ3NtKmyLnDHVmNXWvs5oT/U9N8SKU0rmiuzNC7kAnvmYAptToMUxtXztI23
+27edxIgjbDzwIXJCHTAEF2yGzN7/ez1LYQwZcHXNXCwNb8su1bXAlm5JVd2y7LzGaONJ6zx46yI
BFCcFLiJi4m+yXSGEkpkV/CeCy/ruXXd/JLgS2YFqFSznyJXsHdjpceuLwctKc7gELswo9yOrX1a
pYK5feL2gAdGtX9uF4F/nlDWRoHlMxu3oM3g4kyxyYpEe5vZfk5a8kO64K4CUtCxC1JzstBapYmr
Y/vpor+oM4l1S2HW1spidiT706IqKcNVJdMO1FBFE/SV1zzaTj6AoDG0efQ3r01Af9JiRgf9sHPB
hjLyYbTVYPK/uxuIO+GU8MbHREL/iHIYmhwEVo6Bd7tNdQR902VfmqFwcFehF/QjZgig5lirWu08
hTgL0lTkqnPABQD4qj6VUH3kKO9XbxzARpO3/8i9Wl6gZywKX6EVnBD2GIrOSVBNN6PbVmnQ6pPx
AxLg2u4nCgsCXs7ijaGWdXHqz5XM7sWoArFROvp7oWv0UFSMKTG/VVbtPC+OF89cOsWRsW+T2fC9
sSOAcNJ52TdY/2HUKK3muweFzabfuoUltKqhFRrDtLB72e3Cp1X1mhaVDUv3MANhUpA62KPyODja
isim1wpjl3pt/VVpHMbzdJzxIHuLLv8CJ28afSwBiDnMucu/jjNen4EQK5EVd9I+jzajS5uh3rAe
gO01cyBGsZoRom/1pz3qPYN4k9npQc/MLepxdR0euwpHnlBR+mojGOryU6mv2RxUMGnN0Mq17i7n
oNUiW83Hu3iWHmpp05xXWi/scw7R4jczi7fF4fSZyWIos+VHjvdY4veKCs7I92jqtdeYMczuntO3
6Xcy07NvHVTxNTBYUmeyy6W1Ad6tzyVAPRmUw5BeQVVavMDpvPXj4sCHB4um2T/qIZ2eMmvCL9Aq
hq4OYJ3EH5tyjvm+48m5z2xrCdUErvUu0wpr2Jl9VuuHNe5QJ6Bgp6J9KbxUfh0FDwSMOUhquAhG
GvWGXelhOQ2V3PdYxWrgEODM7RkXYeKlmQy0J0IQD+qdiokkc/jZGqlUgx48MKjrHi6X9aWQw8yA
UtNjG9p0NsVDaZdMRxkJE4O+2TvzbcnEAvDQyhRPDF6ugEGVGSM2azb0nwIIAt9ih4AisqfYQtSW
5+Ol1KwcDtFSWecWbqBscQLHoYuSC1/wsY9ZqNm5QJewtp6xm5Ji8CAgGfnP2G07e5fKOgb0MwBw
KU2CIXWMCWIWbak+2YYrtdtsgR2THOJl6sTPQWTK8kCt3ljygMBIPa/VXHlaKw0cDKwumrHhStg/
7RnDMEc+viwb7esGz4jpaqxVt70GGhYXH8ZB2sOhTwcdvrw9jYbfi3jCmIpuQ9S7SgqYoOnqZS86
1xjCvGDZBXkpVIKEKZ+LoMgKJ/vgKh0BIyPSqorhm7Z4dFDBuoa6kaRPTjK6z/O8chwlc5NqewUq
uvlpcOq4DSqEKo8mv2lyVmugpK8M0a/aOZ2JzOyDxUtKpg30noQwLBI6Phe9h/G3F1Sc1JcrUiUc
9CBijV7kjJli2mGuWYUGcsyNXS8q7Gz5PuoI+6N1kOvXoUvMT7RGjXaPvWA+4oBVQHfIczbZgzdM
cRewa1saeHSNIx4rMHfQ4WFlisz2al5qw+fBGtMl0Jke6xkATjvtS+FKN/ftEp7KHkBhldwg7zCm
gwIsi329JlWOOmnZ686as3E6t72GbVxbXHs6N3vR1XunjRP2HTP2SjbUGA6eK9fsS53Uyxdlm3fZ
x1PtrOdzrahP3rIxKqtcnaaDHY+w3fvS6sbetxgktPb5ysjrmbDBaO8kZkZN1A/zon2gQjk612gH
hRdBoGADUYfOVHzHHZMydJDdmR9zlO/AQbDIwBnGq8z+WQfGM++7jhDnvI71uDzPtVUjJ685l2/g
QFb6fip64wMDhWZ67dhLrn4e167Hy7VXrGLy26IorDOX4NB+zPD4JMaaSP79mDh0uOpVye47SKPv
vnliGvSIWhTOGYVdC3tX6rWZ3HbMqM/kTKucojJXC+ghspyLSAXTKFBk6QqRZFVoIBIxwmPpAJ4E
mWJrXc/TnEHmuGULbZi5p2WM2Efc7FFKVIyYaTeL/DjPylRdzZz/8sarNGg2dqU0ZmgbtXOH4nH9
OHrSvZ0luJF9Zavdk1U5qzy3oE+WH5rcmD6rSzmukUy9wTssfTVoV1JtRjUSzgxxV7GGZHrUJ1z0
DsWoN1NUV1IANgdwo0HsyuqvVaNn2l53Y++nBlmsBNpEZnTdwzzKQoe3qZ47hV7Zu6nrEu1mdLpi
PRurDkwXq7nHEzDzlBIkzqy6gO5HxUOkWfF6xtBNVQ7FHJrlDwMyjzgXbZyayWYy1E4XiCwyJRwy
syUGVEcO2GShFndtGx1MMMx0tgYHtPsEMpKbWjdNmWnJRY+fxOyXGZqKwJRZprnQ/ZotuFFjDbUc
Q54yPjf00jU/Ab7hUCzbePxuxjbhR2a4n2IFQnGYCXt8MKxOyDsgEoCay9FIn9uYXHm3egJMtOJi
+p/Wy3peuplS7I1ErncQgVoRmHmaPA+qOXWY11UAeipoOPGnbsqrL6Ao0gwziKy98jKc/hBTFE7u
F91EjmJSOPgBtWPOzyq1zn7q8FyVoE5bq/miN6ohQ8tNnPqiqTrlUSGK8s5m0WAYYq1tNZKFYMl+
Ucs5YUFrsngAduO5AW5kU3dL4TF9KAEuNOda4ZTFWV0NOZAkHIg/C/zUP48tSpkdyamI/cFSRRwy
nZQV/mgpOkox1WSw2R4nQk7bhvR52Dao6mYYbU5XvWsnLahQj5G6zfp8WVbsHky6lpYRlJwr3Ftf
jA7hfaM9pBUbAhDlrLgr1IRTPi2sfrgytdmu73DrqrNb1etq/Txf16G/HBXSkA7mo/CSy1Yxm++I
gJw11MFs2lFVkyyESdVCIBt0Z613jW6nHyoyhQHn9oZOuokMCMgwJ2AejFanKJEQkyso9owLx0oj
TP2qQOSiXWQJaeoTkVnBahGumwTd2I7DJWCs+laWqTsG2BzZ5HCrLWEYyqWrn/ouYSTS1rF0yIfZ
FYQduvaTissCjsntB3Snbo5pPB7uhhquEou8yOCAhfMpEfhvUT6ZNSexDjcTTjzieyMWyoHqG+4e
pU2kgsnCNOah68QqsjhyzttFb7r1kgaW2llweSs7fXSY37pfUkPJD7DgSasWlipGnAs+ledOMuDa
wTQx06ulvthDQJw+jr7bJiUeAHrcitBhtJWqHy148FMurehOIaIABiuNT0xRrY82VdUv01iK5AwJ
P/wUS11YYEqSK9MhT1JwCu1QrOXtMtcmK8DoZThaq9lQbkjtzVM+T7yAh76UYazYQKDQzo7qWUL+
ZPjzINynxoMiDeqrSq6YJcRCqI9rbYmk0Kl/Ykxv3cad4nyN1zT+iJ1QHF9Ar4Q9GtP12q+QFmgh
yoKVVwDgdX2yGPwzO7L2c8xa5uG8xx7oFmfUtPCtsV7PQRq2Sgi5jhdEekGi3PKsTeBhvTVHs1y7
+2wsGqIvUePekerT+FWTtXlH7LLexVUB4n1mHLAPdG9zTnTzafzWmu383cAgtAtTqpOjP1ZZf6aJ
EqQYY4LjFMFRFg/oPdRHg3Iy4aNu0c9qx5lZrtFR+EHZMg42IhAe0CXwZXifcyvyztfdRbs1nFq4
oZKLjVG+iPZuEo37oYOmejOD5i79blCLL95iwMTum7kWdC6gUfpqGju3rZHXEHMZM/7YCcfJwyZV
lh9o56j91szhXhVSJc53rHUzaqxt+zor48HajzYelbs+l0rv99XaMQpmd93tZI0c5bNQAXius/Iz
SyqyKIiMiRI17qLrIVSHEuOTQt30ay7Np7O4oy8VwW2ryexTSgPEKwk1mb7d5JdkUN50zvLBsowf
zs7S16aTBZSZzEtL9vTVC7VscTbrlhb2n505gJhrLyWDEEnu7nWCBuIe20sRmqTTV60ytDQQdZMc
ABXCqOs73bxrYtv5KkfbacI5h1/FD5rEzw0JVACvXmtmIPWYcoM+DMlzPpr9k9eJro0qmWY/bQPI
PePsE0rN1psfRapWN54o53anTNZwM+v1iKVMk/bPdWcoj4zBiyIsGuTilKltC6s5V3uw2gG+m4I3
r/Q7Xa6tj1Uh5uKGPVmqb5ZA4S/seGm+DNRaVUimpQqyNxagosuYUE2PY/dJTOZIHTXL1gtbCLfw
vaz1zkujtxQfw3oCpqFeFzPiwCbuWA3pYVnJALvvwpD/aoO437LWWpuJTDrXC8xCFlpQJl3z1C9M
DweEXho7xbwN2WaI/wqfIXCh8S6XsfUdkJ/fy6nxzhBojnlgu2zXgVHOZRytS11/wG606ljdDZFy
R46NG2IyEUKrEihdMGnsq+deM1Z3ukPlQuY2Bz5OOc59npjTvZQ689pdkluRJLRkCnHdOLjGgAyY
EnI5/khTFwABhD9ivwYCbsZcoU+Ml99pVaxHpSHMcxsTy50woB352ahgeJY0XoyQMranzw7BHIMx
U57fVK7rPQ7UHn628dQfdF0xZERNeYDNqTpKsGWVkZ7uEtuWIAHhMt405GL3azqWN1TY4svBAjfs
i7Qcv+om1aKdwyl5viaz8wMQdelEamYazQVuDmwya5Ov9507qBdIRrQrsH7tEMAoW0GtuiwiirP9
l2Sd5SMIF5eyGPL/b17BHCZppINbXMbAyCWJfInYhNpy4ltGOblBDhj5G64LJouWCc6fTMyq/LRc
zg8zDukmbD+CiUBdVe+7OYwsPNYdnigzW+Qarm3ffIWdVK6BNsUGOGNiFo0NcHLuDEn6yqnWyqtK
AfXMN0ow4aujY5eE0i6sMQkq+wy/8ppIeuyqH64qnE8MMnuIOMalusekuX5Af6khUjHnit79MjsL
wVcOYRPUUJWGtTmoQ5AXWXw9LB2MZ7PNDByKy9r76qVpDabejalkGKsmPhpO2n5PiJ+wBOzyrUCB
svx5Nbr5wVm87ouFiz8r00yfqVCyxcV0xpHBeGZ3mYOXfKpoueO431TxvJmdGGe5NuYi8kSdPeRp
L9VAhSv90UxyMuBsjZHJMxDBakxU8IM7y1GwhOvsydk44hNk6xbmFMFvRowQyNY0fyyJDmXWab3q
x0qhg7U6OaseFG0O+9AGTI7uvUsNllJc9E943czwSqFcXDkltqa+TgFfCddiTXAMxjW/2Yk4Q0il
FDycCKxnTYRTcJYrdq6z5mx9xNJEIyoqBg3PxKGrvA9O41UPq9oKE9KqFn+fJW1tHxv2ktlMqlMk
aahmbxajth5NfQvKOM4kUqlcmyx/Qv/Y67M/pejymllxh8AlRxNbdyw9AiNZs4ZJFS/SNBmv0aQ3
eRXOEtw9WFBZc88xhnlhyUNkmriW+bINS+sGUJQYB5vZXhirj/EnzKKsUmN5GNZY7wPXJB25Yve3
9XcakK86uYgGHFQKSNLgF9HVfdnzlE6bqrnXlpGylkvkUL05zHb26e3G6quL0GZH+7gN0tCfJj98
eRGlABQtl0rDxmVNdoZgugUA9fA3BReIH9CkIB1F1bd5Z5wIU3L2s81tESG4UNorpvfjj0kF8vrt
ezlVKNAkRiCLnoMJnc2+5kTWkWd6mUq6NmHTZPGhUSqqlwMQFkOt3xvhf30plAPHORZ0MEjOT94N
kujFtmdphYru1YEpgLR2SQNhdSzfa7WfviHkKYxc8HLQQaL9dbbW+C9qGM4aexnwfQRbCXbFTzvX
DjuhER//3aenI4dBl3WcPHo1o1YuRpN4cWaGWDsaB8vhRNHoFftCL7J3LvW6m48n8AY4YPWi9TnO
MP9yS+3S0/pEAwQ3dDE+sqwdDm+oDbt6SMQHY2q0iobPrP7NBbXJs7A2whQO7wXGZ05EBHnpavG0
UJ2o7abdkaNrZ8LCBPnt5/j6faEA29hcdOJZWafvK8ul3TprYYYpFs7nUNug/XZa8zdlHkep2aZc
QQuBAsM1Xn4VSu8mFDyAVU/r6vqFhEZVd1P3zor6i3vx+PwYRmAb3zCNL69iTcKaqDvxomjCYIKN
L5TTzPPz209s+ym/yiy4F9SHfHFoblm8p0KcbCBAl0NrhEyHzVTeY22XeUvtUwG1QlyVxe3b13v9
+bEHMbiCeyMeZViIvbyrtekrAg3uitRBv8mYcdnjitnfx7Wj3K4FTYbUdQkO3r7q6y2Dx7hh6LD8
QNx2+tF7csWdqUwNJCza6nsJdbnYHDIMg9vlj0v9rfmK/3Vq4sWkxZtTGP8fzldsG+3/Pl8RPclv
P5ru1/GK7S/8OV7hWL9vm87mDLnN8SBi++/xCk//nbNjO2nZkJBpbX/07/GK39EcMSDAAYa3mLHN
O/97usL6nfGEbRaPeQyXWby/MVpxlLT9sgYYMgSm4XJMGqh9N1zJy29SmRuZFvqqRGvR7KRT3NNV
C7rqZ22Zh3L2zpp6L8tvCCBK59J1xohEyB/m5kwocj8LfZ/qMJvn5eyXx3f7x/XfmMXgt2JhMl0L
HgYjXDrCL3+rskGqITzFi9AttME443c+4VUf9ciMoswmv3n7eu6JgpUxMuJ6Z/P5YZKLs+Fkw4mx
ShpZRXaUrSXTn8Kurep6sKGMYOpatLTpDZMB1alW4DXZyMlTnyq7ctfjbqSiIADLCeVclNdyXbLO
p09DMqBKq8+JEHvlA0yx4bMo5riL6iInEwXToBGWk1d8aWdaYX4yputnBsksyMzOnOxjb4EtP7ru
lN/VNFC0qNKttfPzJhPxbrsTutilROGJasJK9/akdqXfel3mnhtie5tlXhcjBVB9+Bj3mqMFzVIy
YDBro7XPVjfZK1T+rRB2UWlStk/lLq0S1fYbBkjPBa7O0z7DusfyZ1nnnxOrMgxkNalmg0qucypU
4yQfhWkriZ/3It21McQlmjB62Ydp68AtzgrG3BGPzB41By/mZPeSBP/uVKtWyI3Q6ugjggWwAjNe
1ic3FpjNenEvvPMiaa0WgBmRqp/THCjCOpmWm56+WhvZdM9JfYyc2Bq4e2P7o+tUQ5R03sQQaqpY
aSAVxbJ9zHKtB7mKbgnmxrU/zYqoGbkvJ204JGqbX2uKPr7Hx/uLj8ndmAAwKjn11dMzcjVmAPRE
M5GbOuoHm85b6zcK0qkgpgpylq+pPE+Vjjoyk7OL8k6Q8/rqHM+qwdAscGftFami15OW7MvWoqZz
xBKUW2oXKFIoy9lQKPX9ADqmCeMZqZ0/O1Q6dm+vpeOB8suWwqw1XuBE3ZujJLuXfhIirP2idHLF
/2vKJgM/R9Hfki1O4SKr7hJ1QX3mlUm9i7XMCxjzcS+ViQK6E1d1sJZpEqbj8J6G+DSecLZsA1cy
vDTxzUUX/XI/cRS7zRYYvWGqxeUVCS5dI8vuHt6+87+8Cl5XqLz0La05ifOSOdHzXGYaLdS5vliy
uozKeDWit6/yaj4KFoytAXjiPnDGR3v98mYQbAxxE3MzbVO4t97oWh9JWc1nzUQXtrrmtbd4X9iT
zbA1kz4YRJG+sz1vh8KLN3zyG3Bq/ZoaxEvemFlG8jamcjpfW1s5z4X5VaQIK/2hFTDz8mT5sQDT
wy1HbZZ3AqmTTxzXvpdP4OQLYzYOhPBMW3KatZ+OCfO56RlzzrMV7oxAMJLE2CWKpX4HFrmdAqf3
DSIVJ2kmXTgNTq6r1LQiElNRQz7qZBebVRykqSVvQfeV585i2N/fedXbqzy9IKNSHo0PLNvYo18+
6IxcMtZXWw11PEMihf0k7NVWf0hLWw10h26YVRbeh7FVxutVs+ZneGrOHa2seXjnhHz9bWOOrDLU
ApQTMMM2IvrrKwcG0cqa1R52U+l8Nxulu0k1FAVv3/BphMyLZYXiBQkdAdn10djqlwRtchvNoFOo
hVSd8/vBW9azupideytlVGJp+ML9JC3fM8R/fW+4I5IG6Mwg0VI/lcpL5KkFXn/4JLc0lPJUFtE6
Zu95/J3G4WQZG7mAlQvYl/88qUU0TWItvE41NJ0+3c3VLPaUdrvLSsvLx7cf4+vvFIiYR47mcvyA
6tge8y+PcaXFsFnW0VJLx+mq9qbmkwKa06daZuJzmeTvGC//1a05RGkMTZJH6adjocr8f9g7k+W4
kTTdvkvvkYbZgUVvAEQEZ3ESRWkDoybMjnl8+nsQpapmBHkZpl73otKyLJXpAcDh+KfvfBMeVoOj
BmVS1jtrUNA2ZGMa9FMRn1jqCGkDptjm0Fs/ruo+ot5rol5dWyzsplKzyN50dUv/vm6JqTwTduJ3
IibzfjbrFGi5rWfrPElNy3BMzfGsmvQIv3bCo+8Dhmrf86FG/QXvQ+025P7T7UgXsF/5u6p5PSXQ
iL1oVJgR+/jB7AtOr15ofr0wiAk4P1boCcLpwyejLf3Sy2zWN73dq9/GZUrXWUKr/dxg39v4eAYy
M4hXOZZvyTQZkZ9FjnmhiXScfdR6NDZaJvGYEU0W96VI+QBssaOm6FhMhvnYtrkqQR+22PIuwgpx
6NVmqg0fX8TR016vgfx1rQnhL+LSKzq8hj7qTNGUqb6h+TUFBlIjyqnptFUNeUoL8c5SNuEE1FwG
ZtCAH23kLHMh7crE2Giz4VzpueFcLHozX4oh6+8/vqqjo2e9Kg43YnwkWmReztHrKeu4zRqbrzU2
5sz8a+ZyZy1hS4CZNu0Gilb4aNVpf/fxqkdHz35Vjjk0M5w+aC3XG/BqNyOHHdtRJbjXm6i7dvvK
DRg/iYOPV1mfyNGuowxMsRUZEAfP8XlA12YsqslhQLKT+ZU99PbP0k5txK+dE1/QZ62RiYzLlexN
97Gv5+wEYfyd9fFeoPSwB7ZSIz28SiaU9LbEtXRTRvKqaYzLSjcvYlHf1Hbyq+jNnv6AeOIT8+Pj
6z46B9e7y6tmUv/FLcvBfuRw3ap2h6gdZ2uzTkucayQoG4F1UGAVfXlmWJ114joPtyuiZupufLhI
JVfcljiOD8YyKs0Ri66gWEr1zIha+5oaa3ajliL//PGlHW6cfy+1FgbWtBQbssNLW7SqLrl2lmpt
1DA5TVqVKaATX/3DQOvPKgSb7ByqwGgEDlexFaupTLj6FEwFfRWdQb2vWMHKSxgA1uINutt/sku5
XDpD2J46Kw3+44e71iHYQlkAapWs/NhmuuwdNaqrwmCQJWnv07oOpU99rnkqloUR9N5Os/Ou0QaG
xIU5kdxM2kgfUtfWCWRm45mSp9VGu6TRwKuvLOvEThfGwZrC2SRRq4E+a0EUX2ijnluXU5QLuYOM
jckkEj0n9zItdca/fhWpPa9ib1BbiLyOIzqmU203UkpcsukzXbmwvB7MIpbncVtEuccwqLNxmSra
me48+iIx7fjEIz1OH3gpKKpQIjZJz3gnjj/WCHXMRBe1tTHmjPYBpO262VRuhwql1MRAacfWRqw4
unpV1IhkTnwbccjnmhHg8cQzPtzF68d8BdsAPmAPc1+OOye09hgmbwxzwz9lDqmWv43FOSUc3iec
/7OR2MXaCtJacUGrrYdzLFUVltK1smLEWs3ScPHo4Vk/qjbWJljEUpjbgo/ybSI1DIHzDkZO0GbM
hO1GVca/bWaIv+KkVOae6KcF6/GCrpmHBqi9jN0labcG2iOduhjNA9+Ml/xLm2VLcRZlDtP7TeqO
cre03SmAlHZ46/YXZVP+czhl1mjy+Na5UVhWMjGZG8Q/sY10coTUHj2tL+wfuGxMKlMxk3OflTE/
VxnqfteV6bQKsNDWt0ul+2YirTvTUbITR9ObUxDg4Hq/qajDd3tjN+oqPOs5awRDWUmNv6NjTJ5O
WezOiTTr6W+PwZVvzvFH7RIx/PGJq+hRmMeWLiAwF0YwjOHiWzozVB+v8uaK1hRstR9bP9K8MkfH
oBub3bzMvRNQnjOusmkUGwphw84Subj9eKmj6sl65LIWBWHOOzAdVC0Oj9zciBx1qVhLZbx/4Vdt
OgV5TF9o4odrUD90DEpy5bD0W7V39YuYY9Bz60z1jD6ttkhCzBNZ79urJykiNqJxteaix7bgOnIA
Q2sFV6+Y87ZFhEh9dLTPnWYeThxOJ5Y6Nq0TZqPqMmepJC6bzUytyBdtLs+zbolOHD2H8d7+0yZ4
bfhYE3fRZTqKDXQnLdywp6e5SHW4HRiYeiqZcLpfptm5G9pIC7JcGicChLdv7ep9RiTGpkXRxV8O
n24zyzl2QaIHc8TMSIYAALmfmZ4zlqKfRXnooM4FmWnEc7mxkza+4iAvb2M7aX5CSGSsfXCt4X7J
a/3vHzLJIuy7tepOO/bohy1ywFki60QwOpO7repuCSaEXlsUburmxBY/rGrsbz2d0DVKokK6OhUd
3oQ2yhZmI3oRLLbRX1BL77dRVpuf7CKsgryI3V3kWNYT9Y18W4g6PyfmT14iMUJk/finHAamf34J
xVIwOILawxubJBmFjKhJQaV6zq8xS8h+tHY93RSMLZ4ZUp23otSrz2JU+8eq7eWJZuo7e9ChGEnK
TPGBA2w9419F//jqqCk1WTtwLWW6LBTVeJrMPtymfffIn+63VtbHzx9f8jFech+kAt+hr6+Zq93W
GjS/WjRnxgXQQSsCrbLHT4tdRBsOT/1TjKissut04yCT8fNahLnfJsZw3YzjNscm4MSh+u69f/U7
jiJYW9qz4kwFR3fJPFXm6lTxyL/PEQkq3/kqzZeLqRVPYztPu7Swp8eP78M7Rw1wBIBm4DgoCx8T
BBnky1J3qkUQOlq9Rbba305FFl53ut7//N8sRWbAk16z2KN3azbnCDE6u0yd6zHoUCASq5e/+Wj/
HeXmz35Gfv7vlY7qhYsSSUmNXwQyd2c/pNa2kRoGJzisn2JlvHv/1lByNVwgcT7au7CAbJMjQwTG
MDcBthJoCUdwuJOWOCd2yj6WOQjgyKtg+9KhpIZGFHd0A9WqHBsnXwQj08xLUoCwLsq0NZAo9/Xl
bKOlFZkw6K4sw50lxvBGjabsqzRK+7rP5vjE+fXelRv4txJ2rLXg4+ML+iu66ZLjixfI3eZNZ231
ejICrZ6ss493zmEC+6/nybOEf7fyYCmvHb6rbl45ij0RSo1waz0mxeU3V236S9uVzZZinDxBDF0f
2psbTXaAIsyg0HbMWonmnmi2L7m0GppLz1igj077FAHyvWOP4hfvHkU8spCjN38yWiFwGefUtaig
523sbAE3FDukUGD8ibF8ajTp7uNb+d5x83rRo1sJ1aHQa41LWxatvajHRbkxYoqEitrgeSqzyAeK
alwXpiFvjHFsT3xp3r2zzE9S9mMrE0cdPkmoGdjvcKjyJNGKwxjIz5kgzk5c5LtbEykckRoldPcY
q89kalGZgjub5qqzc+Rk7VRmI4VAMPnx7Xz3egSdAOq+a4n56KRR41lONLxFkCGr9esuMqEv4L37
8Srv7v9XqxzdtcpsRNe0rMKQuY54rKmvTVa5blOjDvqx688/Xu/dnUnxT1+N3Verr8OnNDBFXjKB
JoJGUGMgg3KqjTHq9S5nOPOsy4rxejYRpJ64zPduJoNpsIAdVGGk5ofLdnIsVgUZr529xLs+KsW2
rZbkxLl1apV187z68IcFYhpD5cPfAtK/1xqwG8oYqydu4XvvGUGksU6mwK+xjsKLFnWhJlFZ41RY
NxdIjBPFy+p0/DrMNMy80kiwegjpJXiCaUJtl+tDf+JC3/te0Pug3gjLa400jw6YrKEolpExBpmb
c3opNeVGtk21S1ukeTJM5s2kD+V2MXmmffVcW2J5YdZDnSmE2NqJTOOdlxLSokk9kJ3ME17v2Kv7
nrsQ/oZCOsE0Rv1lH/fLFlP7zGew3Xz66/0LpohJIlDdDI4fBzW2inxkUoB80O6QX4e8QbdOYaVt
y+pbw5cceHyobj9e851txZoWWbFFRsNc0uHltdPMXP7MmlFSL0GcptoFLk2numfvrgK/HVQ2hCf9
eFuJwV4WPMadoG8ZqnX08jfmqac4+O/FxrRaUWPwDcSUFmztwaNKQFh0eQlKvZFT9tQtIAx8tKom
HsutjeYm6lTtsUTh+oIUIR68rliKclMtVqSSoQtqjh/f23fOo4Pfc7SR89boZ1tj6yRGIUK+VU62
YdOLr4vo9U/0DLK7MdVOmSO9e6+ZB1tnPddRkqO7QEpi2PHAqjV1hWsF3fRlFp/sbb+7iqWSA+vQ
9phaPbzXLUCEvlA0XtJxynZLbiQ3dWi2N05cLIgZu+4xXYxlh7isgZDh7KS0In+OIV1llT6ft3qO
hA88/KmS0jsH2Dqfias9XzacDtey9KvXNU5ioRDPicCax3ajV0P4a1EqsUH8XwdFhK2FJ4zG9UbH
wjBhcpITz/yow7kP+visqkRfREdMAB5FKp3dxcYEmisgnGaCpF8VKnqXK+h7ewfFmaI9T73JWdbl
PrIGeqBWjw6ot+fHZTTNX20TfhXgz30lTcxzpKHpVk2c9FNiJ2PCiGk4nKhqvPckGdijxcIRgvvf
0ZOcrVxxCkZsA8ZewEtFIj5XVxHK378L/McJang8qzrh8LnUsawhT6a8myiOvSoZlclzRThuNSOa
dp2xujYAVo6aE+u+Pb6Z2uUlYLp/HRzfl3Re7QcpozQVLkmNo1WRHzPls2lEnG/TDmLRx5e4PtnD
8Jul8MIwON/IMI67w2NaKb3LyFuATL64bcdeQ28HsGpibskxik1mqOkVTC5RfIMRN/0Z32Xw9n3O
9tvnuDIjaWGto2t0k48CBJf2qi5Tso3MSsZNW4r0vqEu9deVJlZZ5xNog3NUHVfjqx63z8jN6Ck1
PRV4ubhbaxl+oZSfTswKvHc78TQGTk4fcO0hH+4Yh2E7YE+sxNBmdS5SQ/+s9ouxNaqG5pUCGuq3
jkXfqFjG7ccP8p06HxdJ7wqRBn1+PvuHS+tdZhbAqlgavHPpjYCaNpymyc5QZ/EMi6feCbvCIh6+
C9AjDsCGJtQl7zTgMFR9cEPCOwup3d2JH7ZGzMdbjFRahdJDeMSIyOEPQ5YyMpc2UPaYW8vwyIX0
B5t5yEeK9ubNZFVRwfyBlv+YI0MBs905zBAuDnvQh7kQ1UhN+/mvy2DEDSC3KeST477xHYBzQ4/C
nUXArixv8rQLvb4flp+aWSJArVcXelTPpyZJ3nuvcUbejwZCxTueNWr0eKoGpuYDwAejH+kWYrFG
/NQm+Agnbvr6wTy46ZbKcIHNViA203mLDm96E2qt61LoC2qEcRcOA7tehaL6HkRef5U4SDc8JR71
b3kHfh4UXr8rpWNSCq3Te30pqh8OIr2fzLCot7YC18DLkaaeOHvevPzrb2RjMBbEu8I4wtFvHCWo
CFMCz+pzxp1j9/MyxKdKJ2++rUeLHO2+MIqUGBAEN8LKp9se4sCPsAnDlzazgUu2MonVXWXH0++e
63+e9aXdffwo3hwJ6w8gLSG8gy5PS+PwKtNOQMfimAX3pVyh1b3IckP6k2JcNdZw2ZnWvdU2Jz6P
7z59hFJUiyirCOPozo41nA57JXY4yMSlh/cdJnPSbsi+6l0iI+X542s86vASQKwXSed8jV40gMlH
C1oKk3xCEfDN1T4MItiWQdq6aN+Bsja/p6Gov8vSZSpiAPsx18zT2cWpzH1fxHmz51/9iKNHDYfD
WiEwSqAgCm/8fEyNK82do9tUUuYFb1dWl0CZXC+0Z+NigF55poANPHNEN95ai1MHU56ED9j1KedK
K5Yzt4/EfbG4Fh+OJLyUzWChgR+MXYnzxi5NTbDpEggEQ/F90CwjiIOsBX1R1Z8/vr/vvimEAutQ
Cdqh46IcXbCIURveFCkn8yIV8T1t+/zs40XenE7rM3y1yFHSOPGexpGFY3PCtCvoPWCUwGmsm77q
q4ePl3pvf2L+bfO/dYbv+CCchTlMkZJCckTHGG7kUqHscmpH3YVFq36ZzMT4/fGKb99CvEaoczh8
VAj9jz/MitLVdZnWbtBKJT6LM619UCIUw3Ipml0+08ZeqvrRBJzw5eOF354/LMzAwQop5gg4dhJp
mHzvWlG4QUhJ4Nfo8jUMmAOCeDB1agDmUD7G0sifAQ5ou6m09KeP13/7VFmfWV7a4wDTETsfHj+L
KjMnT1M3YOyr+FKQFWH0yZTKjhfw5HDFu4vxZcODBSMNuhyHi2Vhh+5rblwU0265zap4iVAly+5W
mSEufXxhbxJVKgBkzP9Za91jr4JkpZ1nZuV4ohKc7qXm5PM1zM38Lp8iVN1Ln+Y8XFTOH69KP5z/
7vEp47hUHzAmo+NwnCuNWjEjdxiiTWzAbIuYeNB8gGVLv0lFpaq+ohJClaKyPqWRNmEPaMHM9NVk
zFW2uG6nRGAKwp7Mqm1rB/g1wfrBUPMvPMH4C6Wl2zI0oItWtFHMTdzGMGXizJDSd+GUMHNVAkXa
gN8zn+O+d+PdZJSCfnzZNrdwlQAKSEUb78BCqp96AL8JGvOi6cHUKbzWoBjyLKhbZ7A9OhYMHwOV
ZQqlwr9A9YAGGT+RLky/JSP0V+6StdDRRJN+mTpLApWkU0qpfFrMB6Oay6dmEpBGIoiVT1Ym1Otw
EJP06hxwqFcbFn+V4UJbaJYiz33J9PiPpZv02LPsTuk81DR2gmikNKcLoQ5D53VhA1pRK8dqoqCM
ONstcmyuATEW5JFwN6IrhWkLLQC4UX/HDCiKArte1HMmFPovExPH6QZ5JdAou3LK+E4Z0a0XTpo5
jxmEwmzY1CMwJJ8yhDNAAHWUM7WOXFrvsm8Y04PL1gj9s9bOWgW3jesr6sBhlg6kq1VU4eckMqjY
J45aPmrQNh1t14suL2ixjU3pSSMGIGqGxZhvtDhzDV8NRWYHlt0Dm4vymMK/UqvipZvi7Fsz0M/y
U1CcOYgOUIwoUhyL0B1mDuRkayJ3hqKWtb4mkunXwNzaXUVT91c8YtDlqXah5n6ugHMNHOQAyxPE
2mjcwkQLs7PWNsHXLIuKmdw00VwJKk2xE7+BQtd79dwOD1orqTloeS+aoGotMj89q6G35EC9FtzM
+haWnBIBiqEzDDSm2gNk3D1MJok0hkC6lTEzr7SZaQ+eQf3R3FKhAkcDbCyEg7zH1KR7ZI00YAs6
e5BNvofaxKUFHKeiDVPueTfVir6h9A4FZ16BOPitwcbRVkzOwOgatp57ek64J+koVpE9z3u+ztDo
+SdiVOeuW/E7NPYh8Sx1WVG606V2O+9ZPSATmnHdlTB86pXpvx33bB+NhvzgtYAeM48nB//HtSb1
q75CgdQ9H8jSqYr4S2Q350mjQhCC7mE2AUHW9J1e3/Bi7GlDdNRQ6oEShkKEomB5sMJIfaCXqX+z
9ryidM8umvuleZR7ohEVZeiqGexxO9D7BJJKX81gpig5JL86I5wvgN4CR2rzJL4NzRWZZGjQfrM9
SKnl++p4pRVPTaDuYUtEdykdyohp7RobuejKac3pXlkZTctKa7Ja0cVndhojA8zDDMVx6OgrghLA
k6mkK6tNCvFj7F187Yo9DUrZk6GYBoMg4cBYdfyCnuBCjTeGJNWrBlSpWRrmr3rPmgLnAncqAlgL
dXDPo8pJDA1P6FOZnMdNJr/WeiW/gmcxnto90UqtG+hWYgVdOXvm1bznX7l7FlZRjDgvdUkmO5+S
GLyssrMITBoj3hHejY/2lOlnrRUriCGhVXnVctFnefJ9mpkhAnOUp88xrJfZA+DdcABbVvO9GGBz
Rcy0a37n2N2z1uW2dmZbYhbrwQBMBuhO/Bkamv1ZT/us3cIMm9pgHpNi+krlyZiCYTKtbDMnsX43
JeEwgZxTwAy6iaH2P5KmzuHVzgxYQ2BMWgHLbFa689BE4EP7luqOp6EiWHy3XREm+oyhhV8pTO9u
5ijPki0qJ+CEajepF2vRLvdsKq/Kjt+lfqvMbOnPZrOEBj3kCggfRyOLAWk2qHMgWpNhtKkHE+TZ
iY4aQSJrt2GLdQLQbBs9mRbEZKrLgJj9aujRa82TqlDjTO1cPS+B/kUAdpk3PsOiddw5qZ2u3Lo0
68+03DaedGXow11V2k1x3ooBsrDKLLDrMXwT8tcxisS2V8MiudTtSdnFcav+1ptVnWdOatZf5VYx
AopKCSv9voV4/TnrlFbe4i2WZWe5Lah0Jp2J34bBXDwUr55JUYRliz17jpTGl8ysaOKO5FPqWapl
ZfLZQEpa/OyydBwDrMsS6RV2W11qPWjTyE7sz2rtLs8mkYGx4QQ1Fy8xwuQL9EJ0semIhuEm69AB
beCwyfR7CCiw9jQdUTJDBm7PLexz6p0GEGAP6HAPzVbEysugtG5BMYf6RpADYpyCRY+Tb4x5TTdL
AS3/nq094mkQVRq/NFF+NKbZ9+dGH5YvKmX2zEevC/Cms8OIswMu5GLgJZnzESil0mkcvO5obkdm
UywAtS4d+axpumxjzfb8JSk67UkxQvioUZJxTijEIS9OApkPBk2jexLqGWAuszMfIztUnuvWHMj7
jYnIW2kHA2I6lUbgPk0WfzGkgI1ZZgCBCiZg9KAuB+23Ug/dr9FY5q+ojkdePHDnlyIEeESAMgOz
cBcTYFCsqNXl0lCN3UrI69EuF0l+blktz2yS0rylGpN/00Ws3zSW1Kdgnsuy+2w0aXINEMtoArdc
6puWPxV6tHcre6PqcfY9hhUW+0kqC8sHy7kg6nXS4ZcOh2yB+RPaV2mlVt96jMYVb1K1rNuQ1yHj
hXtlXXbSbbtzWFx1tzOrTHF8LZc6oyP9JBrfHGAf8PsXq9mikDHvzFhOD6EEDr4TVQL8dljMEar2
iO8jYVzvCrox7GuPKfGy5ks6gs8h+JZxAJNQC30bZ4aXrJNAII20UFp/4L5cK3AkXE+UKK8RbOcl
pOd0ugh1nCBGo/hlDPEEqq82levciNMsYKTGs0YbjXDCFuJrQyFq2MVdmV3mTlU7W9Ud068l72Pn
D7DDaS82Vb/AWjaVZwwFeAmtLm5fmnmeLH+gDGBtbKVyLmRpYKvQKCoSSY0RtBcJyFk1cqwWBn6v
VxS6vkvLRm2/F5OIVOA/uZ74plOE1P4ntE5BBQvE8gvYyQkff1izRjqWKnRVZbxsSLtvmOuXWaB2
wrzPQbdRq1xK37ZMrrrIUsJjjDz4lIx6lSOvG0pKBGW4lB2jj5jugnutZL0BzzJdOkD7gTgqqFE3
Yozgc3PyT1lAiiM2dYHLrG/HSf3TxJXjtwPXCsJkZBfXLoP4lhc1A3PX+ZzauG504EH9IXEbw2/0
pcG9dQLM74Uh1T5Pq62o99E9YhpA5Mtx5tKx7gCU5bYZ6AyigjZ1QTxuPs4k3ub0pKKUZlZGA/LS
42ZUnS2LPcV6GJhpIi5NFVCxhrfW+cervJP3EgUA/wXTJ+h6rdnMqyxphbE6iz6EQe5q+DbE3AUI
wkx5JuNir9cFsL/IZrjWJfH2iYrC28lii2t8tfpR8pkB/5ry0gqD2dXTmzZ3WnxOZFc/2kZ7pdeF
5su8rs7nNhYPVZEXP7OVxWUz/3vRaG58abX1qU7jOymqiQm4Rf6GAZxzbLgkJnds8ONwA1PPcalQ
0/6es4hwXc71iXu/9wc7TBVJu9EDEcchnkZNe3TzK3BThRNhrtiHvQkEu85+ZUrPIAktOPMmzXUX
mn6v2lcWN2rZ2N34oKgFCrDWaMk/Eq0Zvin8/8ccjuMFdg9Y45jNko7saat51sUoDWwNuzTaqfVg
viQLBWZ/WsKw29KO12+cOcrSVVLRjJtIqM0940/63Tow/NJGgwJUbsnLclvItjG9sqinT7LDfOXv
tzrik1UGwXwABmFHfTRIkeB2u8wlD2pgAGZZvVEAbJxY5d0nSwud6g4Dj9Q+D+825kWo7PEm4IWa
cAcr6VUSvN67M6nXxy/V2xIAz/XVSkeVMoi/MXPLlB54dNNZLMLyzJlXWJ8lGKCNKpRCcRY/frzo
25rZWsGid00NCRmnflTvsPoxjKu8d4N5aWCYYdQeJOpNXF1pIaYHH6/13qlBRw4YDG2zVTN0eCur
xEoaudIiUhiRvBpldjYx0/4UNloX+qZeYl0kbXxGpM4n+eO136klo/kmvFxFn7DkjqeFcXlbxrBT
w2AVfOw02L7nJjRxv6pM6xrfldTPtTC9IU+PTX9CP3nT9nb8t2OJiISotOqAJTRzbVwd3oHRDskd
dCrohj6Kpzoveh+LyOFfjcn/oxf9F6yIV499dZ8+sId+6JtEYhT9ml+0/1f+AIws4x9YQ2hAMHdD
3M1p+B+AkeX8Qy2KAeoVo0Vnfh1u+gMwsqEUsWv502u7Huk7+/YPwUj7hz46f57XlqkBWn5/gzCi
L87j/5+THcgKbQ70yKg5mDmm23t0AkS63tgp3z6qxivVvNIXIgZHJ3jymFt3cDLV8gqdohqWPrbp
45fCltOlFYWj7rVZmoZneMRGT3HmYKrTJq1csGrJM524TCu2RVGsf6vbtdykVpds0wFMNyX5XAF9
VmN9Q3KefkuVpa6AI4ve2NHUTQbPFFgSgV+2issZVdmLCUcHHg9f+d4zFgFwNdMbBuXaMNR1LDsy
wjIX5SKpQtJXn9yZupY/V2hKNylGT1QnFVK1Mmmj1Ev1pauDzhbUzRaFkQE/dxrzO2W0qQvGcom1
bW/bWXUetYJgnFw0r31i4SW7M0O0414XWXOxcRwMJzyjRKVGHdqGe1/mMTUHx4mfpDKOy1ZtugL8
bTy5d2Y0hb/JmKLPoTWiWDdKLsd1IuNL00fxvT7pk+bV+GJtekMvCIcdZYg3NLLlp1QiFoItPIAD
croihotOou6cV5GYXho3Tb+Upml/SxJZ9RiOYU3jK64NeBt7rQQzG5dpPbjVi+FrwGWu3WXUb8s8
Cu9HfRJfyqjPKZykWf6ItjMuArVN+keptmHDiWE4N3UcNYpPhdh9TnJ1uMNnqSbJiYZiV1WqlpzJ
wo62EWL8yutLvb9o4MYWHohFheJmVvfTZqH6xPCpo+CZkxgNZIDWjbBimEyjeXA0+EeYBA3yJUwd
nWgq7VB1RHm0tvhH1/yNW8UQB/UkHYNUjs8l9WkTj5K6Veq1TKBUpkcpypy2sxXJOwMK9hmOFFOB
jY1KApoOcEsZUxYi8x2jSn6R9CTPeRrhtzbPSVH5ix0psHjzuHM9u8spK4a5hIzUtkOV+QsI0prS
gLTDLREwWCq+HjQHZas2kbd0fCwv4wbJLUmRlsYvUuuV5AIX+ul34ZiTcl4pIoKN4SyyuIvyqlK2
g527d3PdMPQGQFILelNpnqe8y6MLzczV9NymtfvQDX0ZtgHFhkn/7JiRVX9vXcTnlzR3KXpWI5B9
yUQMth2JbUe+ZinVdFY3SvjQF1nUwXGiIUPanONhxEhpXt0r9lJgDDBis1v7KiSE8QwJYHQzhHUH
R8jUKPSYbS7indRSI70C8j9e4/Im+mBU1bWCF3XAdfW+1HC5qqKluw1VpYJvTm0RDrfarrGYaa/s
XZsKTOYnbZrKLcKNpd7hbKn1F0NkGeWZqpR252WFNKGSaxalmiGLhiusLJTKr0bLqn1Fi3q5mVo9
U3lERJLeMFvD3RyG/UPqqlm8ibma7nxs8vaxrSZLMFTYuT/liFQL57tMeclHmX1yE6RCBIU8C25m
aryYIh2+jRWeCbQOovFG6IOVQgmOp8dqcZPCV+uySD1K3ovigfzAFiueyoq/1+vqK9WTpfZ1p7W/
huUUp35tWfNLrufhMxXC6FfN7MXvfLJ7Jq1Qepu+blc0OsquHNVdbedIOltXxFdWXjXNpWOE2U/Y
CpK7ly7jJ41CHdPTJID2TW0mmk4BBbq7L5TF+Y7fpKH5RiSc2ZdtnqfnEeKbu9q1s2Xnphjj+IaV
1NIvkrjDIqtrdMdXyqp6BJQGOZsJ/Uvc8ig5DIPIFordumXt2iXJzU2XRCLx5li0KOrcvN9Qdy5u
LL2smu95XVCEpOWMKMZl7gYMGXPxxaY2M3ExZn0jNnFcDsqGw81POAJttLJN8200Rv4s/GYMJ2am
a5PNbI3XmU0gDfcsUs/AsVIElU4YR34/hdW3zGkHqiASDa69NDh55fUMngRHkj5QU8udvHLM43oz
4edVYPygG3jIpfVc75ymgSEOXKP+AjGh/IWFxPJTzor6ySiM9cxJGxsfiVw32fkTOGfEMNSOwUcn
LcaB89rwyRhTk/h8tNpva7TgiPcFOzEIeVx3pJjWN7Ad80Z3jAv07o7PiCc5eMzQ0XacJ5vi+zAP
jwAi0YP39C0edP6Dw5k6WTCFOrXsv2OlocdrB8v9noxdBWTEjHEPw7RjmcFPW7ybqMpCxZuT2jkn
3dVMHJTs7Amul9WDpk4AVVWkDddhEeNjMzZF/wBPXBdemJpRv4M4UDzbIdd33oIiOsu0uYt3Cuny
6mE3QhnpxJBaHv2A+BFTQfXLYCu8HYUkDPCTxY6dOzPtVbTac3UfyUK1NqGlxSalFRuXp7IsKoaa
aKj9mXr4vxCSEJIM7/9PwLx9abD1e5kPQ0j+lX+HkOY/CIhXmiUtFhvtKwnT+Kvt/vu/yPr+gf/M
JBaT9fyF+O0/IaSiuf+sUgziSPRP+3/4nxhS0cU/aMtJ5v+V0tukmH8BwjzKV/nCrMJrZqdXyQKN
h6MYkuDL0Uc7Yrw6yh+kpveezSvnY/IkTjWtD6JV+89KTCSqmsEU5DGLzhwyW1OQztHKneebqlet
2xFs76ac2vJE9vbeRa2zfrrNHWQY8SjVJ53qO73jotRYu43zNuFzZN3XTXhipPMoG95fkgFsSidr
AHB0DDgGX1ZDaHRToBY6sMF24uWUeqxdVg7VPyuNsi+vNheR2xyV8jUf9Cjn/9eCKwCb2hFkGfso
/cYx1kyo1FF6l03+yS2db+mYNtc0g8wtgiSsGvH08D9eEwjpm+uEa0DSj3IEcQWTpUclJMZhauxD
8bQjTRW31JfzX7Kaww0dsfjMwG3hYZiq8WbOZrExurY6Ix3JL6gCiZtQAO22GgNDOkyTvrga5Ahm
lceLgUnw24XutW8WjXUVz31z7hKOnGmRLR7SYYFpp02MNQF3QoxQuMg5i7LqLrH1dS5szAq/5rpV
bEjA3dzPsPJo/QYdbaAOTVjg7zZpz+EydH5jZOLrQCtohxFOZ3rt2CqfaHk6P0I1NL+ZPDqa7EtD
EtNkE2ds381XfCA7HG/zn3GGgQUp4s3w/9g7j+W4sTbbvkuPf/wBbwY9AZBIb5hJP0GQIgnvPZ6+
V1bfviGl6opRd9wRFVFSSUUkkAfHfN/eezVGvI3goToAZi3IYEob8zzI+B8jTXKqTKFaXNfpikOX
bidtJDxJamgeNKMC7pL1rafrHZiOEWbfY85WdBlNdXRMBoKvUhQIa7W22hWIuDexqOSVX13n+wpD
/qNIxMZbjXH3UnJ6KWwRxURnZ9P0g6oJ+RziADB31oZuKai+idYlo98m6B2kWrgfPOCUbclRi0US
SDF5p+8tGmXHb/VqF9LkiZ2mEwGRZGxj+7RJzuxih3sQCtLavOakygL7N7bg8jtVDoGwQaK2mpwm
lkuIpbDDcQN3BlqaXQ9m9yPA3Wz7oS/dCyTnoUwvfC1ypjaLd3pRJ6s+S/01Wa1wZucqcP3aaiDu
KMkxTuvg1KaVv5aMdoZ2x39cdZkoSE6cpSmltEnzkihWgUgAHnEiDFSbsm/aCxjDSqdvkA8SaN7M
2MBwDF8CDs2SPZucfec+1Z05TEZPmUVlQ2krf5MDIE1ssmL5Bws1u7Yka7rVQKQYEo+21kEi1SZE
qwgqStXU8IY69BlqVvRLsYiOtFPnxqnm7oM4tmKTjRZ0TVEfGpouSi2doVXUn50oNtvYD/S1LvJw
ZwyMXtTMiDNIScVFk1fsuEo5TlGZtNVzpffBWu9jxaZjGi46SyD2UEEQjEArz6/EoNlVpn5YXcPB
HtuhL04yxvVFGOQJpOHSfzLbOebEHuvPggpn0QSh+KiJPbK2qkpfsZ3Ts0AUBHfP/GyhO3uAtYxn
qdCJANTb6T6ysuCc95pOVpZqPcAykuGi6CaoXDHYWG2Y70XevtGZfEl8UObwKu4p/YOE9zmmFUPn
KgSmAdRm8D+iKAiPBOTFzjwZydZC7H0naE3zzDnOaO9U8jJBLfAxmh9CiFR0IU9WFq/afBILD98v
wjSDvUqLVDOs/eJcJ41SLYNerqqVOepjdteLcszhskPM8pFb6ZB6Sn/tCsMuM/Olr5kRVBhLKYp9
yJl4RSySFT8kYCHJDp5S8aNhZ2p4E83iaRFEkoif0ywSVAgaQicbQktiOv7Uqq8w1/TWHamvGB7t
zK6FDQAleaNHpdHYemCexDZbGWA0NHx9Kuew2ipVsJbWBHor1/iwb6YxdYCjCjVxNXZgxkJTZXVv
mnND+s6kZsMm1Aa/2OTW1D+xdVN7qo7K+Jb1mCbsSm04VIEYHX90hGfMyy5vlEcA35ZB5H3YfmVl
M10gcIbKfYwCTnM42guUCzN5DtcAzsjHh/tTjtswViSo9IqSniHggOqK0BP5Sb0UaenbyHlJ623a
nSZSw2a5AmTSoKjt2tr3+t4Hf2YZJUf5YRNQYKp8CqE0LfxHpY+Qd2Vx/KWG0JLBdiC7raBpwFfT
R/5iaRq2KhTtkhPkpubUgL7BErdCpzNf8DzWQi98xpqBLkYVylNLScsR046zHXJE4BL05Rj8l4Th
VUBnpxeXrESut5RGNt5taN03XXOsdX3l55kJ80swRY8e4bIMCMAKzH4xdV2OFEyVjrI6PXbXZ4Tr
lBVoYVb1FvntVg+FdVYaW0hFj8NQPWsFzoXRn35olfSm9JUdt+qSdshO0ssHUwz7B9ahZTXpK1Gn
aQb7SuPME3U2Ft3M9uWB2M6gI0u8WM6yRjlKnx8TtDV0/ZCMQS14S6MaWk+yZ5Vctlb91RTSslCg
Vaqlm6XlpajSu1yxctqB6nLQSUekfvaK4g5OX3itLxj62ujnyE7yRj30uf8FhPk+qtsjAOBlZ+Vo
tbpDaZBWTiDSU32NdrTAR9kTPWQvaJo7s2Qc9fPKEKttmFZLIFuU1uLwxyhaDr0jO7A+EQSh1tIs
l5inR06kLZQ2evjoWqgCQI/2fQpUVb7TtPEl0o0VSm0ixkaHIAIHUwUkzMxW2/at7vnEs7QLk+lI
O2ZThw2s+Uliv1nCgmsrr6FFZMTGsW2GjK62fggKmXVf6fYa0VQXAhgXmmUuq368R2WW0NSti31l
+isKYIwjOVtpneRNYGttI51efKoqDoqSzTC0CzUi20xG9MNkCcl56IH+DIWgLjtkW+BeBd2eKD84
EliHuDArdA/aRDGsdgozFehfycsr98iOp/okhBxVJfBGTklA+rGLjJPSq7RtfYSQu3Tu4DFVauoB
qdyoUW+5MUHotkGlLiJ+zxaTfK/XQrAka8cDn7oWZ5M+Y/gGyfkjV8TqjABmMRkhlDkZ6iEFor7E
nYCV7WJl5naqAuUY09gESy5YKy7Azcf5wvDRqNSK6BmtUHvCaD5N/vSpIsOh0KF3TleAA57CDiFZ
M/TUyyTjTjbi8kCVBRQP+fO2KNaHEtQ2Siahu0O4B8Wr0J45c/PImmlrGbHvXTU61ZyJy6Bs23Nf
k91SFNXgZYK/smZ5eJOFEeSyMRubbhpOfpSvJhA+jkrne58I2royARzS/V3XQTO6oyG8Kqz1K6mj
apABvuLcfJePQ7Kq5QC7mxrHL8DinFAoD2loNc8hJySH2pHIWV1eTv5wzrMmcdsuem4tvfHqMXye
dK44cAFnNMe7po8eC2k4U9bbWkMDzUguCLO3EBENsnyQDGE/GFblhPQ/2ReEl3ESD5LSr5WsvLOU
adNFzY4sonG08TCMrhWSE4/cb0/zEui8mL0CQdzqar0qRhhgFbaaqZN3qkZdagL+GA0rQ6nOVeg/
Upw/K5pyCJJ6Z6ThKbG63iPYirTPWbRTKGhONI0/dDFCoQKyPjHXVluvmgGeYaUSG44qQzUnD7Hg
HtwpzqEk9kwzOqCVeVfGDGlJtOzb2AQZyBQkCearpFbnYCKpjXbFkYLxwjAVjwrHsW7SxMFY50rh
LOx0kZz0WXzPJRQL2KXcUBgjt0iBwF+3LJtGAXFXc+OBaSX2NGLF01MkuSFqUfS1es26NO+qUdrN
Me96U9fMhQXlmijSlLNRtQeJP6So1Ek40KnbjuDl7LJUkNeVnWFbZDwLjbTOCwIIxHo27Awi5xr5
kewItfwhmnyJCU1pS1CpzifCjzJVRbqdnb5BiId2OGweIFBdwLoJxAj2tJ2xFNrAFK0Q6VQd3UFw
vWalEa9P/4T8nYK0us7sf/RB4TuwQfadPggbXJaLmVeboWI9k8T1Ota5azTxfJnHlFaLgowvwVPj
NO1ceeVgSV7bp09a20/8yOFlyqR9lrLe0Frk2ZYohwS5kYANNoXbjk38IffGO+7W5dQI26ku3q6S
nwXUzSPT1IIIkQQoYNp6JYZ+m2TC2YtDavW1WZJCFvQXGigsLqW+5v65FT0/xFH5CWRti2AlZKUZ
ofRVSkQNFykOaORwO1oq+7cYAZGW4Rlt5bTZ+n2jekVLoXtGaUt1XCpytJlJvixmPRbRnJUxe9ag
IhlFoX1TTJ/Z3JUIZWAZ5kpH0TEv84WcVtWSIGEtp7wcl+gKxfERita4aQJB+4G2OblPLBjBDZQv
GGXZZUbxTd9KyN0h9OVdlpDSh9RQ7x5FJGBU2dgfI0IY3nPKoIEjZyEgCKUwL5EssgMIOPNd30VG
XUD5mRpL8SmN4bwTaBs/UqW2wDYiWGoHBbusnsWlO0Voa0x65tbChCvhXOEw5xBHyxvoyHFVq8p+
VvzQGzCbH9JJjj7jjoaai65WfxVgbzhU+jWWB7bVSNb8BONWZa2xj42yjbxwWkedhEctHmVzOec5
h6ZAyuRd6I/xBv88Gqahqtw8aueTb+q9pw/aeKiTor202BOPipFk+zqxXooZa1ZEIPOnn0qSb/tR
y/FGD3QnSBijhdUWu5pZcKmixtqVdaJfyFeLF6LSaYc2Fyj0yelI1kJduSVtFgcmR38kM1F/nHqy
vkhr7DhETWWz14fe2DaR1HS0OBr/rrSCzE2kgqaRH/E69VX3FE2hvKUhJN1RHChj5DtKssedF92j
8WX764tI8pxE8xOPEWv8UCWBaAAW0KeRUfhlGF296ONBfkcam+5ElIsOlu1yG2Y12qxai9lbWIAS
aCQFA34sjXd/kwwDgPKgN1aV6rd7zW9xhEfiZ4cy2wtEq3VVPzTvY7Kij5UlVZeBuAJ3aga2Z5m0
DokwtpPe/OhryQePwTrUEByd0IwBwCqWxUQbdO7ONXAPqhpGTCh5E8tV7uKHkaINlVoBCSl2QHZN
8ikVGbfTTswINTO/8oZQ5mJhagyHE2LCaer2olpF0uBWtBJj18ha+ButPenQ/xbECsdXH5ivZ4sx
NdKCipcg7Zta89WTnpjSU6sCvrc1uhsUjNUiOGfqtEOxxeSKCHIthgFQTTkqkiX9O9pGk6Zw2IoC
NP5DljHFkJnHp2cjGiooH2vZk6S02pXwnQnTM6/CfPjexVR1Cw2HykKqABOTl6l5ZLMMqx5yYYzg
YVErU0XSgOLifMg92jsGJZhYdRBXtS51QnOHS9yEpuufqoHdkjQCCeTUNi4LFv7ZiWMZVIzB10XA
KuLLdNwQKFouOfJfph7WBV+wufanCG5JWy3idgj2cTO+qOb8qUdjDIwYLX6vtAJQ8FDZhKW/7Pt6
TUQ4G3dj4Lw/Ys+wCnpNYzC1bjpLmjeOdbjoy67bQCev92VrDqB75nQbTmq6iWL6h8KkKM++pf8Y
eaGXAU4lVxUjuNCpDlbH76ZFkav3EAdWxqQ1XhfFgFtamS5cOVrE7La+vm1lmgaaJpALR3y655d5
vW4LjZxaxEwslpgQDrSA9cGUPMimgmuUtDQ0bX636pChRycQD4iie5NU8WZNcpc5Wajfaaq6rVHS
km8JvZmqjaOhU8PIl8SVXVg4gUtTXM9RYex4l3Ej1yR+CVjH8EmE6rEuy8MYgVoNdbH1AnW0NpU1
oLKjihU/NUVGZkCDZH3d1el7ieHA1VOkuySB94vGTIrlOFXqQm0CzQlEJXOjoXmLJpjZoZkXThGZ
ghf6Aap5nInHqujOtF5116iDx17EKmBMQ7Koq+kVVDPmXrGnTyUX1ooX3lgFo07DpbJYrqGZFRl1
iB6c5vOU5ZXn92ENmwZuzWAqB6SJE+1qCDocKzOXM0a31ZJxdpQmEdgT0aXzkMnYwNAmJ5MYmYGY
+AiBkYCSXulvOam9iXLyVev5FlJqaw9zlh5iQi33keUfTQ3GvFbL/YtiCcROTuFV89krX2QF+kC5
ATg/aD3TYJoFd2UrRjtTyJnVZsXyejEOV6g9xBeJmXldJmLttnll7JnjY0eriEzkHJMuWAnQNZtG
6oygERdTbWhrsdG6RSpL4/NMfXXRkBC7oxCeHeNxgDFJe/Vd8LFqkXiroW6wtPhFa/NkUYLOW/vc
/ILeKEkXcqsONjV8f93R6N/IuOk9sW7Fs1VqcepMtVA5AUGKDyYoEoemEkSnLO8ueS4oWw7jJQYn
o3rCljE4EuEh+3jIrbXgY6mw1TmmsokSntMR/EssNpnpH1ChQlmuqsepS+b15CeK0ysGo1OpSxyT
ckaDP32TARDjlBIYb1n1OKvKQQpK8Yi2X2RistiWGVUeg+9WBiTCyWQZj3IspHjP5WA5WrWwUSyd
/GchzahCFA80QyWRjeOYT2Po+vBW2C0KgjNgPIEjr5i2pM3PDId41dQzjc8hlsEwFZZkyz17UGwo
bG96RorKTrmRXjPUtSullag6KygBeJ9O+tg3xIFkptclFOxjPFKOZZb6qUdhdVBr5VCXWGPs2ZhE
vBSivhZQ90MvfJDMCNA1nCW7L6AxJ1Ol2X5eM0swJMwaNa/SJ+gt9MdKoOOdq7gSstmbOSYOCfgf
OuLqWL4YsbmKfeWkTOZrNvbv7KU09rhxv6wGsyWQcvxQy1n1YrXJFr5qcO5omvcwIEMxKad1FQmc
8iqxXUv1oJ145+o9roV2V7PGr7JYatwySqdVWAXjQi+VxAsiuOKnRC6SDfaRvRZNT0o1vUEL7ziy
DdMln8XmrA5UOEg0C4An1Zm+kFv5WJLuE9jqiKs4G6TBVqNh28nko+b46p58MiqfNKXkIKWYwr7o
2D2nkWobJT3TAAq3g6HsovfmIzkVW2QHqZdmCS4FjSWuDnS7HqsX8jArV/aHZdljwDPCFbsGl4ru
bsJI+1pNLKRJKOKcz1e90V2GOlq0o+nicDrrZVpiSzM8LaYWEonF3px7mc1vjrsVS0FeR9HdAOKa
Crhb8z8VGmMx7qr1kEdrY9QORgT6uha38aA5pSov5yDeBJW6MufsfkSV6KGHwTbZrbqC+dKK7hqh
u+/D8sqtcOrCXFFU9cIR6Q/1ECvrN0ETuWmIrcuXPls6BADI3ElvTrkwa69kJLj1ILmpxGo7l2gx
KojoQU3myDQ/xUa2mjFXaKHmpP01kstAxyVs64q3N7e2iiF5oHEHh7KDNwqjw8g4gXn1LC17LDMy
qKL6hXxdu6EcM1zPNnOwCXJIRFrp8Vp5qjC1L30GQz4h/KJq7LKW8T9Cs9pMlv7go0EiMXSRqh2j
aHatpPKmBBdbHALDpvSvy6xvSK6IyvXtIPvIlLI6jJnVrID7uqwaGyQn5fOgKBtA90sYLGs1ZFmP
/HEdBEAtC8LyVLIHqe7uwHEtOZkyVn1ll7fDmoqBM4bYFfikSVC8lHHtYgxxWD/cLC9PtEOfDYFp
0AxYtJErZ1p+zhsqSJaIfMWA84LDj+BaibaAxJfRObGh70ajWYZ671D0OClKqThBHDppSOOoNT3B
SvIdj3Jvaf59i+A7kX8og7wDyeyNUXJSB3UL/CIhOq651/30NJmoa4BmBjHlZ047ltx7XRDsAqug
0xRlF1+s9ulE+YsVXWlld66y3h11sbTzQbkLwq6iAf86ZQJJs8T/snhQIBVWoxwTcHWVnevjLqmb
fWOWzBfmXujKbdpUbqrxLgvFOvc593e8Y9ZI588uhw40SpHdlWmwU/r4dWi60xRc6cpyu5Hj2Qmx
KpyprE9sA1K38Lt2oWvkg3ZodwThWsGsEXEU/XinJDJ1bXQCCLTiEwv+Xaq3e7LqvVlMqCDI1Na4
ewJ42O1b7bbPw3MVlXDqjX5bps0i7KjEpghlopAoZVWClkCQdTNA7KXudAItuFOVLCUpaTj32nSB
aOQasbxFfN47udIMi06B5ddazKa+gMAiLJTOayNxFYU+h0/GFYfbhR6rr4rpm5QkwKCr3WOtMnUK
KdrnBJebKpOoEqT1hzh0rC7d1xiOa6Tfa7Ww3DGPXvrQuKNl9EDyiUnpvXtNlX47J6a1phlxrzJr
lTQHaXLuWyt8n/ppE/aW58f6abLiFRhYpku6PWDcQrf2Lc+Q6vOgUVWQBytypGjcVqq01pIMlqH2
YM7CEZxMYxcAn5FgqZcuyhvHr1tHDdL90GefcaHYV6ZkOQpHSw/fLIRYDoUXrHqc/K5nuYJbH4Ti
yOHEVcRkq6Xh1rfGc6JX547wTSfUmk1eNgfWv9cislSHyJmHFObpMpNb9k+GuQhoCzrZnB+NOtnV
cpcsfWF+ooVtDxkhzBAt0hAFKJRtcWfOYnSRAg7iQhdjI5tpywGpCthp9HJ3maPsPomH0Ql96iSJ
KAQTNpqac5fqS2vDwocnicm0GyR8qqk1H8oaF7XZ8F7wfqTrZqqMZTCq5iFlDlm1lSE9TNfGoBgQ
FJJLZjvZhtxaQOMR/MhdTsXHrHPclmxnn0HeQ2GsDWveRgAW9sigWieB9ld5RSWEC6mur1sgU/fo
JNNFrtJklbRpeMlmP35PFDk+pVNF2SexpspWBtBUXRTJ536KtBPseJGbwb62yvxE/OwJEcDTJg0d
E5EfxU7gz6TNi+F7GkJgWgFwVnHaxkH3gvEVB4s6FMNJqjr096NldixWMuZQfvZ7l/qyA+2vvqto
H66KRDYuSmTNT+BGzGOZ9eZBsIhqdSgc1QsLWrzb9Kq4CGsyY6gdKi++EAJPopS8QkiFnEpL/dLT
8ds7MX24FLjHNarNaDPPN6LhTDi+sJjY3iz8spldSWYNy5sgerMqQ6FkMXeuPrajQ1tdYT8+MfvE
LQLhblQ8+gmIfwvfOmt+mtJkbjg4pmwusFwJsuJJlEmY2MFsqb0c7c1J0/mOcnl4THN/dHyO7pte
G8y3MLNYn2XKoEHSqbZpdqCp1HR8ELsWMSOaO4gRjVtMqKbsFpy8Q0xXuWrkvNuYHWeiIWo+4jB8
NVqtPUaUDxbSkFT3XaaKna0WTb+zxqRYT3OXXGqNymo5RFRlKKy6eBQkxyi03IFzdhHRF/Ik0oCu
JBVUsi/fiUouBqx+1rAehSZdlmTLIfaaDc8wq3JbFXXOC8TUVgXwywrpUFB090bqbmdLnJNt1GpL
lAl39IaUM/l97IOrmr8uIutxR3yii57d9tPYjPM6VTCbyE2bN7jHWP+1AHvuEE39oqWGCjuRWlOP
F+JUoRDe+4UhHKYiRMlq9OgXbS3CYY1OLz3K00DPLFeDrVqPA2vH4F9XEyQX9lAG3SFqFAVLpxRv
/VCN74DwvFa1XHkUgBoC5/UUr9VsOYKh4SIUCxZ2kqXbg9gbBciTuOGwnVhasum0xLoQ32ShjeuK
5mOWyDtwgq7OvMoYuqNZihnHNR3nYTfL3bIfrJlNP9s3zviGupzVpm7ZFqDds2tCXXjXqJ/s/Zr0
GHDa7UZNyhT4SnX11OpYo3svG8d41dEBvaqUY5+9v1yr9wj7CEnXRmV2aBkSWtUGs3UkQ0rA/zkJ
EzvGdjqMSUdbCxHss9RI2Srpo5B8+SGkpNNq+4hOHT9T0A+lTxSsJsSUKZGCz3iAC9n+1wySSis7
KVzEkiQwDTYjYo2YFDMWnUCUfaZun1NFkfrSs6XHeviMBQiT5BjS5XINfRSV9b+wCldSRVtyEfSA
aml1wP6gT9ZW4gFAY9Mu/5XgQGx0hZpFGcOht8OIyzoTw3104nIKHwNf4Xj8l4bnf/V5/yGrKNb+
3/q8x8/8c+4+07efBXp//T//I9Cz/m2K1wgVrBrsdBFx/V+BnqH8G48TodJwSbBy/MV+/B9ItfZv
+Gz8HIMob1pNV5tXU3Rt+J//IaLqu+LGLIIhUWrBPDL+iT7vJulFg4eCR0IHlyWTjCQxppDV/eSd
VJMWfjbKANf19u5q717/7dn2Yu15S8d27IXDb+yVu/pGrsd9/2wu+e26N0Y2ap2jMCeT7xbFoyS+
1+HdT9/D30jZ5F9Fer/f2I3yUMxTYlALLvB4nO3M/niN7FNkHwP7ENqH0+fyYfP1/LH5JvNJvfHM
3N7WreF1znxfy+DluK+V/XhX2PeIrOxnfvP+ueNlvv7+c7l4eXo7bB8Pu7eHr8vD9uNusL/5HNav
krrf7t68kdTJo9rK2vVzFPbz4x350Pbr4/Pj9v2TCdF+5p9X8gjt+/fjeX18vV8H9vpsn9bn83p3
OJ93zmGxW57Xy/N5c/3VYrNZbF8vh52zuWycl8vBuVy2xztn87W9HDZ37nb79c23Z12/nZ+8R789
R8SrPw9LgJdJ2bB34vO/Xx8ln//9/f7zFNj3xAbw0c+f9xGfn4MIv8TCYJ+Xn/ef3NL9eP2Gn/ib
T6V9egntr7eXw9fHy9tdaG/e7njiL6cvnvjd5evx66OwqcLzTX09VgyS57vd7uXtY/t1Ce27j2/u
Sbk+8z/d043dDsfRNXpt9F0uxDdw9/G1fT/iSLffz5+BfT7wkXN797J5fDu9HVZ/fh1+NTv+Ph6u
r+NPr3k7qGyDJp6noK8q/SkSX4PkFLEbpi8Kdevxz1fTrl/Pn271+nL+dDlTZ1cgYOZ096/757vN
av96fN0+Py+X99v9c2AvdufdYrnZLc7n4/noHa8jbHN3udteFofNN3f+F7f59rPg2MdoiYKWIsbN
q6CbYkSbIcagPAFyNu/rMMOHsBNrc2mgbAlGw64MEi6U5HUe3yJBWeT9We2fVDWjXbIR5rcpeRjY
X3b3sSEf/vyk/m6cU3vViOkkIZJSyK8Pag7ril5d6MMfpmWqPRGIa3fCepwuJrZpGKDEBn0zDv92
ZvzpmsqNfDlJQTMZtEV5t+7fC+anc2S/v5/edqe3l9Ph4yLajx/fvdC/zcZoik0RSqYiXZe133Tg
gtxdqSKzW1QkORnE8pOOkg2BO7X9/OPPz/TGXIvrnXwGFQqSKWtXc+WtbrrUIjS5mIdduRl1L1QV
5WmY00Bxcs3wN1GGzYxAhjZ2q8REgIo980ecs2X7RzLx//MxdAkRPis/6/xvc5gSiUCpTDcF+3TR
5qCNHRJyyLlJ5+zhz/d8O9//dcuWrCBLJ3sVB/qv46gVTaPCVGWC4Sirv+r5bjNMyluvDvK57Nrv
Ug9ul+/r9UCM8K0SpigT6/3r9YyiA2paE6lMk1g7EvjnL0joT795O25HzfUqZCvAoiM8QkVs9utV
+hqdjSKJhmvQbXKp5r3l7fXgG0/fET7+7n4QoJMlqmK2BYX865WMLsSvVFDZQfyou7DEZHto5tb5
87f021W4EaK22evJIpFG+s2mhwin2sj9TiFtv46WCaEVWJbKcPlPr6IiypCR8ZuwtwzrZksXUOkf
Qt1A91SRRVJjhLLD0PouVPvqH/lljieWXJU4NqLnh7RLoNCvj8yyUgusJsX0qY4hqyVInwynatpV
1/nr2GgW4DCeCoLVqt5wgrlcATlYCJXuSWO3kmgM08BdaOP8hvvYJQuADko/UoWTHsb49Ocn8ts4
uvmo1z//aTnSG/rX2rXuj4bb2oSVZDldq4SuFETfpQr87aUwoFwhnNhdbr9iKGCkxZAJ5Sp5XHhA
Gp8Vk4ZOFCPw+fNN/T6YeP7E34qKSl4Csfq/3lTSmlmqFDg8fSXjKAi5gthAxfhmyP42sfDoGKyc
DiCrXpPFf71K4dP0Hit1JDC1N6iNRkDLhl4+6BMi+pLklfWf7+r2ekSIct6BlCRyHtGk27m7DxXk
I1fzLkQAPM35qg5UT9aGTYEy48+X+m0E317r5glGrYCXSKonV9rVJ+3YPeb7+tn6IK+bKtRTvY0f
p9N8CN/mr+hkbfxF7Q7/dHNy+xFu9oTDWKVCOvARikflIp6No3oovvRlsFEgUNjDyaTl+yCeYgo/
a9B5R+Ve/WaOvR1GKHuhyuAhI1KAUq5+8xCEWCvFtmkHV+qRuEqxNj7hray/WZP/Yu38vAvjMrSw
mQ+ANGHzud3oBKXiSyiSJ1cNszXFr8GdeunZpDFBah1ehZpacIIk40GRhuWIj6azHowMvWTpy3S9
iY1EwWpVz/PgkXRPYOI2rYdVpjZuJuxlhMCSSK0FnaoSv1noWqfmvR1eJOllJB3ML9fSNC1n8UPm
qYrCk4H3OdFbMpdoNkQfRVu+snp5Gp0r+8+D7G8ery6J+jVeg9RK07j5gotYtdLZ53azYrbeRzCi
r0WWLv7xRdhcqdcEJAI9+MWvL2lMfkgrU7dz1SkTvb7u79ABjf8oLYS5jA2VCG4HOQ7UaKaFXy+C
2KJuBLUZXBQEpCyR6mCnrRn/f9wKzwvIFkY+rnez5OvWoPmGHA9IABtlR9L45KggYr+ZZX41uv33
vUjkW4gUPxRc9DdnAqScuhRW/eCOSULmFtXui6XE7Z5UfELiMR85yTTK3wSW357Brg9QMpAwMb/x
Dmg3D9APsiJFdD+4fWMWG6Ou3yo8ypEzpwIaFMR+Cc7okP6130n/fBRyabbfBPqwN74lN2lKJuRZ
kvNUNQUZMzEABD3q8jez2d+MdSBsOr5SbvJKKf51hCjmFIlzLfSYvYhHjLW020gs8N9gDaTbJeL6
HGE/sLGRuRcCw3+9jEC6XF002eCSTa4gIy41p5rk4NQPk7lJ/MkkSngE3qznMn9FkRbNUDQvBLWv
1H5QGE6DYcdpdl/CG45U6Rs6hnSdMG9mOkKTdfbG7I5JPrt5CoHcUSpmtXQlkO50ZMjofK9JSTum
FgnHtp/4Z13v89UsKbjpcilo7pqRhrZjTpmB9LMLrLc/Tw+3exIe2JXuwsvE7lbh1f31gdG/1BH8
4JKnrI6CY1LQsNCI8tJu+O71/e5S1z//aacVStZwrfZ3bkfQ5zWhsBjvYnVSCHUgr6L/ZrK47sp/
fdSUQA3csaClIEnfrl1aaRI6qfad2xPnbsu+PBKjOuEC1MvcQUIX7WZFXCGgPZei+B1u8bdblURo
B9fKLosnO/qbp4pjqTYxS5FzluVglEkPZhWqjT4FcR6mtfTNvf426nmrZEIirsgciTPXzQlFvMaS
ppOI0DiujiSiPpfKMNq+Mb3Svxe/mS9+m6okJipi6y1s29cJ8mYMC0KWI50nfcuPjXYh/hdn59Vc
N6+l6b8y1ffsYg5V03OxuYNyDpZuWLYCcwJJEOSvn4f+TtdYWxrt9qm+6e/YFkQQBBbWetfzTsgS
q2Eejt2+kzcdwneOs7HYRVnsb79fq5925t8jL2ER06vb+t4CKjSaFUQX5Gt38lClas2ZGPAHmpvk
maa3o6quDjlWf9q1GJGA3SMmYYekz/rjkk2tTpFkdwGG27DDdS/Pt6KgY+H759pbLe5yV3YJAfgE
cavA7fzjKCV9Q0XvzZjxEmJZZ6WfFt0N4A2tvZzo+NEORHWfh/OWQ4Z7JhxAT9f3DrgKwxkqTqJE
Jtp0LymazF3J2QbN2EmsA9vL3gTyaB5+gEsJg4idluS9xSK5fkRWTh9C36fGdZQ10V2Ku0r4/QR+
NQrt3zaLkVDH2y9URPOCPKVta23Rcb2bjST7KSwrOXBGf5o3VoK/fGYg/Ji733n1P/avVLWxW8/M
G1UzFHwlJgKPqCGbYjuItjvwkj49kkX84RkuT7XYRu/frVr0HNrc0BllzVkQ1gWdz2VWRwdO5f0E
qEvhCT6EAZqRQwn32r0FPlE8LVrJMCmJI//Ya2yyYlVsoSbxhVPY1zrKBGD8VTvN7mUziuppboBM
0ZI3TNmmAI0HASlFO/dcikL8QpdfZW9+BTEKrFU1bhKaDkYa15LYqNctrTnySM5mh3VhlgfX3y+D
vW3wn4dZbqJYzHOVcPcWtjsFrYRVVSCNcoxr1DB+v8lmM4s29Ic07wbHjvN3gS9DGpDY2BkC3Vpg
aHtD9povATlV5Roj4XYzZsG0VMvrA+vbWF7DH4fZ72FcLKZNeBmE8P6yJ/+x9HI0ILBsaJBoFUpm
1L7xxQjUP9RlO58Yo9/ctgUKrjhJ4203qGTT+x3keDqedl7bxUd0AxuP30/25wW6BMlE+7ZrLkHX
3plT+r2dlhmC6YCW1aM0c8ZtpgGY/TdGIfttcIHB2WZ/fSK5TsuyZZRMOOmtnyTJ1Zghpv37Udg9
lizGYpS27zendSiuLWEXiFdNlD2DNuxQF/+d07Pz+yUSYZvm8q2ZGNDvvURw/1rRBAXhtaRpTo3m
2vGQbfwbz8KTkGFiIHv/yJpBZLSEjyDQI6N4x30WW7l4geh/P8zeWfz7YaCP2LwZHMK9fQcbDsyO
BnqGKbpau9ayHJVhOtOr1Sf9jtxffuyliI++H/TzDmwYnJHkCYjrlgvaxxmc0x4EG4fl2vejYW3k
Sj+ycyTacybKu++H+ry8IbgQPBLo8JSkSz8OlYPudswAIThpVG5ERkWPcTYXebP+fpzPj8RaoLXd
IKq2SZvvbSC0tdp6V5OBrZDH/GjAXlct4JHUdLFh6E3r7fvhPr82k2IXcDiLLCSo2L3HKgzhdpzW
DFejkhLsEs52Gid0Nw3t6bucnoojnVe7+9thl7OTIw1PNqLy/XJHRo+YpU0FOl4d8sTGNWDw7Zx2
kRUOYgIrxZ6VreOyFAeyu3u3AJYpG7TPagS2wOT+Pv/+2DiVMGSvMIdgpxyj06T2yuPcA+A3q2kK
Y5DHiDdz7aI1rGytg/E48Nyf3+4yPIQeNi9qRfsZyyADJkweK6J1BqjrGUxQsld9gvhgTWcWAtzv
p/nzAUgmSUekFpCKwalh7/aLlEQoZNtR6OkpNEwzmJMFpmlkgCxKi8Qz7H9pHFjBn78UBqWJ1eUg
XK72eweBL3UQeS5eClAvtI025Kg6s0wdGOXTTIJIxEKNaxUQb4OxPn6P8YDfxICglU7GWaeDLHso
qPIdmS3QlO8n8dPzsE5gUnlkIqliURz7OJLWDYMQSeTTEprAMZ0pxMDCHQ88z6cPcRmFChYLk8iV
sP/jKHFct7UGNzuEMlndmKg1n1uCiSc8j+ylN3yqVgh83Lvvn+3TLDLq4pIJI5o6ICHSx1HrlP9R
DMD98khVJ5VLP3EnDRyN0a1uvx9q2Uk+hCxMHsUBwN9c18g87i0LrDcCe7ZrL0xMTzxwG1Hy2h0K
DSuSDFPV+JyrLEq9PutjOi8tCcHlQLz+xYvkomoQeS055U/JFr2f+KmDdEJswbofHU0yp23vV+mB
j+7QMHvrJU+llc4ajj9aXI03o7SbGARUV/7tVsJ5ZxAJcU5QcPkUqfdzp+osgRyiiObfrdKxzt1k
Cm6QMrcHnujTNsJQZIux+FqCLhyRP66SeLCLhA3aCembjmL64Avrua+t/jqCyumutID95PvF8sW6
XE4GVidrZcl/fhwRb01BObFwQmskKtIaC98j5Jb9Q9369s/vx/rqfbGXOEg++D+ivY9jTcjKy9qn
Kz7JhuZkyLX63LTTYv39KF89EYB90uIGxdDf/OY/I/ZsklWpcQ1H4awvuHdbwykF8wtaMdtF3X5g
Aj+/MtY5gDTSuDZ4tn3Dy9b26EqoWjssXLHB12rYjn4M9aaxbyxV/GXhAvwtozGeaVBcJKe797q0
xBxMQxR2OM50iZ+pJPbKXaorPTuwEj/vkgxkkfBnL+f6s58vxdC3kXPc2CHlOHsbSGu6H4umvbFJ
WBzjDq89Wk3g3/ztq2NQwnXb5sJBG/LeAinJH0isXWxiBhyuYSMDLKEnoCn8jTNrdXzg1X1eKYCs
sWb8/QK5Se3tycrGGRmVr42Q3pWnWY5hW1Qp49Ir7XLz/ZN9XvoMhYYBoP2SHd8/dIy0yenrmOww
HuW4bcxqXNFN+vc71cdRlt/ij5grJpOdFLCrwhI61rSWTms/Ta1GJ1g7mNrR94/01exxuvAsBM/s
83u7L7HHZE6mtEGuYsAeZr3wbuLEo19c+E5/YP6+HIxox+NaYCEI2VsZ8G4Rfww8WWJFztbuC32j
p7Z2Zk7ufGC7/+KDttgNuV8vlTvSdR8nccYrOgNpbYeGN3TXyWwh3/FzHRRMMQGkq8q/PixBY6JF
Ir5CSwNz8eN4WCsJK607m77r3ruTpR4fBV5ZH9gVv1iAXAT4jiHac77vf1qdETQ1Rlp2mMKSvKww
ADkuhyy7/n5NfDkKxTSULpScgv0oRyU9feAe21OJ89AKQ6dkZ4zzdGAxfDUKcQUXeqJeNNJ7Vyld
DB0Y4tQO7abr5KnyfGBKcCW0A+N8sQfCNmCy2AKRCP1WtP3xOcF8j2PgenZYwRnIsOPZOrLIqIqj
sOoaaHGl0R54TV+sc4a0iOlZ5csjflwMIDFaZ8S5mO5ieuy1KqIoZmt3aQUz5ftX9dVI7LJ8wKQh
ESTtjZQkUaZScvBhDI693KrAmTRQShj0YNDmp0/fj/bVK/tztL2t1rVx6xiVbYWO5tcUu/KU9sS4
2/4bo+CPQJSGbBOJzMfZ04VbB8MEJMooMnOrKFafFm3WHTg2vniWZT1A6GVREKntXSCMrHeKvKfd
FthYsenlaJ9QEDMOHMBfbEOMEjCQvoRK+1k+C/v53pALYy0wJ2xIGpwBaIF5iCwsUJJOVgewtl8+
FRdJD8GdrpMq+Dh3lZu79JYuT6VN0KL8OIH+ocoDh8ZXo1gOuxwiIp+4c2+UoQYciwqZdaA881jG
OSiZys/Xf70OSNWSVfydfUDF+/FZMpVlUyRZB0Ax6KrVNPNYuGlyYMa++IIYBcQ+Ny0ipf0DMBHC
A3AIx47O7uw+xjpz2IkpLZL7AoC/dmDVfbUe/hxtb9NjP507u9LBgPSx94piqNkMLi2YedshjDKr
Th6YxOUHfrxGso9ztpNhgDzF9f/jJJqDJ8C78ck2fo6FfOm7Z1WJm3uA79qGNvGABrlS1XItsrE3
N9+/wS+2XpRJJgJDjCkRue2tkxxcr99mPK0nRi8CdIuxJ12btZXSKW843RFpERBYmofX7oGJ/mqJ
knbEz4VdEYnd3uLhnp70mTAtHAyc8l31Ju644Gv+UrizRPKLdpbaHDnBJar5OL3gbIQtkslCJWFo
a+qCct350SHPsS8f5o9Rlj//4wjzyyDJMY2wQl7acEIiJzpKfUAq37+tr74EYkB6qtA0IDHZWypw
w4WGlgUpt1Z1WBzPnWej1G31N1QdiOW+H+2rtbFYjyKYgYdEPP3xmVJZeE4bMxrNgQG9i7yuVUUf
4nk8NhAf3OBSjnp8oCpIcWkJxD58EGz2Hvl2esCov7O5fBy35zpizrkp0U+0/V1jQGs+6q20P0M5
boF1aBxAYJXZaU9WVRfnmCSPCE2mxt+U2px52zwgcsCNsU9v4syaglVnG+oMAJtNi6NwfLy7rLi8
zZuotVYuLjhd2LtAtLckSvsmlK2d3EaEikDG+74+9RutoDOTPsV01bgujOhBU+a92TrdU9lnM13p
cYMn29DX5jb25gjRfW/bLzA56/O8sWcfkxkvq1cFLzRZ23GTI78bvF4C/6mnOzrHjWORLFriGt/W
Ez3TvbdACwD1lVbU7/I2ys6gisQUsa0oiMOkc7JLlNRlFcbtWBwJbczjTd/q7q/apta5GgaUCjRZ
5vVZ14i2pQ2y1WDxCs+Esppl8VMb6ZxzTtzxTJ2eWaeTi5nPyRgNPoVSKX2cRqasfswTqLTMUTTc
UXLJnwbZR8Wq5Oafr2KoZTdD3WQTvSVkMlaQ3NMfDvYfM72obj1tjVl1r7Gh1dnKGbv8LvALazqu
qt6HlTpX1xCIoeKWqWbfSatO6eQt+vR0aFyvDjPpSbFqO7QzRbx4KpgGFI7QjHoglnrTalfYqmY/
YoM8YtgntY8th0vja+ih4ezRTEKOxKpBG8/nzi3bnQdUrqH3wBrn1ahiPNPtuRmPQLYK/GcT28I9
D7PJp8lwkydgNhC4RKdM51hbjDfWA2Lftw7Z/xnpXyZt6kCj6k6rBIi2OT4D/dOXGyvz/J8ZtjLm
Kscjtwx7A/1pCCMf+/beLvpfHgYuQK3S3H6UYhI/x6lzziFruM8tMk7vtAYnNOK84bUQZQaspMrA
hbeh+313E0dg00LTjtosNLupwT/I9WjjrRuqzmtvkqW/kV1jHTvpnBBjkn5HOKpbJO6AYU4itHLf
Ou6GpvyVm6q4CoBcvw5JETwmBSCCcEZlgNu9KJ+Nxu4ekY1p9ymeLS9k/SCx4+HpZ6FLNrfdeJ7U
j5PUJsfkptKeNvZQ2WhLrcFSYZXgS4/PLbTXjtTHHcAB6WDWEvRXcEIbLyR3BT+AZvyOokziFqcW
C+g9oWs4WqtY63A4AdbM28qt+FZyA7qTUzD9gDk8QBbtBph20A/HZlXYfj+GideaGxOaerm18dfM
tjU5JDyXZALMiBN33E6z1u0I77SRnqbcq0jCDQ3WkLY9P5SFbE9j6jXpBqi6/YrjLbBEz1BefuQG
st0ISzlRKEgWYfUB3hfiYSyCGy0J5uFEp2D7SL12draVtLTzFurZswaUqT/m5lSd6lHaABp1SS2m
vl/YW9yg4+N8brMMDhMl5lCBJM23GlJ2eTya3Li3czcX59guO2/4jKkbt61mzJ0zKcyVYAq6lV32
Ql8D2CzutBZTLU3a9qU5YgcEehvr68UNq3fDvkj959lQ7UWZ8T2Ssi3jYINAr3a2pTDKE2kp5YVN
p03BJrVMNirL+817xmRJrNJaVtnaoFxHnwv3dObOkc4vslUYhiXZrB44hFxvN3QTeB5laJXaGprp
zCv4VbgEKz/Prswp8fX1ODjO3WDAR1w31pR0K9WL4aKby1LxQjoI643pxdhn5tpi0c5Hb4RjMyMQ
HMvW0Nd+28OQBtX3ChPApw0eQ6qnoeu6q9lq4usaENezSanrHaxmy66hioEat1EWaxZOjlNF0eEU
ltpR9ZamhFqY4cxFctnqdGXB5Jim22zxY6MdMItfIByU75BP/WmtCJvkkTEleJKpxA147l4+mP3Q
ncSOZhZY9ajszm479ycJrjbdwtkdL5C6Gu+RKqtLDeaY2vi4j/4cWz7qFU7j1q8AJIQ6GqjrNKt8
zItnyNCjjpI7WLgdVJrWqYXN0kmfpsOLFeHqgee5pn6hllf6NmC+zx2gXBFTV7JqXXqetm7JJWcT
KcHPNGIN5KuvBWO+M8tUXidZpF0jCtR+Tvo8XixVn+exhk6KK5RlPFTSLwd0fCluw6Y7g6RRqUKB
kDgKkYw9t0jdCnB4J1ZVDi8kG/q7UQ0sNtev5K2Oa8BLklicCGoECLwKCqP9GbtyYmvMIk4SB1An
R3MFjoAmpqQKpQ5AIaRKEz20sx5U+ulcpZzDu77Py2tLh54NULGzqnWjiiYLcxyrroTd9a/SqqJj
pfruBaP5qAiHihfHemPx/uYt3XGwub+AaDqAczpDPSy2x09N4TZia3ESVaEXE2xqSrjPQQFnFWRD
I+TKGuyGiNfS5LORp6AQlKa7G74rmAvIbYuz3APNh7fTaECerEeoPvz/nU9OLs/v89lnvwl6LYXx
ikA9WuktO19oJvBzIJl4I5Yv/KYrwJl5snUK0Kr8unPcnozJgjnT8USe19PS57LFcg3il+/NtlyB
92bUIJVmsrXdBjgD+7vzEPmzMx252rA4HBHUb2ItqTGdoA1vpsW1xjgqGqPYWlltJ58tH5g0O0dS
LzT10uuwxVZBzaZr+49dF/ksgzgJxHqoJA9g06IFLDKVmO3ZxCPQF9tguFf57L3i9e2JtRZzGWNa
ukBhLTj6L3iJmY9tq8ADySl7phgrLrUunl/UWDf4DxixCKn8yXpFr2dk0HgaZLiLahCkmwzT7pWY
kuQissFIsKsN6bSNAEwEWzNdKLlz08C3rROlr6XQIPSaIEqylWbX2q+hL8xfTW/Uw7rLBRkIvVU+
m05hP+o0tcHW6PGl2rm5HFmHQCbo3ylyReolIq701ykBHx4UyFX69MUMctsD/dTm2jaXdV0/YWnc
p2u+BZSLGQLbJljpLtW8Y6eONPMqjwvK3BHtbNkpCN0Juyq3ZoHYkw/Tstaa+gGZ6oz9B0kgOGR9
zkdjzIjhsECp0+hIQeLGPw6jdH+FesfyUPZV1mMmHX3YavZcx6Aq3S6+Gn1LgQp1rGJsAcGkQb6T
6BzsNey4AE4G5nWlR92lK5wT6ucdD15kenY6AKSBQ1JBaEpwwIZ3Fdz4AMvhXo995f1QbRnfebnC
qByRgshj4JDCjY9REmnzg6+J1r3skenNx5h2z8WJVxWzhEo/EGGEKaF7caoVbq1h4AHVewcJdcqv
EysB1ZbBQ1vHlq7pJ5J42zxxSifvX+2EQBMDEqHlBaxJRy82Q10OuLZBrJl24+CntLwgRQuiDTbm
erxOZCPhvOd0cD/FNHhG6gg5U9vgQmBFU3CC3rzszoQxEfyxpdjDbUGMM5wqCaP02uo5K/VV6mI5
suFnW9l2qnFPvIdgSXfF6Eg/OBrZJigjEfZE4YgSLrutm1iU9/5o5rxVw9Pz+NEbfKWvei/19R94
OXeZzrcCkY8D1OHawN90/OPObiXErzLBRQGvHbTmObh3CH6cpQaMt1w4wJzKEr4hB4KzTT2OzJ0o
2avvYJvA2xlmwKUnXtoJCSi/h580takn7w0DO/ErO6EWjQFnoRo6UEZaeFNonZWXyDc/iqC0Aaoe
q21raSV86bFPtAcPC57iEnkvxRbQooMzr93GifQTEsYLgHOAqvfcN0gk8YUcubpA9bGhcYBKjcVD
PcLP3cQDKtg7XDlxvaCNQNrrtoigD8LGb+wWUz6psSNgaPGjGyBFEykkRr61olkQ7bnOcinr+gVk
2KiYgXl96XGDgw0hVeBFQGQNIozuotEryfejmw64KQledT7tI/Ls7+QgSAFaQHzNn25VCf+8dste
3jR+4Vi7XuA+R+TYtfKBwqG3hABjWUyPk9HjRb6CkhyJS+hcCGMw1MTCFVPyRHDtC9K6f9VzPydc
61GDkrV3EjhEtKqEVW0Vx7VM5XwMVdMxObeMrpygtrdVsU2TJM/Ogi5JSXyNmSevDF3hDdu79vDk
SbppLy2BXmRlCaEPr/TxOtXGd6R8VJnJNu17o92ubV+UkKyLObhBimVUGwt+bx2SrrCTTavDEd0N
bWJA4bR7j1tFYDtC385KKNwDF/knRB0RtQ1hHYxh7x2wkRFdqE4jxJPTbN1HSqZjWBHZT9sBhC/4
Y7P0rHVvgtQ9RfpBl69eWvBEgb6Db+zaTJp3PS+x2uLcUuJUivWB/ssICts98mAMW/iv9L2H6Uar
6M6fOt8QK8C+fXmeZ36UnnO1JZxw0rFSR9hdDuKcozwqLlVeBs4dL6Q0H0VsSgiVGL34L43um+k2
oE0iPY6HHFBqao2Wtu1H0bxHjup+GN4816tIE4N37GJlWq702ARSKuMxvgmCBJOXGM6qCFvdGovT
WGvzOsScCcDDgPjiBN2j1YcwC7lJUWzSjKuuQh21MkzFtbXxU8WOU8GQXg8uARKk5GwItr0wmsui
r/liFZTCpg1rNclfasqr4CqnvSX6lbJdJxhIFJZ/2snJzx9VTkID3qs+VWeJBRn/QvIbzxeabY7j
eVl3DjfPoBDASoln7QJcOO1JR42uWPfd2NjuVVI6XiYYU1kecd0clw+gAbXmec5a9Zaq0QHWWUWM
c+PF/RSFdHoY5abE4/LE88XMhkX840/3A/Ck9n2CPJzHR2kfdMaVqxflA9nu2tuoQY+u7Kbinp4O
VbQZmozuZGYqe8f6swuwB858a5tUqhErTHAGDsIp908xYfX7U7CeXN0LhOQnENizYJUrZzhzHeHw
CXSVX21aJ8EOA1W3+d6PRo0jIyjonmO6aV8cGftcwjpPXWUeTRx8NQV0t9rNI4dqFjzDLT+PBg9T
i50fXG/reTcPqrg3LDOZN+Xk22Xot20XrWynt8+mLK6tTS1rs9t19AsbKy4fxbDrND4a9OXYmG2E
zL33WWQ7UGx1sxvcRp7Vw8L1agJcXziUy3E1G2PUbUBbt5jw5ll+6lWpSCHYBfm4SU3gAkYr9V9W
l1bY5mTL9y30VhCvZV6QbtH/Tes0Gr075BdkEOi7jm56wMsVDMHRFGHWTvLFHQ33VXlxhXu9VPNN
05cT+TXdaM89AagsxOTDeexFBq7ac+g7aVVpzGGfmulPkMx1t21Tqfwd98mquRCa3rjxatEmxLjz
ptOrh1E0m7iVRhCUNbwpfzpz6ZyZQTTOYaCgfG0cPZO3ZEdaY4NLtbgt4GPjYWTOqQpHSiAPs2YV
dJeNdLGtR3o3noQfeFgBjJiMhMD+AYMaVqO/Yz482RtlUM8Pp1Hv56NMMyhJaiJr3nhxhbfCZQMP
aogU8TOgaI2kgC2wRwH+lP0w0hLPHGiEHJpx0FTPdWfk1raR2hStTFdqT2M1ZxrGoHVu4GrhoMrY
TFZM9JFxQRzCrqsMYyWVNJhi1dlUd6u6+eVZWV2CuYySTTCo8q0zUxQOsh5+GCMgzRBFE4jXydII
yhOuC/fgG8Z85XckQtcd9Dfc3ZSb3umpwO+h79FRhOYk35OK5A722fnc4Cob26/CWhiwBWvn0opU
DN2CqJjMpd/nOaC3ajidbMd41ZxsUKsx8IY7Y6TnQOWTRVxB5t07KgYdwwRnKBvjxCzGBO7pGNev
VZ9jTixqkf6oevJH3HUI+Ndaps8VZ7A91bALA/kU+bnR5twSiDPslAY73PdWQ2F6p7MlrGalohga
Y2wZ5M3YWHouv2VQPynTEDWMe4qSIRX3mLuZ1UsupGXpznB0NXZZQ/m6oA4Q+yYb7OiQyBTTKEJ6
71MXS9QpelVDi15KRnZQAhLONK5BSNyvCIIajYRnRE6foLB7a1PFyHZdxuBnfM5rYMcCTXDfG3F+
jN2X5sPjTzN3I5oofdfKwYSG7WfOD5UHabeOyqHlY8+HUVtjsUxyuG2lSC5wzcKwMWJLG89TvyjY
fUq/GMNcNCbxVt40Z8SImMIlECAxu9O7+dG2WrSA3iQGGUKw5yPB8q8d1jH0goVZqry3eIhG0L7s
qeYR2PDcOrWFAOCQxnX3c0KoRp5RNrhO9HYPab3qrQ6QMpIQAOD6CFk9IctCNsaxi9tGL6byQtMS
P9+YSZA+sxiLKfQ5ao21y4VoZyVNNhzL1oXN75PkxwKQUx0dXGzE5trDbTjejUHdzJso8iOxHTob
VDaCm8pZx71qulVmtbjMk1LHOMSvAtIVgxJ1QuQKVjEQJQz9Nu6FjXUixNP1gIay2mga4NC1F/Qu
jM3cTsSRFlV2cIynjPM2pJAoNzi+KPof/Di+GSnQYI9UQokd2mbNj7dByKRRB00mEIWBc4EzmWtd
GqXYNFg5TriV1CJam60to7Wfz66+kc6Uvpey9bFqVLOVHBeQJEDec0uR6lZEeYdT+yJ3XI8dtpAI
vriZuMjp3vwyKrjjEyaeNqWuup010/Ky8noixnVvmfKmHzzrns8D9qtA/AbotzacVakVwwX0G3IY
WplLxB8abg1O1sRrY0z5fMh43WdmbZqsBV9/imjMTzdBPZEOSixE/yG+dkWxSw3Fv1ZZtdRU54ws
uFF7joK9mOra2i8i0rpkSrRbkZVpzOFe6y9GlLp4wJGVSY7nsS/ULl3oPStTVs2lqsgA4IdDMoSb
wjBB4jJlcJpBv51Py5FAPOTiq1dHTe+UMf4/NXtV7Hf+vd8EGsdfs9xNZ/ph+viGokZSXgluGRep
R9S/9sBRY+wx1S+N5tlxWPZt8R607XznUMycV4vDnUFeLS3O0lwirzCUvaCenOQH2Tx4NlhXV0de
5DspBxqTTD5p6i7VMMzgdKuJoEhXSX4qMJUMNtQsCXcpNZ+wc84/Wgd0BRZ/DfqNpGWz35FO1Y56
ZeHcVQOmJ2mljSL5p1PprziMl81bdYv741t//rP538s/fambSeCG2P+fj//Z/fPf8Vu9/tn//PAf
GzbUfroe3sR0Q1K/4J/yg/71N/+nf/i/3n7/lLupefuv/3iBCNQvPw1z++oDLZHi1/8fsLh6w6X6
9ef+P/gXXdG1oSF6yH+QsHCJchfU1X/bH9v/SXkQ+RYyJJsc+/JH/6IrWuZ/Isim49NBiefjN0t5
7V90Rf4IaRSVPo4zuEI2/Tv//eRX/xTomLR/ZuJf//2nne5vJcMfdTyHZgikodxHMd6gP2C/G6iF
QOjCqhdbZeSYxuS7hhLliIzeZq8yoQ84N3SermU+XcR+foSL645finysDIPEOM+8fIeB3KqdHuSc
h0bXhpUKwiQPWM3dUUSHHeYFJw1m34H1avfPCKIgPQ9H9I49Nrm4x5EQnx5AxUl2ZAg9rEaKQ/VW
NfO6h0OtRdoqzvodfvCPMSQN5Yr1XJPY4zuLOKA0DAGJwc/y48wKjoSLZ57vjjiS86nyRS5agOwO
kAveJ/JmTuAnp+CaQXe7zs7KMZEBxs/JujJGcUAxsCdR+DSxeyVtysPSLaNObPu2PlmMUEb3yh6y
jWydvxP6fBppr6zd4MabqIZXCDlXM5+kcYBm8Fuo9nGNoCwDN0EXMnE5gs2Ptd7Wo4YA70Js/fgc
mzxMXG7nHJ5+xK6/yvW72KzDoAFL3+YXTXJq1eU2N911ll3S/xeKpebW4HNUJCed5qxd+ThQIdaN
B8XCSWq4sj0wff591tfh8rP6djrjxMGcD3sV61qb8Lij3JOxX7FZbqam3nSkEQcMAgW4glnLabrO
V1aF75NzQkPDAfXR78a7TxOwiOyW75iK9/Ku/xAOIIpD3DJKsSXtxm+MI+ZLFuthMDxiioBJPcVN
7B09DpoiwhvPXhVmtI349f7YV776WBnmu19jTwdSQnFzcTcQ24y6An7qK1JDxBOEjI55YE0tsoHv
htoT2NSNLYMkVmwLpEHQX68izFmkfuiJzD0ZAWuXpYW+FH0zmx36448zGySiofGbme3Mu6RxjjM9
gp9P4rhsdlryKIIzd7lV2SfkZ25m7aJeTCjmR5Oax0wKv2p0MHlEXL+WQsn3s73oND5Pwf/71fZU
tjYNrLLLBrGlpZxri0eCuEMSsKTa4w1prJ106TOS8c33w37eNz7OyJ6wItDUFDWSl9y6OIbjPlub
eOw1cltEh/q0lu/2uyfc26IqJyX/MjDUpIhmRYWjxfP3D3NohL2dIxmETvMGI4zTs/DuuuHA1vT1
ZKEMdXhPFjyzj8uHvjsiLI9NdjAu++ll8FgdsbMKopfvn+PLz8FCiRo4gKjsfZFt6vWBKjvGaQsu
nXLH5Vufb78fAx7IV++D9mKgYjQLWsbe9905MbyJkhWHDTs7HNJ46PxJ6h+bs47xDbliP1qRDsRp
aNym7mnn6ARwXBw960FxFSSWezcdrLnHAbMAjOrQwNxLCqErNxUdqUj+qk+mMY/kkVY4Z6W6z3J6
V3FgJROMJCC51PCfKod8A7EGO+TXuB+3Osm+AQeD3nvR21fsR8Lca060Rj8xuNqRmvHJGTtcqmzo
6zP1+dfOvofhP+MO5nDrwe65nYNjWfH7e3zdGL5oGiwB3MfiOdqOZcYW3hxHCjMFOIp4/VFPwT7I
OMHN44jC+1GPM07DhaArLszqTT9JjfpXKrx3x5YPrjPfcoO96b1db16MqboeCu+d1CApYCpxhthE
mX6LQobsT3LaM3Fdwq27FlC+klU6BBTqdS503todr0QRr7TxWeQOlStr54zOjgsdblB5mMcXJkE0
S+Sq7POLvDPP8vZ1IITAMu26b1/yeRdxNi6PMFbONjJmUpRIb35W7ks8Pw/2I86GHE4/nbS8ivDe
cqdhbatgnY8z5TOB5Vy26YNgM4E+GLvsfFb+6aAWUsv92LZb0qUnbkCtGNcPLFT0OTvPpnFrYoW4
LBctfW1TlMt6tvPs5IbXs/Y5MwdOinLiBlo7Z7gYvvqD2tr4d6CuIY+uY16Ii/QZ5L7z2sZXHoXM
hSXH2wY11+B1O9XeRkmxCqbT0sSnpk03gzmGpu6eltT9bYwWffdIL53VuBwP3HcztDZeTQOV6azI
51Oc11gbv7QyW0+Ag7DWTttXxV/Cmwsb1Wnt/+oDbYMfyiZFTNX29rEXn8JsIA2SHGfZT8vKCM70
/8vemXUnjmTf/qvU6qd7H6ilCQEP/4cboQExGYyNhxeWRySEBiQQoE9/f0H2veVUZptVXVVdVauz
KNtpMygUw4kT5+yzt0efp5xBq93Y0r54BCjar1v7PmW0suAEaESUiOWmmxBT2lU9EFtXZfvg4If0
Tshp4fbt9s8qxEjYtmdMMkqTtKlGkWO9bcl1GV6TyfCgc3COeeKQm78ncsTupwTXWGUximzgWopV
6hmUnS0JPaNlMe6FFUkWw2tnm0nRsZBXXD9GVn2V2tkkqw/X5aE7SnBlNYtz5mpAZSxR2tDf7V/2
Vk8ghLEwkQJbdm6rLb5LmMtV9rw7vR2sUGqg1Sy0AKDjxBE6If5azo06dUOtlhsSweF0HyF8s37V
IeU3d+yHug5XFErCO4nj5FsHm37IfZ1IESmUyZECdT3OhHGSVCw5a9KLG9RCc6RB0EAaJlsyGkY+
Pq7Sx5xP2xuG282uMiplwOmtEUlDr+Aqi9Gp2B9cFAMEDFFe1Aoh+1ls2pwdtkkfOQImZNuL80eg
flNoRN3QRl31QK3IKpeoQSH3PkcqyUWQU7a0jl+ho3RqG27ZKoRyJqk6Qkd8ViTt4IDgSHQygxgN
r6hIvY3dkm1tuTARGEZ9wIEr2qshukhDYs2Ra22Pox5gbeqOcdE00c6THEgG0zIpgx4qKK0T4lKK
/2hTS3WHcXc3t8ujXxmP1WHlrtM50osxg5MfJmWWTsnJBmGaPHaL1ixCGOlYLqmwITy1gv2vNWrZ
htyuQ1HWj2sjdoCAIKaAfscJrc82ClXL+S7PPJ0L6XnuoW4fWMuNV5RW31zug2PUYwlXnrXvAQdb
iThDk1Wb4mg65hbwm12LCIXuU4LcTssBzTMCIeDCOeYv484wLFZ3sMP4LSTPEuNdOwKf1KZhj0Bm
FRJN3orTCjTiatYxqom5fWwbq+tifwyqapyjNALc0iWzK5BcgEcIZZM0SBXf8Cb2TczdAb0bYF6L
YplKpOGGhV1d6Z1kXMdxf98GxdmOXKO1CaJyXqyqC5h4vYG05hxMeT7/gwmmyAQ2xq+39BaBuzAi
JuW1o2ywJqkGVl20CUBn6CRrxsZLUo6EqJkdT5YA5+eAmHatbjiMK20MVyNxpQpx8kWM/OLnG/Q3
23OjZY3tuQOd4AaHrCDfAwirWF5pyxN6geiolAsy7l6vTLzd7ldWcH7THw1P3CQ5VpxAiHotpH57
1mK3X/sWqKYL96Z8va98QXVzOlBvMN7E0fUGajnslFAdkvn2bDit7L3db7fwtve76V4r3KzVcQgJ
ufrhcKUcALRq3ZNBWrjeD4kT3q8Yio1JQHErq1MsO/uhQbK9TbRNndHDQ5sKUAS799attTU5NJKd
bJ8ck0/daq+IvbFq7OBgL3bXu+hmB27lCII2LnUBM17VNzkSVgCCl4VsQyCiZbGrW/f50jUtvJNV
SVYM4c0uCMKw7YN+mRTmbmp1aq9rvkXxahq2yqlac7ZeLchL3gNfc6h1nG7In0EQPF5WqddbHRah
rbvd3mFW5sbjITnJTji3V6BySOR6yamely0NnMO+n56Wi9PBvt8Q06s5mmhG4bcITZJoE3ln/Q4E
DHQv1EJwg6JP7JQJjgYbiblmQYeXqGmapDxfJsgvI3c+Yn04nGICl8VJ26hpOdGwiWExt1qeCuN0
6+6ooo/rxX6wLzNyUfNl74Jn3MCfc3VoQ87BKEqNqKhTnvOHq5fb7rFN6rbwAC6V0d7Lg3ASEdjd
AXM4T9FfFTm8yRL+/zpGeI52/RJAHEcvUCtm77tPX+W/ZZMnUkrNF30VjPxrRB+Vssq/jj7K7CUr
f/pfw7e3TZSu/vdPQbl5Sl/Lj9FI9QFfopE9+2dYFk34hTjGkIbtcqb9EozkGeKQvTYHKRs2+A+h
SADiP3cpK+z1upDewLHEe/4ZimzpxCKpjkIAhiOYKgb4VUIvZ0b2X2wQjJQdA7JoGBIoeSbO9A2v
jrVeb5DINny7AoZHETIZ8WLYNRA6CnaFYyeoIM43qUaGAedT6x93fdsc2oCdTqkptuEAfN4WtxZB
3RAOJVnVfe0gTRuCGTZa17bYQDlKO9tyXq19s+W3ln1c57Qj21v2URzNrhPaXmc9KNLAPIyWGKXQ
BQDX3jg2dELHYV4HUYZQWD+iJKDYi3IcDjuL8iZ5PT61349Pqd+yJqdkFq0fTlaQLC8cdxuRuG97
qGGlDQToyHWi0gnFSfl4euvcZY/bR8OW7TuE2kLRedZzp/OcPWaP+zcCuOQ362eQ9ii/Idvm7U9v
p8jJDNElmQT8I+sfgJ+tX8Bw4wb763pcmvKkwFcBbHz6CrnDh03r/RTraJ+GoB2meHIfZuv0y+h+
DECfKQE+GfRuIwLU2eQAT1YM+qFznxez7qavQaPcus2NKQeSSf3emnXv96Pkpl7ED6bbwkd7wKna
opdYix4HoUT2gAdcI6NMOpo8Hyddkzf+xmY2okF/UjMvTZBmWc7fYIJcsgpN7rX6v84qfB0EOxsF
6C+65Irg8ofOp+GXdrXNNrETEiFH49B2NjmBn6RqO+1lG2tWd39VEPrbqzX80d94tTMzVsM8QOxG
9WrbNom+N1U8CoWvtarI8vfS9oGCuhBUOGuHRS+ph5CVrHm0ZeSsvJWzctoXzNMXLoBPGtBp2Kdk
A4xkmYSWb/kHV3Px7UC0WJy8cfI2on1/kruRhmSiJaub7tPxFS11VXdGbl/wvUWVEzDSQT7vqew+
IhN+AdzwORokR2lC6MZfb5O31Wyny8Tm+C/j29YEROpuGN1qB8G/+B6/VQTC/vkLktrHjjATzmlg
OgHPiY7Lub4gHVy6653YkZa5WY1279AVtm5b4/X1gfqxTJiD1XT1UD/lQAuo4p9A8n1NOQcA/dFS
7EfFwt7IfCNGHU7i9/qifK38+Op0dxiunOR6S1WWiK7jLXBzobXFDfUHCFMh5buR1OBR7HQIvfph
Heih08LdfQ959j1/SV/yF7Q3DhSJrACWCnvyqk1Mtt0KWU4aLM38VgVyVpLDJ4mbou0cQcZALvmI
Ki5FoCgli1Mo9vOdv8ydaCPDoQZiTX5u3i8Pc8O+/xjmv+MwX7ImzVr439uafH1Y+mI74YdREX6q
8THaXx+WttVR74bUPfi5sXqjjmx6QmITtHpZ93uFaciWCV7z85l96ZKNzeH3uORZmuAbk0m6GO5P
SN5guvj6NuO2QUG8mVo+UQJ5dEp5c1e74UReqn2+eKGGO/xvX+ic4G3eEVQQHEo44irW6q/vKDKy
kJLZreVXS6ARZhfJ3BSYAnWe674RHY9eCWa+3+mVtqT4qfZaNSVehU0eoShO8DUhgetQ+5YEJ2Bk
gxBGLgnXF0ncOqQs7ITlLSbbvMql3cUkr5dx6izjm6NhbTwN4eYLc+JMxvDZ7TQGKC0pgy8oCfN7
pkwktawwz9ecmmq0e2mC3FSQUjqbyGEzo5C3JbT7I2Cw7ZSNY1lRUSE6x3H6tKHIz8lieWnT/e4y
/djdjXFdJRutt05o3wnPPmhR0h2A5doQjpwXV917u9/tG/c5Z4Pu1eG5Gh/9Yhxd4LO4NOTnAvgP
gY2/+ZC3G/vbf3rI1Yz7ZEY2eSayMEk1o4Wbt33aArKj8u6p3ItwnF7Y6C9Nrbb59Ur+I6bWpXtt
JMX/7XttwFa+bDcduFgMGLXUfw2rVVbhZl0fYsu/v9fk1RVijeLh4RZh1M+3mPPgNAfv43Ua5oQy
AbsCmc1yHayud0Eot0IbLP1Vfxc850ERQNDn2hIHOaCoWPgt35RLkQt8u1E+ScXT08BxWwhs2vxR
xzPNxZ0lbJRGJ5R/i95Fp76hqvVtxzTtS3HsRlt0j/ysFvE19m9JVdqs54VT1K9jSSpMC4pawtGZ
zvLB9gpcGhSKHSo2bzvB5513qS1NXq3VH9iWSxOmqTn0706Y7+7bHyaMQjd+DBoDVicUmTBhKg/o
lz0oHwM2mcwnJ5pv3OPh0qJXn/fJBD2H0D/Y8sN6W2pawXjvnONLcnR6V5sbtM3blJ2EThg57Hc5
WEDynH3EjnrmDSjiqpZbBzi7QmJfAt5cWjHngfjQoD99xVwcsUaY/7eO2HkGfDZiDU+5tGECjCHg
8NNEZr7GsVgu+5bl6O8m4FKRUEL9m2dJw1z+4bPkYic07Orv0QnfCyAiWgUFEzF/4klNlVHA9Hp9
KHPLd5xHFK1z7+CPHxOxc+69tSPeVq4ATOF0rx7krHRN0Z/PJ6bsipPTH57kPSLst2vR/9xEQuz1
vfX7S6OsRgxmswdHmtU0SvM7AuQOgSB7RsWfF97Y/v4kKvJy/FYOsmE5YCHf22NgezOSRC+8Mpet
/omlv/NMsWh5r9u++dB29rLXX8ptPxbk1W+XHE5mS3e22EgK8NzTgHhJP2jJluw6dmA7sTz2qUT3
qVOVfLk74U9XYu0dh6H3VsvKrSX4GPetGFpU0NxMCU21XHznt2y8dKzpTry1pB/Efsel6tuxhXQf
qEXh42PZfe06bxt2O1cWYkAVjRc+s1U/r/zSi/hUW+h+JF+m7bFIRtOu03HbbgB6IIAVhHbYzka4
pUdBbkABF39GqZTfezLyl6P0LuKSttO+7kxUuEz3teBu/b4b7L07CiUG3M9LLF9sZ/RwcO4mXXFH
eEveTa8T6VtcLhVZcHAAoAj/jqdGJfwLKK13BS83BwApaql5WZCKwWQ+Q8MdAh2vLWx3WLrqcQ9W
TAxfj1egf729LJzS3TnDvXxdGJj+ROzZ3NfylXJCkfCuwklHUDl498O9GG8C0sIOG4RzkPfj4Too
nK1LdOgqHA3Tkfqw3Cm8MDgMqnsKKAuRZ+IgT4P1aB3sC/5J5kfAVClb3nFqED5cj04D80pdVrUQ
nni+FqCGecTidfLQ9pdXXfHUf9+LxUKbRQ6VtpoQ29FGbOnj3AWzfO8+xMHOpZjKzYKH0qHuzqkH
B68zpptb8iiClfBRdhT9VPahCLpwcDOVa/iNWfywEBpefL6vSVKr1dkWiNdyp9zA2AsyPxJX46NT
e+no4DrTjg+iffBQBq4+oIneyXOlc8Hru2QprMYm/h+xFJf6p+HdF7vtdncszv2jJtVy3Lk6uOOW
KMVWPupO7QC6koOn00i6ps8aSIXmraajwQBh999qtBpu/g+j9cNo/XcarYbv+Ecuykv2oeFW/pH2
01CYim+MOWktFHDOmKtm3q5l7ZZ1SKUFe1PhFI7mq/2xdCuv8vbu3q29mp/J4ugB2fUPUj13GkB1
5lCgz79VRko9d5K1B8o40D3d6w6o1pC60/YMl9JYN3YjF1V6QFSdaxTP+ijfODg0DpXsToRH3Z6R
8TH2EIt66WLvHKUtRnvHrdz2oHKfVk7P6bpqJ7X9dXBwW/MTuyiqod6Bv+YyccjTcGbHY9jg1WBN
J0gli9snUz6BvTwf8XEa/DcKIacZu+N17E+vLWeHY1SJ60yOjL2IR73J9sX0azlip03FaDq6e7AJ
CoSiv8F9WGSiJ+rzrs02/TpcUC4qiGd0BB7gSbbFbC9eVX+8qwbN39m+eZ4qsrNT8fr6Chv7QK7d
2Ft5Gz/BebUENBte7qpuCZ3yduucPNtLnNxXTkFXdpyN//lm8IUntblxfxzrhisfdY9huqIa188Z
vT29t5fwUvEoHJOtXI3ksHJUhlMNozU4uHmQBl0/DxCvd00PhnfXIIiS44VHbru/8VZu6K35LSW+
nrihEzPgptPxqCc+/23rhx6lbnLtRW4pNzzPqz0oN9y6n/gxzx778Zgzb95ztKsE2icX0hJc0Njb
juDxK6AHENaV7hcumPmgdk8Onv7SNQRk0i5shXjTOT4YN8NDp1WRu+Q2bL5OLt6b08Hj3rp7mQy3
rnll+7qnEQjaBJWXOxBi4IG3mfZdRgYVemn0cylT8DRu2BfbGy2oJ+YsG20DY7TzZeiiFSUJAIua
5uiDtB8JgXvubv3US1zvEOwmu4nmUWMw4JPGMwf4mwwHCe+CHZQprFzPnaPJDY4kjqGMFhW/b9zM
OfKJVDPiS0OkxjzeueiJekPiTjighp+5Xdfmq8MN4bSrxUNgoN8Z9UaR1+/JStg3p6u9J2BGCSQa
g354afpcNBWNgNUPU/G3NRW6pkzBJ6aiedhd7imriLqYisorMRSla/uwIbtHbzk7/nNjWLKWDGyE
eobSVl/ZB93R3BMrcOlr8gRKInXWXuK35EvFgZVJ6waRKaF+4jiwd6BncSLmc4dFuJEbf+Ck4934
ENj3R+azJZbEYevB6QrYgcOqWLmpZ+I9c75g9Z4kyX8+0rrSxMS4D693cjPoBTt/57P4PNMHfQUK
NAtI6svueeVg7S7BUM6c/J/1U+MsVFTrbhoeCsuHLOO8oveSk/z4INX2uHfbL7VXOTnbYu217zdB
jVWysJCmo+ykethSF7bc+xsnofdg3HM3TumvvZB+W/HvFZZy5S4dWKv4uXIzfzWI3I1X+ltff1a2
lyotmWJf107mh3P1vgR0inptNIvYfIHUOdsx78P26s/qE/T+2tvy/tBhbNxELp0WHV4NE1+96ssr
IeLgFRmP0FPfVwOYrAZ6f+vzkytG7laWfkK7I8Zl423lhu/UbPGVuLlHm7jHlF0ASVhaoKz+0gm5
j8Tna5z46n5U5GI1WDt1H8ZBrqR+0k7uJONV6srnryu1T6j3YWwnVT/B5Cqz28GBQJpcRnIaBwk+
wwjaZvwHaoVm7UEZbK7X19Z9FmC+2Vt3k/JGH1BM7nV9AjZnJ+fIyV45MwCVHN3Z+ymjgKKJjNnl
oAkmttSVtrvxs7ONzpzdpHax7lLtLgbjhZoo8/HIGGiskqVLeYkspOYsxfq6LXUSCrETuq1p5MVe
6Iaus56FOCctp8X2rrauLRtC4S3dU3/jr9jSTt7JSXhu5xFJ+OJgsb48tVWHvopTdJlfHWftptcn
R5ejrpe/t3EsljIcI3XnILk6Jbc7WDnzDNSPvyHKk/rd67UfOWzzS/a1pcQpgdJKugU916YnScn0
iAJlsjXu+G3Z87dBOSpHHX8+3rJVwvcoxgf2UIOGFzJ27pHd4KZhm6cTc6a9Wl9LNwL8BJWbXAGE
GvaHveAgFuoOu3QMTab5Tn/fJ5/LlrtngdBap3D3TkZoK3c7M8rxuHbPFWx9lRAdoga1vO0v2efx
y/qEwoMyMAflSPeNe+vFfimd08uKmVk68QiQeT/gXE3JnzpoC0PifiViSCjHGdfevVe5rTFDi+e5
8k0/mrYGR3/jyvcU+/D+vpGzV9Lpcn47eVqL29uDeMXrWzJgct9f39oTZ6i8PV3U4lqFWEpxo66C
PKWgmkn2cA87hHsSnMMFFAAOYRBHTTN0cPu96YoR7tJTW/zpE1NLDWnb6fJyqrmd1D/0s2HGwChb
qHprydBsmQcnETnkhfB6RgCvCO8dPHMQ9geMpHLHqUBn1qnJRLacKbSU8Ery7zVv2GBcaxfeOCE7
fhZ0fJ2OMwf2fYvQUOpzW3JiOG15omNGMuyr8J5we75L8drV6uo9c2OciCVzP+UBro1bUIba5K89
hpBSRTfkY1oXQhbtM/zlM5PaCOlYsKzlFQRNrAHlmW5dWA/PxvSLh6oWBRmU8/nkeK/OHmpBZxM2
H2/VN9y2BynRTdvTHfSCRvDmyP1kNezw+y7QXNQKVn1LqrVry7FyU9uj3HvWxf4WK+akV2dPFaum
7Bgeq5d68WDvb7F3eK8zqNJ8OLCc/bj0dYG143VYQl8fwnLXV5Z5jQWGQACLDQbNjYltUjBzfnDM
6OXSujrOjLkxj0b7B33SHsejVQD1213mQ4XFu3quCpESWZ1SHoUNx3YrSy9om7Ky7AyxH7NubWzh
l8+mmlGuRpag5Mu18GGZNv2V12WRqVFSAUZ866HuUtm6OHi8inAudEbyMK2kHRyHWGZ/M1+5qpW7
PgFbh8DdzsWDTW9XzgYfm7j03eGu8PfOFr8zwr7FfD6zwF37XczLmkV8YtOumU1PhZS41QXTk3Fi
BEO/fIZSh78ZM85xrH91BFr7ekA0lFlIuFR5t/ysPDXSBaFWtXUq06yi6+pfhBnZ8rcAeQqCsZxO
mYj4DH50dSLGiVaDl/ob1k0X88jDhXwc26TCqtguOiNkVuvEx/e41RoWtucfOG7l7xOwkF5npIK0
lLxhxlb47jzlGCLjO8cNT3nie0KsR3pNvR0qdc4KPc4cplBLWC3XHga7xzF1RY9s6PONNKfJHWYu
WMqE4wxjxUxIMG3qwMvBE8SoSmDs+Hx13NkHmpBYcJZT57wVnXum3+IjOw+HYSuguBBrwMPbDCof
2rcgnWiAJdNFNWiPGS4VdBfhE+LD3OVybpMcYCpNIFMK+DpPxS5w1S8b6lHkdzFNUIeI9oQqMr7U
5hrfLoPWNRvzMLmt+seh2pjVhFOf0OJosjw7FTglXupEfXUYhB9UPnPyLgN4ZE+RYB/ioUZjjdE2
vJHhddwXNZEjnIKDD/8ZbYHsnqg+jEZXud+PvFTKzdueQHWX0d2TCNkyfj0nYipDuQLRgZCvzGM6
SPW2dR36alarE/L2TvU2uyKHHeb6jdqGWjfqteqvXVn21b/hc/CNa7VzqtNg6HOM4jTIqyXT7oJD
ePGM3ZSV+3HG/nHG3idTeAV25f/8Q78QjbMa4fqO3dnVG7g9cZghtsQglzh5T8pMGuNLoEyoTS4c
8tTzHwAAPw4vPw4vPw4vPw4vPw4vZ0q/6ZdDysc6QhUB/ezo0sjs6C3U2HrKfAM1ICYd+B184gtF
gJeu0QAI/VvXuHwIa6QKfhzCfhzCfhzC8Lt+HML+/EPYRS+6kaj6TV70WUnxE5vfLNHQtC1qBUcy
JXCPnfMeeaAS5+nIvFLhK4UcI/8oCFaQ3YXDjxxiztm0Q9y4dizXII8BV5FbE4dR8e0vUSNwel3n
5U3FZWP5lsE583pXDwhvUy/ptn0YR8ifgJ0D9Jg5K+BvKiCjYh5f4qxDdT6+hPu6eKeNXMff904v
pr+alSD/pekvvfddZ8Q2FQGLprURhvn6BHkoKgOG9Z2a/ETriNepmNti8bo4yWeCqhkoiAV/yB2i
6UNggge+myq0ruJ9xKGC2nm+rsXVlpeWkqD6TUtcASUYpFfpVel3p7s7Y2pOzPFxZt3kbk5Aewty
pEO6qiS0JKbT6QsE8WJKVHMjpoSi6kE90AIwqYPa3zrw64Kwy4iOhp4uswAFCwLrquoDQSrCYYJ3
I541eNiIzuz9fR6KOWkA2tpyXiNn9k4OwOQeYlL1CTiPhYJttrzhYkjge7QXS/n6upZgP8jlE/1f
FM6C1AZxwba6YSCcoEL26qd6Rt39bEFfnPuIT955fOMVClQwe/0c7PH9KPqHkWmc7TdR3EOsZm+B
VVaPISkf+XhwUQ4V9x3h3VCIc1eJlbg+iptzLbsPeFm4IwH+ZQSC5pYaGReZCCci5aHSdhXJFS8l
ebV2kSlU97Im5rp4BWpzOvfaO9iXtft+ugA3VdQu3zrVH+6k4VQfzVOrfTTIB9iP+f3yDZi1fxh0
5tGTPdNmxuw4LV3Y6Y6hYwCxtCUaxEddttCzHHfnFAdaBpQhqprm+Jy92CT5nBZYbNhMofuNJYWD
xsx2KyQfHj4fAVPBPL/ZGD60u+Goo74H8f+StXGa6BF52jeVAk3ki07OyEGGYxyt5G3iEdN1W048
j+fhGCJ5MncRGSEV01b44M/bdC6w+6xNDbd+V6wsM85VboUMlSXJRJEKMb3dqAuOS+XzAMSIsn/G
msCUJ3a6m4EE0u8O3gDsEhVTZDbJApbnpIzJnF/TVDAx5IgOpDA3Y3JGeE2p336gRPXCVIAL6EKf
Nnb2dQqzZdSi/Spb0KW9KklL3mCsID8nUrYqO6DyQ5DJgRVbXSv4UkUmbrkg9wMebXel0Gjl7Yaf
Kr2tksxL0s8qna7gTCr9rUD2ar5HMiH77he5u7Icc7a6KXrDLXpWqJ0QeD7118CvSzKYpRONjkTp
nuyr2u0ryE9X5mz3JH4ZxS6J05K8X+Wd02kEoVWLN8HxDEuCeRP8mnWl8AqVaw40XAToFcGR+Yfh
6+vSfX+/Hb0l/vUUXuk0Faw/bFTk8C1kDc7fe04JQk1Fx1XMW+376vuByDd5axIF+776XWWBVKyc
9CLBdZhwiSiSsv2N08tolEjsrTRankymPLpLZwwC9bp91b2HW7MPHyDZs0ggB4cpwfAOBliMeS5P
Ipe3mrhNnNvbeUaS43yH2MTZ62tK7Z2ykZ+vg+97iL+szXOB5ofIp3ZM0XXZ09Dt9ebKsvG6QJr5
lZ8pFJgPxZtTj4y7Cxe9tFueq/A+XPXHbvmf2i0vzocGZP93mQ+XjLHRcJ7+vNVyyeyekYEfJu4P
s/vXMrsND+kvtqtfcpTORBEfZtd/wlG65HQ2udb/Kk7nJbffaDhIf123v/Ndt7/TQS1UQwjMPleh
fZgV7Wy7gnQEV687e6xA7lxlx35wlc7Lsd4H5O28gaRwN+ItHq/w5MAeOPtbYPQyGuBe9JMB2B4B
2Ifj3ctRQskKlgzOKt/26nFGJGYtAOpV4/iMq0ilqjIIb3t43lEsw1nuZ6lYz4qtmCG9N6JY84Ir
e/H2Guezv9ntnRlXvzlodLWOjn4QpbxNCsBuUibRTjlYGnq9N3sgMtZdx7lXrrnCwh4dnHFZ3HD8
4AAS9+OhfcaKbuV+rHCga0+ViVSw18DKK/YdgFbg9lTxgLO+AmTlJWMoq4l/AZ4hQ64Al0B5pMmY
ruTRX1FBkOkQWPttHRl093NH7uLNNbyFv9XNmd9Ffn8YuYZXckLAOEXLHr6ODsGO4WxBXGNxzzma
kgqNKIjvTy0iLpU8Ryen/nSWUy6jS84jF44Tatv6bA41lsh2CZPRpk1LrrxgMP98DC/eZmPP/ANv
s6169LP7bAQK2mYW2fuCUM3WVVjSeFITpPEirNezCr48BxNDPD2MfBSJsW7BhJAN7DQ8c/UM2JGX
ZZIYmgornNxH0y8Dy0umxsju28NuP5mvdiLrf957qkWftbgRRqiXvU7WPdJiuG29IQG9zz++oUHy
hRql+2EONnaxXZxZmdHBehQ9yKBEfJLx4lkVk+kjS2r8TEFgtvsKoamQ6BtH73v6UMHG1Qk+9ELn
ukSi+r2gKp+IBbz1EpVTohem3FzXLkqVYJmrg7u8/rzhF/ql1zz/Hm2tFdb0SzJ7oHRsdumA/f1d
45eO6TVC8Pn2GO7MLRcY7qgirkGFwpYlM2J7hFBb4kbNjJqz9zNxVS8QPpVs6JqItveMuqZ44/+3
KVw3t4V4yPFpC0ErKWhTEcKQU/igENfshRQ4zYnjvWtCA5b3fmF0TdULn8yensHzH3b2Vl6jvRhy
E1iVE42/74n7LQFgFS1+HKu/oGeh4Kxs8Dt39KAGr+UXwvl8sC6tu17DjP/1111PWZIPPfdr192l
6dswuPvfffo2jO7fc/o2zPUfNX0v7I69hg3+VbvjJQN8jmR9mGh/GQP8XcK8bpdEVEezTJgfGxY4
jVt62UZ72n8OKU8q/QziHoKNd9g6OcdFucXeOdRSqCTVhcoFXVMG41vD9svFG9Z5U++MrGUeqa9N
5HaypqKophb25I7PzF5XKBD2U8D2Cs7fo5jqCNkUOM95m0Ko52ExXxWIFyIqyUYO8JqaLmXh4dQw
+5WzfACS7k0mGvdhOO9r7qLyu0OE5zjJJFTlZI4p5xr/PAVHX5UarQnYR57WX8MfsqKKhCSNCrSu
XaMfc/5JvLWLUojkSao/DBxoFHkdw3lSfvSWJz43tvBuXuichtU/bSNYKJeMjNOhkhphi7PFH2Zs
PSfcSvWrhukfPyJpSDWNqq2h2pi/dMT9/8tiqSrsI7Xlpqf2iEyo2oDHHu/c8mflNalKHFWPqD7t
cSt47ssjnKrXwB/MofCGEjBA/Armn5PMIGXoGiQHu1RE1fJIeZfKskO5pX4H7k9FEmXhHSoGqnOB
xYF3UTuVip7/Bb2vD3Q2qCN8NJ932b/Yn36ZTo39KVnpyT6LmU4ap6SteF6JYCuvb1a4eriGpUgd
T/1BzZHETYPHx7uTc2dKmOtynJ6np1cYbNjD1+J19j6ImPW5DJkMiXNpbC9O/Ma+9N808b9LG/XR
IjU21S0CRlWeMIpnd15FKtRDDZpy39beTXBDDRG1RBSQn53+iPG9eX7e4pjN3hcLqAfe3tBTBwiC
LxsoD4962tHg/f2dWsJ5X763SMeqwR0YQq1nOadEL6JEJ6cOL/UpcFP52vVgHronccHmXby7xo7+
97q7y0arsdf/MFoXjVbDLfnTjNZFT6FxxvxdPYXvOtpIa+sI2uiGeQ5OfHCvlks72pyO7IXsUkhi
sqQzDDxUd7UYPNmeJjaDCzb6u5SziNz+/0s2bjcyWjt7bXDJsKO/HrUurBTdAgGW3bMVUn5a6ZWf
rPXCieMk8dIajlRLh2rUikVPs+4PB4j2t0laopeXT5PKeM5DZLZQd/fbnbgUvUOlXWrxdx2GX1ps
NVy5ZB3H7WWJ4YSJpKIOF0hOKPPAFKcx8UG0jqt+Dg3I7ZMCJQwmK/j5L+zA5yj/Nw7dhyY0HLoE
NcWTbdEEDtbKRF+vXFUop+jsNkLRwqi6wRU4oRne1fx9Axbicx/AUF7RZy1oeE3JcV/G4ZYWjNXp
+HU2VoSIVx6cfjs8lNHtYC1mFy55qd+bbsfv3+9nJvPP7rrhT5T5fndotbhr3dviyYEL20piX4Q6
tsAKtn7NelHECDD5VOLgTKjjU65hImYpaILIASBx6jMkyvttE/YnygFI6X3xeU9939Z9mB6Nrf3Y
rVotI6WZC3brZ+Vh4pXhdhLSUC7tveNXEj6iXEwVyeKLBbGQom30J4U6h6jC7n7/RnkCqukHFY+R
FKIvFu/z989benEiqzH/YHB+/4l8cUgbO+mfNKSXzKRSLfvYUX++mby0Wht2PVnF5iHOmYOJGE9H
/c/nzYUPb2Kbf92Hn4UmPlnlZ3zEh0m5PpooqR7YklgtJQtYh6YEYhIZj9d3OzFSVfCR3EwyIFV7
KMfg14DuKxcTyBkU4ulVZRwe3M/v+NKabiJ//7w1rV9wIpok8r+HE3FhNzp33ocR+x12o4uTpGFj
kzpCC7RQk0STUImtAPLiLbEDlFJR36o9oSUejw5nfr8NiO5EACT2lhOwiD5Yxjm1+fKCZ3KxTU1r
+ldoU8O+/p6L6VeJZf6ffbkrnjbRU/qT2BdvT/ufsvef5runXVTuope/g/SlMgH/WvpykhW78K1I
fxo/Fdzk0/e0L9UnfNG+RCH1Z8228Bm63a7d0bvsL1+0L3XL+pk/IViDNKbVsdtMqlR99v/8w9B+
brfNDvIJOhKXiOPypn+KX+rWz7puGCiTmR3bsq2u9Y+zEunqLZt+MbXIh778q/LFhkXh8+22gViO
rqPkhgpmYy/RW3GaHZft4zRuFaajtfTHTrxFCSbVOmKbprUMC9JqH3rrn234WDKpXLkPmwDX7Bg2
Ur9do623bb1pb/Oy20nNVD9M62qPlLeGeiYi3knw+VXOAgaNy5hWlw2la+pWj6+v93U9X28OiaFX
00IP01G4RoU7XB+dTW0Zzrp1rERYGqtxfIiDY9qd25t85V9owTedayAl3dNQKDV1Ex25xnEm61b7
U12fimk321V9K4973iFvtz2tV0FtWbbjQZJoxGHDFbjjbWUErRhBNTPrbfqxXrRF2y5Ow31oxmN9
p6+GqypfPZt2FV7oqaarqGlGp2e1DbPTUSKoSPl93VNaHVprW7fS6dpMQ89O17jQ6arlH9Kk3a+N
uuK0V5cWAgXbSdQCdq/V+YMehmuZWPXrLlqFL6mxM/8ve1/SG7nSa/lfeq8PUoyKRW8kpXKw01O6
PG0E16R5nvXr35HvfbhOZT2rL3rVQAMF1KLKDkUEgzwkD8mbSK/KQ+olwzHwIrVLiGzdpqd0W/hm
5JqmKnZMb+96MfYvBsWMNZNjjnpQG50dN3r2JqLhtHIFi8QjtmYaOH7CTFSrECUWV5ClozZ2lCV3
XMXsUGbGYMuJh9d679e2qhLdblnV3zAv7TdBNupupjB44euPmAHkmSDOg63BZjIEIURhou358ea1
6LnJo/iuzxpylST8OfJJtqG9aF0MjleTj0y1qNa6N14+AG4qaA+lY+YuI3LJeG50VXciS/27Xo6B
PZnGcxK0aAkUcc3xolrtwiY4SY8jm+DHtaNVnWZ9vfOlL4sCIQXdNw/kgp5TGBN/vvXMUHkWiUzd
YmhVvZW+Bi59OckHPwv7jenJZGuMJ+ZHtzUZka/AZNU6rDzXaAlC+xiVchXTMnDNLhnv48rcBWG6
JZmGBnON8dIkxG7QA0lOaqXe+kJBcQy0RDqJMIE74/rCsMYNK/pBI+q2CpU8jbzvNs1Yeiu405if
1Zlc4LebFOdjMo4p6EtoRYY893NpTrdhlO4Hv9W2gwEhBdfIamMeuUZTDe+0YN/DFg2GJjFaaWvK
FWW8dH90XRhY2pTz/dB5bNr5FWlxFWRdPpHbjHr6jdeidzlNvJeuUSjF8gpMnCxpbFwTjMUSVqR3
3zkvReC0hTQhOGWcv3J+DGrV57YxeX270TEKel+ZEbr3B10x7IKmnG0Jq96mtqK/vpawJSSeP9+U
TCpimDBkulwAMz9nglex0m8DDP+utNB/rSlkK5KMoXWUMXagA7YqOmIUS36UIZOeNQydt5cd16nL
gphYbAyMN96L+ggahodeTXT0j5mnT2v2YOFb4VsJ5YbUOarnJFPLzvVEDXFaZ11zS6O0fCCcN9u+
9CRgbWy4muaj8W2XyatsLIZvaV7UlpcaOYIbnQlVW0Zdbccsw5TVIo2aW03S0g2yTHV/Pdp/BeH+
z4aZ3xa/slNT/frVHN+L/wcmms8DAf9nWGfnefxHKIef+gvKaQaX/6HEwHRBYXLOxD9YToOO+4/J
gNVMWFEk8PR/wJxmYvq5jkpKiisnQpfzxf/3KHNi/EehEbeuGCMGBUAk/wbOzabkH5XCJWy34EAb
nOKVmZC288cs+cBbUXn0odYI4pexX9ksyOW24ZYHniTE2xr7wTKmacXQnqvMj4WlxPFgYi4F3jEW
WiRFzJTXfsUeMIYwd3IZIJEtpzWkMv+Ws+0BKQP7YvY7Ra4fr+h8ezzrojZtG/1+0uhRk+Uvz9BQ
W6QNh7j/6bMoO0hDX1HT548WO1usuTBheZ1UxRDp+n0deFYa+GirWKfoJKf7d2ZRrSx2jhj/Woxh
nr1OUFoL07A4xlxLPSheLBZkve4oFHNi8G88OiEqVk+p3gfuJwm/++voPkPxhQ36WJBDdQKEU4bB
90uQ3LU1rbxGkvvKjx+Ix+rryiv3WRzvfa1/rNio7UOCUAzbee0Nb6ZgBSEsynA+PkBybhgSw0kV
zO58/J/iCzktxko1ObnHUvS6ZeQmVHmxLbVe7vq8RWJb1GiN2OXEEUHWnGK3Iy0CrEUWPYdhttf2
Td01x6+P5eLO0TSfAbtzU4dTBAxz/lE+rKRRJKG8m1iLss16HC3w0tHvs5DTzhzKNRm7PAUsyE1T
AmyYcIuW9151ohZmOYm7jCvfHs3wVBnalZEWpVtEIxp+NmR6TLJhsIJSs3mProF9j1E/xVjsScbR
xD/NT34r19DBhT7Bd6F3AlVoFyMlpseeH4ROhrhP1STvch0ljAnfY3bAWxq1Jay8aWwDoV+31RTt
xsSoVvLMfzwTxYQuBIVWNJdt9arEl3XbYW3p19epjH4rIPlvhj+4+NrhWar2NmjQ13TiFdswyvy9
QkYrlxQuVDeO12rwiPPv5UJJkIzgJ0llfpAiPgmrRqBf/ZLgmooqvtNNVdqN3/6KNfaa1SZZkcLl
4c8DFE2TzroOLjqO//zw+9DzGLwn/mCq9l2VZF8Vmttp5eMwkLdgar4NIVrJZ9MqMF0qcwXzRg2Y
MQWfEPOCF7feh0GBKubJeGDqFMrcik3fYSm1/IOPvqWojUCz3raxOLoWe8yKwtCha6XUHwbjs6r/
+AbCYG0NmFWI3vnmc7+ibOqJ8dChuhaQ1A7od0bcVtzwyoYs/JbCHcKd0DAx1i5yO9h7kxWxf6ue
lp+xUE9JFY6Jr+Ez/N+CudUPo91h0njV2Zo8iMz2WitCG+x3UTnSOLC1XOAC3ULG5pv4dAoLEWhy
P/X0Ecv36Ftn7Hyy60JnCjEE+LbXdv43ZlhBZVfTtwT9OV+y5K5GsfCvr4V+4UdefsRCHNoozeDZ
6cZDK1Kbl68dQaMDE1h1+JHp9wUEpFII549szTVZWsOP3dM5PAYPXjC5ML2dXoX+GCbkgWGiSGAz
fR4W3Pq2GLbd9OD56HxNdzANVtwfo3qwqv5tym8ydhh7t08eJca5MjDp6ClonbQ4hGyfxrYvjoTs
vj6iD1x1Ia14LxSWG2aMLcWEa22Vx9R4iCt3AHmss27F4JiDnaOBLBKAGPaA2RPxJjsBxJc/ut/1
nmdoFT4AlyVukW3L9qY0LKKsDH0WHN3lT3XutIHdSosZtmp3ZFoR7YXj99e1MkOHkgFaNNUSTBWB
6aUa7chDjEL+eDe+V+Ta7ywte5XoSJ/aoW/JXcjw8Zsy2qCNwuTfT/23AeNLMgchnhVt95HcX57h
5+9Z3PZg5EGWay2+B9NeUnv0bXljdkcfjXJCV8jNgOB/fKz9Pa2dYHDT8ltEd8aIxiLtrf+WQhEl
96l+xfWdHloaGuzoz2FvVfmGlAeJ+XcVQyn/tgi3AvGDl9i8T7ydqCz9AUMdvxaH+UF8tZOF7lJ6
07Rag5MNp7dG7ZR0E3AIzPd2fKL07uu1LhCcYlCQAmYS/gWiFcsQC9MCrlTGjAfVYDghdVP00/d2
6qjeJCbIfr3YIlUGmVkstthZj6lBMpCQ8xacSIo/VlNtQoFkttzI/MBTS2WHONiy+KrrbOrZGvDT
MD2E4JtgCl5027U3aDChFxi/U6LFcW7xe/16ijF71arRICaxWpAwT+EJg1BLsABemIuirlgcoyDE
oD3Nov1jTXdTdwyiTcScdLymvoMfDn+I3Am0B5Idvt7yBQz5a8uKz6EsuHxLmw+0yTSWjcbDuFXg
q5Z2ikbjP+hLL+yauF64RXy8k04YXJexXZUrr/Qj33omS/OJwwjjL1gDAORzO6j1CVNRgRNX/jZC
J3Z0gp6cWQPzDJ1apLEZo5uMb3OEPNyB74LEHn4iUNObTmNYWX7sESTw3D6MLBI9zW1QEssDeya9
zzqH4a0l11P9ZOYWO5Ed6iBpvKl+lWjcnb6o/MHXbCN3A5CCzMfJuNIL9EYzcydbHYF6Hgr7W66A
qOABExQPfjCJPwGruqiVnHwccoLe4ZMdg/H7rkN7Pglk/wq7NY6l75LhkCEffNN2ViMsCuZu7UbC
0estwoBf37o8jxtfftDC8HpNZ6T1MBgP5miHyDeSp4hd95jscIs+Ml1yLJvbLrztxKGNrgxxQAqj
1Sxy4pUVoC5LWHFkMehP36k9J8vgujgDLiWz/FszsIPcbr/XT/JH4YwPwT1/F54lT5Aub9q7Aizl
xMpNq3owXe9FEIs+GbHlC4v9hmkxudU/pTfAAOpW3UWoBUrdvrOJZlP8FHGKg/bz67NY8Dj+PgvE
b+GhSSScLsJWukCWSuuNB+2kbvmP6KeiNv+ekquG7XXDFZrbQl1fVwf+q5osP7LKW+w9fQcQVy/g
tufvmuGkN80D3RRP6WO557+rG4icnlrZS2vaDYzOj/Ahu/auEADW7jGIYp+veRNLl+7jGSvdIMC1
JjP1RRCeyCRvBoVN4HArTD5BaVhlpTca+tZX24JbRrzDtclfDeayZvAq0IP862P8qMNevuTZyWOI
YMDn/hC5TzLe10pLRRCQh+BnBsL/twBd/Ldx6yj0kOstRGWS3k2UC6XJI1t/IZZ5VT9mD7jQdp8W
TsashMGzOTbf+sAyUWagbb/+wsXc378umouPdBUcLnhR57pGpbIqhIkzwhBb8IsTa3iE/ef3myi0
67sGtdL/lwsulFuVpK0mZsnKKrgSlviVYbKXbo0YCTBa05GhFTxQXbaCK1f3uZCFLM48M51lwfs2
/WiI1d+0v8xH4z56797VU7KCny/cOKjuT6e6TEFpIv17Nf/JQysxTC1+Jz95MA/6Dlfpi2uLLVJ5
/tSIoOZw3UZMyB32tLX98TbPUTkwomAifwlkCppnYgFP5eCg6y7T7MJ0Q1hg77GVu5zcqWlXeDc6
9y1ePbHsyCBuHTwvfuuVp3xY60n+RwDz+XzIudQFkaa1NISqLTGQIXDGb1m+yzESIrQoYt8/kJ7K
ojXBm3HKxVv8R9LFIpCY9U0i/ABrergHwxrHjabcrD4BY2rehn7TpJM9RL6FrfM7r1h7aH8yd4ir
6ATZfXhOy5YNmt9nrJ1S8uD91t/98eC9KmOTfS+uDGZpzW2YrmDrjzDexX7/WXCZiSZ+l9UqL8mD
UBtiOkNsc+Wm42OGvfPS6vDcQ0zRIlcSOCvWhUvylSOfdcdXX7AQzK5SNaMSW+4eK0x3bp0AM3BD
a4wfv9YpF9h7hg9QZbo054jmkr8W+FU/jJ6nn/oBPmNlJe1hLN0u9awiIFaoXr9e7jJOsVhvua+4
zWQVYr143CTmrk03TbdNMNpR2BOG/qVOkzqkvE+kE8N5/tbd18iLbcJ45YbXtr14RD1SjF7f4TNM
42BiQAnmEtUHw38NMzs1/72WWWx68Xx4lE+mF2A1DTl8tFdEi8HaxSh0nVs+JnGxTSdu06MJ+h7m
qwx7/TVLLOofBUU2wok9C398DGUJHS23K2GXBkKaCOPbBXG/vp6PIOGZ2C2+lJ0rFx57nVnk+NIE
w2Ma2y+uAwxV6rYRIoU3Qb338yvwPkYMNpssWm0zPIihIxYff5TshhXA2F4IDzh1aIFgQnXsMem0
vIlRqYz5NxqxBwxyTK5RAI4c+rbVA5vDcAl70BJblJhYg6lM2i43cluHo1rKU9r9/HqHxnzWFzsU
BmUUwWqkfRahB64FURsS7LDLbt8KhZa06MAm9hXGytBXGu8VXPvpLhnsRqzZ0QuQPB/up6WXeMEM
lR7oWDpgG6m2UY9DsFuUqaMQE08BfT7WquEvjcViyQViyMAb+Ps+k+tc3+v20B065eripwTFQT9S
tZH1iroWF+oaixJwsWYeFtdBDDgXokDTQ6FHo3FCFK4p90zflqCtUARnXB5YClzVxBqfNGhO5ZDw
EMWuDLYGInG9S9A2o4HV3KcYiISRQoUToZ2mZntyQyKH9RZ/6F/VUcfQHvZDextffciij1/dOEFi
wT9GL8vuoUKmGvMVU1sdzdBCmLE2AFhnoBqiPad5rYrWatizWW4b/2BWdp/CgVh5Sh82cSlohArk
9wgFm2TJEkpU1BK/0fRTOFlYr0La+rr7jSYukyu9W4UuDZkDKWB2F3xvQdcMHTyf6nk4YLqvssxH
7QHkpsTEARwB8Fiw0c0drd3W3IWv/mN8TPEurYFvQtNJum0A5lPtDqYlCsvHSKnhm9I2LfvdageQ
dmhu9607RVZoWmSLUNGEw3wOBMLxvzw0gISPhqhwtALhL8DVhxz8cwILJduoWtVtBHmvyX1TwI3Y
htpO7N/LFJWk2v7rh72YvQoTtlhtoWQDzRy1TOC8EWTZVz8krtrERKUS+DFHxW5hm5gq+CtJrBJF
gNmWADQf4GPCr/pRvUWxBUPjfY/XIkB/0DaIR8/9KJD+QCXT+VMA100P4ykyTmAL0trqfBt+ydcb
vwQr88a5LiR+PRZaRlyyMk6MtBqMk0R5BAYQop43t5qfyXefWJFnN70zoddPYWX+zn/+eu0FYenv
Q/+09sJe0IGqgKVYO6wt9iSf9V9mMYsgf+6ee/Bdork5kYQ7/opoT23Y/rOHmMouxln7lr7CQ/qT
Uf98EItom6/0vA+H3jg1qT1hzuF9ym0d7Ud9jAb6et+XLtHizBdWJFPTqKXVZJzqMduZMYJ5eI2O
jpahxrWEVdfguLiafhzbFbWyuvLCiMTpGOgoEodElQ4CXCWqXTHYGQPh4KGAm4MJiqbFMTly1Quc
r/JCn3266oUpSeOIUXC7jJN4a5+qV8iYeJ9MC7wl7Un7Feh2WTrJYAGZrJz1nyz252ud1cynQACv
08iUMc6a0weKmYWd45db/QYAkt6O7+xXO2wLipueVsRpwfP8b+Ge0+1gmyGpu8CqKpEN7XrdQD7E
jjC7ltra6FbelqvGGd+E2Vlt8FjlL5mcLBb9CP3T+G0qDhV9LQ3DSo27PkYGBrlYpAI9NMkmtiCj
RcPKpqRGhmXz9UH9Wfz/+dyFrgm8wugarHzyEARgdgE7U+894wnpx7ZcC/P+0cbPwS1w4EDVXNZn
Nok2D+EqjFPWbEqBRmLFYBtoQD1TDa6DQrO80C2Cw2rok87yfSGGnxZeSEOp5WbR8hy7BGxPLNhA
pI3K2EnIxkRra2a1nZN2zvSMREhM3EazRYuSTQeFmQp9f+imxQzhFuRVJ4j343BFkAxvtixyqbgW
8r5jJx+tqLt91x94e5yGrVevKOw/msV/drCs2jSz0NDqtIRYMbtBZLqCfCAaOkavzQDONfBO7Hwt
GZchyVldCXBGUE0rCVsSNBJjYnnfAJEFck8nblXRdW208D8yhyV70jo1hjxihqduV2w31qk7wAc0
qC3Qertyk+yJp8ckOSLoRtDEPrwdpqNJ7E5zKLGqYl/2RwmvSebPlf4aYvJnt5mSl4Ttq2xPzF2C
nh3xdF2kiVUk5SaLEC8niKkYD4F3Hdanlc1evAMkACioKALhcdCIlxTHMeRhIAYAAVUcc0A7ZmI6
ZYMws7lNnyq1l819VNzitabplZ/uZeROCdKy97y2CmF5sZ0Vdh866lej0CDLGDdB6sTEaYHVAMIA
Hm40bVMh0J7Bb7tqtkWCbiDJuBkqt5b7/oWg5whMLw6kQU++7P7r7X1kcc8ewGJ7CwOg8Wlsuhrb
Y+i80cJDtGv0t3o3bQ3DvTu0IEdfFHQ3qe4RRZYEB7/x5RXjCEi5DHOUuVVgb8w2Mc6ZbNB2RfW/
IwwtJpsWx0S3ubAjw661bVGAbLxJU/SnZtmp0i2W2H29a6SlTFsPHH6TStuIbBxNZTrct9PJFfF7
2m4ackSIvQ6dljjI2Fap1aIkubTCwQJ9tHkbSqt4g/taETcpJkt4NjPdij8X6vrrs7qERvNZoZiE
6bqJuNGydKIyQgNMGx/QiG1G4upBbE3NXeYXVgNKEIrLmV23d355mGbsPRxEsxLMvNBWiw9YgNKq
I30jSuA/M9qZ5beiuZHCluSq91ae+KVfu1hpicQKTsGJAtjWvU0D13IcXwxxT+S+LKw2PyhvF1dX
MnTy3KnXmt0ZFyptsfgCeekpLQdvlskSfehGWySOgjAMB30uiriuuz0PXD5sPO8QVlsjuvGrrahs
hZkEMItrobNLAsbiaxbgbKpYZnhRYJzS7KqROxPZiXbDTvlP8PZK0AfqNUx2gVAWCy6eJBg9rJoI
tg+CYzb+LLt9avqWoM96+pCNTlnft+kLTh3QxRvq/ddCfun4gPdBdBCblBRgzF4Qv2qSDNnE4lPK
iw7g28ws1qThplHTqydzNMBDDQ+cy/bNL1VwFc/uV81p79QS3lDGOd+OlXfTV2lms3H8bRKQqA1D
+1U14g2Yb9zSdPwR+G439fIIi/U41VW1ArYu0CU2QeEuo96Lo7Rq2fFuTtVLGhrxqcpmUoUoh80A
s7X9+qwu4yFwxw2ByCn4G0jPffz7JyzZyIFqkS+DU2mK1yFPJ4y7bkDwzRukmGLP2ICqfK2g1UBP
Q+a0RVKddmt7vVRLH18B+ijab6HGxlwESIbKzH3fG4OTGJDKjGvfMUsR2Vlbiz2rnNwEbUoxihIb
Yaf5TtOu64icZGl8a/twWpHe+TV8sicm6nzAmiIgRIA1hOKXBa4vh6FsAs/zTwMWccowOQVDLS29
8X/3VbVa4rJ4K/NynClEwWZiP8iii+ViM+P6pHLsvaPXgoSGa9AmsMuGfPMS30oKFu4aQqtNkaXv
ZQxPiuq5dlXr00vewYoXndQsJopy4yfpDyRA/bblu7Kj8DYHRu0QisXgqFILBE9WUO+SAzR//JyF
QJUciEtUX9Zjj2OOkjAwHx7IgNTHVCJ8WBkZc5UX770mOXJNGvvMHxqr1NLAMf1Uc/0KOaSijEtL
ivxpzMvYCnWyJ4Xpb6l5JYJRcyKJASy8xXAOTtfud9HGBUBI/6BZEfBadIT6+QIx9yOKVIj09dMg
jJsg1a2+ZJHTm2F9NUXeoxbG2j1JJx9Z90HukqDINllN9G1k9jc8KpqrYUCwEPTS6zFMx31LDbvw
+DEEr9sadT2487BPu20noADBu5tAb3vUvemRnafRZH/9gpfaDrsRIGApAU6xEKjCWejaRrSRCrle
n7pIYfR2gNP3tToEuMjkhlchiFjRixRG62IgTmB7Pog0Mo3BgsuB2aqsHQ6a1iMahcxyFtfeTRQi
BOdPwsW8CxvlpuV9Q2QOEDSi+VtXYHyYVnkOqo/Iih+wzIWAKg2yKAq+8P6UnNnM546t3g+qU2mh
HqKiyq+0sP9GADVTIW84BMnORVHbSdju+IRYKR14f5MGILRQw4wPiRFv2l6LDjSJLDiquQO6U+QQ
CnP/ceL/v77lf0nonv+5vsUNoxCVLFkTNuP+5//++N//Xdcizf/g+aOgZebZ/l2dLNl/BIiX0OoS
rBxzDtz8XZ2sGeQ/KI1DaSEwKIoVwNs/K2gBRIURAGNq9swI/TcFLRcwEDAXdR4wcDNtYq6ePJep
0kzChkPyn0ZajgeFmJhFM7RPtmg0qH1WV/w2oNl0G4t0dDx4bTca5H4fD8FgD402/UjGKH38dG53
f9mSr6smGPaGwm0djE+BSpTFm4XFDXy91+QTIxHdNyxvrDqJ8is2SWV1ymwsTcszxKeJuUnCxAcf
sSC218TpSjh2iTJwOnO9gMQNIfUjPwzzJ/PvTYR6mWqNJy+rkk3gB7UTj1O9+3q/H+MYPplUCc4K
NowSatwnPNBlUnVMhOY1pPOeNJg0m3GKCUapjjaKgQTVyWvM7SCaK2iHySb11P8aigrzwzwu9yKK
I5DKqsRNjbLdDqkPMlQ2+Xuz97xd1imybeowcby0G65Eog1uXJTMNfSg/pY2RZpZiJapDcsq2EdK
1kq0l9r3Y2dz9ctc0UXYBX7iY0PSDnnkJy3LropWQzCgusmN8LrM4OjJbIeyaEuM3Cly9OsKQpuO
4M21SJcP5S7wAcN1z4WSskgmUc2du1Ekd0PenRoOx1TzthqB+6CthGsvrx3dBAz0BTDRNADk3UUg
j8AI0L5pzKeAiHKnmbGyxqJcy3v9cRXwgFBBKSUA1cIJSgcvF2aYmU8jb7ktI1CQx1oOK3DtgmD5
QYgC3AdWRrwfdWLnL9ynZR6QhATPqPIN71sDzAwM4BrAH439pL6valbqLjWj8GmsihZ2gfTVMTD1
StoC9ZDlpqlIP228hCaokppaI93kgkXRynf+4TQIA10DlfIopjaXNJ44qZIaBAbvKSoKbaM00LrJ
WPMVG/qnpwY5ZDhwnQFdLF90X1S6HzSa94TKEGPX5WFxVRK9QHKNN7DhHFiljupNFBX1dsoG0x6b
kpxUGWevnISjowGO2n0VhO6YZz9DFObuenhTd1Ej4rkgt7HHVlBkDGvQ9qZucqJCGO7YppmTx6is
S8dpOJCI5P82dDFfM4MzRAxQ8WbYeX7NWRoSAs4LprJ5SX+oRuwE7Q2+g64Xb02RZXabJ53bDuAU
R2VcHTOZl1aeJ+xBi8CwbHWQUXkYhysHPtuPM9UGtggKrggyu4DBgJbnn8UHH+G0qPGffcL8qyE0
gAw1nV6ZHqrPxwqJRqi16lindet8rVUXfoo055XB2kb8EnE9lPudr9zQqRVhEPnPqZleo1JenKQW
oe2Ih5K2SNQrOHM2Sct9wg1Fup6Ae4j1zlfjPcoTQPYPnlUSI1KRSzBWe4rxfnlaO0VZIBIalnTF
cCzDKNjiXJ49N5aYAcRHV51P5slHcbapcmU+eShbvQnCQtoZZZlNWJa/oEZUbkaWPdN2mra867uV
FztvabFl1BMyVI7A1VawkudbjowpRkOaAvrL7zg6LCRvgZ5ndjLGaymdi3j0vFGUawlUyBGFji+L
pUq0f+EJD9WT1lUthmeWtdj6aHHyvSvbYFfS/lr2ptwZffndRKrt3muN3VQN3FG+/N3pKSacUpHf
0ZC8tYM37bSSvQJcSXfSSGuNJO5ACs40N2Hx75ip8IYy1J4ZWcztCA1e0CvBq654S58nfdQ3hYoa
xMuQCTBaTV6FdR5uRrMqriYDwTQyiQ2T7V2ZqGqfpxoKTvIwfR9zruxG580+r3rfHepCc1QV1ciC
TBRE81FfeXl/kEg5V54wCiRJ0KTj/HpqyQeK/gDyCfWLyiUdIulp6mFoaZlioqsAQbhL0zW24R8k
EtwwDJrQKUJMqO48XzTivl7QQigUYuTieugEdQyZabsUunSfjyO3/Qn0dzA6JeiOfbvyIP7w5k2o
GkAouEcITyxeYcP1kTZJDDkJqG61KWnuOtrtqD47fLJt91+rmIvIIRYxyYwSZnIQrMms/T49wCqM
I6HGQD2JcMruzFZvHRpS3alFjc7ZAe/dWFa93ZsjteMONFHR9ONKkOEiRjV/BEUrHuBlUBDlMsgw
pHXfazzXnpI8ZU7VyPw6LYxyG1fpYHmSVgcyJfSajOG4Q6hBuW2QB7taL4OVmNyfTt/UwcGGFUdX
mGVMLow7NvC8kE9DbSRbBnxqqSjPb6KRPzSTbmy+Pv0/CDjY3mj1CniJZOsyKoa6XdZlGTWfqhDk
/wKV8W5k5vq1RkexTaKR3PRK/Px6zQuUgm0x+GOwaCBQoIj5/ML7pK8mZvTmU60HYjOG2Xs1xOaK
5bp0ykD/gS0Bjx13OjccOF+lkXDz46YPn3MNEdp8KtEgJabjvu+FePBkVe8MqoaDn5YwalUdbgOD
aIciVM1NilEmmw4BixVP6A9SBjvKYSbnMva5k9H5NyV6hu46eQ180WYZytXG7jrq+skxYi/ZNXzU
twGl48YLyxBBQbM/1L3RbxEqHFeu/U9fgi4fM9NfAVTAVTz/kjw3ktTP8/AZba7AZ06CZoeS9u4W
Dqz3JjnpNuEgs22OsOKOB2l8yDpwkMssaLZfC8MltkEMGiX2CJThW+Cun38IGsTpZPDK8JlrUZk7
YxMbj6Xhg+JbJ8GAETJAfQ3SWX7w3JhtTlcgx0XFAxqzwCtlM+oDyxkO5Pn6bMBAt0513bMXl5Od
F4RuevS8sU2GDB8gar/rNa97RogWqe94QhWkp0owWDPzOfLYcN0OXf3GhSpuY0b8UzvqSI43SXWo
JxhEUJrTu7A2aycTgWa1wpNWNw7VrkwISohSbmwjhVYBWawrJ0qqzkF7HbFixC5VCigD0CgA7EjJ
IeJ8vkUjT4IxN/T0ucy9wSmqhGzNiAgnL1W3rQcyrJzp5fuGdw20ijYYcm4ptZByXiVTXYCk/czT
LkT0b6q3VAvYipm69MlQ6IO4gsL7nt1LuVhGlEmWTIrmz6MYTcsv+YGkCoUS+TRsaDRSp5wGdPpB
L6bblPf+tgzrn31I9B9RnIR7s0kTNzPr8Ilw+l+cndlu3EiXrV/lR9+zwTlIoLuBk0lmpgZblmyl
7LohPBXnOTg+fX+0q89RUoJ43CigqoQqK8hgDHuvvdbawcazLbvnMqojTUcQxyFOCvQi1CrzTJG5
XqRPehwaXhGWqVc2pXGvVqjb/nT/UG0lWCZYYDTkd5cftzG6atRLvXiap6L4MDRl9a2bkhoaXjUc
o9aJ7zVddocYg4StE3aZ4PVbsnOxLUBYzbW5CigHmA/trLfZE16Y+sfQ4oAwBNJbVdoT3c2H8lsS
wGcgfCx/SHxBPeEoGLy08HTenoOXC3zJ2NAfwrcwcB5ZFuSzCKIerIjOcFbxpOAVuNf6IN/ZSC1F
4Va7Vq22WFkvARkOQMsG9FtYhtD/VmmipedZUuh58RQb8/gkrTlBYKnKG2m0uNI5or+vtYGNnjd0
925apDsA9v3UxFdizOhNFmAP4EZkyEWUK9dxNRLYJIOxs7I4fEcRrKOgYltHK3cmL0Fcv3Onbrwx
7Kq5r2osNd6evZchAIc4M0dXmgURX2fzYZmpAULC6Kkdh+xTmwiUVWboeH3duMdebxtvthJnK+Ba
5uhy8YAcWPhmMI38fc2OyUvHiaMgS564K9MPQaaJ6zLoKYBYfzn2t0YtGj9XkukmmfP+fVKILanb
y0MKDRlAocP9x7H/K1t6tmZaqauDm+TZE9ej9MwJJ6shqvqNuX15EDAKpDbWJjUhrprLlTnlqpjt
WqRPptrCWInG/iZNKnHE1W3LlufVoQhcVXdhPlMxuxyqiWwxDl2WPWVlme9aEdSekRiPiYWM6u0F
80poZZOfmzjCcfwujP7LodwYQZw1pfnTEIbioIEPHJSubk9iMIadkyr2sWu7z4pAtDXJSX7o0pHi
djdEfmObse8W7nB4+5Fefk1sywANFnUusdVagRyno9KYSc4TBa17zMHx9rOrbCXrL3cK2nUBxclG
d8iduppioQXaVGlD/oReI77tRW+jSxuLQ1tG+ck1O8vDHH7408MND1UKGC4ONwhk6Dx7Odl4/RvZ
HDnTE2ZqPzuriQ6dM5t+lcyGnzZdtnF1vUzHGA9DUgJnKq4wAJaA7dnGUNXQkWpazk9dnsX+aLu9
D6wKDh7WxXWID+ROmSH4RcbY3RYdFcxuMLd8UV98ThxlOM3ZmTj+QbRYPYO+xKZOYOpPg0CBUIge
EhMejRubc/ktF0fQQk9a3pNWEZpOneTyTcGD6kJVjOqp1zmalVazbtVxGrwyMDtfER2NGK02OOnx
luPn5X1FpEnpiblV4UIAJuNneDlwqplD0zlu+xha9q3WJfftsOhSIu0cF/nfb++M1WX1ezAs1+jp
IfiocDouB5vMSeZaFXaPOSZE2U5Iq4Lq0aRHNARiL0t3OmaOtKEwc1C4jWbehRgA+qlQrKtS6sHB
nJviqCaBvesKOe21qG+PaS4bRFtIMk210G6J7gKi3qnwSKSSo1NMzrG2Wmtft+24cXOsPDh4IQeP
Or6ZCkYCx2zdHzFmAypzMHfnqVLy61xJsd9msbwLsjqnU1ms++4EFc5QakD2ENwECkyLJw1FEtPK
xFkKPfZV06z8wkl6CKzcqGlepGdVZMWxq4fmPWvbuc5Gy/FlO6QfFaJZ36nRfs4miuxExMoNVY2/
x8Qdj3URGE96ItA8qBCSHbj5EPDHGqvJQqTXJm5UN05IGXyOLM2PM7WC6DkIz9ZAGt/+1pfb5vfM
wG5Z1tcSEq9F8JkctKl2RHce2oROa7Y0dtXAUG+Psgq8l2EI+Vi5JNcqpZ0XQs0gyl1pBup56h2d
958wHRsL0+v6sv88T2m/wx7dOtSNYp2C2MmWlREflTGLdzrJyG2bN/mh6WwI3YaoNp7u5RyYAMdE
FaxeLKnWVqFOoDRTbg88nFughtNGbU8JzN26Al9sYeZgsVGEwMMlSOXpclcVCY7AcWepZ2cIUdlx
mMGR7xpUVmZ2RwWbd9WCyPENQ1Z75qX+S9URIs7KhMbPUmmpgwniPqgcDTsRK31P4WHYmIlLGHH5
TGBpC96AgzXA9lo/bEZxr8aOop3TxLI80jTYqvGAXEGzengvxXgKais6dkr4w2nZJm+vkstw5Pfo
hFaUyqiHL9WoywmqgjJSSjvUz5kzJtedgJ4Th6CWOaZgGx/j5bdYivjAdpyqKi0WV+d4IKu5qbLC
OJNZ5Aez0wKPoLbYGxXe2Tkx+sbELqyCZxfHr3cjnyakw2XNBc1ZDWhQBx659w1A+8D8MuWmcaU2
RnXnLuwcC0jBSyYMe6j0G1eKMpt7vcmDw9yl6Yc0bcY/ChD+eRrILBgoL0oke3XAR2qqxEyOcY6H
avKAxC3koaa1M1JpekUnio3xXvmyrHgAcUGVkdRh2YHPAgS9kPgw1sI4c8AHN0SJrKFy1N6bQs23
Zvryiv79bktRTv0ldwCMvhzLCjon7zvWcNeW4m4GJfb6Qbm3h9D2Z3MQ8J4q9UkViTgYWaadarfR
96SsE6hN80mHa+gl3+g9jc25r1hajkZP27qQXn1G9hj29LBAYKNcPqOd5VE1B6Z2HnrdfDCNYnw3
tGXmT1UXHhyqv4c8KYVX9nPy4e09tsz0/wtg/pkdaH0ChYFFZWf1JRTyp9AsXI2zTtcPQ6oPh8aZ
m6s/HgU0Az4bHCf+4Szr4dn3tgQ01zlWzLMjI22XOKCpbZRtyiVevgvLd6FvUFnGx2W1p8QYJW4U
ZniK4cjvm2XxqTH7LVD4laVrEr3T5AB23gKyX76KpjSl5gyTddbsyL4KVSU8mV1Z3Nj0Erj/81nD
cY7+BxoHkzBW32ZKYQoZM0PJIgrgVVK8LIy827jxX1l7ALiLN6qmUb5cly1IxCK7a0bzHBPoHOdQ
iGNeJtb9MA3pzVRWIwJkatdG46pbW/PXubJafTa+4ITnoItwPVbrPiltmfQIAc5aN7qINAJlCvwk
l+HXLGPV45lfYCSi0OPgJo775LGRivMAjFVf23nsfCcurt9Vme0+aRgiFPu514KvStEq96FhVXey
ypwWozdxkKZKlT2pRRzsiyyZv6HGS5CeWWr6dSbm1HwbjqSz11MblID6bXXrznp4MOo+4RIYtJR+
qpXTfMWRGDxSiS3npugdy8fMCrmqY5GcTl1QRZ6cq7HZuY20vgdxIL65dU8vunY2MAgKLTkZt1EU
0+a1ANf0MqurSl8TrV3fNBl4+j52GvWrafTih2LKyvLHeRxO+KYrcp9qZZ15YZS2HydTxh8Ns6tM
qnpl8CEw2ndRmZbZXhpToV410hTfFxNaNCNVO/gEjEN8TOYQ/DjR2rTCnKBMblwrHdxd4MZYtNiF
Jm/TOkBPUYOcN/tRLcSXaWBZ0vxEd7DgjjXoQJNBrBxkfTv7bTZiUVeXRva+JhI7Lr1sBKR5c5a7
TljNk0wdEKmamnh0GOqB69Qag+LrnMMXktTKwqti0Jm/wJiMH/0oQb4I6zh828J+X1PPi9GZdEWz
7/IBP5bSTZKFJ1wiTLHmSI1PutoFH3umH1FSWvTnsFfsv90OK4LYSMq7JU9Bb86NftWHRfPDCBZ6
v5FXZYpzQa+ru9YOukc9S8bCIzmRj1U9D+lRarL77IyOdUr00dJwX2zEjzTK5ltjbDHFrSohic3K
pKfHrixSwvZ4ijA2rLMaRZhVZ/vKxOPK7OeKAjWuah+aXB7FNJr6aUraxYu9C4wc4nMzfe5rRRd7
lfaS11lolCP2NRbUdj0J6d2R6UH9RWc9kixrErPpXLPqvVCaJkakW7V/D+UIuqbhHil3qjobTw6W
rdi9zLOLWiw2b2WoqnRUnhKReqY9One6rIK9qonos5bnhtzRF8o+hLJIuj1YdkvGNs/l32+fZJeo
x69bhpsecgClNHWpIlwemsrcKz2YJsQ67pbHsZwgvLn1qGBSz+JHXRSEfleY8eHtYdedmZf4ldo7
wD7lMni66/Q8E201RoEVnLF7st7VcVA/uYWCdq+3mr/rxgrghXSJH1LV86qhq70+M4NTmOvmvWPF
BR4yOABMNbkfW9K5Tksj3rgZ1zNDYZFTXFDGNG1u33Wu0TWBbpRFKs+p1cfv07DNfKdPxN6cWyRe
6eJ32Ohb6PNrg1pcyGAIoIpgfZefAw93aFld3hPtimSf6IL21KE++yp9dN2D6Isfb3+HdXS9vCQY
IQXL5SNYa/JRX+ndNCp1fw7m+tg4ZPZjgplBV2rNCXLQxoWmX+LC8MuXSIOrjGIgICgw4+Xr1WZh
T0Zv9edh7oeDac/Sy+C33kVl3J8SboZ9izjZN9y4wbYmCU4ROR4+aYa+T6qk9iR17L2IMtfnwdE9
UnfcK3Di/ShO2nduICZv7qZp4zZ85aPAYFiil18VtjWHwcza1o2seDin+mTj5GM6H7RI19jshXbS
6y7wo8HYYvu98mWMJZIBg6WmDDX6cqqAX4ZM1sVwduumPk2Oopx6OH87eKiDl8g+3wj8XxlvYRU6
S+MRAyXJKnrq00y2RtSO5zC0H+JErymIhtY+rdzr0JyajdGWp38eXrAQsHdzQKGWLB5+wurt8HEf
gKnGc9soSIejCDWB22xlGK+8E+8DmET0Dgq41gX3Bhby6ViP50LWw763pvxaDvYD14G8IUXf2ryv
Dif4Vvh0ahDdVqubcE0VYayP5zlpcuyPMICyoEVfTUr1A+Cp3NhNr8whIBnkGqI00L81n7Ec+2EI
5mI6D44ZHSAtl4dShNrjH58Q3A7CXdxAtKWafvml8P9wArowTWdVWl+trPvg6v3PcBp/irEv/LfH
+lWNWi0LyL4GxxElZnpSrLKRMHLEWEEgOedi6jw9TWi4K5TZ75PWPE6iik4DEddOcfr4qu9jbEQL
Y/REVIT7NouNfaVakVcQI7z9XOvMAsANeQwJKmA9a/XXsfYsSXLjTGkwYO3OStj3h8pJDA8bGuek
llz5bw/1An5YxsJxZCFnIsyBXX853xTorDgOnO7cEYLvIG8rn2qaWd0OlV35RlvCWzBGOKEuzieq
q03Xo9lWx2CusitJJH783zwO5wKQPUUhCqKXj5PhiayWZtSDByj11axz9cLWWHQz5ribZrCnti8N
yPhw9/RgxBC3m2uv04r2FHfFsMGf0l+ueWaHxnTLil+Ch9XsVH2Zh0IqwMMwrm/UHsmFNRLKunAS
PFvHlNSMcgDtKXNoUhP378c4cI/10gsomAbE+OhJxSzzo0s5d+8oqX7XzpnjW5WlvO/aIrueMx2J
Poq1PVTAEQdsFM4yK4cNttDyoJcrnf554ArGr/dBPnE5r52b970CLfSsZzOyrtI13qcmKVYUSXXn
RG6wz6gj3JiJeX77i66cwpc72IDyy9yhtoOV8wsAfraY1d5ouKHL/szRgSW4Ms2foKkSHo8Cpx80
YF7bIG4frHo6trRfOE65+yVOAv2+m6vqqbQS4SuEhHszVGNMlixl56aa5TcDhW/HUBTUCS4r1zJb
r2si82DXfYD0Cmvm2Y3KRyfrHKw8DJ3yU9zstKjpbrTKIPwX0exXtjnsZTNlHxRdb481nS824rqX
S8iEnaVT3acQZhhrZkkaSQi0QzydLWfCqMAoBxLP2Nr4vi+PjKWbDgDpIl0gxlrxV6amVIc8tudz
aJXdns5mYgcTqbiq5aBsHBmvvBA6fOgR1POWEH5FWECGSsYsVfXcwezEvLjHO8HJt+Twr70QjpH6
Qt/meF5aRT4HikJKtGTiqXaG/YIfDmKo3Vy5H5xc6/y3V+jLaxTGNHxcmksShxCbXo6UGqKh/lGD
vvfaSU21em9r+X01Wdf4cWxZ/L/chxS6NdhhcDIB+F4c7SC7WhO0xjm1U7FTwknd00qoeadq4HuB
TNTTVKrlU6bOWxjLK68JNw9WNVxJyuzrCZ2VpiOHj4yzO4TiUxuaX7VIVX8osYsjrxDDxkn+yvcj
KIF6TMkV4N5ZBSetWTiyCifjrOaq5tHYQBxjB+dwXbG7x7c/ICvixelmEnYhvTNZFaBkq0+o2WPY
TEkgzpET3rR1VTh+3MjwVpaAVShETPFpTGSb7s1UcT5qZqRCpLJl7eznwS6uXT2AZV5OBKGdNAl6
yYEsA3zAwXnNHcsiIq9Xky/AteFjI5BsnFpTazTPMMlf94lb4Vbc5Xhl1Y3TY01RjJjlhXGJZXps
F0PimwphBZcoYvyd03TmtRhS8QAXkrtLr9xdS6XxLGUMZ3EKS9BeQlVI6sqpakX5IIJcdsgVIgvx
St0/VEOGyUc4MPE7HVyq9ew50j/bpWaMsIIm7XNk1g+DNabNztJlksEeUrIviZkm3dFBfCB3IVdp
honlBKu+inm2cGyVq0VdjqF3JmOPzj+kw50q760Ecj6Yy9TrJ5Mr7FNHoP6DmrTyYRjzGccsUQWP
05S6Lvm72iMFh711rdYl4VQU9VhzQvgXmOs2sPQb6P7uPgLT0rhyMmnu6tLFjnqMrQ4oJQVy3af2
MN5PtQowZ81xtWA4YXrT0QMRbmOZftG6SfnG6QAAhzCs4jzN7JOWzpz7emUP7c4q02jcuXqS/wVb
CCxmwT2tfTnNypcCPuinpjZxMLPtWC92GTcn/KBmbh+Bbwe48BCpPqrqGN5IJcyOzRTKj63qzH9p
QhmaYxsVWsUkmQ2gmznM9tGB95ngtjnJ0bfbPjIfizmug7vADfsAY6U4uoN1Ef+Zkme5WVn19DCE
tbjQFtf1DA3suUJTM5+LuN1LYVcn2lg5BxkZymFin+0oXOEgoyYbW/vlBWCB3i8UW3RNKpn85YFZ
x1aZjZHinnEeaE6TmtrEiJtqiZfn1aKCBXhdKqLw3FZ7ujLnQOlLqZwJz+Q1hgTtUR9KBdubpY+C
ZW5Fwi8PLMYj/kX4uSRw644mQxlEInZ65Vw5kJiDEq+bvjXet8gOD1vn1YvjiqEodyGBcperYHn1
ZyGRFiAXHRuhnONWRDeRq82+BqLpqUJS2qkNxQsTN3xIEDbfSVMWf4dVmHuuNRheYlfKllDtknq5
rKPlcejiAnmO+uq68kOlryNM0JVzQ8tNT0Z1/KFtgukagQB9LI2gPrD1o91shtZ1g2/D3mF17+Uc
b2ECry0sHIy5hckyqdusghitUNI41MPwaVCU1OvMGaAS64MNLOCVD80dTNIDFQhZxFoYBkrdxIOQ
9lmPIhQ/Rhb57aTrR7vCvevtL/3KC+FvQGtETFHgBa5T5sCyJ6UMOvecZJ15pYdF6lX0dNt4oRXL
6tcHtBcYhYam9NEDw7lcTzi7p06fovExdVr2qR2+EGOetweO4MnXXQoXdhHp/hwO2q4tZwufiEnZ
KB+uRAC/HgIuDY1VYYYTsdmrzC2pmzQ1wiZ6CqIeYn8riuCWLAcPhjw2yxDywnJN6rTgoSrSVY8z
0lqs9oTiPOqugl7k7alfDqHLhGdRvaBBQbdPY8h12I1bhxoGUYnMUeDss0dxFdYHfa6spWtKENOZ
Ieuket3WoRv+8dAU6bjLHaBEMp+1WD7UnXEsODfP9NDs6GJVJXt46+6+TfMvaWv8HEtT8d9+2wUV
uXxb/AfcxTUANjFXwSq9S5ROtedFr16Pk/Ezgxi8yBza+hyZmQKDIcBehRICfQf3thXr6b4soIr9
cWKAoBkmIzxY6IzQJy+XoV12bhxD8jonKq7XpkxaGoQhRXj7VV8BbS6HWSFEsw3xJMkZpnYrKlW2
qHaCo+NG1Lr2QSh5dpeOTvOYZ7BidQxnPDIWscvSOHpfNTZSwG6q76Y6cTZSsBWTddkBnKRcjRSd
de6r9Ufo2kCbu1jFTFO3ywP/W/bOxCkHLl5U3Wb27Pop+iQvjvNmX4RdBqA7j38pej2iTk4STwuH
cCP5fG2ygL2Xcw7OJz5Fq4XR1G4wh/246F2M4ZiiT/GDJc5VcImgg1lPyaWgiaB0hp/wid27yhxs
jziRM3/Ei8d02mwnXWf444OR/O1XFYg71+XwulwqZRDqNhUmykC9MeyAS3OvQpe3sSt+4furbUHm
uAQrJAaQTFYXSpSjdxzjClGBkieflHpW/tZjvZr8uNYyFcY8PlERpWQv7Iy5wGu36I6GmtDCqYqM
xN3pZut+cCn33iuwRYTXVjGNU5JRxZsrGMUG2vTa42I9wMQgdgGttlbnuBYFwi5SJ3kyptR5P8+U
55QpDd9zuuOtMEOQMYTSPtCXNb62JgKGaOrza1PFnje1zfZQ1mp1VG1UzVbXJLhlxvQSHCEqbGz0
11YVmDM+IFTTcGlcO2NPAqgr0kfnXE04EytZTmuoTK/xj2+Vb+EY9D+isTG/lGEmce6WxO5WS3cC
YKlmcc9AvmuV4DjgRVvE9ZdRIwcuRCrKVsBd4oUCa046xcQoBellSu/IfP4CkQb3VlOhkVLpRhvr
+AUhFr6MRiD3C63FEXQdTMQK7drdbg7OlerkV6mOVXFltsMeZYXt1x0+xklJK4YmmuZjG1r5scuC
8A7uwICO2XaOhsBgddRw6VJ7ZINtEUXXOYjEQ93hNJsRxTz2tSNxrB1UWBEqvzl0Et8VHX0gwzw7
v324vgxYKJcZDgwvqO9UaFdna9VHpYqpSvqUQqA4DSJyrrWy/Pr2IMsyvtyVC9mLeFPARIdeulrm
phloozKo6VM00v8vCnPLA/vsvEZzpq1Q++XFCAGI0ghLgYMAIu7lQaMncTEpYZA+VVpk7+pO1T0l
KZrbJi+lr7I/Tgpx1W1ZNY2nGKN6LYKxB1bs6DPJEeaHc27fob3UfCe3W0+ESei3houFMCWyj6E6
byrrX1nBYP5Q1OjAhpPA2uoEODoLq2JOnggdbUjPQZx9zrF403fu0A/pQjmp7+BXVE9Wx3W8U900
u+qbdoQkY04dch+zOlRjGd0OwRR8sgYR0FXISvIHzpIRFNSa03MfBe79kFfpO2XkLNrNE8CFX+hV
9IDSQkXQn9ZYVumdEdwmblDntEWTOOGEbRt/BePMIwiYMctEArxrzLHtuXk87gW/4tpJi1yScvf5
x8Z0avrbYVzb7G050jbAbXWEVGxgTYH1QGv4Qsu6L2od0n8qzrDr2jirXptOwjDuAIijSzB+uQBa
jLgyrsbkySq0iEa6eeNVIFPfhrSMfMZONu6c18aDHY9RFOjLQi2/HE9ZjNo0U0mQAtm2Z9R4tTr4
Je1Ns3F9fRrHjWT8leCfsuZSBERmwQm0ZrCXoyLmSkskfh6tDngzOe5T1InpUz/0Ue0Liv7vkPmj
BM6zTIH2o8Y4+vRFFmw5A65MRJcAyAXgxuqE0j5VE3e1sfmNGGvXSv8EuNJcFaZqfiqdwT1UQ3Vt
Iye6JgaxPqAfUHelE36vI/jbdNSoDmrXNFezZoW+OrHV3FEbiJvL9gg0StvDYf6LzGerR9CLYwiS
I1cEjATyM81a9xFxIJePWSJxRsiJIOn7Vabzbsj/iYr/yH3trvpZfJTNz5/y3dfqP5Y/+r2kzXeM
sc1/Xf7Y/v45/Fl6X+XXix/8X0Zm993PZnr42YJ2/dd/8Iv++T//f//jP3Zon6bq53/+2/cSkcXy
24Aii+dOaQst8w1fteZn8T3618eykxH2LP/6Wvz41/8p5Nfmu4y//+uWH9v1L/ttuybEv7MoEEaD
6ABYkSX+j/ea4WK95lKZXzS+QPELw/H/eq9p/05/cEiB/Dn6ULuLKrVdxv7Pf1NM99+hrKLrcamQ
kff+z5R8+H3fMJu/p+ifn597nK0SRqr1i7gWMRYsCJyG1rl6Ek+jLCHG7Q0raj9RFUjv6Ahtf+1V
MzhkeIjC8Eq3+qD/0uw9uws1EwIp+wC9GcNjmrocJ8+gIGVsg2yk4eU+4wKkJy6yoUx8a9zbOXkw
Sdz75r7VH2qZ0Dq02YVu5mnJp7r4aMZQuYYvnTXsSqFe5c23Rl8cv5Vd2p/04CoT41Ue9Vd2d1+0
/aEPkv1ghjgr3urup1pzMIjkKqHhl4u9tNmOmCQVxx5KbkXf86Q66oC0UmzRMFaGichBV6+7gg6N
puZOA5HYi4/Ou/g9VcAdZTpPOdAW6Y568312Rlak7bnsNjKhJaN4a6JXGccwzooajIwc2F23M8bh
Lmg+h1ri10X8dzfS6L39+9mmeGVBrTlnL152dRWUlg0KYzBkddX6h9o/SA8b9V12sOhXW17Zu/zw
8e0hX6zhy+ldi2mmkooD0jSSmqvYz+6oOByGjb6Srw5ByAs3aXHxVFcLVqNBvSZ1eoKO4vvsxL5t
4b6NfXl5zpMvb7/NuqzzewKfjbVaLZnVCGi3jBW+L2hL8AMd2GNzGm/K4/C5eB/+DK/1O5MS/E1x
Hx1DuTOo8uyGp7efYg1sLU+x2K6Cs/+qE64pi9CxSKaSjO4nik/3CofgaTcvzgsUj4ledzFtrLcg
pFUU8WLM1WrNtcZW8WlmTPrT9nF3LOTc7kL8jvfcUoeNN3w52hKv/PJQ4eSjLnl5CLWQvagPacVe
lIq5D3Gjvg9dJzikU2R7RWkYp25q5aGYq/xdDlNm7+KS8DjVTXdqa6O+qfAKuwMR0++U2El/TiSj
f7bqlv5LNiU3PBr4BsiQVvOhWYrG+RfjG2xhSdhwo3uuG5MPK1OyR6YVe0HYWBtHxioZopQIFo4g
a5HMYqj1grmg5W6m6eS2XWS1OxjDzQGaWXx6e/aXU+DZwQT+wTuhawKiWW5GZ7WhMuSFCZXR6WQ7
k5bu9dLu5C6xC+tTo6rVHRRZcdPkixtV2tgipkuKHTy8/QjrJQ76v5BPFxsv/o2dvTqpZK0PaPld
2IXQt2kzPeo3bd+XfodP0d4ZsHiGIZPe1JaaeFMISblMx+ShlUmwgaGtThcIEsSQhGKYIcCAgq9y
uRLn0pVF2IbVQRo2nXHjub6h4kkHssb5acRiOMmI7Hfj7Ykfnn+BZVCuX1Qi+Lqi4HdXb18aZSKV
ImLQacw/VnmnHuLOTR+RC6cnPHRgmevk754ZBo7tWbiBjLvYaJuJQkhf0a9ES4stKGjFXOWZcCOB
bLfoV+DnrjFkKOlROdQzvawx3tnj2pzeBAJ7Y4wCg4MaOD/SIbt2yxhhaEg4L93avt+YFmM9LRai
bdiSVBWMxfRoNS3WHNRAR/V4sBMXk0BzKDR1Z2c9esNIlNFDYSdohNqyN6tdbEYh7pSTU94GUVN/
Rb1V2ge3oDq6i8Y6+LbxbMs6eLZpoI5T5WCpYFey/LWmPprh0Cp9rfcHJTaG8TDb7vyQQKs5FfB5
H4Ql43qnmn1FiR7u4HfM9C2arAlj0nYzZWhoJHlOyxtdKKUv6nl+jHUjjL0/fEp20m9RC7YU7J+1
iyyYrBSDKOwTB0BwO2ZN/lkbaAWJKay9V/pJO6SG1u4crL13gxyLKzlYtt86tC2JJ4w7ZlzJD5gI
pscxlN2G9HnN/FtucAgsiw860TM8w+X7Pws908loRUdOeSqCSSy6CcfZyTjSD1YeTvTzDjHR0ALj
VMb0fXOcJveTkOI86mxnp4ppy3Vh/UmXx0Gj73LmupTn1i1iq9qQEEZU+5SYyJ/dkXKN7FoDn9m0
3fgwrwyFdT1OzvoCQZECXr45zNIuRlokTu4c/lQbWOEDwg4/B1PcbSyB9SbCzAZzB4oyJKhwLNfq
fK2t67GmKedpapLvk4ueHQF95OkGemJbFsbj0JjGX0md0T5Tpo2XJk2ztyhO7BG6RHsx1OXGvl6T
4vnuv/loi2PAImBbZufZd8cDM3BEZAWnQMrkx5gZ5r3bWVdqmCn7xEhLLNnj8gYTLxoEK43+qE1D
txuSWR7GIQanD5TuprV7O9rlvWt4ZtFWN3KenQNOSPVDzT3sa/2mcPDlN+OpqS+S5S1C/TWwm3Fv
OXobB6euF/NtHC+tR7paPWWBusW/X1+HywxRMYTfZnAEihegoZwCGSeR7Z5aq6xv87QQzsFuwu6E
MzhUFeiG4V+Wk7c/o8AwDnpCK3WoJVVxsPpQbunwf73Z87NueRrKx0jjwZW4hZcw5dn3mmykvm25
mGa0Q/1UDkF6b45We19FI7bUWQBbdhdbUyf30uqVHwVbK95VZmX6s6Mq7UHOiXwsYZw6tMRS2vo4
913pm1YFCTMyMjc99JJODl3fJF9zK7HKk8gtCgmlsKoQcZOVb2Qpa8jq1/wu/Yo1vFVI7NdJr4yK
ug+R+rACI3HIu0nsjSbCy0htpW/lWXEo1BCmraKXB9nMaN10elu9vTNfWU+k2xTNEV7Df1jvAhks
6E/HLqidSR6oEc2kvxCzYu6wjeNmCU5XH5DYjnog5xsrZF2Dy+okUZNBVU5JV0V+Z/SRh9lZenA6
TfHrFgx3KNUnNWi3+pS9OjC6B8ZFYwFIfblyjLbCt6ZulZNqxaFXVijqjHrWfESMhafkherntazu
JjvJNjglq4xi+cJL/IZtAux1oNDVmmUnt6jW4vAKRaxxPVStugtws/tQtOa0j8fuy9sfcx02rodb
HWmjpCmGk4bhFdU+51SrkXVFQTzDEdoovR7ht4ekcktk/MoKIlBFv6KBHuI8uQrcc6PnCoELdyVD
sHPZKtgfJtZ7VUAh+1+8Hv4QUCugFcBVvfyOlNp06ZQar0dK4lnYo6iqiL8ICG/XRh6YH2nI8tfb
Q778gBx/KnVjEiDQqfWhAzccv3qat1xFOtZvzO0nIy/FvkH7cUi7TfLVEktebhGGW7YhdqnkGb/K
bM/OOMUYmsGQSXg1zmn3lS+W+YHWfaziGfLeYBmF7zS4HeYO5fRSiTZe9uXyga0AXWRx+l9MGFbz
O85Z4ub4RF4ZkVNcKU6cwZXox/eNWALIuAo8dZzzrfhr2X2rd4Y/jdve8lU5Clc86iRxMk2bHDoD
hNU47iK968AYFXoNoIcLxr+LwgkfdRk4039zdx7LkSPZmn6VsdmjDFosZoPQQZlBZpJZG1gyMwsO
reXT389Z3bcZIIdhNbOaabPqRZkVPQC4OP6fXxxcPUATOrGYgf/y8HsxiksgwCtbcPFzpDGUTc1P
Y/ddHiT7NK7pcDjZELG7G8wm24uaItTG23llTjFYRF5baz3Fysdr4umoIaDalgG+boGjVn7fp8GX
LEnUFcr+Ys+a745VPEzPmRPXmyZXm002GvZVFMTlfYoH+cGBrnhI82lcp9zADu0UZvfaGBg3iKPT
o0qYFNB/Xx3HyZV66NY5fD7H3392NkWanPJ6RcPJWmxSgxkVUINUbz92Yl3rtzPZu631nFe3EYno
/3gsWbZQ3qLtJOh3UWyPmDbUGclYhyhyxE3Vec+OFqoIEezB90qc8mZoaJ8P+cExK1l0r6pX6dO9
BE2kEngOWy88hHHwq4S7vLdbaLFyu7qb1a7Zd07g0WP2CLdoDec6KKbgwit+v43wEzgDuK5J1/ll
+VtEVdySqxYeEhQgPkDbD7zdyCmaZn1jDyRlfP7I77dkuBO8XDqnUq6zXMh5PudGGYbigGlUd9SU
qCL/U++v02lqLyAV73cs2TBAAcGT4RfzjgLRTt00iFwcRtc+hsWrk1OGb4/ZoIngbVLJB8GDrUKn
qczhklrzgxJVIlPsWvjoc3tbmk/AyTCUnlShAzEd7iqfIvdQhYbYIOwhPctw5n0zZcpL06d0rotg
vssLBWvNnriWz1/5+y+M0FHynmhAAgItycBOrNDUSdzogHQQ+TluWt+7dDBu+qyMYn8ay0vs2fff
WA4IYRuuKs27pV9OUMdDMwOEHbBMilaKZzZXeSqeKwRrF5C5j0bC6lnKKzkK38nwElRxSl7JRxs8
erckz+25nVS+MWPP+flb/GA2yVcI2ALQSAN1sRV5tTFgQJPGh7Ro+mMfWI+pKgG3piy3NocPfCQ1
O7Qd3hUdEdkX5vJH31CSkdGfU11gtnteX5Ra0fGwZUy60JhuMFAutlXAg46FcZh7p7kw3CLyg2IU
cSxFKeAI+y+4o6xb35z2bDMVLaciPii4YaxRpSBcRSGy4XYS7fGLC267so+PWtQjCUOdsBr7yXoU
bdvD4KjzbYvbgx93UfSidvXkt0nh7KfWCmi3z8FmiLzyUCiUC7Oo3F2rxuFOCTDSCWYF22Uw2B9W
335BrlV//fwrfrDj8mBstPQqJT61bBWEiSaaLm/iA63PmLh2W1v3HeCOCPJw13Tiyh064zCMbbd2
RzvbjNF0SebzuqWen+M0LKQShkYm6fRLEnWjDB08mig5jIFWoXkztXWpjwYpaI0Gl96O75Rq4uPi
h23uLUdpr/Xccp81jZed1XWxcwpN+N1AsmIjbJyzbXtY2aFl7V3F8K4VMyzXDnX2ET5F7zt11H0J
sG7D7kLBp8Uthx8Gf53I7HzX2LN64WLx/szm6fDLxJoL+O9dKVzJXUWIMT4MGonPbanlm7maxEbB
MWOtN0FV+2U+/fj8u360EUi6Bh4usPXpe53PV1OLld4CLDlUdmf5aoEe1p0h43u1dUlk/cFSBIcn
JQJDLMqEpcFiFDYdXI6aGaQUmh8FanjFBEq3ugFzBF/f9MKJKTeWxWzROZmZspBVWPyLItQrakno
ZcZqjQZdxcRNRFhVfeEC8/4iijqROAZ2brr+7DPnL1CZnRIpzRwfgsHGeMFyxaqNYMk1qdOzmnPv
VkHbgfCmCS5U2R8+n8zMlix8uvvyfb/Zatow7ktCyeJDo7ndDZmoBboqr75Afv/oq0lzPJQLrzva
orqbwk4AdCjxAeahhk+kGkC56ZU9qq/kix00/0r0+99yFT4eD8IAdxbIrcugF5xWs3roeJ99FG8w
zi62ut2R38zXxB/xUjPyo69HrYH9H5WVNO46f4fE6Bih5zCa02jZlRi6ZN1a+bwfk5nwzOnGrsbn
UEG29vmq+/AhpWcDIBEWjO7yTKQFVAcQ1w6i1MWOmLFqG8IV88ldVW6cSLUuAKMfjidtpBkOO9Vl
Iw7zCxOVNJnyVomPIp2v/DqI+XSD12S7vhi8C0vvgzOfCEJQIZrprIrlYWHkaeFGFVcggE9lNcDH
348N1WMLXf2gqGaB9ahWALrCWgU9EhdKjg82NcpyeJ50JuBBLUtzuM42Xix2ckDkPoDOWOPtGNd/
jnQA959/yI9HYurA+UQWuMS/BD1sL6lEetD6ONiEkVfv64iuuUOq54Xl/tEJjFbfhAcHro/QdbHT
THE/ak1LaSHUVrwkxlwdpqlyttUcV4fI7spDOObuDb7+wYqSqHm2+ubixUsOstxUOf4JR5CQLSK5
8wVTIvzNcXeOD6qCsZBqN9OOcj3YGBmh2sLptU3qZNqeuR+u4lwUq9A2BNMgKPdeplzyVCD56d3v
QZBChxcKvCTmLcEcUzHwHYX8jn9YpWl+64jir6w1tTunQAO/g+A0mfu2TMxfZL4F1c42g+EaX1nr
e9OWI2izrT3Y+VjftNhUzZhvj/pTrDj90Rp6fCvNIVGJ42vT+9kF8/PVREwCYWrYH9zke9/mJ12v
u7uunDt3S88z+x1EOWYlejla38fQaFy2kXjN/RF1fjmfdCLxbvM2bTYBRcUpw133XsE2jYpqyFpa
UxZ+C36FNSaxDIGdSC4qxmzU5Xm77u0ckhPtSHdcD4rR5Nuajm3qB03a7Lq4Kql8rASpbhI3LoNa
bfqzMGb3W5ZFnLjZ2A0vbjmlN66aiidTmW2xKjNBH9oejMDvOocmveiKTF9DWbWv1Vorb2DntjEO
6WP2rDfshnUdjuRhTbRwuAKFHRlPpmg2mht4P6qpaL5l4DzOWiPTwvKjplUeWn62IMA6zLQ1wjrt
e6bm4UM3FpHrKyTZIcRTsXojVahUdnTf3NGfu7DwUy22rge3hHQRPpP+AaOrL1uv8cc0156rNsKZ
VZ9ow94CuQ8vleqmm0QNbMMHL441hIaOsZdv3bnLxqghGguD2ysXkCdfZR2VGGit6TQbo46mJzfp
kxdHIKrZ2Jw3383CGcJ11trTd09rbedIJ9xM110fObcl/po/rAQ7jEMtM5UxKjNQWGDAeTu3ReP5
XjbkmV9XUR3scqtwf0ZFhrebkRYQfhCJBzfeaNcPQTJoBFNCg9A22ITNro/Ph8OBh5+/tka9Pj9k
ZkQXtQsKN9kkrYOHXSr6/GtmwILeoZ5t96YoitNQJ/YB32TgpthWb5BflCfHpeJl86toQTh933+B
eY2Ut268pPXTudMe1YA9ZV+nXXw9q7V6b/PpTUQMo9QPI1PElcQeVLErIzXEwqoyplWQTZ27Lgbn
zrQz19zhwRf0fjhUbbUudDXNmMGZ+kvMAeF+5jyr7lrvwvJZH8r+JWwShCel6lTkmddq+d2wouK3
h1L6wbDm7sesRhohUs1I562dMOmzwyG+I8+PJK9msqwXqx1qdRWMaEHIJnWVgXkoYAGOVv3QVdzU
fTeAkEhWuWX/aBoxZauJPehHEicI1RWMPJ71xIl30TxkaODdqMyQssu/k6JiXM3whExuxIX2UqQk
BOy8JhFfaDeFuhRnm/Eq4Waz9lqBjySu7Me8muKBFGStQ80S5mi2I9Lw/vQGIFbfLZB94004hdHG
0FPjKDg/ChgV1WQwNxLDIgnVBCybEFH5witZSmZEv2pFCkYdbrsc+61NKqLO8IdpJg8ziu30PjPy
5r6Iwyn3jdEJYfY39c+iGbMnxYjNQ1YgDfdVAb3Tz4O+OXjDaHybMQ78NYAEQ+mKQuxutCgJGlR7
mhutECMrcMsEXPV6gHK/IlWs+TOMjbz2sYZxq63mqcHPIe7abwPxsdMKL7XK9EMD474Vv5tcaAHv
1ARPNqfqwEptv6H2yG7ToQqk1XiNW2SYtdYpxryPu3fpyetuXo/3whzKx6iBRb3SO2bttsMb8beo
Z1T4+KhNGGOE030d10KBVRC3OY4qvcUsj0qUvDTV+9VMKnnPXJvCHwOw24zZFtoHbGTb5LqPk/Gl
D3Lx4kzaoCNEgXfiB7Xq9Wsjmb3T1Az0ebG9zYcr6en2mHbOGPnTEAKUD3ZDjhiLbhR8gS5Z0b5P
v2Rq1f60MOtEJfykzpbZbcsEZg83mi40D2Swleq6VIZqnUFAHdYBhLfBT3uE0RCMokLcl8JUZYQu
ibSFPvfhsVGE46zpYSkYwxh2vIniuT41USdOntt7LwMv8xG3+evM8p64OyKosztOG5ww2TSSPu+u
cXyep03MBP5edn35ajfgPatpiP8B7tKTucryLJg3btLh6t4lUfQYp0b4HU8Q8Y0/Xzs+wBTfaU6m
4IiuDl1hpLBYfJCd4q/CDPQOsYOSfc2gRn7tmrRqeKgUcauG7V259hQlDzGRohjB0dSaMKGZDevk
Tl2xS8dSv06rxGRujwruNXnXKvUG/jx275UVBEwmQYudOdF6se8VGZwRkSSbqc4xl7SwqTvMWYPx
y1iJVqw6iEyFn+D2Ifh5REe3TaF97/uw2Q3h0Ls+nvGZht2fMlwxmQ3hO0bp9BhZDOh07aIdEU0a
RXvbdixxf8rt4ntWVc1dSYXYregZ4UppC4BnPD0SGUpfhvBB9arXnhVhuTcu3cd/tVL/vybTI8d9
Uy9LWv+/SPi3PzJI+FdRHb38aKO3lPnX/+TfUeWW+gdqdek/BYlE5pL/mzTPlf0Pru4QpsHQAAsk
FPov0jxJ5h7ySvwDLUph7t7c2f7Nmde0P7jpy3+NyxptHewHFjT5z2jzr5j6f4pdhpBaMQyQUSrR
zufkOC92SaiF/RS2/T11oL4JC1J3k3761afR8KuqEueA+521LuwcAqOKRxO2s9lq6KCI6lV3KYHw
FUk4/zVSfQxxQ+q+SSJcXBq1McJBO5iT+yEtZ79WjCNZZem30RI6EeV5vc+0PF93Ed7upYd5fCm0
CKmJt1fm/E8jHmy/bdxsXWVu8zjiFLDraxMfMpKCcfuezKvKSIcNKd7PY6RcQkkW+k/5KuknI1iF
JgCEiKvH+asc46DtnF6J79WyoTGm7kj4QxmgNeqa1LnkS1H3dAtntz22eu/d566GZ5CepLuhtIar
rgnrn3h5Nt/KNLi1xmOmab/fzMz7v9/jW43EQu74+gvh3gFxkuQJR2uJ9vekE5tjwi/M0M+ezKzs
/4oCvLlEbVuIElXrCp+U0p/ViuisrlGITYPoYAMo0n5N16JpqjszM4cvxJg1t04+F7vEizi7lSH0
azXLt2PUp3vUQepd1XbhtTeqE50iybscveDSFfj8YsRRRY8IUhFwKc0UzgR5RX+DDkUd9neJUtZ3
iWEPeP9hvG9i32yZW1c6WoWRGIeVJeZTYymBdtW36ktFNX4XNVrZroCnOUNaLGKctIzXodK0t1ab
tImPl2y9quZS+ZnRHwlWme0x51OF3Aorv58d0f3Op4YaZG7n9IurxjNW07WyxjGo2VdV1O7m2WRL
rdpaa1fBTEtYKdPiCnG/ShpbaaRP2FO7sR/01a3iTcpzECflA8eNna8KQ6GCbDCa+DOg8wPXpP3N
J6s0P225nvtgVd4t7Cc9p0qLymezHQmnwammO1Kl1RemzDkAB/4Mx5C2PtUO2wCze7E9qIlVNWET
FQ+zBvkyp+Tatm5pXuLLLr7ku2EWCJxpUDm5hSgeKDjKnRLPYpfOtceVqggDUircGwSgkLY8saIu
zL7lgZo/ekb3mPHyPl8kr9zcN3uQA/4AhiupddLN910wp+kMY2xMdnmaM8g2nWGPt5hu4BfoFu41
ms1sxWZe7wY8dFZWP2h/TV6hXHP9Sq+Sep596Gbm0aw8e2VRkfk5TfB1NDntHWq1vFkplfEL4axN
7tewz8KB5VLbzZWWJdreNlsI/IZbWBi3zntsIFDZqv14E45TeVe7XBsdERd7yF/qvZcO2ol/oDdX
cfWNssu9gPws2pR8fVoQEArgVEgLDnDJ8wU2TrYBx2sMTqWh+3DkbmLeQxOnq1mF4zrYR5uUtLCN
t9FQPFRQ7T//FAuhuhyf74CPJkAMcby4u52PX+pRa7dmYp6C2ayOVqA4vN3haKd25lfBlAKsBdFD
pOQ9bSPb9c1kNH38huI1/74GlEvS6ySZLrkxvlsU8meBFUtrNCnyXQBEUWuhrOUKdyq06clude3W
ioR5+Pzhz2G3fz07B7JUGKDpXgJ8k0gCfE5m48TtzdjZ+uCPOKYfurq9sPjOgVM5kEVwDwoSGv2S
DEWt8XYX1dXYbUyIo6c5zkL8kQvRYISWiHUDt+NbVujj+vMnk3/wbIFJpSmCBUyyIafDrTsfsBZV
36Wa0Z5Cs9mo/XRHvPGqzexfPaq4Go4qzeNL3r4fTGXgRDpAlEzQdkAyzweNSzUBie/L0+hx65nr
B5S2q7nudtnYvDhAKTPp7l2Fi1Ms/tL1bPdPnxlzZh1VLU0aKFnL8L/IzsyGi+B4GhQRIt+1py8J
SAioRTvcNa3+wk/Sj9Bq+ktreDFZXfSxUtTLa3akIn3pnWzmXcO126jvUADMt2oZrTJFK44DivvY
p2uY+WkT4aQZFMV2TrLgCfCt3xLpV+2rzu1+cBwV93FQ6RfeyEJujIkhfBJ468wFClzQTUmwenN6
J6RwEZOr2Xd2S8J8h0nGMasGfYX1UfAwYwNnj2ngt0FikB7gXTnNiPxuHH4BY3GjcvJo31G3bAVm
FOxHzrDOVOZRZdkcD2V5iWC1gKZlYqPuUZHya/EhgJWzWCYK6QIkis4KVIx+1QCGKX13rVk3njGt
9bzAeZ/YFUXxA1I9/9HcgQuD/wm2TLQw4X5by05DEOZ5XA/tdDfhPeW2k73X6eT46aCMfplqFsYh
c7zHhv/C9rvYgV7HRdBD0w8fA+lOdf6BENfT9hBivjOGKFo3TdGQhIcLIz67l1gh531hcH5YGkjY
oPTisyqh7vOh4OJorRPZyf2UqsqtMyjX+ayg14OPu8KBC1m8OX7//K2+ipH+sw1J+oKHWZwknnO8
oB5azD886MxoCur5pDrejFtk4YKXNHPmK0at7Z10zjbASNnBqDrnMDX2z0AFsiqcHHPEudYItSVU
Mshid6eoGWSZz3/ekgggfx5Fuo6ZHR1e2RI5fyUWITg559d0IvP6a4E9InaOdYSSY/IgexvWSg+n
CLcwVTwjfh6ugzBqbiNIiOskSocrJ42KzTya8RqDOHvj2hMSBbqoWAzkjfhu9k1y0Od85caRswoi
u7zN9Hi+qROz8tvRfCZYUupbuvFoNH184QRYHOyv7x5rWMnzwiOQibYoKzHOA8wJ+/kEKGmvPCPq
rgyQrU05j3PnV8JUtmmmNcfYfSF6Epfmclx5Xpd9YRJ91SccWFcC78qfn79zOaHPZoS8B6OJZRrq
BtNiUW5AfOiTLpg0rPsS45fldvkerruzqmQIooiU8btLj3arBeqlSud8k+Z9MDLUHcosTxJKl3uh
6oxmYeWFdiJqJt2CBIarcfK0Cyf9+YKWo8gQDXLq0MNSyi+fL2hDe9Aqtz6xxfW72rCeqoYgQ9T0
l7wkztfz3yPJl4mbq6Q9vxpzv9nbaf1KLkFRnyxYwc9WgeuvlXtXukZ/aRjBEXHduZRF9n5ScbZT
KIKawGTDA2dxHXSrcsQAx+pOMBSKra0I/d6u8sbXC6V9iNl8NmKahm8dNqkbtenblStmbhi2mcGc
GMM9Xa0Y3p/TXNpp5MDn80r+MLmGIec62hLVmAfy4Zoy6E6Q7SlAIl37ExC9uwoCYz4UUxlcBUla
yDONxjUZ1UeOlhj0INHXeTBek+pmbVPTCnekS+vHtGlfitD9beK3uGrz6VKy7asD9PLnSpoH9icy
QNhbLAM9R+BFFGp9qvXB2s4VNrF+Yavhzqn6rVuXUHrnLtuZTm1uPbcbT33vJqDr+iz+JNneXfE3
m4OmzeKaQKPwlltW+2JV2KhbUvSbhWXxW8+j7BjWSCKTKoyuvBKcoDdbnQQJy7sWuptvzC4qbzHG
/lNNkuobGwPsCEXTnFssHznu5qG+FUPgnfqWbGERI7DuNKs5lpVZgdXnePd2mTh8vkO8FsOLd8P2
wHkl92am2OLQcO2xy2yMWU5GYOO+MBWoYKbKPA6FW++VomzvwlSQvTF09xb5O08kFXnfg6l/TlDg
bdl5201iW6GvW+hPJy+ZbifFFEdM0PKXz3/qeVkvl6CkWMKG5/IOlXbJeoq7HG99oZSnlJSpvTel
JU0PvfSLMbVIt7LmzefjvV/yjEc7jpdDZQ8v4vy8itvUgmYW0JTTdfUZtQiewwAfdeSBxEytffAs
CNqfj/l+Q+Maxj5N2wKOEA6K52NmjgteU4fVicxB268xh1uLFokKy/kSMe+D1wldFTtslM0yJ1z+
lDc7GjFTPR5tDOVmboH1RhzeFrTcVpFI8mPaBZfkKe/Hw5wN633UY1zRQHvPx3MyWwhqkOLkNp7y
OJTwVzDEJJ1MLfuNpsTlzeev8t3ZJ9mGnodihGsSLPfF8zVN29Y4MoN6DLW9n7W69All77d2RK5T
aQcwNsusONRqfym37tVY8WxNSZQBM2KYq1wJua2cP+pod3YZ2zxq5CnD97GKxpdSK+dvbW7d6pVl
7Aa21W0SqfqtgnvxNkEMd0gFfoOlpnTkwunFOgWfekrj/VxEHozSiG6ZMuAhHe1s/vJ6xKhR49wJ
3Kbe56ahrCqzq5+6tA+fMFvy0xzXDVZztDWqNqfH2U/DPh3a7qqYiwscyHeTVj4umU3AsQgicVw6
f9wSb95s6JlJoUhRD+MQts3YQalx0+nCzeHdmlwMtajg0Wzlc6CxB7ilOmIa2TzTII+4OXhP+AQ/
61OrXajsluRgqhhVcmeAZLk4YOO32AbMXiMMEMXHidmqkjbiKoTcpl6BvXmlrYeO2BWSG/JNPej3
VT33azsapptaze8IKjax0xe1SX4Vs8GL5wjvKcM+FU1UA91jkTZZkhestL/lVWJj90qh+mM9l2To
FnN8Vbnzuhrd4thm+aUnW1wAeRIk4HLHly4DMvB4UZDX0FYamqoJNdqQ+jPcrK3Xtc0qI5lvm2fK
uPZG80H0Rkvfrs6P2NVcuJC92xPkL5Cm4fwOjp8liJAOPZh8QiwcTAoR+0Kxzd8Gmt8tGa/a4zRk
ye7zTWGBmvz9zPhb0JIhEwllxmKDJc8b7yIh0pMRVfbR7QOiVee9JYmK+UDoV6gU5m3e1+Eaw2/b
jypz9i0xXsLC3pd2PDnpRbTQpBsg7prna6arITDWepie6pj46M7zxC4xnSKGDBHMftf81oNA7PVw
dDcQAgKQeAsIvUfXFyTWlz6o3R8iHr99/nbeL2RaeNxb6VQBq0A7XPyoRs8haFj5ScOe4Al1Vrqe
BzvaWImiffl8KF3WFed7JORUMqxfJUguW/T5WMjTAbC4JJzKhtS7whVJ6E90V8iibEIDj5ksPHYG
+bKNsLxtpE9osVzcbRC5wOGQHsYWPDLggzxOdppGKx+mDnyoRtdwjNHbrRC2URFTPpLTHXiFuHBS
v7vg0F6EQigPaXwXgeLOf7+pKUFpCkBGEyNGPx/zaAu46V7YfZYevnKNvtJqpTkAm9BSlMd2ANYw
9MWpV8LfUe/sh8h9wpJ9WlmRBcHHkukQIgq+GIiLfCXotB3kyulrArKzSlUM+D7/bh8tIGmrDX+Z
toIkUJ8/N4QnYm+8vDgpOffsLCGLLpn0+BiV9iNF33yTT3dN3Ej74/lRz4Zu31+6fUhk883UAblh
msrgEHm6cutbVBKhonW60hbDFw2wYNO1c4dDsPpXZpEQkTlNvQth026NvO82GfhVlvUXBCOL6w8/
AGIMZtoIUSV9dBl/K9Mf6OKp9alse3tVzkO6KZr4Wx6rP0IiqlcE1Js448s4D0PrL+yZi4n39+CS
9489G8qcJcqjpq2FU2vZnNAz/9KVybwGAc8eP//M1rt3LAte+Y55SBiaSx6+bdVEhA52dwJPxRXW
HMLtTEva53Pg+zYZOmHJpV1caXqIJj6CDGVGw7BRhAge7XJOTknhzj/suEhuczced4aWBM+TV4bf
w4bYJFMzxFYXY7fNjanbum1rbQXuPtsoI2VcojT7duACkuXhXRAMgKVdj4m8cJKdo4nnnlzqHUwq
b6NOor61k6nhYjkomymevKt5HosbMWL06YRO/NiPJMWqjZ5uhQ7PD+txkxiQ4s+q2hbTVT9Fza53
zOo63H7+DpeVA+sWjj/0dD4VUAinzflSyXotaYzRmE+VF/00EDCvMJZXj2nm4dpMercuL/IuJMRI
H3ZBOJV/hqL5nuDI69fYg7+URdbe9GVdfnFFC1FZiGarlKLw+9i1r8ocUp+Vkcxliclbeb2VQ1kN
nAFF1qTfGH2gw7sK0/1czeqFR3s3B2VuFlYySMMgexjL2WFkipMNrlBPXBhav4lH5Qt00eD+n79A
+io4/eCoCKC6tGCxI4RuY1Brpy4d18UYbcKJ7C3QcVvUW1drH4Rr75XR3EVse8mQ+32e32vZLg+/
hc1dnmeRb0w37qD5nZeTpbpP6/YxiQYfC6nV5HQ+i80vjeGbxYl/YaP84OsDxWoEfnoa2xXmJudf
n5DqEBug1j11TpGtnSIJV7Vb4Btn6iPMKIOg3jqdGhwt+sKCnkxv0K/DuLgxq8aE1wWc008IU0rs
RldVPxxn4f6E4VXurM7yjhU97C+9SlfBVdT0V+LVYsspBOEQovPaCi16m7o+7IvYSy+c3UvMgIkt
6zUujlC3XezcF8WLFptDKoSmnMbEmLYBpCz6weF9Ovfj/Tz35U2tCO9bY0/t2hg6xx+cybodKoiw
BZy2MCJOt1LVqfIroqxx1MHwipbRaK9hg6brzyfRoqbhtyLh56CWrRnQwtemzZtrroMWD7pgp58K
RdFAlwv4v+UcrRJFVy5cTj4cCpCQKx9YMGvj/IuH0JrTEG7HSSe6lRtXBRkVBsQmYXqdPn+qZf34
92PxXNDa+N87DcNotdowt6VxMuK52ydmqK0z4vTAidQrLr2+qIvokOKTsJs071vrTfoePqhMkA3n
ta6xOtS4uFA+2jzf2bnMq0at6QLFQhBjXzh/frPAHsuaa+MUieEvauky13e9HXxJjcG58FU/HIpD
mA8KGkQf63woGPcQ/SAenEYt+6p4KiT8PLLXtqKGvlOE/SUZh6zmFo+Gzd+r66JDQ2fZIA/Nghk/
597J64zixVbI3dVCN1nnkdmnvgvV4XnEvatZRyLfz4Gr/HKt3oVFk2MggbFSDIF0CjcmPK4nRXWC
wxxF5UED8aTXVsTThRW6uCYzOwA8aCXRGpad6SXgOfRjBog4xw/oWXFWmfXhp0HG4B5ukEGHTe8O
dX4x8m9ZGspR4YvBxqL3xZivO+KbpdaX/expfVY9NJ1uH+KCflOW2+UW4fd0V7dQP/JuNH6wLRPz
jujtboZEvTGhvf39uf4RK/Mm+lkXTfFXe+5n/Mos/I/Z8f9rRsjcmd5sFO+4m7e/h/+x+pH+/lXk
0Y8zAqf87/4mcOI8/4dswMI1I80QvIab2fC7af/X/0Qq/AdXGZiTmP+C60tm53+bHrt/gElxmAHA
SmalREP/TeDU9T8cakzuQux5KLbpU/wDAudyFzUBPrmCQpkEk5Sp3OdLu3CdNkTTG5wyTNHhTKtP
4hJgtVwer0PwnPxiUAdku+dDkDyYTuS3BoAAKubCz60XMQ1/aOFjS2345gPc/71HvKUovlsVcjD4
ANLYiZY3vL7zwYLIG6ShoXIaJl+splsPEXS1c5GbQVww9/lOdy4M+dHj6VJLJ53r5Pl3PqIat1pp
kulz6v4q/iy+AuEAz18aZLkDy8eS3j/ouEgnw6TzfBC49INr5BZMqtj1eyf0s7BemRaJouGlXLkP
ngfCEK0k5NUgRUumS4BPT0hnLjihzF0p5tcyfbbL0qcn49uRduHlLUtbnouSE24AXT6cf5b5ww7K
nrJAp0Rt2W/s+s64mFu9nOB/82opnrm88n9LDtrQJoI8xil8KAP12tVv1dBaK92lrJnlibUcRb7U
N5uxWeluP4Vz+BD0G5z1beMpuCO8nXa5cyn3e/nK5FBYBmEQysqVWN75UFoTdoHrheIBgKpeJcm2
skh0urCMlvPtdRBJ7Zau5BZZaeeDEHJs5AD24qGGL7OeMAgvt3V+GF+Kg/4ikC8UEKJ9/WlAXYDy
w9t+Pv6Hw4MEo+MkzkVfxjbopQH3WS/EQ59+nczqQQzFHg7Dz6EqN5+PtIRl6azKVtd/hlpsGA1e
f442VOLB63GM8J0TupM7ssKux5vsAuH4wy/3ZqjFl5OyHKJzGEqz+wOOd1AfL3W0louXp4FmTSAN
PR84P690/TfzULU7rfPSmqehNHMn6wpm4SZ2s1WraZARLm1L7xeX/D6S/MIGCPNgcecmw8koQSfC
h5GAucRjc22J1Ft//ok+GkSKlPEpBTWneXw+FzsxQ8er2SMKkfyl6PvZir+CflyY8u8/DiASXqgY
kEJjfNeZjd2cnoTQxQN6hfjR1AQ6TydQ/iGQyXRjGBM+HScUYPTyMFTHiQxg1xIPLtflaQa00pzi
nzGv8BqQg+CzQmmB0IP4m/M31nhpTLsxZFcd6k2X3oo0uu/FPw0CZRRMBUEKILThx6EuzqSsmm1i
ZIfoQUtXWp9oq9pUpgtf5dUM8u1VYDnI4lFaLD9GAsiih/XN3aOx103fe+rvUD+uwv3L6X5eTWt1
XazLo3lVj37xoF9N/pfP598HMwO3Je4jeKTDZngtOd6sKXy3C6Iim+jBwOZA2s3chnl7YRu6NMZi
vxVNSp9brfhiZrp3p5H+1oVL1aURFnc4oDqlFW0ZPQwtsVvC6tYtVsjr/5NXBeebVr7s5C12uKHB
TMDNuughT+p9jG6S+9n/3QiLg7bFSi0bp54R2OAaNVyJ/MKLWqhcXlePdNf674eQZ/2b7+04nRcP
0Rg91Ft9h//1bl5H/mO2ctfR74CsmFP09f6nsxvWt7TTXwa8LU/u6pKk4cPPhe898IZkiy/JSJYY
+rZW5+ihS7pDSBQqrbJ/WHu9Lq3/DLH0KQijCi/FaIoevDvXleFjyoVTfMlBlPuQ5GnhIk0jWSrS
zt+kWZEiHQwGi/cFXfgu25fbZlfcJDfWbfD4X+ydSXPbyJaF/0vv8SIxJYAtQFKTNVOSpQ1Csq3E
PM+/vj+4+3VblEOM6nUvKqKqosokiETi5r3nfMfZ/ng+P3U23Ed5l12mO+O03DUn0Xb2f/4f1swf
X+NgVUZ50pJWpcf3rrxHzkwZax9Z94fztU9XerAsQTkuY5E68T3+75PwfP7VpttaBuRwqi1kdH/e
FNtsW51k/QbneA6O6VrtjvHv/rpm7FW6hrmAyu3gOpcu0eJptON7JeuTsa/zV9Ilw19f/5jrH/Jp
Q4bgCl4DPdonmkSHl5k6XmKbKK9CE3+adjH3ZlBOx7gzf72aPz7oYPGQ6emN5cBPCs4qMN0KOMOx
j/jrAsU+CeOZvxA0HmyKU1RkC0De5P7yLT/PdvqF/qQIfj51tvVmCcwg3xQBEQjb/kJtsqD3e/92
PI3OxcXp/+EdQ0HPrI/uO9/m4GL7IqYmWPLk3sIYZyb51aQfA+r8lhh9vHOM73RylvhRkS0fOkII
aI2XxEnbe2z4zq920YZ7wiy7xifiAxqTjb3geajt5b2axuz7vNjda5ua2UNlDcmlNCfjLlZpfN6Y
s8KtN2to2MtkCH+4U01CnLusZIQ86erLPkzE+6T0+ccgcxH7ssqiy1EA4qXi0U2wQS77Ak3TQUOG
brTWPquNkmicTCtuib4Ql4YM+We7WUxyc3Py1f00q9wUCgZCbpS8LVocL9aLq7CZACrg8bbuljqP
Lt1Wk0D+J3cyt1Nnp6XvZo3T+Qx1sdnHKBJjppcRwyqvn2zsAVaIYhuxXvl9dsVU8rd0+gBVkCzi
u1Prvn/99Hw+bqwSNwh4+JEYZdqHYSuICzJwr4m3T+nX7+DDt9u6F/QJtdrTLvvGsa55ZrWLHEXi
JfOs0q/a3Hv6+lt8OiUwJ6EhhfiNh5ih5sFGkRdWVcRxMtwTTHA1V3elZb8vBnuUdc8b6Yhq+NNz
DB951cmvQwEqgkPTKK3XNBonJfgwQVRv52tHTYZrdfRhZWPz4NlhdXM+sPh1P75nRGUZKi+teO9m
Jqtk7rLqWbqj+RPWIAob1yrEHap8bfDtCXE+MRa2c94kUfKex6m66b2aws7oyO/0aRFnzUOvhjb5
zT55DLuQ864w3PJn6Br5jTZN1XvXS/HTaJf+Zc6NkSlnOJh4Qe2JKK28d6t6K5a+qDDv2emdrD2Q
eHpp6rPf6pO6ULaR37qpNz24EWnzgZPUcYHuBSbUFlShUfgNiO5L1UDB8dGxp/YJMbaELoIUiMWR
KuDAwU25w/7HHIGliEhn7St+/PEcEOFRVw/xXgN8cylwZ/pCx8Daq6ws/XjMuhfptNq5G5bAfUOF
o6xQP+CZjNvIk+XJ10vz95Tx473kREEoDscjG8Xkp69DTGtf12W6T0Va7epcV5spDN1TDeXitux0
dQFDE3sxzt77pqocv5/N8oHYXhyuk9W327Z2h6vGDqdzyGsiWMpMu2cSTvojyZQ0A0fnPgyznTbO
5aUJsmEnplrfZbM9n7MvlpsWtNrlkDneJhotdIBJZ26/vsZP4346GmTOUGIyuqF1f8j7HDuhGq/T
xd5zsnUrKq3ufXCB4vtVqRsXMTlMz5irlzOTaFgi3rLOuh3N3yQa0RXXiiP3vnDn5rWXy3wDuSR6
5O2m79u5MnN/VjoAkrkcq5suz3k3zxQm5hBA+kLllYz1La59qkkn79NLCcEo9pc6DEXQe8jCEStN
36OmbRyfJkz8aygjVQXSjXoRRFpdZ9eaTIc6IOl6Qm7ekqGB98t70gDX3MC/BAAgksHo/CF30u/G
ENc/gF+Eo69XlXhEjinuRy3pLo207y1/kJ62CbPUsY61MT91glnQ61QEcy+/tMU86eO6nh0Z1+Ew
evu+9ZS36VBHtJetF2LabrN+2PczedybOmorjNg9XcKgr1t4PQhY0z4gPLV//Pq2f9oIUZ/hhYDZ
QMeJ1IGDGlFDj4HXbkj3VgbqnNeVjYIgVkcqiU+zSnsNGzF+a71oZXw6gwmlx5od58U+DCvdr2Et
ALLThg3pKqcpr5og97YML+VJiD2W13Y3XY95WATgn0Lwj6N90/IM7v7xtaMfWimMuAjXpsHHm1F2
KrJzcyz2BVFTu6Yr7e2CP/rIXva5nmNqssYwI1mim8wnffyYPG3J+dWrcp/lTXsRSRFeuZqSp+56
aK/m9L4r6/ybrhxrix+f+06A0DYnmDnoARtsSdGY/BqQWDCRZ+2PochPdaGZmyVPEVLj2O8xM5xK
GdqnPfie00EbSD+xScBzk7QNFkYTWyqNOGhD8xircy0BP2yM67XxxiaamanRpymjcpVdO21d7sda
qU0roQa2lqDBnNrRkU34UHHFQ0hADo1+x1hj/g5TbJF4WYNVL+XeZZZ64YWJ3DqV8HyM7TS1swIl
2pCle08nJrIi6fTsHy6W9eORa2IhxSjBUOXjXZQSaeEsu2pPYQr9V07hlYDxdERHbXyqGvgYxhtr
ZYKXjOncx4+pYHa1YJbqfbX0UQBNh+CUFCTDNq1ldGLkcbezOPjdqTyUvOH1y8ZM9GAg3vfUyLL5
nOSS3K+mFDZ/NxlQgWLnPdYQgqdLPfkFVXTE2zuPA1coYzdVxTEj9KcyjpM1C50e3xrpQ2jIxwsg
tq9AFjjUe2/ql0C3G/CfwlOB3dr3XbWqXMD7fn1rPs05fn8kNu/1Y13YDh8/MjLDiPf2Uu9TzUZK
EhMT7naLuR11KEdEAzk++yvH3TTTg68/+W8X6/CRVAViNRUd3K3O8AZD1Uuz91Kyu9ywc0O/XZZs
awFA2sCW6e9L1ziWH/1pz+Z6Ud4ym0KASYV5cC4TTW7hCjabfdKWXTBPcRhYc2Qf2bc+P9ocpzl+
oiBA7YCI4OOvqgPFQlyS6Hs1wa1ypuitIyUn6EkL2/zTXxEDH9eEjojn61PoQa/aoZKRbe5VwaPl
eRA5edcvJ7MGfQGYh0HsjqmOLJpDWS1XxRKlEcT0G4kWEseP12cotxdyLLV9Ek9kDxEh0Q4wGL2w
3chuPO8890KP+v2aYUvgBfSzwb7rQoLlwvQYnfPzDeV0vdKP1keHKnPdFP5o7jVma8UgOTR44gy2
9MR5n+L+WOTPuhY/btWrVJY1AzYXwfLh+CozRd52UaIeGqf2ttIoe780CJgzSzffQkFVJ1/f1c81
PLXOb0kA5zoMsYcSWXfGJyHsztm3sXxBr3yiwib1Eyu6ncJ7m9j4lq5TMfYoZFIdAqaxwxN35AH9
fNFrujM2RZhftIUOi1raUhw5TensTQyAQWHMy/lMecJUoJxPCMAQR94Sfy3wUCavJz5EEMZhuysv
eH3xtnT3USyAQUaLYTwXaCluWmNJBr9hpHNnzYvXAzIj9j4gT2qMdmGcWT873vv/uJ3KWxlDOFr+
/xJKHSzyvM6mgcwsbw8d3fOF0rSVlvj+9Z3+jVv4uLSQCa9IBjTwhs27+eP6nRvRZHFo5Q9xWA3w
OoecdeUm3WnVLPoS2NnQnaHS1VfuZG+N2COdOfUxIJfMUqEj+k3uDm+iQkYZYM6f1Ma1Ri8Lqthg
1sXR9Vpkpb3jtJx+X3LHKX27r+hxR8Sza76SoXvD4ax4qvBPTfhUZONtRmNqN7M9pTcJh5JrbOGN
2HTZ3HMA1uLhzOgTmCBZGmqPHKGNIkji1nsm5XYAStLXyAwIS67yjZbW2p1FKMtD6S1wGBuvEJrf
gs/nm4VVrzbI6Ox21yaxOfsVaTXXM+yaKeAZ1GQQVeVdJmrx8+uf/C/rzIHIxWICFYUA89B7EJmD
bIe6qx6UZ/e72oOs6S2mlvmrkziwQEYGJBaRm5Yk5/aAn1YlVfpQh92xsd7nvQuMDqqgdU4JdGAV
Gf25d5V1lTs425IH4WTqYpaq8lFxNMc2k/WP+bjEVloPchZqitWNefCmFXYr9CYNk4cRPfdpHQv3
QjkQcxydFCDip9LT0I3bbdxr0Z3ej47PQjuW0fh5M4HXg9QZuxJdCe/Q8lyGmbSWUsYPwmu8S4bZ
08M4NeIKdufenKfmmH74L59Hzxz/KVJrXgyHJWeFnjUtlyl+QFuobWCsDKeLsb6JbDHtbBUdm8b9
lp0c/Mi/mX4UukyDORp9vJcc8Ql/j7mXhDp3p3O7Mk1bS20Rt0uiluqaVunIw+eVEnCPl+3K0DU3
WjgYvgXpKpicuLgnSqI9i0i82SQcGo7MwT6Xeqs5ln2ckxTntsOfpLDglNEZSx5cnVtgQ9MKZj4e
KtIELjpdJnI5+vqhiI+25f+yzpmyompcD8so5w4XYE0CJuae5IGWFfBziswdncVjA/+/vDSxUa7u
NE4A1F2H0ykZickaXImYwKGNJUWn75iSzjubVsGJwmm4qwbH9NNUNt9mu0/PbXDJmyIS5mZEubH5
eptZb/jhgsBpLXDoWWhunIONvdanutHw7D/EuXc9pfM7vLC9DNVz6CRXxOy+ff1xn0tO6kBw4LhN
aGl/Gt67tJ+duCzTh3GxqwupKftOc5fvtDD1Ixf2+TCJ/JGj6wqv5FR+CCLpVGiD5DGKB3vxXlIl
uhuPrJurZMRo3ejtuCVldjzLOx05rxvL7T++Tk4M9AJwXBLyJg/WktvDGE6ZdD44iyPO84YWYCVk
vSXk8pj2EHr/p3uIR2gNil8jdVcg1seHWlaIi0ntbR4qHtHqVAwxPCgXDjCS+zbfVpaWVkFZmOPL
YsPyOwk1WpJ+3Sfla1FmSX/hhBlWm5EAMpJWyVtPMSqU9r3u1upm1rVFbaW5GDtTlvAejHhs9iNJ
IdtB9JG5JYAlu8LFYQGUbqR41YfRek8yehWDXjXWuSSn4nVKw47AZkTRkgYgMwiIaH0R8ixTEWxU
48bPXtnP/QkQHeth5FT85hq9xTCkj62bqZ+tt0IBbQxmHtBtLk0Ca7vMGb+ZVeGNa6Ex34U4jWZ/
4Ih/5xUJwGCOGb3vwZZ/aBXi8YLHERgkOrZzaBVY6uBFgF+oLXvofdOuOhkMY+bct6VdXzr4L1Y+
Q0vczNQb5MMB5cg1H3h6djpX3AZ/HTHQuWJucub0vXGu6HTuy1oL3zkArx77qReOT3ExfF/0npnT
YqfZti97saCfc6Y8iIuSfyOQzIzAt1dpgQB+IE5SvQK7rMou6gNBEC5sy26OKDDBe594GsMm7gLj
ATJg5+W6Uan2XLud6ILC0jG6R05tej6DptndjGViMGmxzdreMG8DSErFaIkNLah0K4uwelrsUBrb
eeCAGUzcN3mj1SXzkqrFWuIXnughZnuAlDetGclwk0YygwU+NMUTO3VXbnqsLo7vDrrWbUt6UQQ6
j/V8QfqQ9xbT0H0LBysnmkRFgj+oKeXWBsld+4K0H6DmhRHGm96y47PY6zVkppDVH3hHGKAxMxez
rOcM5pVHcVn4TlZyNmVhFM9w0oniKelWi2lqt2wBNmQOLd4jT+8CZcfTxligjwQTZFb09+N09Tth
9lq2aWP6GACsAsOtkzbBkjfxncdI794QUdJtCrmoc4wA+SVSp/k1WVJLBsYy5e5pYveL8FvNMRNf
9WRpt3qR/3LtPEz8if76vvFCj9voqui248F7JuPKgfvs1jdaN2e/euDl3xpLxsiE8RtcTKI2vI0m
W/VWd616YmSpyY1bFeJmQdRc+m0bP1ijhfs1q8ts05hI+QLOXfmjU8JiqeUcnYCQiXrfMjDN0psQ
cR4Q4TU/ljOneX6idJFBE1nglJVRyPPZA2sOBmpqnpK2AkKRGuKlbhsPx98SN3d10zit37QU6f4S
DvYlvM6mCxJ3iXaVJbVim3TWtpm79GE2rOGq0uNRA2egCHWN9YUIKhtpGZ8gx/il0Fx5rZZCveHc
6Hn2NUnKIr639UZ710Phyu8h0/CGkkcjjsHRlumFKSpndmIdiEGRykw2TZZJj1aWXtabUEsH6SvQ
/D9r1+suhikxTt125GeY6yhISTPYjEMsvqWjkD+jxsWMFZW9+STMZbzmdrDyFE03G7A/KRx+qUrz
EVPv2G48UXpuEGey3y8TZf4+HRedvKDOW35Oeqpf9+BkfyoDcKafyaq691TmwOpvlzfHniwmbjCx
YNsM2cmsHLVVllnQoq2r5X2wpd/m2tWQeGeeyGfMPGH7UzK32Fg5pmgDNcCTslJZByxso/TNzjUv
NcXJBv14WJ/nqdUJjndwnf3O1efSnxSe/cBwZ/FuDHV4Q7U23qtQmx8BmM/nXkG17mtjKCkn6c/R
Rorq+VfiejjeVd2T5zrZ7PoVpEQtcGDvcsvCLAb4Xda18KlfErWxFtYee1xsKJ99Mrkt3DT+Jsak
1Dfcu4JgBLeznhrdDucj7ZvPhSCOJ0oFj7bbb0fCx7dal3SaXqdz/RDKFuhOaxtB6brgfD0G6Emm
eZt+HObTXtnHqvLf3ZiPRdFqkOfMzoRSEklxcOJpJmmmas76h5TDdRKEvHZPI6tQWxDt9rgRpePm
tGa7LPWneeaVVo3JPAaamVdBVrTtdRuK9NKwEgNoI9EI5yJ1llfede3Z7LSkT0EhUJZPb5Xksyy3
u2uPbdrZ8IP0yArGJn7IFIykwDCoP1vdAXlP0zuLTiIS3DTWd5ulgTHRRYY0qKvbHrboMQvyZw0k
vzrtaU5ECHo5gB6cFSwrTQyv15sHw6jw3CezvB076zUn7PHK9mqxLZuyCMy6iE8Sc+w2TZ5PwZg7
2ZZ6hOdAOh0UPCP8FrbhcCkzwKf8e/yAMQfrRYUTARdxeVKhnj+BHGVsR2txz2ZtmO7yxpRnFk3m
I0Xh5/JzbdighOX+QrU8RC8nvOoAlBHBNyz8pOlcwoONQH1AR7KP9KU+nyb+/KhPla5nlADKNad5
mPtIbc14tDfeshwLwvzLBWFAxjZh0PRjprB+iz/6ipOworkQdvEQatXrOHj9tXLdOjA1zX7/uqL9
y/WgEsLKwKBvjcE8WA0V2vhexbJ8aFZG/0SP17fJXTn5x59CGbueiqhoV4rzx+shptet5aCqh2ji
PddlcFNSqf9TLwP2TIZ1cBaYz0KlODT6zUILGVkP9SMZ92lQ9lYcVB0qjK+v5RDViNSGgyQ/GV0z
xkoMDz5ezFJ2djcb4fBY+i+b2m/9xS8DJ6j892hbBEcVFYdr4fDjDn47cAFxOEk+TgS2T9TKpg3i
rbZlQ+ezku258OPd11e4nmL+3CfXT6Srj3IC/j2b9cEAgWoAcY2lxkdZededSXluVslblva/tLY8
0nc9XH+Hn3VwyAlxOLeGpQ2PQ/7Nsn/Eyf7ra/k9mP/qYtZT1h+PkqGPtBInfr4Lz699cEybfjts
zt6sAO+nrwd3UXDC/rYxdpGfboR/xKVx2BfgCLemkK+MJX5PkCAHqwU/CHEFhjk9pHUhdLJSyple
30yQWlClRnuupxW6sqpIOrFNS5hoKMpmB8b9JDLYQ/1iX2eiXYojJ9lDH/jv78X+QkHMtBKk6sFR
VjR4/rWynh/CPJ6+93rXkyTEedbRouWsr60wKEozvHNKGElYrojULo3Qh0s/Qn6t5K73mua6rofb
UW+zb93cdJu5FmoDRze9+/oeHqyR31+V0L51zKSvKKeDn3DhkElpJ6cHb3G0TT/XSEwmzpdff8rB
qudRRpbPS4STPZY/ACUfF0prDaaWD73zsFJqbuNcE+D/2j5ImYGdhnL879zF/ze6/gcV1h8//V+N
ri+/XrPX4ucHm+v6f/07p8SR/1pneyxOAkVXp93/+Fyl/S98KIRG0GtDero2gP7tczW8fxFguTa1
eeDM327Nf9tcbeNfpDFii12p2xQK9B//gc314BWwtnWpHrHEMDGBAMVe+XGtxBzaOlkN3bOwx2kJ
onmMLVgyUr8HGDfG/tBkORo80+rQwFrEdlthBdDICR2qWsep5U8i2lAKoeirHpN2nn4WqJ6OUfsO
9p71a8Le+G0OQorHZn7w4GgSDlY29dYzpYaRbSy7954MzbMvwg6AAK6LDlkWhsbJt2q7fNa10bpq
7UF7LqXOOGgyk+z9jzt981/77p+O2t8dsv/djmmZ8U3YBNdNEZw2nsOPv9wQGYTruoPxNpcaKjoF
4uF99hKLnK4mcttd2vQLUz5z8m7cItcZFdGneipIdnordK+68DrP6Dca9HAyvXp96X3OK/Z0usrl
K9R7i3MZTlma+kOknD2WopwS33EumACpuwY4zV1X9NrrUg/dN0/UyfPSpPm0RQQ/FpvZy8vvpDAW
V5ZLc2Jmr6g2eVII/mRiSBZfS5GunWa2Plzn42RfTyE991mfoyt9bNwzIlqpB+PIJkzQyVaA9NA4
P6LGbs5UP1hvXT9qvyjNETXDjvNgO8/Fvd5ky60bi+Rm6fRC7XRvHuU3t2pMxYRs6p5KK9VJQxcV
0Jla1EAwGGIOz8Vophekq3V35dCWAKNarda2y9w3vZ9EMjJ2X9+6AyfLeuvYHhENcQshcDNM+Xjr
Ir1z3cbUxJsoTIHi1CyioJ5n/Yb5D9RCvamH3CdfYv62xKZ+Q1sstAOzcS0g1swJW5/Q3ubKSZR7
O6P3XhPQYo1XXNOENxHRHr8iYCKdjxUhz2mjVI6ByNBozs0xN+4c0pKvyMEdz2qG+7++vrRDSQEH
IrR9XBvwTpQozJ0/Xlo3TYNh9Ev+rBHMZaPSrOi5zJ5WvjDZZmoZE512P7pz+iOWTiSDMR2Iocn7
YnqxlRXeylLR27c01Z0c+WbrW+d/nxd2M95EzExWPjKnNtBKH78ZAPKyn5YqfZnwrj2UCYnOvkdb
9nsGrEH3Q4YIZWDmqrxdmPLdiVozpmBRk+P6tWs1NEUikbn+kW910IXnWxFLshrImZjz/Q4J0Y7k
UzXTLV7GTOpXpUixc0OM9h6NOQUGz7BYEuId2sy8bKnFL4NVOVeYssvXTu8g4iWWZjzyz3w/twqt
x6xZapuMxHb4kdtFdo0wWfWMIzOZHfvq69b88Qd1EP7gM2XPoyQ75N8Q+UY26OTVL26laa8FJLa7
yJblazuoJIUGUit2y8V+623Zmr6rd3nvD2j8sQjobnqsy3+or1x/Sai4WAJ4n+nA0Q72w9jzVA4k
uH2pF6+6r+iWs/DAETtg9erlQTfTSm3CIettn7ibXMOHsC6BpnSnn+QdoqlOndH+1qfGOnavl+HY
+eP3S+LjDwYXnYofnSD8bEYfH1fgbOZmFM3h+GJ5RXWb6Hr6lDeaAJlnYHT2UbFX3k5o2rLpowGH
QddUdCP7Rj4iCQzPR7k4P5alj0N/JM+g8BV9yHszVs51b3jj82DONMjngUAmOGFTFjRDU747mhim
XTS22gMz/eE5aR0yFUSXTN8U4Qy7mFr1WllgaX051NpTKDru1ty6jbYdpip69+jqX1vgFx9TM2eI
MCyqOPZsrhve4S9Diw3BH8Z57uH6lPxxtBhJA4tFKpaXcCJNj+mqMz56iV1el6XBoGNswr3qUv3F
mHrlwqtqs7NckMrnd4ujrw8M0RI1UuvGH6e3I0/op++G153djFMHdww12Lqv/PHdMjAubmGp8AW5
S4OyWs9W2pTFg+Y7HQxrlleS76HJTFckAWmPXlGMdjD2Ft3Fol1bV0a1vFVRK38xr5mWzZHvd3Cq
RXOwDgtJ4gaxS01/aLKoZVhFyaCKV9qA81mft3rvO4h4b6oqUXcGZog3dl67D8h1jK+7UY9fyK/3
nkpmfFdAmeZLtnInp3/ViD4w919/PWKzD+4twjk2CYPDL/UK8oWD59IBXqa1Tma9LnB+Bl+jZRfu
HGcyoiA3VfPdm9uQCmLJtSYoWrgrO3IxwizAz9HbZ26SkCajVcRvnlRIa5CmJ0wHTiWlQnUBGs1s
d4JU3iqI6zEs0Yf37cKT03b3BnFQvyoXaSAEqHw6r5Om+p7nVbLPIjoB57bhTj+G1F4rJrcV+dky
WKBpTdT23q6rnO6lSvvaDgZbVNNGa+zs55AYyR1z67Tb6KUcLyBAEkUUo/E/r3gtMivzRNtvwSwz
/prM1Ixvk6kiOrWrvOXNwBFxtiC4+8lWXrrfBWamYkthoiufKLv+h6wkvEoCPJGEWxPzrk1cuPkF
LrSKPXzMY1IejEU7Y1e1KYrjlFESEp1QBX3iNelmqmf5mDEuINUpAgsaMNbuH6QEcLtd84DcC14q
9MelVyX1pes0TKEQhxMr3eS8rk+MVk7WtaTsAgOvpWDbW6Pvf6ow824FOVRM6OrRO1Uqz7TNHDuz
CsZiZJ3X0pxvE6wT+465Q+PXQw2GAkqwDAPXyas7z4mau5kHqPsWSVneCfjejzUF6XfKqyU/bUdb
v9LzRllUO4rNcGmJUN711HaEWHtZfZYspYHbdjLM18QbTbUdiX391ecGHjfq7ixCorEi9q0wJHEt
pRleke4FbNEkdEhEvex2neHGZyqSyyMrQas34CfWzqoo3JsWrfl33dH0Z6vJFROa3CkYqIbTj77P
Z4Jo8kl7gUie3ouwlBgOO2+Ar7HMpFhk0eSZgRMxK/M1hWTjtM5LHSrhxIyDsDjZn5LX21mXHUif
60JXdrRNo0Fl/hTXxe3YZ/lPYyJN2m+oGOfnpKhZEAw4R7ZwEdnEE/fsfZS8xVPDlo19W/ThTyR0
DonarfUNYXxJOi5R2J7vOkjEoBh7TeLDlOzfnSJEh1LlOWJHXJsWdUztFm+j4zikgjiy9VsVkm46
8N/da42rXw+ZR3Z2EtvMLDtIloGRdNF52/UQ33PPSaPnvp9b7xyiX6t2hgW/z28s5T51zVgwEis8
5ymGaHzLIAJ5UqxXxQ0w7/bKFsOi3+d6pHiWJU85aV9iiL6P9JzvIlMVN43RgNXPtPIbaVIuGrMR
T7mfkDEDKlInWtg3WUk5wSG2+YJQIf1VlGvYc9ogvWM4LYpTpJ2dOi9b9IDnhRNHL8ZS9+5Z4mnx
cm0Peh9jLMLnSM1pZeZ9qysFPRvScuCMMyscFTVJzjr9Eenng1ZfZIx82FuX7HGEMH43eNn83hWr
Dtgjb/pHzO55hRVsSLaeWuZ7DYMPd7KM47e50/CakYDl7Kspac5tCm7XryK5klptCJ/GLNpnF5XP
rUDF98rIqX7W53FgEEkWyjXbYIfnjEPXCxNniP/SgfLNOCO6SWJOFX5oGk0VAHMmqWydqCL2G5pX
U0/UW8OWftHkOsnMRGsa39C7W7jomK2kvmOE7oUzJstjyjPV+DSsc42HyKhPUeEWP+cmcuQptgx0
isLD5+iHXmg8150riGAoKeM3GSEO1wZp0k6AhgoJQG12hoemlBEdTurBvVeWld3U9ThNG16fCYhi
rcUVYVRiuJgyqb43/QDyWCSh3u7MEoz7N4rxpdyS0ljyJqhq9wr6LoGOhRHVr7kzxG85iPV6Q+gu
EwlVz60TRIutN/gt9MTbdvrSPYV1osfbsRnjnJsYDrcN0eFPhRlqVypMyOllTob4lWNHe8beKpDP
pX0nKa4N98kuivJRyBogURs5V3Y5lMT5tnX2mmCrqrckQEeWjzlO8YpJZ/sSORRk28YJ+RKqdaNL
pUZ113FbowDOOWpISKxTSL6VJxNA/zJymVZ28oapJDtHLJf4JwuqOxdK2L9GA6GbmcPm9uewcF5d
p/XI/+O/Igvdyfe8Rr1n1cX9I5NsCXJqzl6aiMJ3qxCAhjD9Z+He9hUyT+7mOHzPyWHOAkPI1t7I
XGKGMOZ4ph2RpLxIm6Zy7hRW4+dFRN51zQuMYSzpDs9DYzPlZ87Lbq3XMoY02s4NwRsmghNdtt2j
GXrtfBKLpnhQkxrHDUNmNi1XFOpdlJa1LxvcSn6tjH7fGUnO6xzTOFPzWeTntYeDbdtY1h25yiS4
IpXdGUuTn+sVzXLfwZbxw0tER/42AuNrGWrT+9hW37FxnpsJdGxed+m4zS07uvRayefETlYwzy6W
t6QN8ydetM10yqFHFFvT6LRXa1DqvpwGV/heYRN+Cyy69S1FzljpSjpO+J+JeNRioxsRXCwkVHaj
J35Z1mJn9FNo0HpkRlFYZcjSt2osSGvwWpiSRmTk90QotldDkQ9ya6RhfkMRAI1iTJ3rhLubBE6H
WGxLX9a4b8yc6rDhOH4nhlLuuexsIdqpQH3QlUsBPhl6NNND64z27Ciu3Ci3ox3nam0vh7iINxn7
S7xpQibakc0GF0h73WbsJOS3Gzg2nqI6im8da+jNLc+td8+M3ur82Eza8xR9YB40S9jz1uSk+I3M
AvxWymFPw2zrfJuj0d33hUywP5Kn/chQ1Sp8QlrEHge4/L4Y+fKmjWVaMaas3NmPI7OPcd8Urnpy
+lTEt+tJF0nS2MUmLO6o0tINu4AreaabjjUySDsKhBHKfZ6UJsT5Gc2rH4oRsLKlRXV8i+07O+1q
x8u/5VZRnmdzldDPEJNjnQ3K7DvUGXlVbVunpK3UCBnmeyteTC5toZGO/AGcjwyfzCYrh8uYApTT
1cgf6FdouIcg0pf21f1P9s5kN3IkyrK/0uh1scB52PqswTWFQlLEhlBMnEkjzYw08uv7eHQVKuUK
hJDobS8SCWRCoJM0mr133x26MfH5Y29IVw004uJCNCDXv5Tu5+CpQjfmr1Uk1HOSg5NeDTqPnB1h
XAkGBMj40Cz7dl3ekvPdDJxRmQi28ZC6Nx5uK/53s8QU44E3HoN6IgJQM8mftwXl+ABEqAlDCEWV
3Uq2V/fCLyQEo3l0n0azEDmXJ5FZCw21e12UZCYwSHSiL+x4FbwmVnx5UK6Zu03W5p45TE2ePci4
7G6xgCgrzpYy6leiN3l3erbd+Cm2SpLRu4W0UtZ430UXgsXhb4MggLFbc05fl0HGY40zIdurpFKi
vlCjR1ARcIP1lTUhjrDYQrPuko5BfknM07hyh7I1+5GZjNh7QrTeWmZqsPc4XU0XpeXV/r6SaXAH
7zxONj2THX3oO8mT7jHKna6InosaPg4Ao/Ug2yG7sgICZjZajdYnjenyssUIm6l4lftNthvsqJt3
bhk45ZYBQ9LD7KYCuegpcP1tylkT7EsQB7nGa7sm3F3M6UucTfNrHcewwdnwSjvbtoCq3k1e9lWx
V5UZ28tg6EVxX3VOJnbpyXPsCuS5v+1UOYNLOs3GnbM+o0GChDcXOZbFhZtWV01L/EWE9HnLNjUn
WygtAnpwOpVQ5FOBmUjk40oLmA03pLTTSeMMWJEoIJ3wE+iIdUvkLQl8PYZRv/xEVV/SnNiHFYQL
fanIf7ibCzhWK8i+xbJWca2uRNXkh84yMQq2GIrcvplt9ZTIbHqRBF7FF34+QPELE+MENAwaZUnd
cb6shSXMfgJt5Hid0nx1srt4lmDmuDukVkPyTR22X4JCG1LSoNXXxyTIY3KqZrv/vuTB8I0esxe7
znaWhxSmd7n9D1lCRrfydPwK3GiqdeJAAFx7naun1X9UfeeVdtiNXy1FhoElml+t5/J8pTXc/YeA
LZcLGYAKklV/X5vUS7dy6kwC7y5uPwAlz4gaECSZcJxiCE9Bi3AYz2MmEm8UUT+o5Ku9zNbB00lx
7SRmPgzKwWNauNZl4ET+SujF3w046m5GGYnPfjrIgwOUdqjr3N5MferuhkCYHS1ltu2hxx0l2xin
uJRXriWibYu3xhb7pn5jO+2wk1WQbq26j5/nOvooiu23NPd/MJPTTaHnYWiOKJ8hM9DEW1xiIbIk
kZzAr0vp0UAgreFsFtHyrDAsGVZZ1uuv6HsxAR9l8VTroX8JPPiLgMWzhIRahgd2H/2N0fR0N3SL
9Z2saQAxQSImp06svw9OW3K3NNSf/w4K/DYmPvvtcCQQJTG4sOk0zsYp5agKkkij9rWPuMimJ7BH
rwUqxou+HBvIjacQ09a23f1Cvjgw7AwjeetXSfNQjY14je0mumf2Dosu7YPxoWui5ahKaLorbPYt
9KJjoC9G3EWeha8y2qJB2BxzaWtXTDxda1stOP6t4BbOEA2szr0EWkROw1ZUPCWkdmFa7CFCJbyt
Gz8nBeR6WGXh8tWaOY5XnJXhVV4V4mmgF+9XhRkKvU6GqbuzXEFn50exfJLtJNs1WvdgXDdtMVHa
5Ele3odTRB5qKC1sz4Mx7G5iAivJcpzG+oWKf1FopNrOXRvGJXcqTZxXe0zxvWtl440rpwrd64gC
4pFPue1WNpLo7+Rh6GMw5sHtMrlBRTj5Yo5l7DPgjdxZHXF6HX6QQahehqFIj/CAi3pdQrqSG4U7
LFnpSzxCSghpuoBQwmE3iVhtffafgo2vDa6jQGoNq9VSn3ONvRy8wEAe7KVMvheZTHaeqMZnnN0L
cuFmbAaG3i1eMYqZyvVY8SFF2mluaz0thg0uWD5KGj2Df/kc0LGfBF4e80QHmcwJxvsHTKfcVrRK
j81rzIv90RiVf+narP3kwTz+TiOeF6tAxfmtrGN6UN1E9g5UZbxlKyeuki79vkkj53oqEDd/ANGF
p9HCP5c703AXWAuunofvMHFcb38btbOVhlXqv8aqzbptx+1/Tl2smXbTHDq3MpJtuO/5Lr+Ivvbu
gSxwU7RHyrzOCfRhUqm+wjhb0mcvvsvBiw5pb+FFettrRgarzhfyAjwg/GKGqhs50T0FItmPj1aS
J/ugD5m7lV1NucbOZnXrgkGhw0bQd5dDW893JzhqD7o+RJuxL2QMfbAwX5q6oYSo+jy8mW0xyDXy
G7imBMfDeFRmKVeKFrhfz4QuIP3FsekmyQv3CdKrYnVF4/AY5bYmPseDIxkPGguluO9vhzyrm82A
sQamGBV1xiqdiupmpuyZ14qbuVhsH+ka/YdCyDUwOwRFCNS9oD+raEbZOg4T8+6nbir0B8O535rM
Ny8LPh8TBIaTcKhhdZ5NpEkLtYVKUueHbXf2t8qenD36AeQQkRYXdSb7Q5zm9Y1fohnI8Rd+6qtE
7eewGS4xp3T35RiddHFyIU599i0I9XraLQrvQLtszPViDyFuy03nrcrY6XbT2FKysZfRFjndho9P
n6r2egtdqTwqmfcbowuKKsG0J5C9umRXEFsmBP5mEoF7+PvW/O6sdHEJO/ldxSiaYAGeR0Mt0aLa
pvfSb1WZJd421Vl2JyXzgl3ZCfNTVNPwYmEO8OLNkY97yNS39aZ1aueBDsTy11Xij8e0obPepLEp
7V1a2Xa/VrPT39t9hCCgs6S4Tf04vy9ZvtdW22AfWlvON1UjQmkLaV+ezga5A+r6KJ06+G19+ub1
EoTHwA1QOuIfpq9n3yKMzaX0jX71k6n8CkyfX3LODssmAC98nvo5vhkdKATr0tUVlET45cjoSVe8
dkYVMnRxTPjo8RWiRDPj1K8GSFF3TenEXwL++tFRQRojpaAe27Wz9j/rIqk+h35XXWpwNOp639ef
Ow+oZBXNan4Isk4fAq/EndzS866Ihd6hqXTXzI/z7KCSWiskELX9XVHoGUItnN57BOFoUGULMd1R
xCL5KAedPEKlMM4xhiM+rCofHvV3zW3+9E3j/bIIp0PAoQMYs3VkpoMLmo2BcDpLsaoSd5xgRTbh
VTc6xV0gi6DeLq7BsT+PvCNeRM6LThp1lSvZPog+mW8CsCIgJ1RqP0+01Q0yjYoNzHAS2dSNx8Lu
rLthFv5VFbkQyRuCEZ5JA0bh24I9XBct7O/VHGXiZwGt7AcAUvtFz+jOVnCjsAafhaSMH+m8r6a6
K396yxAvO6IHjLNd8kigAElCe8AA2Z2jfTs3lNye6eP5ke5gWlazEQPUPr8O0uugCvTtWOF6uOox
m3pcmjQAFIkK5d6mUBLGe3XyZoM5B88r3mU0ADKDLK+idq9LJsakgnYevUhaB8lPtxmm7LJ0Or7l
wpf2y4QWBKZZFNbXMPGtPYh9ODGmN224ncO+uXWWuXyUWPvMa4O+4j7CmfVzkZvyTkTGdghi5XFs
IGOpemfLJJBrv04x3Y7N5JZrul+nuqpVOt4sGGqfeoaRRpH9BRP11unies9O5MR7Dd8AK9Yxi79M
SdCl6xRCQ7kxVkyiXje3fY0omSQotrjwKrLAjS/dom39y7xr3fq58RN8jxyd181OkIt+lHXujAEB
cH2PPsiU8jYPMgEzuCs0AHPSFd+kG4NKFpOe5y2zsfwGeCf57oZTfm1wQzksZMV6Ozge8VEkmer3
Ffr3au/XY7ns6iyJDhot2l0YjwCUo6/SbpUT/pJeBEIkaLFmPF7XfZyW45a40Xremm6AJKEzvNfX
fhqFGROaMC5WEy3hN4Cp6tFexpAQpQGQrFIz8AQKGr/bucAsn1laizmU1YkVL7ysvlJkQhpAqI6q
zQqbdDfJSQwr1j+DjWGpUEBheW2uhyCIqysx0UKGKnI/MenQ+crDd2yXyz75VLWiu1lGRxHA4WXx
Y9wbWByxk7kPYQVTZqVkMYIOVOo+Q1P4KXby6NKRp05Nd6IvV4UKCSyXcYCMNENKi4U3jd6NTVcI
VlW7zRHbBY/i2PEubXuK1G5ki9jwO/VlpvC5XHm+ce/ZwcZ2PRb++OJW5CYD4vNrTM3Q5vRFLde5
yIQBmKlw6DNe19wsTJKyfRqOjQ3WNdU39bhEn/JcuceiJNzmU9R04gokbLGJWgbCA283xbQZ60Y8
J2aZli0i8v6qX4JO4B7RNj8KW4/TFs59bNbK7Su1UjXqEscUTFDgLV3WsBWKddTVdnFITTq9Zu0U
3ZSuIihGMCDeKFcLtli/K6Ztli4VeVhZIia2g1r9hH6iLoYygf3l9d1rbkTzlDqKc3fMpYxBl+ph
2LhmSfCA68LyMbMSJnlUNu0RU5j8uzZhszNZNSGgq9V01GFW1+s6Ib/OywnqknFj/Qwpq4ptkwxF
uDZOXH61m/G3rCgQK1xZM9pjgXDxvhBBnzKOS5v70an1ixo6tc1rL3uYC00o8BCq7Gk+xXG1PXjM
xgyEeZEQCkC2tStrbi8cHfU/I1aV3qBDcsp1G+RO8syeXnhEBpWNvccKStH1M91v7nxrMIBT5NnI
XRoHOjvqMQ8tPD9TtBZW5bodyT7ImHZ5O00ueK8l6oMH5yfguA1dcyI3YTxQCeN+mZzcKMZifYIv
TlvMUbnzpExvrKqtoUajrX/o1VzhDhCp6V42LQuzqqX3yYbPMO1cL+8tlrlTj5eeZu/vszR6ZZhQ
XHcSFHdVpBQZWwag3rIK0fAivsotp78GppKX6GKYowlHlSA1fpLfedoRzb0bYXz2E84d+IFkH9Q7
lFdRe8HpsRTfGPl7KDDrrPwceI1fsbm343Tos8q4m6qa/K9aR6a4zaKqfsTbq+42TT/UOREwsvwV
ltJPbgZklHjUOUyvdjRyUBomjAFvgrFy/RdRVtVTD2ex3GG0FBTrXPd5vVZNB5WVaLsQElm6ZIda
2VCyKMem8DPIQ18ebJNG83GqJse9aaLBqi4yCup54/DdoEvqGh4pYbXptCm8PNhPvRd/tm1pKDx0
uMNNNQXVLIMRhZxVZHpn4lRbjAyGgJmU34lgVRW6xRLQ6z85xbw8SHvWQLVZ1DtbALC0urTwq8ZZ
Ija6W9Vmqk5IIhn3q0ZN9fcoUgzUEL+5d0lVBF/wBPH4aDBeF1fT7DLf6QB05lWELSfxSajkH6bY
ZTgWy0V8wjeve/DYo2kT2mh+Cqe5+VREKbOBvvW8aoMXaBgRwl5Ul7wi+7qzazu4auaJQXXmjq23
06eSeR27+RI+j1GagVZ0NLF+vdSHXE3qUhRL4W7HIC/yZ6IhEn8/dhzQKzZzIZ4FnfPn8kTdW0e4
wrXbtFymajNABrgDQR5+ECLMCTZVAeM7Jqv5ix7jk1ioCQuoG3npHB3h5pfeLJ37oNNZyvbo+78w
UFVYk1RWfVlaTfHdtvOqJ0PJ8ngFFLoru2UoDrkGysdKT4p9w/PEAjJdcLBWQmF9aAsn2SWF26NV
NVE5M7HM+q8h1tjA90UDRmyNHajQ0mIWMLaJ1eOsqrPPkTblF2HXzue+HkPikd1eXZFcGR5RqaT1
PpisGZuOSJwySJnSqLWfVL19ovSpm1qJ3ttkxBzdJIzin+qgZ8wjS0ttbJaD2Hq5kwe7AvzI2lFo
jOg2c5wFyaYwaIzbxee8n8ryc9IE8b5gUmNtk9iAxiV5du0B1DyxNphs8yq7o7BmXEuSsAm4A/La
H+Nu0p8yO5+PAc4H9mqKrNJsZzn490s7zU9mbp/LjPlQEqOTXqk2nlBd21pEm2lKpgfLTMEDRlEG
FRdwETKMYeyOqlFlu0r9gcfMLID/zMS5eLQhB+3JrYbe24kUL2cE7OGumWo//lS2y1Bs66waN8Pv
uMVae1ejXeXL1tWe4l2DaO0WT2Q/yFqkNvvdNv1/Cvr/xhngHx3kOwr63avQr//rlLi010X78/UN
D/30p/8VtxQk/+mjB0AnB5koCU9Bt/8Vt+Tb/4mbBVuHdyKC//4//01D5/8gQoMThm6fv+L9A3L+
NxHdcf4zZPQNBR2wB/eVxPk3RPQTPPQ/beGJyh6dkmgw8IFBEINKvm0LJ8/gm0nYz7XEhAVgw1PW
r5aG4IP2+ozuebpMANMdLtkpXyc4dyJo0qUjrlvE1xYjls+4oy4bH9fFmwFo45lIV/+5U5Z74TmN
/QzuEn7gHfL+LhPyOkhFs+FsgnCccWAt4sZk0AbZsbUXtXequNk0Znr4xwK4+78P7Z/M9D9dBPUH
Xl5g1Mk7l8LcjlTN1pcfQQnStTX3w7pmVLT++1XOaGU8yVOABlwrgkdO/z79in/gfdYyZwBBRX60
UWqjrm6b7RIvmBUx1N/8/VJ/uiGoBkS4YO4Dze5sbUACY1kz/zuWc6m/J11sQTkbvI8ItX+6DBnk
pI/4iPuS8+BAlcfBnGjuiL6B+nGiGq+D6iOnwHPbpNODwxvgxNnFBI2JyOnB/uPBFVDcLWe04Sok
nThKr0N059knIxv35yQNEnpQ4C2waQw6mXeb00hyOzRh8u/XIp0K0hOcOfCgO1cy4mvhpxbxqcdc
Rvoyj7FdRbBQf/37uztNQd5+16xyOnakkhCVyY54e7fA+01qkG4f+8r+MUVwmpJQ3AfQAlezS9bm
36/2h1eIhzvrhK0KNdi5JkPzzIciCfNjoX0NbkDj1kha9L9f5Q9Ln2QdG20CS58v+QzCSodiDEEg
yqO3mHRvYMdt+mb+OTFi/OAje3c/J1opLK2T3zNhF/7ZftFUg4OOv2yOqq1S6iMWzwHmh/PBjvHu
JUHYBpZDZoO9KdkUZxRbPCObKo4EOwZTmU2YNdUPTLTUKtRNfA9+8ZHK+f1tOcgxo9MLclh759eb
HXz18W8ojulSVJv8xC2Ag99s//6a3l/FDQnY4J1DHyZK8Gzp9Qw7+rjE2cO4gXPBlG5cd6L6yLT6
/feMUzwjaxsXTA7J4Jxf2wXcIQyk5ihCmBo0hvamdHvzA++UZJerzL2dl/Ee4F3+EhDCb1Pq8HW3
MEr/t7cb4FlE4KmNBITd62ytgJfMUPTa/Ojn/rzNtfUjJfZi868vwj7sIjDEaJcbPlspKFw73Rd8
YEmq9DZth2KDoXT//3iVs1uBVJDK2pvzo3KrZJ27vlll5HB/cJX3q56gWD4u6g6G05hwvt2aZguF
0Jh3zRHZQX/AQkzuQssqLnDPmDcVo77j35/du22DI4zjhe8LSmHECPXt9ewunmJqaZxmGggInpeP
6YpmRT3Rs0HA+fvF3i9+jjK2QVjfOMuQYfn2YlY1QEG3RHcM8Um5UiqFjzDW9QcR9H+8CkG7fMin
nePcgcGrZjMqrE6OwGzWymuQRsi5+kj99/7BcS9M7XDmYRNkib+9lzgncs9ygu7IhCYW69G1dAPY
JeFdz4oo4Yu/P7rT9v3myGLs4qCxdBCKBASDnD26CFKhHJdKHCPpOTHEFqinNaTRdNfES3yTMar9
MVs6PBphwWL7+8XfL0oKEOpsG0YBrh3nF0dS4neeifpjp9DQbSqci7JV3Q7llxxE62te23gt//2S
7x4v1Q7aCbYw/F+57NnjdaGkyT5r5DEzAX0u8ODdkpQl5o1O8MF6+dOlUFlR/wYhO+V5zeFFWRG0
ulPUPs70k4RD+9gbb9qb0ar+7ddGGjWxqngIIrOLcEl5u2imGQWl09bjcTmx1nwZTftGw1bKwOhe
/v4A370zKg66Em6Kz5qp5dkDRO464N076OMQN0xNeVGXk+mxOY0tdfARG35Quf3hKeK7SddFoeqE
iIrf3hq2W5hYJ1IfLZcbktAkNu3QTmsD7PFBv/TuWzjdGtJklGbopmhb3l6K5TcYm0SCI1WQ8zpB
uFtbGQYHhinWDS1/xzgxgXYZYRb/wQt8t7ecLk1BSOTgKSnlXJm3LKDnCjENaF5r73qke19bL18+
SGE5MV3efOxnVzl7d2Ff9JlGiHv0GvsLtl1m6/pFcmisLn0sy3paL2k5/dv68fc1qa8hhWOweFKL
/7MD8FqQK5eEjeMUV9HGL6yXvsyHLZ4f2Qc1wR9XCs444IcYISNTenul0F1OHkyRPiaiIfbeK7wV
oI23xrLko/Ljj5dijw5PlsMeRK+3l2oZ0Y5zHOrjMo0dBF/bfrFTe7kspN9+8M7O1OCABTw4kAJ6
eMwl+BLOVqV0wxGRjjsyae3JZhBhXN4sxG9cokvMjrY2bnswIgrgIREfCLEsa9yfMNDa236onPsh
D2r3g030D6s15vvHqxy6DlXt2U8ShKXYHIbjcZ5gzy/p5F/6Y5F+cDT96SrYAZwoW8j/373PpVgs
tSiusox1SjSSNruK8nP7r/cz+nnAkd/Rjqhw3r5KpqJKz24wHV14p+uCY3BvD2V/EWHx9qKlLP/1
foZ8Hm4OgcegSPQhb683zUkuLWUvx6lENgR5dlhHSMDXGMyJzb+9NRYN6bk0BfQE/OvtpZAstN2C
veCxtAe2rUZK12EMCY6xsfopQqpWmuaj1OD3m6gPn4NiAosFNNnniStZ1KQ97Pzk6GuTzMfSYbq/
t1RbDxdMk08ThxFPtrs68aruWAO4RB8szveb3Il0cUKdqGscBvhv71rnDBYQ3ljHMB7iywmz5Nu5
seQereJJ6C4t428g7sPD//vTfr9cf/tYIZCkNCRx5fS7/gF1BHmQglJ16XGB8rMl+xIBQpfmH5xR
769yOh1AMkiNBVs73w2ggM4m7OKU8axadrPv5lssXD8CoYAJ+bVvjoqIMtrFIgM3ISDU894nEJZf
86Ld237kgd2byKD5l/EUxPdZgqx+dwJJGfb1aBmus2RwfXxV2475RCkS0+xKfKohIjoN3q5Lutgh
8WsDBpL2usHEGzNb7QGIeP5kWxcUNIO3Ccji6laoNE25CfSYPllhawHTzB5pqBWzKnczjFbHi3QI
xYKKKXq50aZwDIymKS4IMoAZ8nUol2Zei7RZnuvWLaq7Shd8Y24hZHjVprKAlJqZSnSMtHSCJkiM
XrAbxkaXr0U1Tmrnja6P3EFjS3hbYTX+K5CDM67ypLby67aLhX/htolW97rOBBGBQdYoaPaQZg6e
auwKmbyWL1mzRNGmQfWXXccxosaVMR55B8jT0ZTlNRSE68KpxbVtm/pJqWjwtuS758VjOOO+ieLT
9l4NJBD3Jq+gsd8SD2sg9bdL/FUCKz1bLgDWfkkqle8kOs9sv1RTqp/rqq+sa1OaMrpgokdkKGx/
kkvuy4mp4aprSPS4XfzRmnY2W9Wr58/oB/MGL8GLrpUnU0ej4+XQRwJaS48pHO5AhDlFq7FLfHUx
+iVyp5ZxSbxLXct8wiLOqTcCV46XQTUCvjf6oW4rfY6qtQf1v9lkSVq8Cuh5JxFegAGFAsm9sFRW
lRsHwpdkiNUgDWmqVH5LJzd8UJMBGKScHDE4VH6Xb4Xwk59w/eKFvKIaYWKh6Br2aY5Oa7OElvCP
VjsG065aIsbMqwSSf7vNASqi28azQrXurVpH3zgPERZZVaQzaL+MsOItRGavWHdW0n0Ll1h+C4dO
uGtsY2u98+WUVffVULgGImJju18NcFz+c4mSyT1YzLowDUztWm7NmIsIB4wwZ/ZjEN3toqCs7YvU
BbneyYA57TpOqghKL2BdtWxjO+/NJfk3MryolEfoxiqoY+2vimRU06ZVvYeFfmVb9UYu0L3WslKV
ugqJJSNZC9IByXMw3eQumchXRVzvMZXCkkJMl5KBn5Sr2QtMexUHE9LI3gpY7uUom+IKAURNAGto
KefHhGNmK8gHL3Nx1KYOpnUnoUtyXkBCv1ABOZ976HbCeoW00bUrESX1uOlcu6v3sL3xsoyyOrxn
ipDH+boA8LVXYdpnwUWY5G62i2rRDftF4zl8UVT88WpG3ADha1A6Wws15fYlJ6UPlWWsUeOCVRTp
dtLwkUOIGtiUTgw3buUwqGoVmrgVX0vT50B2jB2G9glVXJj+WGBkZC8zXdKEfWmdGUFQgN3k+kIs
FcGVKwsjU/kq6j5QDxVf+3xtCbqcfRU14N5KeOAGOLDgDTNsUCvJH5pEA5ZFW3Y2e9bOblsZ5pdL
4M0Hr5p+Ye75zeTgbJVTE+GutIDe6jo/cyf4ooboNkvyehOK4BOMH9Zbir5GDoG9hdvc/JLaYAbb
QsFIwOFXLbY1jQWhHyL4oPdSyZvFdZ9b6bOUigxDvNK9VdiuRKtgqfCuoURZFWDql1qLfYNiDhon
KDO+Y83KSzNxk/bOtEsW31+V/dxBp/Q1I2myihyT9/eQJxXe0ku8qtGeFAJhnGaaeoh1R5xmAVxn
zQHpncME0yQ8lkOGK2MaWA9N3/kXtZvcem3abkciHQ+L432b83HaVJF17QVKbjF5FbsAJGuP6UW2
8WZGTrNn2hWUkfEl9NQhikuxi6GkPOqpu04gZ23NjHMz2aTlgYJ2RGfq3i1+XqLPaZ39PFZXRIdG
p/9Mhgm6pn0sZ3lbkwVBRZzlWz9sUQ05zVevCZx1Vs73PdK+tTUSFUFgT38F0JG9IJepNq2ZX6Tj
ArO59rRa6Kovw7xu90Nf7pa4gYkT7OopTQ9oJyGEkW7VGwQBQ+N5ycHReDevhxCdNhQLT03dJ6Gy
Hn+zUunubmrKZDlgRerX9wjQg2Rt9YVjXbJPJvoyrLOxOAxZ4wXrEN8kLCdQ8LTot9rF3CHuioKN
bZ1MQtalXbTTT/hP3firKmZ3fEiqLlM3OBQsoO8gJd5eDFbu/mxcHGzRq4lgWR7nFhnqAp8jk+Nl
T/zP8L3ujD3c2R2igI3NF11updB1ctmQ2MsuCWPlwWKdR/t6Wrx575S6IfCsdGjZRmCjYKdknXW/
mr5BsbHOOWvLeNPg25kgMZqMd51mkf8dDXORvKZs0jDWpN1r7KxLsgy7NmbiD9mhUN6hxJsRtJEv
KhAoMAIXpWYaoaDDHCF8GWtLT9ecXhE8ibzMq43lZtVNJ00ybAGqYn8TyTF5wj0g5sDF1PBHgreJ
C6kCDupV0ki8dE0XNsgFzBRjKdxbjX+AU5jYxHIuIlkneRPx2jCWpltqbf9Xq1KsNaYmwJRHU5HW
RMKVxVeOdITt2If0LWomnV/m6MGgXvQeEip3jmEs9lNt3xmNzyKewhrKOUpiy3/0EbF/7xuoQ2sE
6F5x3WOewjEYc1BvkAVq+0ZhlUOecIsMc8NzoXibY+ML2oBM/FCTTJ1N1+hF4Ck8MxdDT+iHd61p
luGQkNSN/6axILntUrR0835IEZBeDya3kXx0g+OZ61JFGaA4erdw07iDY13EJguRVw+eh15tDIkF
WlRPoOSqqU2C1XJZOkQe677kAINvEdz3gymzdeZo6LcJkA8ns13NtzlJkmbT9YH0HzQizOFu6Oty
2MCiCaNN6U0zHn+Dkt1NIiAfYo0xJTT9aAL6Q+FMTrqfom5yL6MhH637xhOkRza9Lb5SFYR3ec2c
ddW6k0yQOEJE39YU+V+p8k86Xj5JGnrXK9UPndtQurBcRnpY5LW77DksgnKtdFWNZuVBW1KoUtKg
3Zselt+6G/MUfSC2VPV6HDvbXXEAQ2XiZEbN6hlJnW7F5ZDvsGbB962OCLjLVxKlhn3FaGyaV4kF
0rcb2Ll+oZ0sC8xCBkK2ffTJchAGVeZoTrVEPhhRrWNRWaSEme5EEisCVk2A14P10Ho9YVDRPHMu
wF3DUp00WMk2wdEi5JVpa/EjOBWaFyOkp3ZVFnl5ksQi+MTrks902ved481HB35KtxNL6y37lOmt
3rvNiPDdx5GyWTdlUyF6mJB9XiTKyp+KqBlOCQRd9KnFkxyXqY581X2s0+RHUTiEGsqBWGSWBZmF
q0Es2SuwSd8eZmr6dleXlStXXqbKj2xZ33VrAG7IVAjVodvA9Oas/QavL2KnGPObNg+zG1j/0Odm
p73lIEu3jasQkPsaHvXfe7V3+M3vq6I8oPhj6Hg+OqWor4YOK+AbDCvaiyFoiy2pZNGm76yPbvAd
Xnq6FJnbAAwgi+CKb9tCAHTHEWrJb6BZI4O3sKKeY/z1V82SuuvB7YoPrEvfdYhcENDEc1mP4AvO
GQwWZQ5YHE5GN/Dwo5cMUsMXZBIfBYn/8SpMasPfWRdOfNbt2r3RwngRDnqL28uDFYgwvU1mxP0f
oHp/utAJ/rXRWzF6PLftHUN/JAhZFTd94PUXbi2XLSG4H+Ud/WlB0FYjRQGnxBTq7KEJpC94acji
Bs5KdkigIVBplu3xZAf4AU7wpwXBcsDo+DSGZg7xdkHUw0yxPk0FLhrDg6oTtokWYydKvS+Md1/+
/UI/IdpIUPi2wF/fXqzs8miA6VHctLL2b+1sQmArzbD2ZvcjoP6PLwo8C4vI0+s6p3q0dVt3nkLO
SUGYccgOYyqfLBxUxse/39MfLwT4yqSDbQOo/u091X6BekH5/4ezM1ty21i29hNVBObhXJIge5Aa
siRLsvYNwpYlzPOMp/+/6v3HOU0QQQRlXzj2dljJKlRl5bByrdgPQCmTagjb+qoro9ud7rcjsQIg
mCgno1+zssOrAIlUkqA3lfbf7BnuJK9cqqy4t6TDSC19MHTzKNfRilsVrJa6CLSl50DYkdl7YaRq
59l2os/3robGqg19J0wB8iutrCBFOPOa1qnvNNP0PqsH5X1uwSd128r1PYK3lGoRFLBwhVlrDuoM
ErdJcQf7pQdsfwwAyhwJguDFhybq7s9zaWrVzFDabECrfLbpaPfqCwJyzgeaU8XOS7Fx2GT7DjAh
pVTKtqsLBEdBXhvF6L5UibCf6h6wdEDKu1Pqvt424AX0QKV2IuOb69YyYwZoZ2ZN6FdDNKLanUP7
2ho1QOqsdpOvt7/RxpJ0BKakoClHDn2ty3NtDzay27kb+iILleZDAUYwf6HFa5xv29l42i/srJ6I
xVpyNxJ55HfagL5IIU5q+1PYUEPZgbmcW2eXdnNrG4GF0DlHYUo6h8uVATJ2YhmA+2hhZv1RS8f8
Gf1fLX4czTn6cXt5G9sI6ygz8fBp6pD2yR/zpt47a2MiULKKfFgfVd9Wu9QmSp6qX7fNXK+JcjGQ
MkgmIeRy1izaFD9RvyNa9dswg/YWpd+z2Zfk+plY9kQm9mzJovCbJSVO5qAQs6Q+s5DLRzClhle2
CqM1GSM7t5d1vXuyrMyMGpzCIEReec7fmOqp9gXhNMV+l+vBVwoD6pn+qn1vs4XxWtmlo03Fd7pq
RuRWpRtNnCc+482tfVIhLes/NaDZBvi0Fkffucabi+JTAe01gaKsnYUSICpu9jpRxDhSEZim9tip
6Ozc3joZi1yU5mFipi5v8DJJxJeyulearPebPQ9tMMQTySAwkhqnZA6PjeKU73tnTN5DlSF8wygn
qh9qjkry7Z+wcVAQ2wPU5uiyZe2uDorZJtSB5jrx7ZaSOSnbwnxVXyblNzWU0mO3rck/7WrB8GDL
rgcBmrLy9NB8VWMkmsQ3eggYyYJockquLqmJ8mwlffcuLFrtsXHp+N62vPFBYQqVLR0iXPnX5YWI
hzh2mUtPfNivMs+tYfvqR23eOaVbVlQF2RAL+BJitStPYjpTqkAKlPjICQ3fLCWJco//Mw6Pt1cj
Hft6H+HEtOQ20vJcH5yAUkdgTuyj0Mfls9UZ1efEDoMjpJ4l0zQJpa7bBreOCQEUdw+qZqCPq5cm
t+dxCUcR+1UL4HZ2xHCG7tp97iDX/XzblPwSV2vDCVvyFXWvsh5mS5I6MYLYT8OWSSbDCcGOvjC1
onwtIQfwEvg2f2d18oMRVaEivQ54R6rxWSzihDku1TjnZJLPtpjEodHtdsdbbt0AupkE8GiXEMet
bkATd+A2JvxYH3fZZyuqs3d1J/LnsYO2c1DNxJQkQO5zm9rD6fbGbn5D5gjkQimH2Ksm8kRZ3DDd
IPEnuNj+o7tdwsRAu6AfOOvw0e9chc0jikqjYnI8oddYOZYoypkoxYbv9ChtwL5fIemcpqcCzq93
lrIY32+vbvPYvLEnfe2bZyivGgpb1L38fJwNuvHZz7AXDLQhwf5M4yp/rzK4uoPo2NpRja8ppbRo
VDNKcmFTL7JodIWsbAYBwnxJ5DBoGvWFZGRS9hRFVVlAWV+Mt9ZWR4eyE90tmGR9tWkrw5uKGnG6
QQR/JD2jp0VSRPQUKQTPndPbh9bWi2+MjexFFmuqduZpLId2MnESrOimva7zuEG0uGOMiukwjlQ8
i8wu/q3TiHpSZ8NSR28xHLJjwRSsRQurHD82phb8AfFj+JhXevI0NcpyimCF+/96Hj+m/wl/ln/8
dyfeDpBsnQANlnaeMUki7658lOO0oxUkSuLPTKIj5ZKM7blQUwrE4Bj6FB4r+x8e+2qnSrN5CAwi
KP5biYxaHTygCUHQ9zTCe5NeD3KgX5ckUE51Zokd37H1upCPEWVJeD0IwcvjBrNpEzgdvkOfaA4N
QZF41jwo59sXactDUdyibfsamqzxAl2JuHzbz4lfApzxlchqP2fR0L7XjDH/tNid+04PjO5RrYPw
XpilPFloc/PtYN5ifutyfUaTKvDIqYmfuqkJT+JSn5j+1J/BnNQ74YD8o9Z3CUAJWlimHDm6AlE7
oo8Jw1MfyoufuctR7dp6+dnWuvad2t/8EEXO/L10yvwnPc92ByO4eYcQ1JFEIgC5TU0e5TfOKlPC
mn8TpH5DTvAgRN4xygInUoT4XNV8Tqu4+2bnTM4f6lH9d8rN73MxGOfK6fXPjSLo/kbmuHy//8Mz
hWKCEQGnZa3xmek8N5SOCZGUUqd42qjqcg6qpftbG+eBUl1W/IeuQvtJqJq1syFbZ45RHoW31wKt
so7OENIY3FIBDmeXwQg9a4JIxaFM6JN5Ta4gDCJ0k8avit4fJLK56/Y7V2vLd0Dwhr4Go3agz1dH
T+hBRDLQJr62oEdZA634wnxR8qJOIvRa2JQf3Aii/J24Y+uNBMPP7AolRHmnL48BatwT1bcq8bPC
gCnELI1SNq8i8WGgUv6kF6rYudxbzsqglkwuRdgPOe2lxXCOppSOVuI3ulpDw533petlk0D6ETHE
bC/a2dpWAworBo5I5Yk8Ls0NS6DkDnrBPiTMDnbG+h90RCVJKHPa55FZ3l8RmdbX2wd5c1uZlpRs
PYjdvVLgvbldTMv0VsyQpN8PE/3UBdooWub0XB/kgGR/hiyg/XLb5Na+Sti2rAITsq73dULOZ0Zp
EpOTXnywo3CaPVhkhgg4upF+/A1jJpNpsuVBt3J1bOLQgReq6EjuzSb7avagA8/lFGf/NHZKA/22
sWvUKl4ZYwqSlUxeOuvdnNwCmhKH3WxL8hgBhS69+DE80ZFdjpYKjUpmqB9jpS08GzYbD35x2j8h
JKsHMUV7TRi5trXjBpTHCwFqimLD6kTJMlVvx3lK77WH+TLvOj8tI4qTxDuOr6dT/aFHjNY66PRd
35sOTYCdp+N6ckpuCL6KQVxeKnz45aGuGR+qTcFPaCTXq6u2CvRcgzl7CYSbHyoHyvDjEkGwpHbG
exHb6kGJ1J7BhHHcywO3/CYIafpApGQUauVNeHPSUUyJasQQUh9uHOdM4QoOGGMJ63c9HLvnHmLX
H5A4ZS9ViTr0zrnYCkflVDBYCYQKruLAFsbQMBNp5heQ3iOsGwnjr85J+r9EZybNEfWA9kEfeqjL
l7HqpIBrPZmAf5mk3nFqW16GbIoqBtMgHNTVmUjGHL2ppU99tZ+B98UN/aUj5Li0oJeZiv+5S8Pg
lxCZsuzEfluWbRp0GmkOHnXdWOhYF4QuSSYxPqp9CNGXjk696IxPWQ80AfaJsTz2Uq1yZ/e3/A0T
xbLliRKkY8hQ8c2HNya3nA0omP3MLKEYm2o4jZSi/jRose3d/tBba2SGkyNGYMZSV2mHsJYoBspB
uwFw+zmYuuJIUct6Avcr3rV59DUpBmVnX7eX9382V5FuazrAAqsihcVoiGEYCT+BJSjeBWWVP91e
3dZbQdWSnjU8i2Dy5S95s5ElEL9aAW3gBxDUT4dRQ/n9oS76HqYQrUADaexFsxPtbNpkGNGlgAOg
e+1AILZhRGmuUn8saMcfjG6B5okbzvRUqruncrD3nv0tP0FAKYMrBPjMdY0WatO+TnUt9acY3Boc
LSizakVQP2paar0boQPvDi2vpCfcZq/5tnl+iKgoq8hoW5f//s0ORwPoLSj7U1+EzXOpBL6Fms0R
NYyPIg5ab8736hybiTJ8Ef9rceWgEZLIVDgEU7/QwM8ahF5eW9UB5IeImdltN3iLXXzPtcl90Lph
eYijfk+rbStVQ/WHFiCjFQAeV/eTmi1g2IpjpeWF+RC7EGkiajLs1Fg2P6scTHtFJVB1vNzabIn0
pc7b1I8KOz2b1PYPLQJ5XiiG6D38N9F56GanOogZ7O3te7N5Q9+YXn1VFAlIoAKVZgbdYXFwrSz6
UjtgHg+KLUHEt61tbqdkHZCXBgDB6otCnz40Rptl/iyWAH2RYSCyqupx2qtubC0LoJxEyoNSQDbv
cke1joK8GsvEzKnU8pBY5tQB/lVzCgoNxJ47scSmOaJxekIG0s/rzlOFxFOMHB8n1aLjgMpdVn8D
BNv+ElbQZzvP5NYmktvJ1rTs1OirsDGbkkgUi8DV9VnlteD1j0s5RTtncnNJDt6NU0/7ZD0kz2RA
W4ZunPkdPQ3laERgYx9QKuw+jy3sxr+RQREKMgnPDBPEHivQkWjpkrt9k/l9qaefO6Obvze6G/0F
LYvhHFtKCL9RZSJhgxtCZfCHXHUVbASFWsBssWS+aQubGD+vHga3A4uYAU0/ltFs/FEH7fx4+wJs
7KrLnCvJDAV4lERXNx1y0MzRC4ItY9ElCZytZzQPwadJfRRtJ7/YinBdoAUyGXd49F/JUN+4bDx2
YDUollGeKJjbGKz2OTay7Kmei/nBChsNTaQgf5+APENBooH+SzCp+lemtsXOadp4Kl3aNpwkCDTR
FF+t22oDgZCrmfnJYEzVU98EIAqDXAEr2qDc8GdXNO1/bm/1xnsF35AszzPVxbGSn+LN4puCgYVh
gc4QOa72H7UMmVlpYuWUK4P+gZGv4AwA3h52PMHG5aRsKedVuZuKss7p2kgqD6I47RsFZPMeUjod
GEkI0NLT7eVt1Z7wcBq+jYCVKt8qtmIIESrnosn9qZmN9KQ2Lg04SyuzL0tXki4D6U8ek6E+JoOZ
nAgbci+qQyasYV15CTKIjK1iEn/c/lVb31l2zUxuMTHmeuRqadygJoPOfcBP6qmrhzg7CLWsHxik
UZ4YRq2+3za4FSRI6m+KfwaJ9NUwphaM3ZAv+CkioOCIMpN7XCptZtJBGeVUBeLTNIB7RmBAxUL1
XvypiLTYWfbWWcNVEnrSj+ERWL1r9JeAB7lca8qqy59xvfztiGx+FMZgf67A60MRyhzo7ZVvZNCQ
ZsluPbKJjNCvnrgpzQxEcvvMd3J9/tSHirW8QwqwaY4uNQUPgqJvKS2pGaRPHyL6A9nz8vX2T9j6
2oSDlLKZK6Spv/Kh1chgiTlxq9M5CW3PmgoTVRHSw592UwzdO3fpzXLnpdiIlfjS1L6YoiRtX3NY
NY0eWalhZX4rsuGLlqCHF2S684Ti1nt7HioPGmnxGDESeL692K1vTE2IWT+KKBDvrPKnaTJnHQGb
3Le1oTwxxCUeFOj/ntRMqRk/Ecl3KWK0c7BWvPbU9xxgaCRr9NpN3vz1dKGA9DfrhJn7ehKX3yj4
xoDG7fFrs5Tjg6KHSDbF8wn4PvJFRhB6FqxOR9o61RNyWBGSNKXxAHF3shPIbXof9F0p7hN2U8ZZ
eZ+gFDF+W8n9wmGMAFkA1wOaN8ZHB1zAUajMfgU6k0IDUi+eobU0QgukjVEvPZY1EoGqEiU7b+vW
aSQ1IZsmjICMZvWT5mSuRrTCcjSnQ3s8oOmmWuxOLwcRY6XhpRnmQt3ZiK1bKFsPMqPmn+uahdpB
mGm5Wu6LuVLPJrIHTy6wmSfG+OvzZIIbcB0B73Y+BRB+V+O8d0C2jqXJk0qDnpDiKi3L4jEqCjrP
vmVAOOGNPb26w6DrjBKAaV8e3DkyXzhcx5opT3hsKH5bDGAecCzNEYbS+jlpm/lXNAGcOkyNU/4b
dGHF4JI2Zv/evkHXbyO3TmY5suOo0XS8fJEhB2oMZKpiv68QpzkyMaF+0bPGWHZu6nWQxbSv7Gni
HSl0rrsQaTLBqyL7a11N5W7mf5o8hFVfPquZzcji3atiWhCgoDx2GFsdu3rpXUYWLAC9mWGFXo1C
3vJghDE8oPcbciGTUvACBJBr7AbylqhhxXTGnRT8ph6UKBNRE9+xcu1feVFUkD10DgksrspEmt6y
WkoMNMHLGAiYUzkeUJIYgXhIa7/mEPYzRdcCWDnUipsOf99e5fWFwr5FBUcCcDVIDS4PiUNsATwM
PQjQVvYfLtNLy6nQBgWZRtFU1CMZP/7RCpjbkbDv2vY0inK+e2IdFhXqkBJjqkoYsPyRb2LHOqIr
EYsx9e14zmC3ttCFa0F5pdwYdQb1VCPBNNWZ9v324q9dGI8aAAQJpOaOrMMn+GnCknCF1K6ZtOAI
J9oSnibYqOcHM8e8h+xDdT8qFKOgXQ3yLj77Gv2ASDEjWxNfvIGG919KgsvRHswBina9fk9yHv9V
u4O785k3VgoAniYdzRZJTLUKHYQIrarvKXwia4oKYzw6enBMs4LRS31yY8ahMsXZCR02/IKMSYkW
VZ5UWtSXXxXCyGUpGbXyGVmd4A4uSHIfXJfcD1UdbdzJP7ZWSGNDIipxeIauXFqrqQiUgZOTYFqj
zrhwwYzT4kzii9N2o0/FvdvThNpYH11IeA4NE/cKwOvSYgmcwqrcIPNVrVOsp6VT6vHU0YKpvsL5
0Nz93CKFYIIXh6yDkuu6y78YSW/Oml74eraUngLPgj+g4HsMKWc9GHQqvtx9NyjMK+QUwOWoUa/i
3Xly0sJxMqZhEyt7XDpdR1JCm38W6G/BMs88654rvH5a4VmUhCAS4aURY1/up0D8IImXvvAZrtCE
V03BhwDyjkNuIQRhDr37zs1UdQ+it/FKUiLAAVOVIPxb43KoV0QAaJfCxwFpXwRDc//UdTQ/3d7N
TSswb0ECCpr+illJRWoZXQul8MupLE9IDAxHR4x7YeLGHWDvGN9h/yQkb3UiYW4taqOeEEaYyInP
Rgzm6DDGZqKdF82JtHOrzWq684JdGwUDy1QgND0kJ8yjXH42PQpR42rdwkeqz/xkR4vxWYd44OcS
BebnrOwt07t3L5lSIusDKCqh7utRpaSQXLSKXvq9ZYlTXzEiHgyd2OmlbC0L6lYq73Tq4A1cncYC
Rd0kshys5DbTiVrGJHheBkzgoovcLpp+/o1VSSgHMBAZcKy+HZKRdufAFOBbYtRfoo6BTL2cd56B
6yvGn2/I14e8Cvj5ykl2QtBpa9LaH7MieS6CJTsF4TDwzuYakNs2nv4KQidQd47ItaeUZimfQIbL
dMy631oF4DUn3a18SFSGD2aYqM+0xyEFsGAXF/cfD6BGcEXpIGIAh6w2Eg3eLtAQWPAba/jRV3n/
MIf3c93AIsnJkzcN+sCr01EzHj67w9j4SQ8XP3TtZv3X3FL9O90+FRunkNDahW4U7Ok1IxvCxEaY
UdTyNY2RMoQVw2fV0X5pWVX4k6j24N7X5vDA1PE1oLYAytYOZC4NiDfSZfSjMvyOto99FEr70TIH
59hl894g4HXs++rvX2MwasNrzre8qwsFfovJV0thgVkLlOoYKEmXnni+3ffFkEcubF51Xp/Gwh33
WvHXlwFnyQgV/T0eVqo6l47LQZpYLdJ65oZD/lw4zTc0rb/Cae8ea3P8UFRKfb7za/KoAXeUWBcK
DCRmlxZ7U2fkonbFS9TYjL5PxkloUFtEhcP7tqj3Rgyv1myuHUgH9nflwVSEjQbIn8RLnGnKIwla
xxha3C2PPPhWdQjwDzsWr+45RWcCvtdEUKPhtNrReOqVMqvJOKFzWyxvKoXokIHU7H8bJZrMnbtx
9aZijXdbJk0sjlj6cjdpxCIoJOQEzTCjaTH14qPRz3ugw601SZ58iM+5EMa66zyNTajjBWJ/RHrH
SxFW8JzcEc8iK8Z7gwQWJMffuO+SFH/95GSRmRTwJCd+XU7VM2ie7DSro7bTRpcf4QIKhBWoNmU+
R+BzNaaKtw8GEz4mv6e88mcJaBQu1zhprAPSsUHxz1jEqZIdWthYwne9Hkwlou2N5u6x221tLHEs
DS+2D6o+6R3eJH2RUAIkZMDVU3YMylOvIVbsQfVgDi9IDfW/cViAaBLP4kcpK8pf88aa2w5mb5sD
2XwB2FpDbTD2urLoup3XZ2tVvAgSREckRlvi0s7YzPkM1gZQTWYny4F2r/Nv7GjLUQ1gr/ktY+BH
KMCR2q0x1EEXqEx1YAwg6EDVwE3CE4wBzaclzxExudd5vU50obsF/S/eehU7jLDtdNYo6FDmtcu8
ldkgzQzyN/nB4Hj8QbPy5O77gEUeIrpY1CbUdUiUVxCaULnKfXoJckpntAtxRhYIhq77l0YbFOZ1
nnNm7FeeZEiKIDIbqopN1g01TDJqLg6QKpWzZw9VHB7qWlYgbhu9en44JZx+AKykkCxzdf6thfwx
rvPQD9Ho8WNFKGcBAxa8LE3+uFTtd1T89J347+p9p0VHMi4dDDXkqyZWQgMjQfExQk9zik9dUxnf
S7ceP+HTE08E8DLuLPL6Ohh8PsYBaYeCT14LAlRO6U7TSPsgnahKeG5ptz+EEs5/NmKGu+X2jl6v
jk4F/RHmLIg2yeYu715dKkZkgWrz80kgu6ppjVJ5YzUj/eN0dgRhlJnXe8oY158RcgHwKhKETQa0
prdIXCOzrLzLfHcxg2fYlSHwymaj+4QyrX7okimEqqyP1R0vvrFWkJTgBwmb6HatWWWtAhjbYtP5
Q1X4Z6dH8a+sKPqvjlHUgDhpPX++vberD0lvlTQINkSJnmVSe30XF1CErUCY7wU/FBxV2fdyYCTy
os7eY6iWt+3NAyVNcVY0Wj7ARW0mUy4/owLoSKkca34pkFH63MSlRRVyiXdilS0rNC/QnuEXU6Ja
Xb9ugV+pQCf2RUFR8oBAMTqxhp7tHElDesXVYuRVo7IKpoMhytW7Ywbj1JSROb/IOZj0qKtJrZ0K
t4ECMa45xZ47tPZ0tGt7/hV2WlUegIhY70MSKrTo4DP8roal/alUuno6tUWuazCkZQFUSjHayh5r
UMQhBEmFzlgOjPRpVKDmejZKNKle2oGzeyzRLs3OdG2N8UGb9TI6K1mQWx/6ZqwHTzMi9+dYkJHS
PCoiWMFmww7D94llt9FLWjltcXKruRmPodIo7JRBwvOoAFeZnwq3zr+kaWQvh6Cp9Om+cFkeBAmB
J1KmKgS5/eoTLZpaQW7kKC91X7S0HSv3pOYZHGVuUsNGVmv3DdJIexSagcXQxiA/Xlcy1DwVhshH
9UUfa+Oo6pV5kqDAQ7/oyd65uD4WqCoQIpCk0lxdhwlU8wdrDhb1RUm7DnVN0AJLG+69a3KDVofP
AWxNh44jCCnragMNG1a3tJn0FyQ/BMyEzYTept2qp1BNxVGb+19dolrleR4YPbvtLzauFxspgxIb
0M9Vu1wX45DHUza91GaRe4Uowo/IRNo7J2TlfPlilALBKlHsooFA+e7SVXARFAuZMvUFhqo/rRjy
qclRDnUR/QyhYznMwV42cL0sQ+Pm0VaTwAPanpcGRdGPVlMI9SWBbu+xTYovs1HtjZJtGnklwqCw
wAFZrcot275LrFp7CTug732oRmf8xeLd/kLXHp16skbVk6qMS/dpFc91WdXpgn7zC+CBoDwP1dKa
B0DJ1JRhcd2dwtv4VBSeGCaHtRdA63pRtt3VwRwMxssUuer3Hsa/J51x8me6/CGCx7pxnoA17LyS
G2sER4pZRj4AJ61proSptjMEd8YLiaT413Ca4MsyxgxGoTdS34e54iwChua2GVLlhu7OqsVijrMa
N4ljvECuBSe4MBEaR835GEGd5wU0snZu2CoC+K892bSSHATUEuQpepPRpLk1hgFFjJckSEdvCsz8
aE8t3Ivl0B+gZJw+3j4v1x9QxqqvWhm062jWXdqLy5iBOzgmXohS7eEYzHrVPdnCKZon1W3t+l3L
fAsg9yxPzZ0o8tqPmTq6PswCGCDqKWZcmu4Ugq9xUc2XGCrPYzApwT8AiAEZgS96mJpw/mQwBXic
1GGPfGtjkyUaE0grWTPTlfql5YQucDgjSQmZdz16VRJ0EDHOwQGUJrLjxWTd/VGpNOCpkVDGo+Fh
Lu3Bd10j/0jNJrLDAuHXPH1AgzU66nGWDod6mIdft7/qta/BHlzhJI8ATwnSLw3O7hIZWdyJF3bf
OHRdAZ+GU++V7NfQSA4rZhg9kgujV3DF7zMtRmqnlngxhekXRrp47VD9PZrKL7PTw4MTd5/jyGk9
W5k/jKr56CTTtHOIVnWP//4ERj64pKwWv3e5UvDWACWJbPzesPoI9FRgjZ/TkjAdykXX6eBRZR4/
f4ATOwp+9qoK26KtQEK443ev7xF5F80LsiESTjrPl79jMbQaCdw09N06cA9z01cqve22+tuqGFyt
Eib+jGiq9woT18uXCoGkRVT3SFfWtPSD7U40F/PYL63ZegRU384no8or5dBGmjXDCqlYf+vabJqH
atG7L4VaGz/vPWuU/ylG6rJ5w2O9usa23Sh2PALpiiBnemlTNTmZRT3unOjrK0v9RZbLkSjiwK1x
SclkB2kGztYvhIZEajI+029xUGkXz/Te97L46/sj5YOoPhIPGOQSqwuLs+rqJOxyHwma4nuqF8bJ
cZPx8fbOvWYjl5GcNMPmQS7HrPe6Vh3BwW0smij9OHEWSzvU7F56aBqKiQ99r8Y/y8JQFg9R2gra
TgGZ+PgcwiQxek4By6NVKYN9tHLUhj7Diy2igzmPlINVF9zuMWmR+PVm1Q31J1yOnewMPWztESVa
nl9q7bLefnni86S3y6J3cz9Re+tIx1wgRQ417u09un7rQQVJ6UEmdQDqXlX4JqRdZuTQfVtoBkKY
juWNQWYdK/DD59umrhZEOR3IE/hXYk5yu1WA1geLVRV2UPqd6sbHcYjQWIZhdacDeeUosMJl4VCR
BNE0WzmsMkj6Qs3Gihubx+e60YklmtkShyBApeYAinw495YW7Zy1jcVJIggCJuacWebqROv6mFlQ
gNR+Z3XLsRU946qGOp3u3kISLBJiBGUpKK6riVmONv2MeoA/Bupw7NouJO+sYu+2laszAbubdLO0
z3hQERy5PHnQoptxHY+sBe7cx2W2kpeM2MajKLPXqbs2BbPQa7DJgCvzYqttmxY0VAZ3qfxlbK2H
tjdQ7Q4t5v1EdPcLQgTEzAZzDRTWJGzsclWUYlIdWtza79VJ+8a3SaEPQavvBNP5FB/qsQ/gi1m0
ewNcaRbhKwQQX+F3qxUqqERrUdXUfqLpTKJ1cwL/ebB8D9IoP7tIWd855sM4JAbp9BNLk2wRQVyu
M+5qWYooal9xsurRAd78EKVpd+pT+85e2aspNlMCJmmzUtC7NDWZam9kjYqpWK0elQSOyzY2+lNK
cehdAgfqx9sH8/qSQUZCNETpjhQP3ZRLe4ZdJa4I9NoH02udytwszrkq7kRm/ndVlAi5AmDlqaFc
WjGh5Y6zwa19uDsVL3TU/JCN1nI2tbnaCVw3F0Qdkt4Suq9MgV2astXUGrvFqf3FVIO/gSeNf7Td
vOz4+GuXyLa9sbL6TPSJEB2As8hnvsI8xpbdTUc90RoEJQCD/ivM8UdvDcmX3/hY0LlLX8UnW2d2
tV2YKhPRjb+ETvg8SqpyHSWI+3eQ406djUQScoK17rFpdIGIGqvxezhxucoJOiRRPN/tEQlJJB5Y
cnYxr7d6iwNY7OvG4aC3QZIeDXhXfacOp2cbXv8/bm/bhkdEepuukxzY5YlYnfEBVgUmvpbaDwc3
/Jw1i/I0q9G7cI6HnSdr0xJFBTCkErC6ruXG1O3MorNraC+V3nNayCHVKHGOc0zp//aiNs65FJPC
7wIxkZjny3NOGNPpQ540fjeF4phXWnHWQv3TbxihFCnLCbQs1yFsrlg9Qp5F46syte/yZTx0s7p3
ma4C5deTQOwrRyyoQq78eTNAUF/1AweOm/pUVxDk1zPaHwRr9VOYF3tyzVtfSZPoEhnGSj3Iy62z
Y8pabj+zqjiYEuLAuRfnQsTdh34wy37nTGx9KOB2QLgk+wYVu0trOjOaQT4vDXPTevUQhwpqvSai
Obe/1Paa/tfKGlAVuMx0QU7a+G0cNx51/uJYJ4i6lFH487alrfXQQiCIITDTaZxfrofhvW6hMtn4
jYiHp2RcjGPYTsHpN6yQIvKROH5XOOFQK0oY/NzGr+CE8xp1/qHmyDH8hhHJMkM7hIh9HanHTT2K
cExbP9AiwwvHbnyIZvP+IJ3gmZePjwOs7gowC2Wf4/ZO2fqgDJz/qPpguk8GCpfaw2+shslRORzG
W77OatFw6qwlyFsoVlHhPbjppFiHpijqPc7RzRMAFvV1GItuiDyLbwp+nWt2TEHFbFs+zx6pgX1A
2evuhBafzRylHF9lkJU379JK1ptTPBhwsiESpZ+CqkV1yQa/cPemkaMxbSU5nAD/aysrA4Bis7Fg
fssG9ZgksfD0qr/fwxGMAMKQMszynysr4ZBYaG+aQO3RcPhDi2PlB+Nj+sdw6dKnCSf09+1VyXjq
IkunrsR6aPRR76KsvnpcnWIo7ckBwbzYldI/xnk/pp9ypJbyD8E4l/VLMQWBdY5t5K0f6RF34d0h
OqVDSsGQgpGCgDe+3NYxZ8snY6j8tGmp0UZhqP6sMuQYj4xUib9g5un3POD1K0LWg0VJNMyZWQcU
hpsgMjUbXDMimP5YFMLIz0AMlgfdREXkYGt5vlcPvrYpCaMk0pnSDZHS6iYoPROWCdgyP5yVMfJc
Jautb9miD+EXYTRC/7tKk3CniCH/zMtve2lT/qY3ty9sx2Gi6Nv5Xa9o71W07D2TguJ/5pQY9PYx
ur7o0p3g6mm5q7Ddrb6i4yytISBH9BlzEt7UAD3O6rDaeSC3NpGjCgk6xTI48VcLige1G5S27v1Z
T7/mRtsf0J563y/aU5+Ue8Ht1u5JmVia3MztwoN5uXtlqS4pNd3eR6GtfYaJ6x/gwPODs6DqfXvz
rixJ78WJBrhPX4sn5tKS0Cn9Vd3U+U5ZCS+BZpMpHr09xMvc7Ji6+k74LV5kIMYG4czVwEI+12Vs
IZDsBwV0WWni9l7SVXsXbGNBRIGgpkFAScjxyiG39TSoMYpgUIbEtXYIu/jfKQ1y1MJNtLvv3jzK
4xaIBe4ync7VmTCQmq5HRxvAB1kl490VA55oB7lqdayRfNxb2pW/fIWha/gpmQdTG778VsRNZtPm
xuhrzsgz0IPPK47ITFjNIzJeJn3juUWAil7d8LUm5et3ApHrrSUQlTSWvEMUu64AlzOyF3xixbey
LD4NlFqOrRr0D+Ni7hEVXGWulIg5mEy3cbdpvK6CbXBHS1SPuQ40FnVORNxKshMnOaNpbPha1tj/
ZHoQ39v+pGOGb+ZNkpzJpM6X++uEU00rt7H93mGg4IEWUGg+QGauon87iHmPsuj6PlB1hbeYs0O7
jCbopblp7Ic07EqHieBBOXaRah0Ubdc7Xn80qRZCF57BMu7eOm0ROsRgrp4sfhYxj+01TsfptLvW
KZBMhHFr55LL63Xh92FUpXFFNw4cvpxwvVxUpSZS2WDWfTS8DS8qwTxZs9OcNXNSkGOutWPbxzSU
KQI/trW29xZcnRvY+l6Jp+kG4mXWvDBWBIgj7+3Fhx2tCc/O2GCi1dsue0efqzFR5CS+8JYIoZbz
bWdwdTsxDWoEcAq1Z9Io/XLlhhohTBmUKvTeTlWdk0GP1LNbRZF24qYOk8ezazpHM5qy5VSJ1riT
pUZCpgxmYimI8KVhH1gljLVFFFWqg+EnC7JtZuo6f6hRv7xEY6t+RsR0r8ty9anBnQHKIVfgb1qh
K0/b9bkbL4tlMlgkmkdNBKn1ZJZmRp+SN/KUFjGKd2Ntg40wOg3JMINMWT/d3vWrSyR/hFTjliNO
NqHx5a4LYBL5nKUmBQYYa3BJ2fNSmNpOb+HqEoGbh3eZfIUaqwZi8tJK3laLMziwio2RWj6Ps516
FXV/rzd39ds3Tcl+K3hznKy7ukB0SkhaVCfwTbcz5nOH+Ep+DNHsW45GD5Hq4d79g4uXKjV/EwZT
Qr5cma3Xdj4Nne1PbhUerBCO4jqOq52k7yp4kqxwJHuAPqmiXHFKV5pLsyl1bH+gTvfBdhrthw2S
5akaEfV280LZmW693kQOBdkywEs2kg93uapsEPrS9Y7rR7OTMrsBh8CRjm720YKv7F6Px+tE0V22
6wEok9de2mo0M0Mfsw18BtAL6MnF3HiiaqqT0homOpto44KVFE6unVQRWRms8cays78b66X5RMtT
8qXL5s3lb0gq06GfwqEpIUt/LNW+9+K8dE6D3c8fbx+Y14HrCw+PFgTFeAAe1Cnpyq9sWXomRxTG
9EMTqHV3iGiQVg8JH17/8P8oO5PmuJVsSf+VZ7VHNeah7VUtgBxISiSS1HSlDUzSlQLzPP/6/sBX
1q1EpiWau3uNkoIRiOEcP+5+Ernq6r0ZceHu6ENIs5GaSKE9yHVd68eynybpjhsx1XemIRrkC8PS
WDPWwnj6hDFKXh+kOBoCV81bM3lXz1rdQ9x0jN91UxmFW9A4YaIDa5r1vWtWJe7NYeJo3ed6inRG
wUm83sVd2rW7KY0LnI0mTpPuJqJGi4g0Kg8+JroeDHdyUtjCrblQJHdQzOY4AVAHHn48unZM9Hb0
lQz2/nPgmEFwH3fw5d4rg1TVj4qo6nrXOCUmFGMe6dp9rhpFTHtOvc1g0KV69gVR2DQfar0ORm+K
5zH72FkoWo+1kIXYx2rbzDvZIC9y7dQcv2OKkseerHEg9lGW4axXxqhd93YmRtsd7FmrnpNG7emP
XJuGdIcdb9B7nLNBHFhXWd/PCT43z11O6a5xlWkanIMcWU39JewS/K7dlGxMw3ejqlrdr6Wh+trx
vfpPcV/b2bdR7brsJEU1OLAoRRJ8HCtai9GNPRjD4MHWorw7BaMqTy+OVjQTpJRIEffzUCulW+Lr
VB5hOBnEv0Se5jPMWbu4u73pLu8PsF2wPIjbFCaJZc73N+TThhZ7WeITbmrfhqqaP4ca3Qm00s4O
klzmG5Hg5VtO9kqBi2aF1GYwzzwfLx+VGQejvvSLITXeKbzY/S7AF/wL4HP4MFCpfYR71f9qRmXc
SJyvDb0gijxVCwd1nZAlqchoDqpXfo4irb8r8xRjSUT5M407Js0qjhPC/fZhUMbZOc4A3xus3ssI
iuIXKSF9v/kVUFycTz3Q9GbqpeX9MVN1R4ui4mMt46q7zzuJfjl6kzsGmHfc/3X7E19eYUD3LDdW
WWxdbS2Gw9chqmlgFPtSFQ+jp9CHyVNxhRWeTePnjfvycj9R/cCLFf95qomUoc8nWRWJLne8rP6Q
tFwEfaGmv1OUvp85oZCd6lQxyv2b5wd1FKSQbN7GC3b1TGihSnu2Skt8KZkL9aDSLD3d52h9+/ez
nM723e3hLuMiUjH8HheXs4VUvHoBowIgyZZxPcjwpt6n/aQcguytYnZCTrgIUHmWsJf/cFbnMh8H
MSNjDJ4STW+PJQTOl6Kb+zsZQ7t9Ak+je3O4woB8sMUKZKlWLLv3D1hJ1WM9puVL8IQeTj06Mc0p
aPX0xg6Ly7TQScIk4UV99dQ6HyUDJstNM4p9h6Pua3NoepYkrDd/IpvyKK822SYll7Wtc29FRE2F
VvohLSL2DU0l3VIVzca+u9wIeG6g2wXgZC+Qb67mYjRZmXbp4IMuds9lpvf7OFS3SudXRlkmARgC
6Q/i1fLzP75LKtQZ6MAcfF3NpwecogM3A51584rRPG9JmsluXtld56MECUi+aaSj/0ryrDIp+jWW
5bzlrLEsyXmEA/DAWSVuZI9h9n0+TA5xDF1QP/pxnb8LA8nyklbENJ5BWnP7lK4N1BbUm6IBaTn5
CxzhNaRTmsbItRhPvmNIkGVbkhn72KvDbJ/KRtTynsjDqE5jYraKO6BSGb6LTAI5q4Y5F25sdJK9
p9H98N4YhGT8PdOCJtvYQVeWY5EXEe2hsuWXXF0lkpUKhXhn8gl9Fgwyle9Gpe182yKOub0eV7YR
xuxckguNaylBnK+80OS+m9G6+egvrNoNhG7le8kc6uZwe6BrcyLEIZ/DaIcLeZX2aEFSD4kRz36f
dP0D0sHMmwAUd/ZsKRvLd2VODmnjomDHjAbKzPmcgjqRhN4mmS9PsnLXijn0RJImGyt3+WzzZHNf
4REP9EmudT6KFcnaLIkx87uq7+7UWC8/o1409hJAoOvg+7hLu27aqJ9cmxqk68VcHFOfi1x18U4X
o9MyaIlcvYzyzFMBRbcOyZWPBfUCCAt7ER7OdWgg6r6LpTjP/agEP3CoXBwhH+XeIGvJSZ/m8luH
XD5zkYkNx6AeHkZZH77psUgfUjoavqNcXu9FAa/N1LMtD4iLNQCdXGyIF5II8rtXK8I/bj5MiCd1
sjrF77McVMCwG1eWLPX+9n69HGXBzOGCQucBpFwfDMpwSMoELWvDCZbuHCXK3oZpv7FVL68jOHJL
3LcokBbq6WoXxSS5RaK23VOqZpPpOjqh4C+MELrmvZiNSn7MO3LYO2rQEyK82bLLYyrZs/1QiVyo
XtDFcbunZ/k8uqM59OAl85Rt2Z9dbIfFe4hAm10Oygjd83yrmwpVwa6uuydVUis63msQ67C+cSU1
UTe23uWyL8ICMDXY/oDDa3QE2gAZF5rqJ0ontddbYXHU4sTZvfXjLkeWEZZBFsuX8wn1WV/Y1lz1
eCZM+S6LyWlwf1bfGjotat+FiAO1GHxw3cZX1pNGgT0vP82SqTwUfZLt5G6SNrbQRWT9Ogr6D4BB
+jiuycsVKjaY8TWjkDW4XWz86LT5rqho0WIGYqu16eVWALViI1CQWKpya1zOGGKyzVRTALedIHK1
BAGI0VQCaDvVvtz+SlfHWorjSwcnGoCszkYRNIg2MYV8kvIYH+461L1C4t1wTBDe20NdbjumtTSf
wdsL3uo6eKezXNphVaA8Da0wPUUWwS6aq62y8MWTwaeC7ItkGJ8OLvHVYzsn6dCqM4tH97ViN3T5
BCDTSR9aDbFOrRXlQTGjLdnX1akB1cpL1nWZXo6mHTZghcrTPE3NQcsBAcOk28Lkro5CJIFqBEIz
7/z5iVK6VjRhoStPoWZmXtfk1TutE1stIK6PAmcGG+9FprECwM12nMYKAicdoFrDC+K4upekZktT
dXUUlN3cQkgmLuiUiRFiZDnZ7Lvawuk+5l6uWmmL+3F1M6DYWsQupKdr9mE2JbnZA0c80W9p9tQs
8k05+JgW2se4KB/7PHhbU0tiOzbf/xtvjduHcmzQSYYvFJftt1zQFKRzRLkz8m6L/n1RplhGIsmi
yA10dNHEpsFkuNMnSXnSBtpW9qp9F4n8zgox5dCq+VM1F9+CLnimM8Ib3Rxe58hqon0lF6eMuXzZ
P0KDJq2NNo7YH3iDB0e16ydIxU5+lwIqvTWeZZILnwo2DakEiPf5UEnLtphnNknYOapHS2nbLRwN
+HFot3KWa/uRCxfmN88IEcnqHpRBmBvqsyoNMB369zmZ9GCimz7evgKv3bYm2NvCewPvW3ORolHv
jKmu1Kc6sOw9DWt+BfAhdrZItqrq69ZjfCYoQCDZFHLhkFClOF871BtNGXTF/JRrSYjL5wjZaCpV
Ly2s/DjQ+MHv5nB87HqlP5RKGxwAOMu7vBUDuKe15Td0ubywwokjscbAehRZ1vlvk+XaZOizPj+N
hpi8PHWwpJ5z7c2BDUknpKuFpEPBdt0uh2JPLTDjVJ9ylnUn2v6bMVZbhgSXU+FaZD9igEPF4MIr
khpvAmyrTU9CKqWDIno6htmtvrFTLiIObEQgX1DfXiTmPM7nCxYEYaeETmg9RZX5frKNxx7xphti
ckW9eWuzXEzJoLyCeTOaSEhAcDDOB3NGTDf7uDGeMJ7Sd0Om0yAm07aMKa+NgpBy4RRSzuEbnY8C
07ePnbE3nozaqFxT7Z2DnnRbiuiro4CAolSFfwCl43wU265h3yAMeELYHiETljR6wYvgw+2DfGWU
xY1ieSQxAqBCdj5KCc9Cn5GFPgmtmHe0TFf2fSuNu9ujXFwX1OAQv2BmuxC0L0LocXLaZpRiGx+p
pv1QpZSJIi1pf+KE0m0cnWtD4bOEJJPPs3AyzydkR9ge1/wiT1nX524xq/3R0qkqRk5cv7XszKxg
MC29QomJyH7PhwKDTHF1yigtSkm4o1Np504yLt5NNm/xwK58JloDLTpQCupsu9VQUVG0mdRQxRQy
rVG7QOkeFbud3vrqLxNCLgQgTaJDafZ8QnUIthdpERNy9K8RDZTvtc7BaMAe34oULlYNUJFotkas
iaXB+UB5i3NLJDLha5LS7e1S/Vlg3baRUaG84585QwrJBEC9yd3A7i4lV3JOLKWanf001PVU7ErV
FqeKjm6j11Ec0+E1q4Xl85hW6S6ckkF8jqZitJ8tuimqDwLYfviSRnKS76e8woLMJHwsPaqK6lNZ
J33wRRmGcnZDraXiWShSb7hq3JvafWlIdu1ip482xW3NZqS1MM68+ZEWoUmzy5xpSt3CloW0U+km
M3qJSUR8CNq0MV1FjQd9X8jjoB0yB2HrwVGaITsK+giOD11vm9XRsYLsEGHtZU0utYpRfZmyYh7+
gt1GRdWsRvtBJKFe3WFV6oT3g5MUv1PO4C8CWE05zENsi/dOHurRYbFh71p31Gc52g0lBJaXcSRu
fw4SPQyP06DUYDRSNNXv1cE2aAoAAkthOW+SCZF5EX0rso4NT4DqyIj86ZPgRkWe0dcexqc3lrqa
uAWWuvl7nvKxPlR6PL/IaWN9TZQhLfht0zLcjbOkf7N1wIO9PeWz+sHsNaOFdWynqofWS1Jd/CAq
LICtoDTVvQllofy7ybrkGWqIomD8Qeh1yFuDprJZTa8pP1bwHHuY6nIYjmNDY6JDEiMEvwvIDrF8
wKSsfx4ipf8qTV0LOYa30Eg9J5QC/Rfwo5A9cx7T6TctzSzVi2nY0Xr5mJWNl5pxYL3MhFjOoer1
svfyrJ/7o6HkRnzXmtaIAD8rpkF65ElEwKjXujgVLFH0w7GGINnLoGbhobIT7a/QyHXNQ82Xlntn
SDLrWU6mFH13H4QvYpCc1CvNppQwWpKratdb8SCzMbpe3Q1jGNJ1E7W2/i5J+kR5yIZgikgUJyc+
tciSpzu9zpPZ5WNI1N0bq7K9DEn/5FHdj8Pf8yRa23NEnf0MRJO/mIL+XK5BrNV4pRjil27SRvlj
Onfa4ySPKT2C2WmKgzeYKcfelBtSsaPxaDHft62ctZj7O2r4bMx6Gu/aUJciX9FTKT7G5JbiCC3E
DPezVNjqfgrbDhrG8hm+VKXSqAcAAtXw5DgeysNYxKV8hBTSqZ6SWGHlUuF2xiNV13hywyidv2Go
Z/ZLYwzOk6tXgZ7uIpxlvvUKfX12DSSI0kWmP6o7W6sUY1fSPN3Y120jm78UpcpkL9RqNYGQ4ain
SpMj86TIRVMkLhKs5q+Ec6t4ppEIFbpYqrSHotHln7dfxsuLnesFahi1XORyF/hkV4kIcFWhdD7k
L/RFDT9J+FO+vHEQXnFAdAWAyaLEtObAUNDtoj6Zc7+Xqd3WDX7klioN3u1RLl5eE0Rp8Y5Hmww5
dA1YKIM8DKlU1L4Awjq0ThndGZGkfq5bjG9vD3WxakuwQqMHWEuEyeSP5+8H/TmMUG2a2jfK1rwL
+yHztF7RdrdHuQhdl1GWehbCbl6QddUsb1F+0Sq69ivyoAco7DUSQ7IcuOYH7MH/vj3a5ZxgKYFh
snLE40R853OqJCeQ0yHufKcYJhzIzMKVhVzt3zgKxUaKpwgzSUcXIuj5KHgXBJQ4+tZPnN42dtkw
yO+M0Rnf2PQbGRRybpB3Nh7cEGDg83HURhunErEaJpToMcsk7DMXlmX8idqIvh+hFB2E2eVi45Mt
yeD5i0+9DgshOI9LE5+1ZCSNwjFoB7KNyuqDe8v6ESsD/cNEg4o3yanoh63pqnWHZ8Rb13Vp+kFh
jEQV+6J1RCNkjJ/m0jSf8lIZj/rSMA33pA+3B7mcHZEmyfZr2mFAdTxf1FqbtWzxHXvS7EA6mJKu
vYspK+6M0tYPaaK+SyPsZ5xm0N4crxHjku7iaknQQ+x2PrDWVbyWWus8DRXrJ6CNvWtoh7YRT1+c
NzzdABXIQpYGcBd9/sirqmowJeep7oL42Ums+KDopfSlDSm7Y3Qwf7q9nJf1lAXpxPsVqe1id7Km
5KKgtDrBteVPUpYPriLltJmqSoGyPIgVtXMTW7PDfZNkXfa34kyLp2oiBXDokqFo3udpUoyHtEIp
/phYqdG59D4Ptqp4l9cqvyQwOi/jwq1aizKVkn84DJzB5/aViVrqeBcTCrthN251WL0yFAke1SWi
f+6hddlVCL5uOMqdnxlTv8OJLvmET6b2riykbqM2eXUoEGZoilQM0faf7ygprCZnCPXOryMxWh6X
ApCOIURHrCjXlXnY+NTLfXN2MQCiLMW5pZ0KyYe+/D5/gH1TmbayOlmD3/IVEbCpoUQTqTk18IC0
aYDmNR1/7T43akt1C62Xq0+2Tndb6IxlbGGSrUTijt7hVEwGJYy2sJiLTIVfD5Y2dybbcGnMev7r
2YPUthDxe9+SlMjThpi4lTLa+0h10DEbFXrMUdqqMFx5cQAkkf2gMQdYU5df6o81CTVsPSYKrz6X
aYeJDk6pp4A12Vj7y0+9vGvsqEW3eJmRTylOm0k2j77aURL2NKmYfRqWOtGum2ZdbFzEV0b7H5mL
tfCLL+DCKYtmBexs9lFETndR1MFaDWjvh/jnx+09dfnNFmkkMOuSLWNDtbqNnYIWsNkUjD4vt/SM
O6Mw7sHM1V2e2Vp2wP+lmrw0GepwI9C6MjDFdlBkrq5XB9vz75ZaAqYJ1FQf+KHcAalLbqhIw66T
ncJXqiq9G5Z4/vZsLy5neqEsQRdg+fLSWcvP/9gs1oxBdtGLyc/TyXmJ+lm8yyXDwaAv6t83WYLv
+u0Br3xIwEkSdK4IOqKu/VIVvWvIDHMGZPEfhRVjYoI/96cg2OQbXh4EHjdwSj4kWL+zrlOaeaBo
s5VNfiPb4Ts1TvAdzKKtfgLXVpDXE4Ew/qWXUFuha0IhO5t8PQinz5YRNTuhGOlR7uJg1+FWvUEV
vTKrxSwSQQRFRBhTqy/WODVtMKNc9hNoqB+41zJXWFH1+fZnujrKYum02JovzLzzfQFANOXBVMl+
2mVY7mlReXBadcuu/cooC3kelJJyIdfkOgDJ0jTM8Z32jaHV75PBmR6BcbY8Ha6NwiUMlgdySC62
WrEhbxoq07XiNxZEiSRtR1SkY7a7vWKvrcLO3yJmALCL2yt3PnXD8yUbrEhIthXIfk+5UNsFpQZH
rgBzwTGwGOUf0mhDX29h+D5PdVg5B2j+jRAARqXk3E21rCaeGjjj58kap/m7OuSptc9lqzM8+mcO
tl+ruZx6sgmT8CEJ6vqnFURm+1BUUW9/Ig0tZXzEIoqUmhGG8WEKe+mNPdTJzChcLL2MIc2xnGvS
RIsTW9rnleLrWWQ9kdZgr5+U0UI+VJQvtxd0Wa/Vei7CRk7v0qv6Ijod64z7I5YVPy1kNNqKAfnU
RUenncCI62Zfp7FqbsSql1uF55BTBRC2NGlbF0jtFquyccxprCIl6lG1IyhMs95sbJWLgH8BspFM
s4yLNFddbftEVfo8wZDBd8yi/5EaTX9g42ov+QykNY21+UWn+fW9Msn6Bs/98vYlgYMvSo6N5wQv
//ke7QINtlDIHsUwo3yf1pPyuUtgvgwT+OXtz3dlKRmKEjDwBFKnNYGRt6aVmoKhAi0dHjW2ykOk
dtb97VEuH02CAUAJ1KNcIHh+nU/IajGople65oP51rvcGIxDNub246jW4kMSmenfDg3WD7cHvZwa
9ts4qEFVReUJw/d8UGyV07rIVc2nAON4dA+MPttOaLw5ll5IUHwl/N+poK9biE1lrE8FvZV8uh5G
72ldy1G3B/PRrKwtiu/ltgBxgWbKJUk8zX+fTygbLaeUqH/6jhz+qGenvZe7cjoMYbNVyrtyS+I8
By+a0hTWhFyY50OFpkbb60ozfFjgiUTTX8R88T6JMXm6V3QaIu4ifShRGtF1SHkww3ludpVZFb7s
VHa9V6OxnL5E0ehgS9rrS3Fr1OX4Tlh9dKqmREy7qZaqv2mKLKJnC4qIuFOx08j2Zi5HIXIkm47I
SpdFjgtdpQqQOqXNtBXlLAt2fndxwNHc4QfHHgBnOp8lZux5MNiF5tdN9LtoK82z9O6+DBD7qFHz
ferD+ympafolbUSvV7bmotgh1yYaWbhg5wObaTMPAN6qrzmF+X7WJel7atTKxgF4peCt5keRnUcA
/xXGWSN1Pe4r9WzXho/8yfaA/o2n1Da7nYjb9lmxmsaXsew9TkZXeOM0lCd6DES7wmy3Gqld7tyl
ry9vOvEklUhluR/+iF/J37oIywHbt+gx4QJUSl49VgXA/Zzs33rqF5Xfchh5ABdnrfOhWrMQWUAZ
zdclO9prdLKgIEJV5PYoVyYEmxjeCgjbwi5ZMt4/JjQJubVDMzNIP8LWm9Ncdosskik0mc5GwnH5
DFlLAZ+YdQEOL0rRGLklTlc2hq8IS9pNoms/mUrSe6K2AT0UO0T9NypTvBu1tNzQel3uU8YGH+fi
ZreCyJ5P08lqQj6sbv1SKuIdPUrF0R6maeOTXV1MmhcgsgUNx5j6fBQb8RQtKHrDH0oofXFrBX5n
xtWhKpx447a+PPFMyFo44EtfBkhj50NVtTTSc1Q2/Ak2Jj6hvBEvTpQ1X0K27S7RtOzvtI67vwKg
QOEKYTpbbqXXJrt0sKXPJRWHi/dCj/SwL0uJJaVx94dRCvtHfBXFFzbTFqR35fzz5GLMB8sEEvZF
Y5Ki1rGlCFTTx7ynt+7qqkuEWwY0mXEVK44tr3DC4XPRRHVG8Dqm/VF2mqh6NGvFnncVXKz8ePvc
XFt/AmZeMZJ34tTVhtKTycLtszZ9XTQTEHvKb6JOH8um2uuFabhNoPxoHHFQivTNpr7Q5NFIwhhR
QKAg5Z9/+pn+JsPSjsYndLa9PpIDyOiiPkZ1223M8to3XjxWeENZfgQA50M11ExAUUPL7/NRdaEz
mb7UmviRJIH+cntBLxlaTAuTGjYUEQhAz2qsdqBpeSUGi/3U9tKum/vhV5xWODJmUjY/D0ozTa41
d6k/DUk07lDUBsmhLdrupYkzczxqiRpugSRX7g32NoEXAALo4ZpC1eeibaoitP1BrvWnAhb34wiR
7OPtuV8ZhRwHs0a8T5dOTasvakaiRD7SOb41dCN0k7wpvvWGOb39rl8kDOidyLL5WCvGkVmEVjdL
mc2LkiUwjqbpZTCU4aCEpr4xoyXgOH+wgZTITOH2LSbda1DQivXZ6nrZ9lO77T/1Rhi8g1lH5dZK
ZVfWg+7zm1cQ0xqYwChHKHTqq5s3l4pKBc6yfdMKUrdsU1S8drvVMfzKcaDwyXlfLDV5l1cL2PWN
Jhw7cfwky7t9YHedpxRWhvmuXG+EPFe2xKswDT7QYiO29ldFcdnB00od30yVftfrlJoCehFtPMnX
RgEqRp6I3SX36uoWE7JUSwgf2XiJWXlGFDmeJuvdm7Nc8jGOEWEMTyOR+PktMiphTvyRiNNcdsYx
L4bOlbVgS9dyZS7wqNgF7Leli9wqNDPxDsZSA/unctBSr4us5D7hhtyAw157spztbM7pq6EvFWOC
s3UHUTseFCuj5+xJz+xu3k1cWvMnJWny1DUNyuP3C9Wl2ulBbvzsM2U2T4ORyaMXF2pePmNYro4v
NJWEdkGEVacesTndqRdHCSl2DW65r5GMv4pb0ePV2dHayeG/ky6X7tIArOrRtocCKods5VRUIsPI
PtV4lpxarpaIhrRmK7tON+C4hZHClP4o6GhZPxYW7gmuIkT6kndJN30ccvzwE1c1Y133mIHWvCvr
ADaQJqQIMwX6XTpuohrxzyGh/+ZLFBttcVerhWrsdUyMhncj9lWWKytgxF+HWo5m7KmUyXwn6ZFi
+ZGTFtV9RNOEAAHKgIlUrk4OpcW5mSeXzhd96Uq4kSb1TsAU1H8oLX13fr3xUrAgFb9C69x5l1Za
PREAxiCT7Xe8/ztTy8SuzXCMvz3KxVW3jIKkB23cEp+sI7FGkhQVMZTt20UXn0xaE7lZL/R3qTaO
+2BIm79uj3exzxd7fTBXC1wFpc/6Fnf0yin4qeLHXVQcKhV32rDWjTfPalEaEmMCOwBqm6vTZCDX
kPGYUP1aWPWusOLygBZNemeUo3RvqNWWtvhyFUkhFw0zvGgFDG6V7WSxLHVm3Wg+vZb0E73unNAN
YWl/FoEmCVfuaHh8ex2XGZwfZGAOZoY5wELBXWNTU+O0ZaL1RHB1llk7wyqrXxCcpeSoZq2hHoWq
Fvmd0VAYubs98quz32poBDlwWWE0ozNaly3hES795xzHz5qxm57K0Ul/Jlae/FVbQyIOVqJ232gt
RA0vTUYxYuboYKTSOUH3q2yzRrp3UtpEuZqZSs6OPWnDGNSoO38KTbtRj+SL9byLInS13lCNbflV
szKBZ1wXT4ZXJnUX7QvAnnrXRUbRfnAIpH8Ham99QVaq9W40YUboynAQv/cNRduNp+31mVxNH7oS
tS6UGov0frW3FEmZOhOpvI/bR+lWVNr82BkM3Y0nx/ih9dPn3O53Exb6P+uib77qtVluXePrj7/g
d4R0wD1QvAnszp+kOoTKhX+B40txEh2HtlZqKsaqSLypTZINFPQi8aV6ogHbLU7w4DNrdnQwaKSe
deP4joDEOJAzuehWv5kjpY5cqo55rj4Lm0fg9ja7uChIDBFYw2CB44EEbDlyf6T2vVYjQQGd8lU2
9KFtSEkzgVzkraOAhsB8AA4ltzcvVrK2MtlIovg0REX31yAVqYtxsfr59igXkZfNKKglFIgWzGSN
7hrVTAuvJI9PTc8BtTJFfo96MjmAcG2lVxc3EXk7A4EUgBiApq1vImdoMhzVwF1Sh8YR5vh1TITl
BWjw264PN26hy4mhb12wLd4pFWuF1WgizMdClKU41UNfej1Dvi/TUntSsu7N7QdBP2Bmg48zKUAl
9Xw/ZOOIIR7tKk7xWFDjqers0KeD/uZdxyzwSwSbAIwkaTwfRQKrI9KpeAnrIPWIO8L7IhbO8a37
gWoGZbyF6EB5V1/hjlVoFVYyhAnLlmhiVxZO+c2eEfK6cZOH8u72aBdPBTUTXlpmZGEHTEHjfE5G
EA1mNvC6y4aYXSPDRM2ppJ912b+T4r44wiXdsli8si94CeGb4+6yvMCrITtuJHNO2uQEwb28D4yW
ytfUSimnqw36r7fnd3lTYGdI8YTnftEgvjLg/7gpQmsUuixK/KGKRjw6+FB/jPWs2L99FGqvKq/8
4vC0XsVenUCkUjs74QqLi1bTOvvemba+1bW5LNVXLCo5VkDS598qFLGSY1mQndTODg4oU8zvgiby
3946F3yjdAhSi+c4SPBqFLOh/4U2BNnJDMaE3iH0S0tavChvj3L5cDCKwUdBJoZz5frEzpY8q0WT
56ci1eZjhp5r70zJfMC8qb3XJfrSVliFv2urzNwiwFxueRK91+YRZCSLlON8GYNBKWFOh9mpUKx+
eFHrzIyfUMWo46mmHVf+cVLL7odZBkb8Zk/31+YLeKZgWgi6td6NTZk2Sjw0xSkNzcH2itKh6RwN
dd9+xCieUxMiNOILYtJyPsU0mgJrtkVxCvo5x12AZpFGhs+Zk5rWmy/FxWyB94uXC4vWdaypxVkB
97wtTnk5dwfAEfNUxG2xgQlfwqSLpwPiKAxtiF5g2JzPKGpirZOktDj1cTLcmYmeHEJLCo7kYtFe
HUpzl2XwZoHHbW+kx9S+twf9KefO27ieL99Q9PocdcraSwFjvXs42ykwpVWcSrrqHIcqN91sCPO9
JtXBTkkoo90+KJeHnvFQ64Magrxf4BhFNRmVIeLyFBRRjEirmugfnG8FrtdmRVLLg72YgVzUYXM1
1bm+uvKErkd4s+bEXu4EqEnVoNxns9zc3Z7VlTOIQBDiM2kK9MZ1TkTqMtdTbZUnjorm8Txp+4jq
9sFJ4Tfas4wDQtWK77cHvbKUxAcL5LkongDxzvcQ93aAoeJiRxSojhdgfGl4KhGsvfHJriwmyBYI
NvotujGtycAKvObRmOTqVLS5/Dsy8+IlS8z8c0M3v71aRm9mpSISQ6jFW0oHREzoVnGJrdYDN7Zd
nmDnag+LffZBHXWqNJr+1+0VvCgNMBL3CnAk1xcR6wqLrOsKyqdgZsAw2r4RadV7ZDtorCo1wcIk
SjP5kzmh2Xb6sL2v47LY+A2ubBzAZKRqsNC4QZ3l53+8502nVv08x82JO67Q9tzXtbrXlKHLHpxC
Kat7XA2kl7yQjWIjG3hVLp/ldgt1hgIpj8cSAq7d0sMwiuEEdcYpreiZYfFAGSWGqfgelOIBr88q
undKiFHvQ8zM69+lNc7WUR6yuPmQWzPiOTcpzNn8rZhNUb2TRs2Zju2oVs2iTJLz+9ufar0J0S6w
FfhGC79iSdHOF6obYFr3s5Keeitvdv2cPAgpOOW6+ELt+K2Z0jIYBBywoiUbvPBUVZWiU6w5zk9h
0Si0d017Gq7Kb01fGAWbZi6phcpErrSaUpOWapvlbX2iU6HpGYbkHNlqnwynLDyYEu3Gm7Pe7Mtw
MPbI48ksqNEtK/zHVit1SJu2PTWnqJSsY6vzxqROr+zRhfXeYI/psZkGe1/XpvDUqQo3bpH1bcXw
qPIIkgiPeMfXfjdpWzYtgVd70iT6zGipIg6SicDu9ja5HIVz/GrywK3Ilby6O8wGq19tFt0Jgxr7
sULylt2NWTVsRcivZZE/T4+Kyl0BEcEOAbzcXMcJZpNKudN1wwl4iI45qhaP9rFxZvkBb9k5P6T2
HH/VDalSnsMar4l5h3IJq1iYAS02SbbcNRUIhoq6Ny1F9DHuNXk+os6LR8/uB9xlph6jGYSiThy7
XWLa81EEmfkjseTsYxSATbhZHca0VbaF89eE7yuqBln6pJmNGb8xKGKywAbkvYtd0QJSnG8dLUGw
OFb5eCoc6Zva6+ExLGJz44RfqDOWUWxuQdwDGIpjvhqlEqqdReUEMtsryr4ejVZ3K0hv026Wcgyf
nHEEFZPG1sGZV4wiP6Uap/8YG8JuDjS1jvFiqaHWuSO2NtKOQpM2vDE1WvossJM5thR2QVFW2V5Z
2QOg31yeescm2M4U60nKOgr3r/v4f/0c/7f4VZAFwLPPm3//N///sygnRA9hu/rff/vlr/xDW//6
1T5+L/97+av/94+e/8V/P0bAa03xu13/qbO/xL//n/F339vvZ/+zz9uonZ67X/X08qvp0vZ1AH7T
5U/+//7wv369/isfp/LXv/7xs+i4uvjXBNrff/znR/d//+sfwKh/HOnl3//PD5++Z/y90/f0e3fx
5399b1r+qqb/Ey461ZxXfInA5x//Nfz6n58o/6SA8JpJGiANi8wtLxAa/usf9j8XKhIwx/9h7ru2
K0eSJH9lzr6jF0BAvgbk1Yr6BYdMJhER0Fp8/RrYNdvJyxreU2/Tp7qyqlJARXi4m5ubgVtGABeh
PGqKbvkZ9V+w3AX0AQU3DYkbfsH/+e/H/vKB/vPB/iuH8nLB87bBn4vV+Z+AgLoS3B9AUcjAF7D6
Gyzeq1C+Lwpz2oLb0brwXWgo0yx0UBQOqedyamlJ4FnNQTj74/38dSN/XnhZcV8vrOPSSAPBnVvc
L65Cnm0nhpiyod7maiec3hAGRi5UkOdVSE3/fKmv0XV5RlwK+Q/6GdAFxhn0dYf2acWmbsjrbRFh
SDlpe8MfdYPfeCBtCSdXTwRVXnBRFxlbZJ3LbfxxUvG4iTu4M3RbCwP4VK4t5jeynt7DB7Rft1we
fD1JFdVr6xFInyogqTgaGsMot2YPrxyiIN6gNYbhzmpVB9KsRq1jKEVZUHU21UNFOkwyK8Uo3ktC
0JdhZkXzdprulX5qHpO+Gt57zqRnUyIp1efK1ikfRb/va6kAnjSy6SwyVb3XuqF6bmPF3MRsfNMb
IZ/gnDa4aj92IPpEcpXTiGTjiz0r0j/DjD+/xZI0IDFHYQxN7KvMUVWaTMUIbruteF6Es8RnL+rG
W85HX9Ouf18FuwfLC/8HS+DqUxhCBmtmsJqtPrOHvnJJt4cRTBkQI7pFC/6kjVx9dsD70BVfCIoY
qlwW+h+fveniketl1Gwx0e5Xk+yoceZWEfEFxmq6X7HwS1WHQx0G1aE6NOm13/UtkhaZWi2kiGrg
SK+JLFa8Kn7HkuaxwQIScyDNSAd1rzc2xIQmhw3E1bMHC/48XZXRYUbyQ7ZKfez5Wm6dsjlHsqBM
ftH4o+jXTeGkuSNB74CZshcnqgffH8cSnS/1goo5UFiJ1ffYRAdRTCcY/MIaciuQ4oziNBm/o/Zh
msVm4GcEJT9V1hGsV0voepmTMxg+sWJP7Qf846tJ0gOUMcK8O9eidn/euZ/0l28vF3X+ghqizr92
8IHJC+zdGqXZFowrAf7VN6xc9kWS/+ZJMYEnpPCtEc+vWVVIgTnb6FW2PbtTkmTP81L29YhJbsYi
Y1PU2UCzSKa5PZEgA1nFyfq8PolG5scI+mQwtZ03o8RTr2WEOEozcscalPe01NtVYur9xi56c2do
DfYdMiS3xtzPhSRGuUpGPuDz5FOAHjy7kWF8FgnfXgIQpEV2DFi+dQWVgUssl6Iz2q3eWMTFkAT3
EYSm9VzOuqPlpP+whxFx20x7CilD8gSFBHWVQxCBxoNtOH1kVJQrQnF1kK0cCbkhVeTedqAC0TkR
Ikw4Rg3+5EX1V9PQMv/5K1714/69HTEQDIM+qCvi6LpKkaSO6aw1lXabTYMG2mJcOU1sG0FbTprX
WEMepNaUbJDNj7RUukfMp07Bz/fwN8cNeCGLajoQaMCqVzXzkGu9nKhJt5UsEKAiWxIbSKjrgaVH
t6TN/vZSOE+XwRkkntfnQK6xqmrmrtsKI4udlLDazSoFuDqaO7fe7BLIrpcGBrVQjWFedCHYfg0+
stJajQ7O6zYt5XafWZnlAgskp6Fvhw1eBqEJmy3HHOpkyxS59Mqu1iigQvA6u8Lw40bADnJi2Y2O
5Gdd9PXGMOuCkxCsX/z92+BJbELmpYGszDauI9VrALRSSNOyFO2T0oKoB2zFzNiCpEdLnqKKExfD
pFGo58Pg5+C0BEY6zCGgRrjwzb0Mn8Pplirr98wHeN5niYACc5Fv+/rqtChmYKiRcluMLaChvC48
lozp2pjrPDAnlqwEhDu2Cnqr/6jaw3YAYgLRNPCVkCZgaBVZ358nRhXLSmeyPN9gSMXyzCkp3Ri9
hH+a9QBcA4kciQ/4SshLrrKesrfLvhqFtsnkevTljOPdm7nk/7yvvp20AAGgwYQKGdkcQvTVvjJi
2ZjTqZ832aQEpKzrsJtlgA+KWUHe5S+Bwn9UX/yPVcOXSuPHKuR/ZX2B7/N//zuR/1Zf7F7rhr2m
6X+tmvQ1f2++lhr4rX+VGqbyL8zvgDKN2h7SfEtB8VepYcj/Wljxy4LAhAFwhP9faijavwx015GE
G+hrQTUdO+GvWkP711IxAiKGJDhQPox5/ZNa4+tawRbDAImCVirQZlwLsMrXdT8oWZoNMs/O9SjX
jlIpdJatSz8YhLKxsm5E/K/7+99XQ3t9cfTSl9Hcq0PHEPEwplKZneGBnfjZSZ3jw0AEpubbXUEY
p4D6efjHR/mbouZvromgj9kDvGJUNdfef5mImNplY3LuJ/MwchsHazsGZcM9uS/MgKvJhtu3FPj+
5rV+ttxRQAJ1/vZae6O3u0JJ07M663PYt9aqHe3HVrKgs2Hc0qHHqYKv9J/IjvcKeVBA98Dwl/eK
E+7rV0Run1silY2zfdB7H+IshLtW8i6PVBlj2oh3DnZ6nj918UUR4JDtrfZAwHNKaB05cuyqmAJR
Xu2ZLuPE7N2K363ifqzgMnSU+1XbfxBtZQkP9kst81NxpzUHg21STOXoHu8dkzl1FljN89zGNI+R
xdaOetfVq4a52lacCuZN5H0q7rT+wnJIOh9m8xnmcXMZWFYQ6WdiQmHtJGtnSxe0UWKA5io4M6dW
lgLo43VmyINRDaUYfo2gFZKzFa1IYK4JmvIso1Bisx/mV4O5md46OC/4s/aYvKmlk0jHWf+VStmO
G6WD0diqOA4YONOy35b8PFkX3Xqt0Myc+o6CqalWb+Ceu00hYNjxu49eMNeH3JTGnd+QVV/kECVP
IS77FM2nKHehuyYPIHB2PZ4YcNL0ZIqUKuRR4pt6XBvGjJOypLaykUsI2dDmmMP6JsLcmVPEsRPb
PtYCtHHrZKNFrjk8d5JjaAGk3XixAo/r541wlfL9e5XgZFssYT/pi1fYWyXiOs6QfJ4HnlWOYUQa
TH+myMUIKMNCiDTfajjZ5kMF2oFU3RWtdmu299u+wGZYeugg64IE9g1UncwWTKvJ0M6t9dpOLXPa
oZkdoxxsCjBEvZGK/d3VQKNY/DdAiUKP8Ou20CUI3hfgh5zTzr6PWMmoaXSlk/diO9asvXG1b4EG
hJFPwW0kV1ARWiClP1OIaDB7qSNjejci5aVAOV2tNe/NMlq1Q7YxbH4/1fktHOWT4fxl6+OqIDyg
94IWAPiuV6XuFMWwNkvM5K6e9OfWDFmGQW27RU3FraTyFCRMtGbGCCmaIQR9F2u5ZHc860/GkFu0
6Syyytqk8NC5QWtCnH9edJ9d3y/3B8gMrr2wZILK/oL0fH0rXNUxd6DG9iUvd2YX4GubxGmtUFdd
GwUdp5ocTkmo+ONKHrwygkgdZaUn/U6wCG1wQGkP5tylDYXkCD/b1RtlXa30tQmEm3YoLSvH3hkd
ntHBL6xrit+nDG6FYW4HOliAXaBi7MtUAACWqfQubZt1EeolNfbNW3xha3VTv6Tr2GdB5FWeCtKy
RFWTKsKNzvrzz2/jMxB/fxsg6iI1A8n/+gCMS7TvpiqxL9b9MDnkF6ouAdEYbIEaGJ8TfZib4j5t
qXpMN3gRI9SEZLeE8KFNYRBZP8B9R6qc6lLuho34XbzhOcySAj74+T4/3Wl+us8rSAh+dgPgDGZf
xKrcahMFJYOtar/YFKEU5gijHwre7VOyn/3o1D8ph3w7rTvPpBEco9QA/fFox1Z2iLaDeiYrspj8
+rwI7c4rUleq3JS5UG6ck63QHGu8b5mbEzpUdGyp3jg4wXqLJsBdqBmam2g1HJXTeMYIbWvSElBL
5Y5A0phbdUFqUDIftHEz634T7eziOEGxq3hu23NeOaSm2lO6j2jhayHcDE/lrjhABKG41DsR3Mq8
P1Pr6/cGYBjDTMA1lxG5r6s9wbBsBuMv68If5LVyUFbzQWybfba3qR5Kj9pDQ7NTV2G10iSh8Uj1
ls6NAxlgSUER7gwv2egBJbIKpxlX9XCsa/hwOLkC6T0Hvy+tgw7lCfdRJrMKLmOuNTi8cyeBqtmJ
StrlmJT1FOY0W7HREzd/wbkDnW2JrasSm85PX6qLtO5W1qN4MR6VXb+Hz94RBw+B48YJLaMMzoQI
HpdOprp2sfsV013sh6oIieZKBYwcYQvt2r0Hayu5pRmj4sbcJvlaQeOgQsxYNJih2gEfA9B0vr7F
SSDHyZDzXKJdtOMP3Zqs2H3klG66rZgjj56EgdXCZ42DsTTQyrKdser8dJNveFC59qlYjZ7qa76c
U/URcHm6u2VbiCYS7uHPLw3gAkUjCkYwzmwo+FzF3VIr4BAQVdMptQKeBYWyFjaFHbKB/RinKuL/
Jikj2theFq/ieF3yVWqejP4k8pVsrzFM0ZTPmn1vtesGEmXxTp8cmbhTFAruVL9Ky497CrZQ+zEd
WORiip2c8pbWMlUVqr0nFbVfMfbyoRpeV9zH05NVH5TRw88DVEwnKhgk4h2r83TTGQZIzPp14XL1
MhduU7nTsC7EHg2EOnUjHqTMh0ZVa+bIbZgDv2NqE0hirHv5HrRbWF3u52RXVgFDVwDRuDlwYdI5
37cadzrTdtX83iCwUnGxMXvw1S2/agOAnOIMRdDuDZ1vYlySbiNUv0hOvRQY09uEXNHIMUACkruR
08okXgIpKSjP0FTDI+JmtAIkghqZoHCijEqIkUR3sERzloCpDqUdOPzprtHEFO69tDa32Xg22bHv
do3F/d564OYdtF5oJvC2bmlWXicXGDoyAF9hq4NZixLqaqtHmdpAmJ/JZ/iDQrB3FKvImIhXRWqD
4Rrzxsnx7WrA6tBhAkkHKoVoWl0lF3ImNKPgkPcEQPPe1EjdSJIIKkP2E8elegsqut6BaJcABAFj
YSkPFxbi1x2IzojRgGsSX4CXVbRTKowW5PkvtA+WPH8NC1jZ4eYq73uyjaEsCw6Hq81xDRNYc10X
5Jbtx3VHd6ELoZZCoYrUCu3ya96eNAiNyxCYO8NA+bEemO4jcQS8amxj0gHHi6OgJThUpQzqfxIU
482TbhQZqhH5ZE6QCfj5gLzO9XA7SGsgE4msC+ww+yqzRGwaY+gpzmeYUgUalMiZNrSQI4bgMho0
7pwVEV0oXjfO5a8wJvRU9EVxHekDWDZg3V8zUEdOWhMTR/K542XjyUkjO70SN1BKxsr7p0+4tOmR
pWDiGC/+GpyV4lRjMeSZzy08SWgRee2IPiR6NwyV5QshwnATRfN/viiS8+uwimkCmDIt1nmI++iL
f114Y62WpC5L9ZwkUCJxMrFi2rudEicp9nMKk5Sws/dm/ArRZEp6G20TBAV5b8k73U5oWTzr1Z3W
nqPyIZeP47jJx8tUPkzNW9VilYwXlm6H9o0bG63dIltO8g0Uu6wpzKvdNIdgQiga2jIMRVxDuZY5
T5gSarPeESuzChO1QPBDhWcdZvAG5rAWdCxPJseuP+bdTjfCTH6WKwRwTdpXc6hNu0T6KFBzzFAn
blROIb5p4ujVnoz43Nlns3ioTFRCoYkbsQ5S7KvkV1o86JNXjPsmdgcjxBnXm6dUXtn6ps5cJf+w
TYF8YIsRTsvEQ2euBCkw3tMetmgTnSXPlh4tca/Oe5WdUWGbhhvhmTjeorRWtd9RF+j9q1LAF+PE
q7sU5S00noQSsKF0+2kl8K4kHLS1a0pbjo5YmYHNY0Uu0XcwX+h+sUKCL/KrsiDo+gscEyADTUsj
SBWHNVDsPuUTip0QRq+FvipB7dNWqJ8N867v7hh+KU8MpyaXZnJG66GzfYV4KgmBUfAIhfMSq5vS
I+h13dK7+XZqIy1bSLnQ0AL6iv30dXmhwTnEsGzRzozHKQp2eAiVpdXSHG6ddNKl2uFKeYsI/C2b
BscDBjugBiCQ4rLXuQKb42XEWybn2XjPe5BtZjh/eHIVU6vYJNVHI+1BCdPQ2+riE2nXMSSD80CJ
dlr10GY+AkozPkuWn5q7bNxBSpSrkEvXTxZKAf00KS9R7GgaLYEnIGms10OK9iKtjfWE2RlNoP2A
Nzutq8Lvbbdfq+Y2pxm5R1Y3H6PIMeyT3XeezOjS0Iz9nvgqJjglp7HWMHigpbzO5fXY/I5zX9O9
NvWK98gIZLw7eW2f+mS3nwmthwMTT8WkUz2tacWhjdBBHOZUmgU16weTrOPe4fUhJb450pzfmDeG
bMC30IFJGkwMfXaUgPhd1SxWA/nVKSfqmZM1urrIFvptuoIupZc6w0cPmf3d3NP6STOhzeNEEwQy
MHxm0D46yfN6LCoKaXTijOauZNtUe1v+JYYhGM8e0I/KejfN6Vy6KoHgmgP1duky7Yt5Lcwdy3eH
Alhb4shdjqxZW2k4m8n0e+yhBUeeOguvoMAP6GusMqX0MW9npy82f53EzgbmA84t7J/5hYGxPYbS
W3lUmh30UpR4E/dubjxE033f9Y4VQ8t8eo21Eyl7FEo7+M1LxqEklCAPkJXMyQYEhPowTa9Wt7UL
GQXTWeKYve62vVtUTtSeZQmYXeFAlzW3VLCi3FinIJXVRsAIzeK7Ri/Q/39T0D4VUkL1+g4uVcsr
m1APdkko4xiodyqKa4EanlOQ/KpkpIbpTg/KtlN3FQnUgRryXuPn+nWAVOFxwPTy3FFL2qWGRuPq
oEf7SAwuh/B9/U4Q29hO7caQt1DXH/RtXh8b/UGJozCJUY6Xh6r1XnWY+OjdWzHqW2jCrSBCSq2x
ouUIqWY3M3/LBqMVhgubmUGCI8hrSLBWvtn+wkylmUWI6z5stpdSKIIs0gwjgBoxM5mopN1l5Tqa
ViN8Hjvgel13jMlEwZEr03ed3KkUfvXSGOgJ+t3ImUOxGD7hLECa7xcWvcfHDPKXB/VNKn2GqY3I
l2VXnKX7TnaVd/ANLBQvlQ8OmV04dgJG2i5hAc6D/tTuxxklsA/5C7BRHZEG0G0SfmQGhcyhy+NV
yXpK3fK+TTaAVX1MA83eCGJaSUm8kl2MjgUD9G/hKOTFzY53HjN9I7TdxkN8YM8QTSle4o3tF/vk
VTpWjGYK7c+j162GEOSS5tABSzVWJnCXM3uJczpKVA6rCxe4u0nDWebwVbkRjxqVI2c61ZqrPd7y
Zb9qTi6pDeRBl/mBZYQBFfQVTlQgl88S+EOcRQ0ueM9LmY7gUKNAZNQgGhRfFdsTcq5igwLXitPO
xUj0BnYKGoU/0J5pyn0jmdtGTm6wXb/lwsAPQWv+5HaDsXQtd2VjZo5LIMScBUs7J9bVwk3y/pZx
+beMEo8ORzGwbwwNDMlrygppeVRZYpLPAjLNtNS7B5nJR1jRo8ifX1t5Pg7CvhEzoU50HTOBVQK0
XFww8ebRQ/h6HoIVJKlCTMo5A510dmTTzeQQQBSfEQn8KneBf48EwyNhru6FFDCs0/khRYwFCl+u
rN8Kd98Qfsp2gSy6dGMq51hAjwuUp6pyxn7PdcSMzcR+d8ZxHn4r2ZPZbOT0re+OmBcsxEPef8yW
j654DyZVDe9RWkkUnYZEuFClRM6pAIWnZuVjDQjm55NTT+BvegUyKbHm9So33RFMqc5JuYMdM2BG
eqLoPLB0bQFW9sHHCNUNAI0Qicip8VBMOsALXUBXgeJPTuX1fuPFe+sUvRQf0X3yUT4Vnu4WG/RR
8OvQNfIrz/D65+Qxe1Oeq42yUl+mk4Qf9eMAfyDQhmS0UWDj7OKvPA5nxU/mcy+FU74i5nYcTnlg
kbDM3vrk15RBOXAj96D97GRxaIeV1OQUytCUl2GvX0S1lYunzM2rLTb4rPq8WivJxgaIE69SHubE
t5MAtAwc2HCKBuUaf+/P8l31DNeK7HkCzF1AC46imSdpCIE0Han5zN9+ztVR6H5fPCC+oGG/ICDf
q5GpBXnRSrv5zBSXVOFohEJsNc1XRj+yPSSV+O+a4ap8hRYclUsHC1t7sSu31ry+vMvNt67YA4u3
5l2LxBpGHErQc1oyj82+zmmM8k3QuHSac/osPZWZU+wbB8k1EAIIb1zayBsUV2Seeogu05MBHuHk
FwXVT9pT/6B8sHP+kGE1nOJtGeKG1tWO+Qn+APslHdwRw99baHX5pod7XOUP5av+0AfwFsuppDvJ
BeH+Q68p2FVAleEgzRW3KynHDYbsYIZpSeVXDBCYobEqYZen3EGcyS/X7CUH0Uujqdes2g8ggTg4
Fdo867sEt7YjO92zHcnLgiQw3MaPtwbFYeLIPub8Eiq9CgA02FDCIZADovIl2kZ38gC8A6iP/K6u
4kAA4xEgjtFqV6yHPQn70HhvEK29wlff1Eexge6HfsIEhnZXgV/1hD2Vl56Y3STxhmmtA0NVvDkP
ZfSs+vfSPE39aiIXVs6BPm5t5ovGwc9BE2Q5FHJqnuXn/DHZGc/dAOdXGu+y+6qi+MssPfyF+S5D
Co3Ch+mJ0tLGcFjiQCBvwOWG0F48gDZWvysGGWjdUzOtMRxgIr6/9aEZWJnTzkDtvYEF4Jz0J/De
lPvhXf/d79QWXQxa40+yaIYeZeIBQZL6sDacNHYiuPYlQaMHartP0p1s+abm4hcXiZNrlP1mmLSH
yZpwRuFakyt3fqSvI9utxQZGRrriR2SlKL5VrNlwSgCxxqHRfWgc+dSFoEXch7wKGm0HCzDSHAaU
JsJrWxf/sTMpDJKLwm0HhDoKylcCM7/URRNxQNcC7Tt0Im/U/t8hEHgYLp0eDKFp6PdcD/hoep1h
Tiubz1lnwi9gwA6P+JjSpEe/A4N36zY5K/XWULtjXnhgJaquhP85GNUHxEuSGyjtN0QKt4NjA+Zv
ixAKGl5fj46a1CNEfZhyVp5s0Pc8WS/RYS3Q1hitG+cUWn3fQg2IM8gM7MU0DdDAFdgmpxGBRVE5
n0c3C6t1tx+3wwMIlL7tDUdsDV7RWXEytu7GuzJxMPmkACK+V4/a3SSodQRKLvojZMUEEHMJ9Qgq
YR/ynE3uqDywGLV+zfegfzr6awZDGJ0arZOaNIXzl+U3WNtH1fSy9pA2ztB7ZrYcUJ3wxsKtUZa1
VD6Kj2WjH6bnrg+JuIu1/dR7BOH5OB3Ljfpch/Eq27bevI4DHtjnJJC8djMdNTcJgK0+4tcdEN4f
8tdhW+5Vf0BcInuwAiuxN7EkI7cRnj7D3WU98aBNdnN7HJNdpuE+XO04CgeIr1Yt4TAiaH95knlS
cOQojmbi2zjDUbpfYuNOPuL24xd4fcX38hH9NfmJfEiIkekGOLEZ0+h5nl30YVAQIcYYR3I2XMMt
HIXq/rxFfutrFOetq/rzB6ZQZJtK9/kb5iLhboX7Te4H7DuLVr/xopdQE85r44mdm4Lyu+IOpZC0
Lk9phQ3a58upab/bx0FyNAUUNIr/3rz1CFpoJSUoMGj3UXj5rjrwJ8Ama2vfre3QOIvfMc7nYV1v
0zv917RWd8kbJoYRds0jQGH8KI1rcU8I2squ1qGEpq2y0cmyVUEgS/tTE22sZj/YruQnxTrtw2mE
/u2pa49c28Waz8EJNlyJuKXicwtBB+HBTaXAbgKbuFIXzjyAXRiGboBiaKVjvACwNhoEbjdrHF1g
tdDk0c7pwiyQqOFN7bHsdqoaTp2vTmdV2yWNwwynwXPnW6nbpS109jCmo+9s/oDBuaih5g1c92/2
LDoVICEtshOYibxqrFgdrCSisZ3PM0RYDhLh+QZyVSNUxkbNq1p9+scxAuRr6HKBBIleCTbv1xgh
CmMSwyAlZ3jAGE7LLUTMuloXcvI+WdItkuenlfGXngzAHeQcYNhhPAxx4ipK2KIksEazkrNootKF
Qf2brubdkcAWCwNSv8CBi/iEKom1BWbqwbhgYw5Odo4jFeq/TpthuB6nlWFPUoAZIDiA2mBa23Hz
6+fU6foz4M0DDVrQdXmRxFGvQM5qxNRAKzJ+Lme7QGunwzI1jNZFsePMg9qtfr7c59zGn+9luR7m
U9GTXGgQ0Dj5+hmS0s7mskn52eLzsEmraTuKyPKThjVQDJp/VQYqqkkQ7k3WjEYLs0wf0HDuFFpa
b/oaNSOep6aS0KIQmmsdYL3S3MJj9MYZ98k6/nKn0PWAahc4b5jBQW1y9WaaTKogD0bmi/rS4XoK
BX06vZMOWqBfosBaZ15xQr+UXeJ18Zs8ItSjKcpf0sSRMuC1tAYNWxy1wofKDuCaFASIbp8BcOG+
xP0kcZGS6JGrAvpROM7/S6fttT60z5nYxMomjxwdVrbQJ0odUVNY+hDdt6G3OXu61UObagX/rq5G
EuGj9WkPyK/dKtvlKsDbkxSdB6T7wuOVB0wAici0wT8SifK3wptOGBGoTMzvLFECSEZPAJE4HOkS
cjmcR48toh84VqaDaXYm3BpJIISbhhuv+JP0cv2KMeuBts6nmph2FQMSQzEBv6byZS4x6NNliUvM
UXdShoOylEaVYte+9jnOzzJBdpXJB02JPgRsIFdoihx/XprXmJ0BJxK4US2GoVAHwUTB15WJUpgZ
2LL5RYUSN7o46UHThj6I+C94KCFrvZ/6IhTDeEuW+BoH/rwuhqsQnODeBB2er9fNCYz/jIbnl96W
/FYBqascxUy5EdFM5SrALKO50VD5tunxqIsqJgomdDigh/z1kpKmtI1CquwiCtF7tbmZMPmCIg/Z
vMgS/+f3+jcXWzYSxNXQS4du5VXghX6Yzktdx3sV1RNnORJsYv0ulO5+SvmtzPQ6OcMfDxAB1Aak
g8uxcpUJEvgfAtyOh0s0J4Dc8ga5toqWzc+P9HlYfF24ULUCjo7W0DJ6fD06KjA42iiV0V+gvA8w
q8BczB0TdDCoPGP7I+lzLBS9PLTSow6DFNmDtrQOQmt+3/FVkW8EO0v2oRw3pe6JKChs3dFTP9U9
NcNIrdeN7lDtSX1XNm4K/fYmGCXX1sImcVuOoZVNq8BKbJXbm1jzMCRRz6EdebaOFrWrfKCcRNca
viLIHGHky++yO+XBHGGl4RHulHvkXvj59CHpqVzQinlK5UCeTe2drnUKtAzTPab2W44Z470wIYu/
FPGYFbIkB0LuNfSkiRebgdi0WShHQTIE/S4PblkgX6NQ+JQLXw7a0ggP1rc5CU2WMvhjyt1FTmbH
NvoDenx0ttXR6dv6qdOLA0SYbkWkJeJ8/bDQ8ESfGctoWazXhh+5yWBDgkmEC4YWBMrA0Z0yk3kY
nQW3q280FzP2gIT6McylNvaqorzVXv7+2IvmFwFFGyPJmvl5LP0xLybHMxxy9TG/pJL2kPKMO7XG
IkdUeeW1QlVdUXzA/zC98eTfdylCMPiYi8khyNfXTodNB31+3pf1ZYIK4rq1AglcPJ3pTqbEUvDz
9vnG/gSmiBwA8wDG4uoDntlV/GnlLhrqAhcbrEslKyHUSwVaAh9sOBZSDmlOBepjs40WUloWNxLB
v7k6mKeLqhBYgChdr+c9C5z3LIcR8EXKZRs9i9mFzPKOdHrlQoF2N22HSgg0AeMHdOaefn70768Z
CnyYbYQeHgauEXq/Prmq8TLurby+NFmzqZrPmXkb8aIz6Gg3N+PUt9WMqwEWg5DSwuq/BrLtQa5B
8dObC6gVbQgga2hXI6b+aKcaD2RRq8Y82oQGc2LdWE7fuKCggOMp8YkB5IKVQtSvD8rwNKZUogOW
wZBKTWr5joEPnXeXrpU2eQ0ZwF5FS3psTQnDj9ADAkPUwiDxyrBjUDDLVPbbWfbNQTMuDfrsP3+G
b+k5bg/iKASnPRr7MHS4OuxFmUog48byeapgHByP0wfrq8Y3irKhaoLuPpIBE9R1tDJtTP2grkYR
XbHHlqtodmmZ5rdWV3iZgXSvJGeo1HRenYHxVoobt/ptxYCuCm0CaCJhYyJTv7rTHiY5xpgb5cUu
wd+eG3RM7LJSoIyT/IL9YHvjw307QBdONvQUsUAVyDBdO4DaTdcoOcazLnBlIqCUg7eSRl16Yw/q
3+IsFCZAoQFug0YAmLhXyfWg16Ro1JRfKpDVOM1s9Zko47lh84pVvNgaGthq8TSjCaxV5cbQcR+2
lJLd2BmHSI7tI4a1Ib84g94zmvq6h5flvoTt+yaBPDI15ifNytDarYVxgBU2eENzB8Nw9ZcFIq/E
ojc7ZtIKtwG09P+xd167dWvblv2VjXouGgyT6bEYVlQOluQXQrZk5pz5bfVWP1aNss/d1rKPjQ3U
Be4FCsfH8HbQWlok5xxzjN5bpymsZtOFXet0u4lpc8kJQm0gU6h0QjpIaVDe2HnhJVrHBVgWsa1M
ub3u6Y4GnTVcL6afwSq6QVYwQym+Mmsi7bv4D+XpL25ZCzMVN8OqhGJzOtH5tDEpc32bJbdLlydu
SJCOO8h16ZmZUrryQssvTQbhyi2+cNjQqHa1MmfoKtuvciefA4nytUkMDyQpuEtDK6BR7WaDTVr8
oTo6MaQSRsDFXemVK7V/zWQ8efZrtQh72yriW32U4q02Dtql0pWSHw6dCkSQO6oPSgQFFaeikt6p
xoBRbnj8o76WvEpTUk9qBwSB8KCXdIn3C1TK3IQ5l4p+S35Neyak8NgFirr7/brw0+bLvYglAKbC
ytXjoXu/aml90UiRPg6rtMveatwdZwzZnFBGw27ZY+lkFsnJ//w1WSkhY5LAhZr05DVHVUeqaw3N
jZp0X5asfc2j7CEL0n1uBeyGDMAkOdr8/jWVU1TbGjkNepA7iWKHyKXTrYGAjkY1iIa7KWJPK3At
35o2ISjTx6IgGbd3QuVRz88xJHX1ITcQ7yDSjB0+FQ6rIVTf2o9jcj0w9sy5K2POiK3W0ziytTMC
g2BxwgVNhvrZ7NABfzaAy5basaHzhwlIHS4HQLSZ2CUFOew36nQxIPOp0l0wX3WZZ85+kXLo5ET0
sc1qd6juc+XzWPstc7xe3wt7Y0df0f9mES1CYxvQWs/FvVHurIfC8MbiUdOOI46blYTttle65fcz
IzGUP8xLDd/o3Tf8zPRVqm4Is3Dy2ismPNznwrg0m/uARp7xIDLhW+klRBanuSH3Zig3VUjaDi3Z
i7nyZsuRnlh+mXzF+j4wNzgaeajARKcFLgvGcCgit0r1h/X55+3A5iQKKQqDKDLMUzVkJs8j8GIY
7q2mIaGY6HIG8UWIvrYch/QPt+Y3vse7epjbZH0SbLYFsCKnLthYz3M5rsV404vNqF6XhhMsl23L
xZPh9be+ntEx0B9N69muzgMuYhncRt1j1B9a7UkTr4p4nUZ6XdVVWL1m0nkUwFv2Rfqw9FCPGbod
A5lhzL1i3c9zD5b4IRxUt+ttByj0JmZeJiVuFzDaQF0xIB4Z033Q34zReQkh23rsbbRS1YvaNvDw
aGRwhdo+dhVgQV1dcT8/2MFhjhpHx9YzGro7FzTYaalMbbcfIsnXRtJE3BElnRh7eigj3Tk6zGnn
zQM6CYZqdomxIYGQP9OclAVCYchFeehI2quiv8RS5RTKlf04capqMIBJKPoL2gbhY13m24G3PtPY
bvhTFS/TGMg0Wj8ij3HkmNyWlm0lZdI9POmf8BCMNOUbJ/k4oFrKXNW6bqqbJH0RTJFT1aYxsLfw
SNvhnR1ex81TadzISGeixxIRj3GsbY68OItQvOXJTcCbEfbeLrd99YSOCj3z5GUaMgru2H5L4LaF
QJ2WdL23VGf5WLL5uUHk2LZLw4WBWn+vflVup8hjFK4IVF7pmYplQbgmbzjy++paumY8OHzWjhA6
aNTH27JwReOTY09LikzclsYNMjbVK5H0sVvKXmp9HtWPku2Xoc9QKI+8gcTX1A81FzaX0W/NZEdW
js0hOTjE6BnHT3ZLb3Kvmvt63iTNZlxteXODMgQexfrb03wJgItPmN+fHuRoZjD31JdPEwNd5Lhj
5Jkfx5eFUKLY760tLkMmtY16Z6cHAMGFegi7x9DaZ8snc3heuDMtXCwWdcc6tO4jP2Ud4z5hPGpv
y97XLM+ajgjjWQr5UQxnjXSbIpFK9xzOJqIqMxQEZ3nvJ9WFgWKkaD+n62B5ctJ2XyjXgjcvVS+D
cj1kt8F0mzB1bEk1mI5WszfY2sv0vojOi+BCU7ZquI3ygwi3QXKW9ockO9T9es7Xlh0yyWK5VIqj
oXiF2OT6zTw+4OjThvs+2+T7vrycre0kNlV816R4BG+U/qpHARA8ELvgLNNet33bOkPRnus70Dqg
ICL0UAeDyeSfyGJi3fNPFhITORyHPaDn1H0/lbElEbvdPNwsTAJjRKZZ0jkmfJrNrMi3SZKN+6U2
xkvR1cJp8xC8thp7AXjLbSTTTql7lQZxOq2pEEjn6pQ62By0zjWNHEFDHjBLcXp7uLOS4q4L1kGu
WvqZKSODWBVhBaqtLo+mbT2FtGIG2B9DyzaV2XLq6tEDoAHFqcy8RjYLLpFixKg7N84MhJ9LuU0H
NFp/2IN/qoGpjLAergdCQpwAQ74vNqQKto4SSdmtGsjjlRENXq0VniqCwVkGhc14wNVihZ+nvoUX
JId/CldSfromvIHVKLiaINdj+PoGf2g16L0ymIuuZ7ec4sRZWF3RFpg3VSe+xi0awq7re1w+dImb
eRrdIl1ecI8zfKq40X//WaxX/93dsb4TADkqcyAI9W+N4h/eybhkkZ3BJrldMvkp1Bf27pmjV0nN
uzWg3Nis679/xbey6qeXNEjrQcuvcw48OYkXuUZ2oCrogbZj51llMbpdan7RKtu6ykWIg6JX90ZT
5Ahj28APRHPZTOqdxmZ4qK0ZaZ+R34dQPXEQzg0lUDG4XZM6tvpqTmxa2KCnP3xKb/Ku9+8Zu8FK
/KL6R5x2WljHSxCnc1yn6OG4PwaliLbDJKvuGPSDp4xx51fZsDhqyLnJQLYL5zq86tBahMwd+yIb
NiK0le0sy/1W7YWj14CAUhJDNmHQGhu9KO2tZa5mmDxBldF27bZVKmM3l8ivQGt+mQuzPZuVfDvO
6j8EZ3MhViY8iwR+K/wcp+D2dq6moBRLeqvirnCgM93NBF3+4ar/VOCfvMjJVQ9CPVXVNEBR08pM
PIjL3sRKUyGo4SdhYf0zQxV8TkZPNoMBZrT2Y91fFlNWbRKTlCWCL1yFWJLJwig0Dmi/GD+5MpoG
b4HCThHLzjBhYsohzyLit3aVCPEnVJK5sT2urvanUv7np3jtqqu0s8hkQ7t48hRXsWXAz1mkG6ND
4QTnefFreaBLYIXjPqo4tBjUBX14pk9rnzcMG/y1loFSa7T+cIOe0lfXa8gIw0A1uc4yfuIud7YI
Zo5J0k1fZ1u904Zt3fEpSovYl7qKW0ElZnVBnidSqL7KrF3acUeRgGHCD3WKMD1n5JKYf1I0/vKN
kTy2osVocEKreL/UFdVYJFnTSDe1PS9uF4432lLvqQ8yj7UNF3DRPQ194E0B1zCPpKNMQ8E1Z+RS
A0mHsOei2zKfHv9wO65nu5MHmqdZ5UnmunGqPzn7NT10xzmswtsssIqLhfOsofXbILPG41IEeyMA
WFWlVuhOYpJdwd9yjbYyjrqu+Il0nMozjXGpkElnCtsup1YwvhZ2NG/quZBJIi2/3Wz/H7DyPzgJ
/3DtfgKs3D7DR/xr95q9Fs//86//1X55LVoQkH8BW/nrronb7rn46+X5L7cvoucf4StvX/YbfEUS
H6B2MwTjOIVWiVA1nuRv9BUJxgokFY7/9EygiP9IepTMD4Yg1QnICk4vsLoGdcJ3/ook5A8Qs3QO
hGs4M3f1vwgxV9/usm/wzV+jHk/64oiaLF1dx4HQ2+GvoOp6/4wsUz7FeRkd5DQask1rkkeTeQXG
0mLXFMqQ3zPiq8rPYSom3KSRpDWU/kpPmZWoZoRg/4cP+Pv7+5EAeVKeMPbBYMhzwTeNW2XtJr1/
P2SPzqllYzTNCIhAxlP31O5DUuWN5hraXMZfpKG1oICUej6gW2gX3W53U7toUubFJlnSkj8Zi8qZ
tbH/JF85aaAYTC5sjt9Eta9cVxvK9ft3F9p5ZlOA9k7JVAbZfJX3NcV/Z0bkAFPoSmhtIkY3SHxX
RQqLjp5Z9VVSZJO9Ie9g1USFoSX/QVZzIrBAp7AiDpCm0diW1w7Bul38UEqpjEALEMSHptCzcvYX
uRfTmUTyLVPkmsBgQtMaQ104yPZyWtQfWf3EsE8VOzYtVxmSwLBcbZTmBbmlXYCxE8bcJne5kpkP
VKTZNHhpk8QIs5tB7xEZBcosf4+K+U9YZ+7KnB+nhNh3rKd/S4T6L8h5ou3+w1Py0zL0AOMpbt9W
nU3f9cX7tWb9t9/XGoIPPtDeU5kwnZCeJEQ3H2A8r4vKug1+B8pKivZBXYM53zzEqyiL/vK/lhmW
p3WMs2YB0DTkMVf+0UKzPhp/73o6EynILyhriGCGFUSh8P4WDUezj2NF7u6TPqGZ0mh5djEVsSm7
+jT123Vs5SRTGKb+MqsDp2cMNZYavRah0T5zNuwusknLb7jvlm1rao3/w0f6i4WHT+307YGDosRe
82uZwJ482SOlndxYRndfJ+jkEH8cEGsS45vmtdj//qXEr16KxXvFvTFsOe03d4M5UpIu3f0szXgW
xib0Qzn6U1bzW3Xz/gOH/QRpnoMDq+ZPjuWRk7XUcPr9OCCT3SoGR+ycUSvB4bJLN71mztOj7um6
IL1Tstm6WGrpPG2yYxMF6E+VsNgrfbr4eMz129ziE5cUO/WSeU43ZnCTmoxoUlbmXRJWGtrLKNjS
ytchM9jy9vef2Mlgcb15KOCAuFjcwOuc/KRkmgOhNXPeRh9NU4pezL7QrsYIuaetGtA/48qmuaUc
JoFZtheEfwzZ4oZzKns51o2iQVeetXnDJPJOF0PiD2kYf7uo/wmL1383Ch0TcyCSVKz0ghlJYsjm
IP/vqXS4XKrqtemok75x6X6sjH75tf61esn2B1RJawXwvbL5u1Lij/A/cdDQ0PjQduTp/b6EKfKH
NUmHBgJ6EYrqlXjyfQXjj+hzqITM8wys3QzrHy1gbzfZDw/U6cdgnXSzkGHGfdyLZN/nx0gkjqm8
5gPtVlR6EiYFZb6gqauOpLO683Jfh+A/fEr5RPctfIPBISudCBGO6XbCL9Od+SU1HIHz0LipayKd
LhZ7S4klsp25PGCeTMyX1SZZcBqJuy+1uFbEWRDeDcE+Cj2y4XB7KvpzHN1a6YXUX5jVoVaPLRk/
1plIrob2mPLzUQqOS3zZToDOkJoGR4W+rhpfgH/GWLK4S3dhrsAvzJvpZ7PYBWgI7Y96fFkCQGoK
B3liA+eotREj4nbIznPUjcPeUDZDcMSnaRR3gHBSzVVBOyY7tdlH47M6AJgp0WwGrZv0N/l8G2l3
i7yX0gdl+TSkezM6D9pd3u2N+RiOWyibxrgxWEk4P9pnhhI4S/bRBvuSut3klOnlNG+NeCP0y8g+
U0Y/yY5ttZuigzaez8MVuvk2oFWBWfhpHRDhZsLdpCVXyAwCbWfi11geMRbv0GSvP8rNIh6i6bpP
7ypQM2BfczSU+kUjbuv2NsjOk2iHAyeB/2P5cbGaONLF65LtbBwaaQdgRUUxr2zUaltH3zIi/9E6
8uvy5r9g4cJSwHqASgsqBLgOJJQcH/790nBfxN3ry1+33XP32v51Dsy7+euy77I5LsJfQSx/+eW/
rxam/gFRsY2eiKocRc86y/wX1dL4YKypC3hC6Cm9Hfu/LxaqtZY7DLZAP6J2eHeqYh1Bb8Y3QyQC
hyKamuY/Wi7e7/KoN1jJVqQmckQsm1T77+sdtadmGWIjfKoHRt5DE+k3SptcVO1ylOr6tc67bZ3y
kExh1uFYCz3C7/zOqhuHPt/oN4X28sNn/YsK53279fsbYkBPVg5aSUJl37+hsUHXMM9D+JSnVb2R
QgPGwvpTivPPk1LIbHkvP/z+NU+Ol+v5dZW04VoFJgombi1WfzyYtJpakDEda3ezQYyv0vg5eP+P
4RzVTtdEmd/Uk3CLGs9LXUQfDbwIv38D6/H17zWbWO71WMTuQImtr8XdyVXIo6LnI52sm0WfHRtE
RVTT7RYw2gxpL1NsAALQLuhrLn8o8n5+YX3drijAVnYJ/3v/jTdtGCFY1bQb1ZBwJ5rILskqhW8U
DLd2O25aJE66Uu3qUjz9/ltm93v3TXMLc4Fpp69xP/BZaX+9f20EIXpBoEp+nTqpgyHGOT//tN/n
rumG28EJzvQL29cvup3lGXtjH+O9bo74ry8kH7aKZ7u2DxKA31//XrVrdsWuc66aXccvbV/dq1ed
A2uGv/hlcL9cGR5GvqfmaPvCM/nj5PP4NCNEWbYTyDT9PNxXvnKxXIRn9v10jdYvceYrdT84kssw
yB0c02/8L1d80S9fOn45ub3H5+TG3rXu9S6u002AYxaWlK85OKH8xpO38rb05e2waTb512SPSNIb
XXtn73Qv2ZY7gEyYYZYX+ULZzzfT5XQpHSEg+uaZei7t5C0GQFy3uAj4agpYufXrW76+lzaaY++W
K3Gh7dev1DuB+3V3LB2M/q7prX/N9updfWx3mXubO4zBXdBgW1T7exzgW/uu3Y3On7iZbxmVf9/E
368ndgSCOdcm+WnhEWMCCWpdyq433uUddMFj7Zbb8Hr4HKNL6JzIQhzmYzgAQbcLfVTkvuIg9d0s
OyKXt/xVH8rf5nV7cZgdBsLu7eyMu9BjBu7wG37ip97Mu874yIv1/+ez4o7OdcTO6EAVKu5t0qmg
3TmSN+4kL9wU7vpvd7vf37hireJPvk8AsqTl0BRlET5l71QiH4kZ1fLrKbNDFBejdZiGOmGaXWzH
GK9IOScrNcP63MldffbtJzx3UZ9H+7f/IvbpqQiHdlvnGBsgf/Ts3/PgKlMF5m8gsJWDTS3vA2V0
G3UqD28/KWhwIpVpk9nzhCKpNGB5sTTwGAlE1+NlUCTyIeBCHSgCv/9UlAbCsCA0vb9/7+3v4a6x
/rCKvXG5Tz4ZemI2xxmMNDQR183mh/5OsBRTMuPLvwZNdZCEdCaK6CbpojMrf5W67lYJdA9XxYUm
Keeqvty2OMbWVndoM9CpXRVKiPwSRrBVxXhnJsVzWdrXtRnj67aPfd499CBFgnbMnOJzLMYn2sq7
EhEASc4Y0foLuzS2sfLRUhbL56R5hfZ/W1cTbsAl2hrAfsETnE1dSsokPloR+GV0SZo7btXKD1Cr
lybuK2PYZfiy6a95QnTHhCpTy6gS6+xGK4rbEdjcCC7z9zfVyQ709vCAIEeYCkcKedwpETFPrN4m
izq6llO2mi4xBwdDFIjBr3IHCSDutop+hfxjM4X28A9fnEvGFWMLXIkSNrvByfYzNWarV50SAEQE
/wvTHi0K4lNnYtdwxiK4V6brqMiIyRBI/Xlzf7hx3u9Cb/UTeyC025V5iwL55L7Rx8ZqJ2bZl0mr
vqY5VTyKV/R1IY71sNWdpMNquthwie2kVbZ/+OjfvzrhxRzbIYWtBjyxMuNOWj6V6IHD9jpgACXF
dihCsmas9Kj0SETkQMo2INdgDOrlOXET+3iJ+/NUhxGkcL5irIM+rXgWYim8sFsyYJXVF+Jh27vc
bP7ULPn1O6W9C0iAvu5pTmNhyXGZUUfc9Ur8hLYaBbwMvDHWzCMjgac+1RlLMw7NluyP5pX3jTF6
yIziidolwElb80tPO0/KmDeWCif4Oit6LxvHwK+GZb+hmV0x22nwkJDJJfZ5usDxjCMICya2JG6a
Y1is4qK6t89IVtiFEIWPg1AerbkYr7tRbbZNg8Xz7T9JNql9XWCOLmYGbZ083/chHThNly+tWiTX
ZlcF96K7WPJxPkvCg21Gw22pRI0bVWBCE0FmcjTpiduOxXBYikL2MNp0N2YYXMjGoHvhrN2/3T//
D45C7zq9/936KWvh/e/PSNvXsgnjdy3e9R98O/UIg9AwMNRkLHLwolvJ8/zt0MNMiOxdTPB0yOhj
sub8R4dEaIyLWIlooKnUwG839/cOiVA+gAMjEYIMboGdRfyjI883Es3f2xTycfGW24wYmLbmGsX+
fpvK6+RtOtL4i9XV6TabE87ho1kZH2O9Fd0m6gO5detw0IyNIZrpXh0y65l3PO0Dq8RsPSxGBJk2
6gXQJaY4/UGWQZof21SzH/WgxyfXdblNZza2U31bhOmIym8ZhstJNdua2kDlsJWHrfWpy5iq0riQ
Z1zjdh2cF5bdohgbu2jlNpZS6eapCTomlcfprOsULSCholfd0GTicTkOQbKLB5lnq+kCII9jGFEQ
JPXXsiIXK5Ei+XlZZgz2DZzrp9IuMgKj52yEVpFF8kWMbOmpqwfz3i7yMd5GQYSccEgicLHGHELx
CEZhts6Y5QuVW5i3z5hglZeoyBXM40ucP6gd19qRZ17bCbolB4ykDHXgEQgI9FZBd/KoR8ZyLLBT
GntJVWr26OxSFQ3cpX60m4MaiTzd5m0hXTSZjijALpPkJUpSaXZQKsyHxqhs1uKhMw1Yx3NL7lgK
x9zV1Q5ilmikYfBwFbax0wWFBitbQthP+0XTEMcUfUXzFSsjy3ccDpg3e/WTaAuFPAUja65pK4ar
hg6YTNItsATlVLB81mpnXTapBoQ+C61oceu8xbxG81ZWfUkSzYNW6vZnZk4pikQtDenu5KPyPEhr
7yqMUEh7aTR2hyGiYb8LEMfCI6mSHHCsWnSol2pRW46Z98uV0ZIDBxNjHqudlYikdUKTBMiNNBbq
boAfoXqGPJIjUFLZ3ONbLwrosyqW2anXO/KOO2WmIDaLWNr2kw0RTQjJrA91WyFczXSZg2RdlDVq
wRIXBalKfaXuuhrU1iRs5FR0G6zBj+yIL9bEDWgAO2nUW2sEi1ZMXYQ2cLFupmCiiI/VQpsZcnKP
hWE8t7CH2uF+ShtyvUwzAauj2H1uHJaoSHo3kU3xnIWzjPSEucuxtvqg8WfDKnM0pMEqqzB0M/f1
vML/h1TEOjeX0khdMZpk+amM8JDoZpIB59psl2WX1LDcHRE3ur4rrTU6FZgdHIUoT8HCzUKZPhWE
SDxVkgoCXHRWxufTipZJqz0P/Dob5408N/bnZun4SnWPoDeaq+Z80QoFmouSyLsuH8A2j0nJc6sZ
06giYY3w2tkSbpyUgMEns1/Y1dD9d5qTJFiZ9hHoet21ZZYIZ5Hr5qsSWrg7E2TyqacgpA+9oWQm
72SaVGZuHwf6g5mXRepqYiJxFIFKzYcpRPOxLeLsazaM0qe87WqA300VvHZVBUuOJ3C80Ad1Sbys
wqHo9m0JepixJ77p1G4yDoOxEj1YpCkTcqbVhuKaUySHbtdFfe+msRIuUPUSrJvtIhIczQpx2bB3
CpyiaBhNMNp60poHeL216oguEpGrpQMElUqMPKe6LS1X1jSPEIb0KM892erwcvCMYkU3LanArRu1
prw3iMdKth3nAZjUGdOsTbmU6riZpZClyUgWQ9vNdopUv5w71kMtFA2tFjKM8BWIKocGWo1SAyiO
angT1By3NvKQisdSJ0batawp/qj3I6Vh0Cdg7xVkiM1Rz8SC77Xvujt7mo0YUtyQGru+6lQy1mcs
RJtASkyymmYlrFh1ZC35wluZ+n1s5DFxQ0YrPk22gOHDN93fRGYaRn5eScO4a8p+0bZhtijdjWgi
7g5JmnXjqlGmAlaeHZB4WOBaSTfj2AIJNfM2e5ESgwazWdubJDew0FbhtZ1oRHmZdZ9AAi3NPIWv
V+0KjtaOHlDWNUvMNWVqxrXTbZSvOuEbhp5v46kUZ0tZnCcjp4M6D/Y6190CUGGV8xUBOb4dkqUd
K6Oj5P1FGiK24xnOq+FS1PKXtoqvZZ0mj5Yoh7Tpt1pPVy0IRicy8m43pKOnWah23yrtHDajjaK+
QnAah9WxbfRHaL8vc1vcTvTSxVhRBKvPSng1dPV5ns7A0ead1kb7tgOIz6luZvCwIN1WcKxP8ezn
dfTYDJbkdXpd78xmvOuLgHCDJJ52mgE2rihuhlwKXQxPeLus8yLSVDcjPkUGcmf2X4irBfM6ABCz
ebVMBknR4JEYA+tga8mDPmvRpstkwuSSzFPx6EhIb8cUJPuSZgCj5kO8VOlBtJp0IK7+DsFI7uii
9SDylLsx3allzmM6N/s0xJYRFdaOMBCyhYebVun3g2EfbNphpZWAEp0+LwMBhsVoznv+/UPQhA9t
IlonKMRtlsaHwYyOVqqdpcOMndlayGmQ5+1QT3TzZb5sBaEyyqYvupQUfj5EBCaOukKggd60gHkJ
icl5SpvOl4S6iQbB87kcE2iiWaEcRwUWfl6gDNbFZY8v121YbtBN7FfBZOVYVv3I/MTLk/S1NGyE
d9muT9SdPFsfqxbVirFQNs8cdT6iuMCAXV22Kj2ZGBrMYuXnLESgF6Y89qMpIWBsGVM3KjBrE0rv
dMpaxmTdl7hUb5o6t7Bnl7ZLgBbutGxTl/XdoCaPrKUuqNloLxXq9bDOzruuZAGIwZaJGo3ehsLn
tjbLY11nz2oWPUzY1ojeVZS7qYg2vQ5wD72SzUwYVSkBeOftKPdeYkeYbcrpekCATQMlT/2yr0Ha
SZJKaljffLEEOtfSHJTzUVFmp5seRQXpwk6MV17OS5hGRXEDE68bdBsKVUCBlivnCVxjLQrqrUWt
4amV9LJgRkCi5y/ZEhzUqqluW2FSl6iLO0yrA+9KJLjQC+0mkRHeZnYPjVI1cBrJg3jqm2E5W9LQ
S2s6gySsOmkxX6ti3OQJ5oVCZWBlcQ2TQlzlRcVR6KIJh3CPgfWiWPBvSt2+yQqbTz7+vMTR+QIv
ZwnYM6bwQjL0fTcbV2aXALFnh50q2UM8fKvq4P+iEfqQEfqRMGFdYtBcuRWEpKZgnOS6Uz1RBqrT
pfmuI8NAldLzuQlJkofhpOQ3hQmU34QC0g7bULavyF12dQ7mqaKQsBCkO7vmZrPrbTh7oGQIEPkU
pUDHmvaeCuORUYpjR1+Kiilfdh3PjP4abufytp+1gxFw+SErUwFKbowAVAPXp4XLeNWHHxGZuKZC
s7MBIWK/SGV3NmN3p7cYnGeNfpS7ZCNldOKtOeDI+ToqGmwaofh1lAJFiiZMNxILOwJqwBhNvwP8
7SfFIHvD+lLALD4FhF+IKpSVbUByuYMO2wtTw94MY0ouFBu0bTCdC1iZ1eVLWs9wCVJ98RRV9M7c
UInIS/dSkGpUjtXgJQtKI0Ia8SjkF6PewtJuCi/NWE7a+DEfyVDkW8NjNqYYBPT6mboalEr5PKlS
Rb6QPK9wWBQQnzjcgi4MF9l80aAcKWNQRxwKug73oSSrrTO1llwQDdA3M2y3PP2EQQDsSmJkVkJu
AbRH1IAySMfSGNF+B720yVPGNE5b9TEAl7HN3SGOBTECRi6+NHqSPysih8CF1SqofMMMjAZDVJ7T
ZkN8T51VFHHjoUVVdroxACeyJ4MtsUMw6AiSY4+VlRNxggxVO3B86V/5bNNhrxqBGXsGoelQ5SrL
uE7CPP+aEUAEMHOQMfRJFsga2apHKNdQDx4wYQLtDpOkn3BIjYZ1YQRxd2XaQxT5bTaI20oNFcsp
K1tkHPHJvYBKPFUvPGC4Yacma+RNjmcgRwcJMMCZLL49rzI7jDQKG8T1OKptC3evmy/JVoM4nCsN
w9upy6eRMIlJtpDbhnByRpGsbxPbf3aQK0OwOaLwoba0M9U4lGksPYxLKV1Qm8z1MZ2N1M/b2XxR
OoPNpqp6XKSo7JfP/7zP8G/lYv+tWw2w+n7Xa7j7P/+7SeP59UeFxts/+d5tWLWr5PuReSevk8xV
YfSt26DqH9BUM1YDlgEz1lzVqd9HrEL9oKABZ8SKfJNu9Nrk/95t0PRVCwuJnBi8t+aF+CcD1veC
LZOGKpF6K7GWeQG6lFOMEMZV9mI6nm5aJU/s0mdDZh9z7H/cdbRX/qMD84vJKYmI7yYT314McsD6
/WBUUU9Zg2nfql1R65g9SilfbvOkUqoDJ11mImzPZGOr1aQq55FuJ1/XOtva5hEWaF8h3montzlw
KFTauMvoMARY6JC16hRCYdJeqbVukUISl2ha9SUtpH3d5sZ0JIS9q3eGOZrnWpzV5WUadSppv3EX
XhRREs9Uas1UHyN9DmsEDezx3pBb7Bpqt+gtxDk5BxuaNIuf1ipNVJ7k9R/p6kSJEOhauu2o5a/i
zjBRc2hpoR36Kq9TFn3msTtBGx9oNrbdOez5St1EbJlrcHp4slPLqJFloLl169aswV4NER9F0rfa
VVKGFii+dNThJjf0lp2aL+COajaEG7skCNQbZPpCTmfJkXQ+TpO8J3Ok7L2mG8cYTyFxYvW2MEol
PxuqmBmMl/U4R4haMIJur9oFx5587nXbGau4pxfUKnazjRasZiRvSfJEkDAXETMu7ShHJ4z7I/bZ
pdgv5SAeEiBijhhC6XMIqlBRpOtq0A0PRgpFRt7Nbtri/BvjQHHUdmXXCoLbtXH9SimRezQ5Unew
yG0ce19IBCNlSguLMcIxbHRMTCvzJjSiylOIy7ZxiPDBGRHMbxV/rHkHj+6mUuNzMVNI6mr6okss
iXPP0r6oCV63Jdlwx2N7tPS9TfXkxCEkz3ZhIJby0hT09SE2gBCuB/9hUjeoGlJgHt22zGlDSDrn
MlO6HFh6h2EBcD6KHYKYBvTq/6XsvJYjV7Jk+0VhBhUQr6kFmZnUZL3AqlhVUAENBID4+lnZ92X6
3LEem7c+p7uNZCZEbN/uy6enuc3PhtbXTZqLXV8CWOznajNmc7whCxyCEqNIpmR7avV/yLvAwrH0
sqIH+lCa0nl0ZvnsVYS4Fyf5mfbOaaE2qAlVsyl6nyCbicu9XfU7r5W3UKtNPo/NJrfFhWAbARAC
1XZyKQwWGirvT4YxIA4BgFtBz+kt79D784OLE3IzU5odTMvBLNXVNvz0pvYfal/fJIZQlj2oQF33
SpDixR2hLFXLZblvksoxfnMHfbagxAkvN9sxIpPdm/ho3Dw/hoqIkcPr0+AxX1m+uf9ONEQMDNzO
sKy6xLyVkXdVBUjJJJjDVTUYUrCAAldeUVZk4MiMqyr98Dqg8CIarzrEwRkMolvdt1oR2mUlot+2
iNATohluZpvvU9n/6WdyMFbMADIt6Qt7ok2nwD8b0IcNMdLGLl/9uxlEttF5csxDZbJb7TBwujYb
cmNd5phzX7lIipFQ0XZllRPbbWpAxy6QDFwf704TYYAP8UtFpt+DRUb/GT75RR+QV9kQD9Z3JAqG
lbS+cd79a5LxZcTyjaik913rn9kofDKtHwYXmKlXYQlDtP2VdoT/0iUed3ASvPVSx2KzdO6jiJxz
sPBHUzhOZxdVczQl5/nj0FDVw7ny5ja1t4+a5mZE7zBltL/HqRCrLqcsTlNNMgoYdW4a/AEmsytr
iiiWInlu7GFep7M/bQkJGEYZGpjGrkOgq8yDl1AtVTq01blu8VcvLr6aNvpligU6lOBvjR+LeSGX
H+m7PHmf25o/NeWqq8QRASgRuZMehVRzLlYaRWLVhdFGZYCv+8C5auPyb4bs3KdWs88EjfasW9ZL
wLF+KvXO5GYdkstNF5dBsDhbOYpsEQ3UuMZPfUGyzrTcqk5QPuVxDmIkk9NaSzWgN8j3JLQL/jt9
b5z0QtAd3rIpZ/8lroMbMIjwFnPy26LWAJWtg1ePI9QhJTcWiPm9b6eZ+FJ7yNNuG07tcTH8NLfz
l7VT0IAlUts8F7ymVwYA/8g4vM8KmkmTuQTNP1R/F1W9137wGyF0D1iP3jsrdaHdjO7ajVOx4akB
hMLeNPdCBi+aqagsxmGbtJSY8Y8PVt8CMcc5S+GSOM3hwm+aDhz6kraw3lMa5w4ggXdx0mw9t6fd
NI+fVJBc/LL7biUXeq2BBGQp5Omw5UzHlBKEhOKtJXstLeq7+ilY+Sjz644BneducunRRpalg41N
fnfLS6K6cNHXYHWnzn6clSGwPvXiarklaf0RJoSr8hYdGHi71sVO+f0pQFWEJ4KbOY/0uW7JUTdu
vyYX8tedCh4NdlHwXkwctc1Cewj5WIjFV+LU5pV1liFQ8MxjImM5nh6cKntKVPcFGvkRYfB1cEsu
awp8O8acaW1M8FExuv3p81JcKraMKzOpx0DVSC0AHWsX8quSCxWn7a+IBkxnqr0/S6msjfTbK72g
yxMTkdrPoCJ5+f0yARWCDY/oqGxpxBHWIXbUDA8f+vdYcUZnBNx2U32sfGGt4iD+xSH7MLXyr675
ch3dhIfcS5ubLvPpbPsN9WaECXlFVuVrQsYMiLTngcxXLh8UX1JlzW9VkBN/1+ix/TSvlN88Oyg/
Gy+zH2HN/C0pS9tFY0PB7uJesoKbqvSQvWVG06G4T9BZJXnNduN1jPoEhgqNo5ukrCB0YMBomj68
dHnBeSEa34l5V2u/CPAcpFKgyMTLKeia85hE3dHi4AqrO6OxrcdRk1gWO5v8qxqq8dhY8jNcmmhr
1eZH0pRPgudUTIgWOTfqqKeh2tPNCu/BcoHIOTO6gfZgzJS8XkxanMI6e5J19xgG1YsMM3drL4Q1
eQFOW5k63rMBzbpyS/ItTIzkpH3zJecRiI329nGtqPt1rYwuYFokCUiNTywD8rPniMemb6INOYKv
hDtildl0nvjRXbfH9LKNplL8xt/wPc5ACuw5e5YZSwHGuXIdhcJ+h6uzqyaZ7b2mpp/X+F+mghzK
8jjYDSnNT3bJ194K8pNuNzCGg0hGyZi22oqPxeBuQ1wwnjNeMVn/nDwKPnjSPPia4hg/VrtRJXAq
ZHQZy4X7ZCGPWQy8Jco7MGUOAgQLbMWeOWMJqVZ1pX/XltpGrk1jtESsjwoWVC69U9E1H7LXRnsb
21KPXQr9OmnUdxG1KxEn7Olr39pkxgJQLG++4z6xutovjvc5s8SPA44YHOR4DIYsaWZl/RzCjBl+
lO/8tTWYDqjsk/NmBZTaZcF0LgHbR1yIpWN1J2/0KaFRk9igemTXsqRtZY46va779qvJxQzyKXYu
Nb/MfMy7O8bFaxY17sNubtKnLMwZwNNQwEXU1M/+ySYHhEOatvBHUFnL58RyipmSI3+y11khQVV0
hOXPTVZa/l7YpMtWde4GweGOuKt+spspPqZ8rHE8L4TO9ZqstfvYj57FkZBGAyiuLOs2lAlW/dXq
XOAR/3k2+Xev330yoasSbxgjGgE+/vnfV65J5fDxsXBc1yWuz1WuaQepuegeKp3SyrRkC13YuYz7
/+dTZtz9n4OD/4iX3H8w/Wh3XwcXIBYPl+TQf7ckNd2gR5xSI9zsWmQMQMLDjJADYFmrEG12Jdp7
TRgFR7aDkFLyvVccHi0+5whokBUUL+Bc9V60ih7X2AFl7dmVxd5uSNCUWS9twkXUEEhyI8+pxeu6
dIsgX4l7x9LK6vCVjF1NO0Mi9Hz7v36qTLZ3TJnFdhNU4T98Oy1IyEDpYFwPZafeexmpd43KK0qH
tzCG1uDTb4vQ2v7nn/qPeOG/vky66dFtST6Gd7vqv3+mhTCDm1i0FPi5VtnGqxr3zW1tr99181zG
q87RQHJrmXEnISUxZcxgrCm88gO6J6I2Ev/L1XX3BP/3hf796nLuA/u/2Kp0Zv/7L4R/TGrhdNZ6
5Go+YzwJz3PRCwzyeXYTTSMe2zqINeB0rIL/+cP4/+b7f4kOuIfv9ZYEXf9hYoWRgXHLpddFBVPy
Sydhw+OiMh3GQIfE0boLjP+/RdkRNP7tzwUjC96fljT2QXd64j9+5uRg2ApiL9mMypzK4FDFI+Wm
n//5DyO09M+bVqIwQBuOQuy5CC7yH/cO2bYsDhJqHYa0PQM2fk1jzj5NAdCBgqgY/M7UwXqXpzkt
rk1JhR3muXUZZv1hUY1Zcca6vxQJnbQDz5g6iPrTHKR/fTEe42QET1gOOaeX2i2enM6gh4OQ48AI
yrChsA/DT7P3fJhbqP0GBkTPxC6X+gUP1CnI/FtDM5Zvd5Rq1JehY6GtICSSJjvWrVtDmB/WcVWi
/Wt81biaWDNxPnsI/cLZGjHfj8sozm782Vl3Pm35Uvf1t3FLOjiALTBCXJQ/fXRyPknFJk4u+iMe
py+HkjlLNx+x65xytzoLHm0bOOXboGG4g2NwZINFQ7OIXhMW92XSbkC07YrM39fefLTs9hppLzj3
YfidO2Jnho7itQRJCKgFZwAoenZaXhrP3y3ZRIgQnDdgH7bQEJGsH4jCL+ng/8za+GEqksMyuc/Z
ffWiM1YYfv9VQuyu3O6DT+W11mBSHBo/4LnusWaeSiE/OR499iK5pOWyWRz+xyLBcNKMHxo3MnIx
2x2c94kn9jIV3wUvN8emps5r9J/aq195SKJjDwav6wThm20ltwaNx/FbFSYuhR9woqgcLrLgmeXd
572NbBrLdxDup7H0WOdYGCaauafgkd6txl/l8OTqztnoJvqqZokAzj2ctxdnyT+mJLsfTA+FnnZZ
rH+WE1a80a2f3Wx6USxF29LdWr39Q/jBIYTLWNh8seTqAIGp1zSxT6XXKpY8lM2if/NsDmlETkzF
IJFXX34mZsrrmP99zkjrwEpfOM29TQPdv8hh7VpBoF+Ti7efRsFsPw3Xwa1ek3GZdm07030Zd+qb
VsRg11n2Q5zXe+OwP4WwVFt4bErXKjexyB48E5zmCDhQXPIdh1YECAPFwKTAbDt2RVUx7BtlHhYw
kevR7Z/E6A6XahYcOwcaiEPKYVpzFW3PJc/ObidS75T7zZnZ8BQZ7rNxCfJdg3MGNo8J9iPLQIqQ
nOyAMWK5FnXzoPNiH8cjGrWXa+BwEzgrne4CIiAAw8xyxEjz5iFNHb12FE9IJH/ZnbPmGsTHoAaq
MIZgbUhfr62SUNTI3bbN6uxriIZXvwRrxLp9Zsca7KzA7HkeDLhIa7lKeWhUZf0gKty1cXHlc91U
dd2zc7ajtW9mrK4LlLC2nn2aDzl0WQ5ZqXbptp7KHoM+PqjaOO/LbNhzLeNr1PB6wQbC2k7XHyHh
qDVFotVDN0XUy3BGW8kGVJ8aJuqy7GE893P7N3bkqRopBqxEnW5b29D33XmPURo9T/34IfoJchvG
HTCf6yCmOCgAQo6w2JPsir1Pr7Pak2jTgwmB8rnAh50yemzyZUvC4RX/zFYRUt7gcBR0JlorvIZX
DIcXOSdffUE/B7YnXNwHu5TE5zjG4rilT8L7MPVyIRV6jSO5c7hSujr7WTfDSXVi64gR/i/tQ+28
a0IbU2RxHZfsF1vfbVpbh0zRaAIdvwvNuV/oJ7SV2llQ1drQ/hrNTzu1P0YWf6coH7xu75VKpB99
Z+n9MGHqClzO5rCON301ii1el3szjZPwy8Hjp696b5f+H19MEQC6CCiVspeA2E9mjrGs3B5WYSN+
BpWTAzFIJpokc8jQQSafxymnWzHhQ494NmJ2O9tCV0/tkDUXS2QzTgl2m21fvEOr7bn4l+IdJ+e0
avqZ2mrHyV/J8LY3FNzfg6AdXosYDcPeAO38K0Yfx0eoZyqt3YxaMFPENFx1wy1oajABs2v9nQ0K
xSkdwO3lsUIFm2m+rQuO6fhiGPElhdiwjldqLrh9GJsQObX9bFk0YqzKLICELoCkYRtaKzU5tyq3
VbR2+CvPIR4Q+luC4Q6baE953iyPIraCbKUS2o2qYHHoPByuE2rGvlU90ODszPrRW9NaQltMaIgz
xsw2y+Q/Zlq3W8AHD+EU3vDCeuuY4WRDWobyhpiRLBnzU5VgtSuD2kZ74GCZFt370Luf7YwlB3cd
1ZNB76w7vxUnN2wvOKmfFj08eEsF5yEIhvrbWYbfbjlMdKViB9KtQIst2xh9yc7i4SuyCHDOQaXE
L5XCpoWDigSpDX1T0JW+rKlpTtUAan4lXcH/pytoL2vjHsNWq4fpIWLk69lbB9GPeMqa50xkAhtd
0l0Ly4FYt8QR1Kzc8gf32MXCabbI8B0rdV7F2xgEWYX7viAN4Rflo+kaVuUam1Oxjohyq1UvWy/C
k8h2Efto5R7CyLj03kyVueSdO4j1IoYmQ7XPpmPCfHPtpq6gRaIUdPXFbW3gRemWBEQV5r+7KcfP
PnnqpV6m6rTYXgKCc8RRV0sbqFkeKRpIu3DbNl7xCrHDeejzGf2Yi8fvOEhyLR6jJfDp97FpZwuT
8MHhbzvh6tI+KutsXxS2kbqG1DsxEdEpXIRnv+VI2HTzTo7ieo/270NRv2vk5DnExxcaqmQdq8q2
OdLgWhMOD1NRrOtMTB+p7J7x1NWs9HnwZXryn9q2VOteB9GnGFLcnW4We38r5M3XocvlsG0Xbz/5
4lKamuOID8IgJYc032GTkXXukKFR5at6j91THHuvQ+Qc/bp/xth4EK0Jj5Vcqrcilk++q2umNCca
3segqNHBh5DAbSO6A0dTpBnZ5Tc98az29WPvufnGIQyzLhKa95KuP/ce1wEO/waH7cQrDdL7gmWw
pCq5tgv3a2KnRyBX2tcsW9CWq8DtT81kpqMcCEElpb5BKPozWAmuDSm8B1ejWoQIxJD/c6jH5EHE
sVQpFyYLld28WO+tajoPCd9f9rG2MNxZZ1cOP7yl/DG08jKGw3dnmn3CocKx82AjKhdTge/h4VQY
yo90uni/tUwrkswGthbU9zuojdJgMC978Crj/Y2pjbdzsQafZ4cHZyVoEDWsoM4sZWht6mO+qhyn
kjfhkwdu8RQXfo9lVvnrNpDNrQ6WfRhnlEBLsJSmtEkAw57MVHNkGWGxhlb1eZzMo65imhztEbJB
O9GD0hU/eeOXh9GatiQUw11WFz+HBGvrECm5aZ3p1pcNrgz7rsUHq2Qa/yS+fPYd0TMr4Let8ofJ
wSGAzHwDY/ONIRr0YY67ATFkoyWUNfYfC0sdG7/lvWMFrVUUXHwimR6tijqrfIpOuUC9Fenw2Ibh
LSnwcpi+OHg6ujdazuAdM72dE3ZobBF4A2Z0e1UZAP3RmLfQjt9aVVDkOmIE6KrpVYHK3bqy5l1b
4W9C8OfccI9srPoex+7EwatY3U+R7pSbQ+0nbORyjG7bpvUMn3Uks9s4seQEsoOrtCElVMjw1tGJ
9hiMwtsLLa1P9MGByihcwxXdWY0Tqe3QcmalziVhZm1JN6DAzy0Fm50MjnwKmIa8dln3VXAAv2HW
NDla312XphpWfTT8zvJe7QX6wHWgJ1wpb74UVei+WBQ6rdo5vDW9Kney9Kof/tQ/6plK9iVK95Mr
zBPNCYpi4eKtjfL3QYJdlTGuWaBk1yC2QEHY7URufTklHYJrMnU/gH/029IaMI3MYdBf63HRf6ui
hfqr568818EpD2nP7i39WRUxA4IpIFQntHTFVrscJAP4ru0Wcj49x1R6vrMNvi/K0eI63JUudTKl
Tm73ZzalGsGltmr1u2/K+Qk4HZXQ9Bi6/xrv4/poZLsvsvKJkzV733LYVbl4N1XwVOuOj7sBSzrS
8nFHA1Q9PpXJ5uXQm3VFN3Zv4bxYxXE67GcxkpW7x05bEUec4O4HER7kx1TpPNtIXnTZmkLk5MV1
4ZIunpzefT1gl0oQvseb9usaut1QCdwcKqaykSP8uCDO+QDTka4pSGZDyfvRmeKLPeEm0hC0Q8L5
xs2eWBxCPOivvmmvM92FBeRl+Al4r0pnb9XuuOsCdhhdH/3tirAZVwDZPryJqrNpptasTHmgzhTW
L3bGW65uxBqiM5CqnJokBxv+KoXP2SRTuU8GkR0wvgL1rH5qcta4+h1owR5ho/qElPPN7sDbelmG
4TIA8ezzip5QA1d+0JBEnVoyAXN3I897HnuugFrnL6qCtMaesQwxPEW4jFadpDClYYEVJN0Fp1d3
w+V9joKuePYUjmuHduAuDtRRt9NN+Um/uo9bLdo/YN1iHtdlY31ky2COXeIeZ205KZbGO5jW+dkq
502KWD6z6uYQ5Q3TV2AvzirIKKQfqiLhWy4/4tKR7BCHr5qSrBUbAe9IgdarWKL6Cbo9h3vPDbeT
xCo9LFW84/Y5yp7O58xJaKHKkQH8mPC15c+k8JChLiQhZqr70k+r5ogY6YrdjMwf3CUut6PkXD2N
j4vLY4Zrko1+Fftnx783tLOFJlHtPCV99BwLPvY2+Ns5mNiCPHoKZgxyWSs5/tQjjk7BWC6rS1Qt
zl6FQ7FVFozkarilJjpLvy6PmTdwBLuD+nIcayfV4GrNdZKfuHcptuuG6I+biRuu/p+jkd1a2tVP
t4d/XObdrajRA3TwPjT2ijGC0xA74KPCO2VX7HNsNwm5ebv3dnEaogzga7wwvxUsdh51gsfSS6Ya
ABYd5WKU+6SAAT+hWzrrMTJY66cOgTltTotPJyB8GbNzSvz5fVepQzI6yyHWyQvrBIGrG+GbA8gu
bvwBAkguQDbL4yh0+QnqjZ7cvNYcq1z+XvzcoHae+gZ75WDpl6HtMDMk/UWpPnzVEtwwrRT0DNpY
RenGwMyIPYpvuH+fe7rKx3D0T1GRMkf1C7g2qSVuxhinbfaL1Nz8u568GgOdjE5zYX5ZnYOXt15o
2sq/2tZD+gmar9LtbsZqqu2QkIgPyklti4moLZCAV2wuf4CPpivDM3aL//GnzAraLkhFrGeW0n06
Bdswx0IwEzI1TXZKe5ztzpzcVFYRjqb2jrOGIOvjX4Jl1uu72uB4+gWg/pVPKNtovzzMejzQeO6s
UumfKShZgKWQHmp5HKP0XnMd1xyqm+iKMvrDWmBlGw9y+Gj/ZcGHd7Wuj5bj3VJb07NcZJ8qkv6e
mZea+bFrWT/51XqWjr+fJnVbkpw1hzLhISpT3lMZm0fXan81PTL1MLCh5nR/6T3vhjTcrqumuPZt
Q9SbzoSVFPKXDHJ+ROClR+NTj9Q2zXOhqTLBo6M29midq1LvC5WOq7Sbc5pd7eq3UpWzH/i/aD//
HB1uzmQKHmpu1UfVzC/kK+ZVGzKpjz3Vm7PHb2KyeZM6zVvbWm9LFNwSii3mrCYT4TnzJpaiW8N9
erUJ0Y4NN7Sw1BN75h9y4CwUyfzcuDOIc7fF1zBmZ3seZkzHBXV6bemAo5ntq2yK34nHnZNJQX+r
23D1sLcu27ubOHNRdXU0332ZTDahZBiYaJrggbxd8Mnz76Nh4/HvsJMvD4Bc39JWvRjCxes2F6+9
Vh+1l1LxS4zAkvyHRd3mpvqcpDpGLVNtIO4SYkfl/YKBgmskmmEhj+Ua6YylwiC2sm1eOAC/qQVp
R/TtU57hNK6b7py3dPdY1MfnujvEimRVao23OLbPFDQ+EvR6hvwJwriX7x6mnnUn0pI5qfyoLIm6
qq65Sd8Cj31Rk8HHrZfjHKufXji/5bm19yNcUJlbfvqdyt8twNZAX61dygfzgDzfI+OVAFZ5a6+S
IX+YRwhANtIi3zh0IEt63+1Mf3KKodYdqls2Bvxc/Sk5oPZ5wXhR5hYtCjXQHL9eY6xGN0NFmiXs
Xn31E0wHY495hZJADj0/dVcfFpJYFPU19W5SkeYfEWTrxnrRTfrepuYPN7d39moKlVj70DAZ00jQ
1zGqWPhUKI0tVP6KbJa7E+m2XaiHgz3mV3/mRClkF6/kLHaJQMTn/MUCnWF+l3bZjdVxxjRkXE4s
4W3xSmy1RtU7VpT0i/rFZ5Q7EyEtemonHkHewk5PDTmVYz6dCIsIuZyqnJhS/4BbTu9Lle0aBwNC
WYFor2Z9a31iFqqXF2SD54lWgTbCPKe8Ahd9shmqaGN8YgIzml4NIhiDOroCvCeOzn50qFXB4dHr
uh9y7r7hScs9M5bhqThT6GoSZBjlOrGzSSs5nCYexRvHnQuO+tYNfy1KekxBm4jj6yLVw2LpB3ZM
j0mLJOV2d96/BTokkMvbNDOIuWoEnmIVLKbcveXHJ0x0OZ5lXoT46g95TC2zVYbpJTU6wg3n/wxH
e+HVwY8t4ybehuP0ZEuJOTzA9yQVsHEMAqcimt6tOnmtCU+sorZ88C0i9ZlVvHqLF3NBVAfFiEzR
bizXrDuRQqfHxGovzRRemtg9WzU9sanKFC44/T30PALSUb2klbVXHos3o0MOTK0+Tp45tUXPGSpl
6arjnpbKmjoCU1vvg3fvCyCKTOttNqynpUUeBwaqpyxYibAA/NAwyeDrI6HCYnVGlLHu7E2BuQPb
xZNj6nmrWNk8Wm71srST5GWZhIfEZiCg6tXwUTlyG4fzuxAVeKX5Z5QZLFl9PF8xzjOYkV0DqnJL
otRbkYaxnnvCDLRVOpk4LXP8W3dYDpzWlL/m0haP+LrJe1nRFkf3GSOci/JZLc92bNCvo/Fcd5GP
Rahu1pCfo3NaK3dfNaJZTx1MrNxCF8ONvebPFdslGF/7WHDBqFHg3oPvJDrKqwO7ucZcsiTjfH+z
9IHm3EmZ16ZPRfOOP7V/9eO6vy3Kim+TsOtt01XQEGIf44JtF6N7d5fPBO+DOTmHA9V/7mfE9o4o
FYjBiMN9GBAmcqprXrIqLq02eBApr3dmxhV7AaxqdmdjlyyyZlOWkpF7yJ9ljIDclkQA83A5aBPG
B85/G9hpn9Ucf/ei9o+tlG+mxe6JH6pd2aH6XZQJWcDO2KvCn75Mge/CpP6tmK0FF/74nvijzdYn
wbQ5ss5NCQdsZeF/IVVO2zYiX970YOlZJmwrImA08sS04y0Au7y0+mZNRMF12bwUvB9ZsOe84y11
Gvza3Y2ps8MtVG26rv9rJG0Rwf337ZR/W3y9peh2OTcUXVe1JOdao/rlJskORtZE4uz3BHbBlvvk
oWSVvhExACXMNpymOr2zmvIPC54viRtn65n6bPFZExlOjrnbHvEpfttQhy5dTS9MaxA8y9gv18Wc
+uged1udt/yc3P65Fbg/sRR0a13TruQp1jvkGyQtRAvOsL44Qbw4j8tw49Z+MlWdPjuTG+0T9x5/
tALNElYo/avy4nIjbOcq0yx/pESQGCjN6SE9Ec2zV/e/FyZqFMACEPtmbLnj9vlcl/Xa94GcrO3B
dsq91FlZbfmhvAS0Vh2DrptmZ2ENBIFCrJnxXbtO7Z65lYRb6zTEWgiWydivt6bt8M4pNh6D797a
hl0Vj52jroJdk3IMR+kxO0S7FvUvo5zdbTgJ2egq0OXh8TAWbkaxUEs58eXpDy38X2UzskEM6vae
dH1z2p7rKXoR6OYqeUOFuBJNVZcFf+tmXKL2wJO+wCLpHWYMZ1ihBIfZ1KvhBpkCscwh08pGDPa2
Ec5KwSoZYNgQg/6SdDAhgqesuRVQNhLQKgvkKiCvUxrMYfRH47O+Q+Oi185lWimMw/Wp36OpetQ+
o4XPsIRssYzxeullMOBCSj7iVH/qyTDMIXzOZWjtbBO9IYm9EPdaBc24bJDekG2j7VxV+yHlUJn0
P8pUWyy4Km8bT1x4A9a93AuXdRvX73hEtoOujkseP47a+p5d57mb7YfGjR2EBpB00TIka+XqS4Wt
JwrMZvJcKlQ6uijq4lmVPdf0gLmR3/gvhtWLlaf9XsX6qSBTsa58AJamnKkC9hR3n3tITHiOOzxh
MueMVhT6p1saHkcawtRcHePW5baitUE2+uamP0q3Tcn2kaWqom0IH5nf7INN82vc/5kIzgkmp5Ti
Uq/7TvKBd1eEgiiy9FAH3ufE5V0HNAlb96hjW54T5NPe6U+MlYdx7n7Yxmzr3mwbQ8y+H1i3hhDg
c9TDYXgsfFLbQXqd0Qe4ao4MLnvZZD8C00PPw8JxVHNwGOQ9jDkfUxu+BTTpfZQGL2bGbtQ79XmI
l2rXIoEzQxrcEFn+R8XJ30aWf1FSbzHpPE7lH0WmznaTVOTj3PfEUlg6A8rr1onH2d0IvCJBYU8P
YeBjnpUc+TxnesvL5YlT2LByUjh+6XKG7Lzx2oYEV1DX/i4nKMMHg+67LixDph42iT0siGyl1l+t
4zMWjGP7LJMmfvFCbsZVMWXFmpj0qWg6dvIDMfiMmt+NlwuahUnNbCoRjGqrxOD/7ZWTvEVJl+wK
Q3atc4Z7T6JVTseYVCdPPXfroBM7mTFYVW3caSx6uxE7wmQFzcYtc72p4N6ASEyrvfbJp91n+Cyk
NTSOg+84mdqXukImpc3Gj9cu8X9kJ5vEmjZyi12fPzeH2+pTvjd0mhiVlAERUEwp8zpIkGUUGay9
61k/kEs77sb0QPvBcjWByyOiIePFye67V0F0Dd3m03iscSxaqYYU/CLv0R5HGOEpaxjpO/es5yxx
5MZd/AeDwQD/w3Zh3TN4JP7ce/Yva3367dKSO49ckFVgP3YJCTo0HWwqP2ZF3+MOm2GRX9LG9jmQ
RHusyXtrNnobOIYodSy/O0ami0681yBOn+KAo1xnvpEy5dauW7E1XhrwFyfIf/chyA2S3yNW8o3o
g+S4pM7Vz5P3YPGOKiKN2MjT1BDslvX9MWmVPysQAyNPaJM5LptTqbCMj8Wp7BoWG+Oym+ceKQBh
du/mo/iVg2zYRpXT7prWJcnXtiLDveaX/QrrMmpf2D95auHHJ0N1nor0oCxRbNhOPZA3IAWKDVnU
mFrBcxeHdCDUUTMOrsc8/BRCvBm/uVpLQE0W9bhVOc6sHCm7Ir1JD7AMtsE9hkrkClz3VHQb6TBj
/Bd357LbOLal6VcRzqSqgFIe3i9AnwOELr7b4bAczsicCLTNIClSpMSLRKrRQE/6IWpcozPoWQ1r
lm/ST9IfJTNSlBW2I7TrZNQJIBMhW7G5uS9rr73W//9rZX/ANRjkXa9A0EsdoWdOTgh5b68b/+zF
2QM1dnDYEhKC5kWtTIFS8QSpUfarll8XSaEMzciEPEDpS8japCMMwPveBHabpZPgxBOFRwuxQvUq
Ex2CKTJtWnq26i7hucZHcj4uh/DFcbxW9uoomxenlaVOoVIuzybVfH6aJoTIJ2P0KhYThK7Un6fo
Pw+yri0dBZl3vVKLxWW3mvySBvnHpKYH55kFCb5mDfsFEn8zPb9B4eHIjvwElWMfMbk4ZJdI2lE6
C80hNSd8En1wk1djUAbFYn4uycUnsN0sM5pJkERA5cGSo7S/1KYQHccT83ySd49mRWyg8eqNR7Jl
FjW15RMQmgI53Oh6EslHy9AYg+XRykep6P5cZQU9hkmLC1gYJOrIq3Gh8o8ZjXQChXjyqdQk1yfL
NtIWMSSCOMMgU+aIRDyYkKrEu0dJo49zc65PQBOr067dr8LVdeB76o0C/j7vhZnOSUPSup8Cl+/7
PnUuMXEfl6l/oa9MSN8Znndi3SF+XPRmKRfW0A7Jnc85FefEMHrWoioGBDxPo8RXwFdRCApi92kV
dGFhSNNb7r0fwppcH8DRO84qIEdmrMOPBlFUTPop9WW43qP9nBL6nVFdBbVDjS8WGiVTfd7JO2fu
V/ZRMDMBEY8BTMa/yNEMMNtyLlcVgkWmR2SV0jf6eeTXkS6pCIuBCrwcKk44TZX3SgSz/rIyEh4S
r0ocqa5H7cHZvJCC21IhODksQ3gfZ2T3bXMo6zE1nFBuUdkuKjnxEO6RP8AJqhxTMatkmCfyzBjK
BjemIXUfUQUpKqMga+ohNbsIu1N3UeDRdOczjPY8p9GLQDerbGjiLtb0lpCtmNk4F1yhJhPXCMpJ
fBeX7G+IDmCJBlR0Lwp3GmUc9TIIsBOyoav055RQa5Qn0R2BUcbdK/L6/14OyhHpj7Ai9kyxevRm
5a56Uk5tNGqI+z1qhaqQwZnMkPPLCkqqLZLp9ALJkEV6RlKoJo17lf2Lh/p/dlQaixWNAiy/n8v5
pHpYKouF9VACNrnzqUQXDDX2AN1CZflk5c2X8c1iKSfaQFlNw0sVknzVlydRclzCa6gupcKOtIEF
ijo+NpaeOh8Cv4V4AfoKiIbFNQkZ4hTKDGqWi/xYGZtFerQofGtywpmJhNxsJS3HR2FqVOY1FRVs
+zxcSVbxC75ekPQzwJRJfxxNaz0021p2P02yYCb1KOHAvdUPc0Mi0OATgOtmK64RKWzxYhAAZx9q
4MRCEBqzMT5Zqq4gTEfg58layreaObaDIWwKeYUWOFW7qSOYFcHlzEA//NQuIBATJw6S6SPxGOqD
+cRlQBVNjALH1kcXXSUSG8aL8RkieyFU22g5J9kKW2k6yrqGgUtFnrj8kEzDojojE0ulWGRnFO3M
08aBconESiYTFyHZMZ5NCIqEqdqV+t1K4uZUysvFAxGseImjZc2kS64r+PKSFE6IWUuhIt3IRqV/
yr10WQ3VeQFAQc0mdo3l60Yx4LnJ8sjyjJRkqI9iqpLOZWVQ1EDNM6nI/JTUbVSNudEVswTlSm2h
gElRuFso72Xg44sbI1oZ1JX3AmZmsqjYjMXMSswLM/LAhAB9TfsMJUzkbjmrFoMuiDeL/FY06b4P
Yjz2ixCpf9pKzeo8keKVcqp3jcS8WlEZeXqCQQeJbMsJuh6IloHVlBYZgdWuj+JOL0gQFekDG/RH
WrgiBCOFxuxjnHq+TrosWiWXc2lmnU/A8zx2q1nBial7yQlJheUF8PjLiULyETmCLiiTRXeRf5jO
EIbvJyVFrfuZXuUfV91EuyotAPLDiWTNUDvzshW8h0RByBkswWx2hCRSRPqzTlcidsJRGBFx7pV+
Tk7W8uMYF0j3JsGCdShP7wGHyPfBhOOkpy7W0Eu8KaSA1FzX7mb6ggpRGqDeGZVToTvDauG+Biae
kbmeYsbq8OPssxpnq/g4DiyM5FIqgaVNQM6qp1ZmKD93dSgDvWBlQqbwlyV3VC+zCpQvQWQQ9lem
ESi+CYoKJzMrgEJQGN3yRjf82zAoQcGWCkSuZU8ZLxUAJcZ0+dnjueFVTKSEMJsfcVNJtQTp8KlP
mgoapHabEeKgMlQWAmpQZlV3BQshQJiC8KX/YJZzy+jFk8CmkKtsOdMwml2XCzu71rUu0RxfmZCN
I3ZFbKn0qo/mpGQb21mYK+/LCd3pk+CKTvXJ0uKSPdHyh0RRAHenZREplwtgfScawlc69fsME8qZ
Ps3PcBZCMjGZhOGUSi88K/yUckyqqQLWwl3uIvcv2eRdtUBhfFWpxGzKYKggFKzh5UYA6r2aypNj
K4vH5DzSGj1ejSneSzBqfgWJGPNISuVjnmfQS1QlM4ZZMg/nJ0GFgmLfnpXg/WIr794ilgUMeKKq
6slYnfoXOcHe60SCa6RxMUB8HfDB/Cg3p/KtUtnFgs5SMnUgd6PTbLysRoWfyNeVqhAon82JUvZT
KZ4OLLTzvdNEVtmWC6J/GsEpwmvHRhFj1eYIRr8HhJV8AliL+SCYRM1Ve6XhVarSys8Hq6WHbeTm
NJ4RqKhUF5qH6g/UNEDZMghlNBPGVdceqB646SIgjUeIJ06PZpKRXKQBqmwU+qyS06lsLD4ZCwu8
uKzLnEFpSVA5SRIO28Rinkp0Dn5NjWQy7RuUlU64f+j6sqdlcnbpV4Z0D6QJf3/WTYhXaL73HkwN
/0zDQkArKSUKn8Z2ZPu9OTCRz1Mwxn07gMPdH6MqwWk/CSyNYsHEMoeYlhKR0RieVq+CyDjpRVR0
NIYzNLcmZ5I17UKCZDegCpd1nWg1WfwCbAjYrrUsr+EUW9YA3z66I1UYVcOlnIHslLpAQ8nvemBV
CgP7LUulNh7MssT6LGWz/Gphw83C7Z1d5XbGoanKFdorS+Qpf1kk5ex2pRvFZYB82X2KQLPXhwrA
WpoqETTRwMuMURYbgDsB+8GX0yrLGa8C7RNoOr4bK3gP1xY3LH+A2nhIxmXc9W/sdJYAQsjM6Hbs
ZxdaHmX5kNs3PnqWl7cUxfQ/2dk8BT9qTjUQJuVkJf9qhor8oexK0r2O7s1FtCim94Ehz9Hh0eFH
dyl8ThJlNSPeExVUR8nZJdwiZuoANJOU9MIZav1ZkRqfg9kMJ6qS8Ejy6VI5kpQyugOG6kP40X0K
ci9XQHKogympg6Vc6qMimhOP00ixXBF3QcliOaNaq6T6yxtuuLd5pCsYK5Sr7F6uV5PbKh3HbrGI
nAKhwKGhLabUDlnc4Ox71won0QeLfGF4PjFTgOBlYMOX9m2or6mR9udkREGWjCdD1Zz713M/KS5U
NGpR+zAn1C7KuyhTBlEBtNyX/YfAs8fgRbQs+RhEAVfKFZgeROuMEMrtwuJMkVfpB+AR1iOv7X3Q
1DHAotxLuhf6LJM+poUZPCQgTboE/6hafrQgHUx6z9RzDVRZgmKVRbgcT6AbHPlomJYgByWW9iTS
OM4UtWbBUjCeMGIGJeFqwmUC0UMwz+VxRECDDbVmJwSlpcPUgn3a0+SpfI2kIesST491L5dVbAAG
pfarakWkGqrM9pSzWF8SQvGUbPIebacJ0XwJ1vDmH6KzQtYW6sWcKieT1fnCntm/FkEuP0gryF8D
InKzG7NEvK2XhQnAO9K+6C11JYxGUE4xMVGsso5BBvrH6lgFZ5OZoPezCXpXvYTjGbCRztekekNp
cVCBBZjPx6f5XImx7sgb9HRIox/Gc+4w3hhNs6GfeYjcBIQHIOPmU+IGJEiUe5T58oEuT/RzaW5g
dhdaZKM1TSzsLJ53wbnlQLUeympBid280KO4P4Ug4HKrGF8mcH1RMy5Rk0OtD0WhedHHZyAHaK6I
MiKeG1rwX7olYylHWQjONY2qo6mtLJChgQYbIz+sRvfLmAv7gFxCdKcCLTOPKoCVFNINbOMzqGTF
QBhNNu6W7GRsmRzNl5BjTQ11NMtQFqMQdSRyd2qcgh2dy5RNXkoL5TFfD1aer/zVHQGU6I4drKM1
zT0E1XGKqxNvHUN/ildyweGJ82ykFvWnqSqbcy8gnsVfrfElwPDuQFpaQT+27fI6lYIKrTpA0FAO
6BvM/nCawOCaTrzY/mhYnncMsVsbKQkZ07Io9TvfoGJtb4rLJfUmXOQ+aYilQSHULCBLRu5/8LNy
dQW0SvmwXBkesul5XMPT4WkGHwwwsUTtdWmuIb7n4R+lle9/MAtbVs/UfLo6KubENSKSRXe+bcIh
CNKPaQIkGXXJ8FFezdESg797T1DXuFzJCe56IGXUx+xWqcK/NiDFzqGwR0cxMgaEx6QFyyWuIjYQ
Okt8PUlIBfaQritu5GmVngEtDK5Ibz7IaGwUfclDqXfoLdC3uEsU1GCGMDSY0GgacpCEaa5oACX9
bjrcHP/LoABYDfmRvRWAZh/MtKq8XhW+P+tb45QVviC8sjjXPBlmuV2iTDU01wwzuz5rLuOsm6lH
02qcpT1I/kSW1w0Q/GZHJPBgwRpMkqy8NuYePpdq19c2o0Bi7GypJPxEK0t2fhjarEuo6jK1GJHd
7eZ9AFnSfVivFSD1kAl1SaqO0LSZKJcGBRTCy7yyyvHRStb0c73IbQNezIIBCsdzGoFgyQm1zKsy
PFHTaG4P0erQwWOsCq7FSr5chCczv+T7Gyvgyd2xcWZB3qdwvRXOYeenWgizcm3B4BSYlU4AahFY
/XG+BCpX+NqYyEgUKDwMXCxImCThkYaph6slm26hyOjwx0WiSSeANwHPA1QgWYKLQjAtPFvpIReJ
Bbg6KksR36q0PjxbAvp9a+0RZhgf6eM0X4Vo3RWaOr0GmGZT4r0AitiHiaqERx4yNAj4+0aeUquq
BkIu2ajHq3GM8apW7ItTaRKFd91pgJgj4V6DLC6wHlY1AE3XTjlQSbTJCloci9wwkU3Dk+pV8/FK
6scoaFH41QiYyUpCruxiVpXy5KSIeHYv7YaxP+h2k/Rn1pBBLDMpdW9YRmVBQGqcAj9RDSJIfUWz
vVGepWO8mTz3zmYBxSN6spFJMJqDEOrGXFFQz8t0C7ruakWg5NiXA1jfPRCBSv5RX8xA5+IXkSkq
5gYQKej9rBxkGKO7zRymxN4zRLK8sDhZxCEq9HO+TRkgqEgPZCYX6jEBIJLBkppl10qgRwVWxcqR
FPAlCfRKUcICiijhRfJKRYZpKcEU/8CFYWweG2UgwURYTqcPqkFcE5tfVciFriqirPoyl269ONXm
oxJYzviMaz3LD5leUi+gocK7TLVZ8gFhl3gwNcPxKYfXUnkPwGIccUn00cIgphhlA9xrGPN2Ucb2
SVbK6q+4+dancD4eTqzu6mgh66NVTImuBbKq46Xt3XmBUvbCJLpaLClRSHGL3oQYRM+upt6NNyF1
DaWMUt5e/llJ7V8g6WENdZ2T+iiXyp/X/DzRstNvU4xCzvnKIf24W6uw7s1DMqvSwCOS9df1ryHe
DpzcaX0YxnmQVx8KN61u3KyI8pd/+6X0Z93QdRLE+W3yrIk3fampKbq/oY677tdtNXP/8qeHpIjz
un8eSNKWlpQEwfKL0NKXltZv81ILkcNLF480rWg/yQq1DDl2/9SJkth7+rmm/YSUNaVzJRMXmj+o
TPGgpzn+8qQ9L//yezVjvKFB72/npZ5vhuX08S9/kmVInYe9u/KTqis67GOKnq3/tIbAtCnPqBom
ldk2QwCB9scaAqWueXTQEOjqT1RNsEDdPo0A/OStVdBVftJ1STco07MZAmnzwB9qGWymZWdBfcMW
UBVKAZsQsCn/sfnTGgOdnYBmJURJdTMGP9xOsNm6h60CVOopp0WCti6SwB/o1FurgDJ/QHssYNFP
G+GHGwG5rvtx0BColDTTNTAaaO5v/rSHQDV/gkq+Lgb9wxmBQ6dftX/SJZUqGTpbaWveu7ZNzQMS
Q6qm/aAWsK7PcNC8U/DBUNDYQHym9e7KT5TcowaEhehHsx540JsM3xu+9MVD6BOlelw7EIGbbXkh
r36hOWafN/B0fNZnJIkv6/eiwuuv1h7FpvHfPYy/thyM9Utu/fJ/YFq3Pra+u3G7tn7bjND2s57G
43lP975D88OTwE2d9MGvhmtP6Omtal/vL3/qO7HziMbk5sH1m6pUwvi9G89cpi9r5KVWj1PXjSNq
zzdN1Q3beBmHNnzplkS7mnbWzkst6HlosyMH97NzzTil7rp49WUwL1w2cNP0eglIAp7UqivZal1j
Ax76Hn0aSJ2o827qpsFDa1oVU7Iw7V99Qra1/V+a2r6TBvf3rtMaGjIOdT0XpEhfaX/fAv5iC54v
67aP++2/f+rOep2QDPpH3MDvonsnbhfhEbBM38WPSZq2FlBd2efrN6k3mYV3RZan7b7KAlZ9z428
oJg2/VvvVRyrQ3sLFYmBXZuDEzdduV6yCHYL2gt4ihs5acHu23R33XkBFriHRho7tTWDtcLyoYMy
cOOpk4ZNQ3V366LwhzZ7mjIM7ePCELDghhm1vduDYL5kpN5qA1fug7/TrICxJXO4Owi1rNOhY3vk
pInb2RQ4b60zHJrDG0+d+MFt2qmXQ+1IHtrl4+CeYyx30qapumFbwMwdE52KM7dqtfvSsfjGFXHs
pmAq282KGAf8qPbo1nLeh45uP02IWrVMgywJaPekiLE5rUGg2vXh/T19eGYcZFnAYjjNnajdW1nA
KJy56c4CAzV3+CCcOXHn0qnctt9VSx0euhwunHyxsxo0AaN7EVBLatc1kWuN/UM7PIqShRPudlnA
GF8E2PXcpRakG7THWRMxzkXpTu8T1D6bIaitGir9zce9Ieo3OVaXyC8wJk1D63ZrIchDR/oyiZ2d
65YuYItc1ra96d26s4aA2btyc99N6xO0dcrJpgB/+CpJl07bVog4mq+T3QOfPEEzMN+/HK6TNC88
J2paWg+xiOv3TcIp1954iiTAVtQ72t1tWBawgEdrq5kGcStmoIi4dYxmBA22Rxhpt+bj90/daOFw
oUsfm5bqqVMUEUO8dB/bh4eiCFhqo2WQrza7rt1lARv6Y5gyxC3nUhFxfjzFYM6pP/WYtK+NdRro
UKN5h3P1wLrrkw1tWltPY62demjjWGQOKNdL2wtaxK1m5Kb3O3vbFLBCuHi4neQzzktrtwDWVMQY
5tyn7Qf3cfemJ9uGCH/uHMXXRWu0qVIOclaAY/vb/6nN/76rmakh6EwmEbFqS5cUVXv9cX9gaA0J
4i/lkdZBun+I0Pi7mAvoQ72Xm21b72IEl5uPX7Pyf9xMABhEqLuJ+3/vVGz3/2kmt380rKOATY6l
9azmN80PX4oj9xy/tu7NWK5dFAHnZ7+a7UTTdAEb9dhZOZ0RsctZq791Dv9Qg35KAKVpZT0ItXD5
wY1mqeO23T8Rzgl9nTedW/dVhAdxlqSPO0Mg4mBAFdEJ8lZvVQEje+ESbm/nhWQRGbP3ONatzhoC
wkcfQFalrVZrPMKhi2vkFI9B513q7HoLNYTq4MaBmbXsrVIDEg5t9cnjq/vcGU6D1Mnd1h1RqWtR
HPqQn1Hu6PScuBUch2tyeMu/uNMd111EzP0q6bDo/inr7N5BcTgO7/NxfbXtjIr7R8qNkoxsbUVN
kUSYZQpD3+/znmSJY9AUcZN+d190LoustSKfWhcwRv/zZjga3twNB/+rUy8eQtOd0e76h4BC1RIV
BT9LMSCdUsTqtcnZd1j/fZKsFCDhJtIc/y/5H/gQMRvuFYRE8kCi+ZXv/Agoinefd9Pt5vOb5NMr
vzGjsN/7lGtXe8dSfWO72Y59pUToYS0OKV0za93S5XWu/aBuEnDjXrcPx7AG4hzU9joN7UQ74wA+
4sCBGCXF/j6ruAjPfI9vm7b39U5o99hQLQrvKJamozQP8tZ4frh/2zOucRe83Vu0YWi6TqE4/gPC
JQNte8mF4FR9U8CaNePsLETDQoBMsWxCPIosW4b6ojvx1gf1CDUHD/juu0e+SZVg7CkUId4PNgSK
prvboPgdKv7Wx126WTJLcmfaniqMuG7DpNANSTZNVUcmX8TDHARf3PumpdojN1WVYscsB5PVgGi+
UqPNv+rYvPWtvmB+Ol+JsVNv2Ab6rFGQiBWiyPaLoa7NY/+4U2rfkn7LmbW1Hp6dSdtv8/qdefvb
Qzbpl+u0QMBTfQId+lY/Hl7xXeQBbWv5YwJc93exh7va7JR6Iz07CrYm/402rpfk2RJ45Xazsoh2
yZS07oqKgJQclWmL+DHY7qsqoNm+7zxutykifH/jzor7CKNOUJmMX4d6ul4rPqupzSO/FqHbUBxe
Ck8N3GnywD2Rx7z+PAErsA8aN4Ut3PS8XoOve/qvvwe1FJM0weJuDoG6WV1ANukL0HTt+MZfxqj1
nJcO1Dfuob4zczt3bvrY8i9fdEHe2PJgEpCLz1sr3hBwpxt61ax1160r6m0G//tX43BeOHmC3Ys6
xwUXp5ZNMQTYlCEiZGm7WRG5n2GONu+sba5NAbvzlm1/7CAf0RoI65mP/e1G+9i5b29CS8D0Hfs7
x8Dzm8Z39PTZQgCFffhS6//2H7nbefyn00USpK1dBx/98ObP3bhqTdqe6+e3j8VFcL/rFSDddnhv
L3DnkU9tGqqtJ6m/5uP372f6uzMKmoDD9hImh+dkDzsxXxHHCMizJM/by+FFH/+NVhgkkLNs2WC5
pk4dai9pdqdRAbv4koP0YRcNJWBLXDoF1jdoY8BlQ8Be3rS8GzeQRRxzl8mqtr+wZJrZWm8OEaDt
qwAXv9WqiCNj3Wr7vJBNvXnM92/lzXnc7QVZ5hRNc+uxeB7y+XbDdvPb3wrkElpuIfTS5jnf3+0b
biZt3heqEIc3O3KrB9+Nop30igh08VN07VmkVREBMR7VmJo2YE4RATEe1ZQyp3PhJjs4pppyf6iV
G4HG241iisgej4qdhCwBncN7e5u0b2mKKuCAHv3270nnNpn+9rc1T+c6/e3/xg9BOxqt1PXeDx1r
Uk3BTsASVI6Adp14tWugkRA4vOGP3rMNLgLVTZwghAXVOXKyllukiEBIQ0kNdnx6RRcwyEPiMOSb
Wi6BIuKA/fXZHUQRgWT+NZjeO/fL1tGqiAAEbGzo8/0tAiLdC9LOLc5cC3ZCVuLwpfzuvnJbc2cq
yKyoEmUfTTB+GOrX71P7Iq5/n5zohnh7aCR2u//1qQ/xfPtHw+0gcutZzW+aH74U9IJIGazaq07A
7qNoUO50bnZxdAJaHkadkRMtHLiqzSqrPS9TwMFyTMDF5Xht3VWf516L31NEb7zxnCTxY5382u4w
iILm4/d7dFcMcOp4RavH8ouc7zd2+ZroxbTdrP3qEO9bnS+sWYGJj33JqGb1vwRJ2JrL/wbpHaUO
nBz6Wj9gfuezR7AMyFAbDifAg3sHTeHeCSbthgXcAN+loLPaN0sB0QaAZF7kPLqZ35iG2rSJYBJe
VlT/aMeIaskWtz5Cqu+3P3WFrfbYivCPqfgYtw9/VUBfybbcJ4/tORPhHY/SoHMBArBlLEUEIrFb
7USiCHebo8jrnNf/G727aRbAOnQhIhRwioRE7O7cmWTg6QevNFpuT91awO7Q9XvmzNrLdy2FdWir
51XqVatdc4bzevgwbCBSFAZs521QnDy87c1FYU/bAry2c8D0CKDvGAtZxL6+cNqpTtgzh48F5CIn
ebZFdAGjDJkL3MHOWhZx4SX+/Rgs2kE42RBw1tGwU+3uaREZzit31g6/yaaAqbvGI0Y8YC9G2BLS
fvjMVZFF6FRcI2aG3Dup3tZF4WU41xvd+RG8R2eG2Wi2xtqxkAWsjlvfCXbB5IoI3+LWmQTPR5oo
QPMK3++23DoBofCmnY2PJcDDuCVOVruFu2ZOEWGRPq7u3T3DIUJJ4C5wc257rfEQYereQwJIFp3T
HJzRrPPnDoWrqI9WPO3M7cfJuiIJmICnB54XsZP5hKb+3Gn+Gux7qKmJCNyNZkCGomqfvQFtKsL3
uQweH+HTDp0s3x60DfHv654VVuRNuNynURv5QQiKNWbUvvx1IyC0/VCw6IBZBcSq16eKwwSlQfT/
/ve/ZaFTOZ3jtCKfTQ9OgGRMnWbWWvYQzLahikjI3wbApLqk+9s57lrCVJUEXD7JL4VO2Cz37M+D
wKFqWs5bfQB257RC6baJdKqIlOcgCR8TBvDWCblGBu0QDhqsAJ9fnbw/LozzRVPw0CDH9iv8l4VO
36XFfevWJ8A9hAISEM9bZ7Z6TnpPWm57+70agnsdHQjutQiidpBThCNQ95aobGuviuDi17gviMNE
I1tNi6AI9p0KNtw+yy3iWO3vrA4RIJdBMiWn1WanizjEmnb3ozpF3CKQh91VnRVB1iNm/4hoa9FO
/4qAYZxAJW5loGQRh8IZ63hn/mQRRNRLJ62znbvYHBG431p+JKshDS3vA7HvxjB9vyN+jTRfntR5
otZpqIggo270fc8DiuWtremVuwjaFkSEy7l5ykXx0L7RK0IsHxpGwaPzuO7+bXIPUasZ8vWdRYQQ
XH1n2YxPn3WZZPuMofKcLbiVN3mjl7kZqLsA5Uhkl2sJlBrHv7EKz668IpCRlLTJg8zv3AWpF+w1
8rBsm/H8/iX8cfTiEwQc2D0E2XZguYqIdGeflCRRrmYI1ktKhAs6ctpekVIXRzk0pkoAI+8MC67W
u6hJRQSib7M6cWFy/7e/Re60anpcjwo1jZuP379O1i9w6fCENq0fSIOIWNrmBTanQOefjxAYeXD/
pel1/RIqJL1XM87bbvPwCV7w90ng1oiJf8jcJksWWdv26SBC5Y5MwGcKs+6JaxiobCHMbhsGmlWW
BXf61dDKHzfvG5r0ode9HzCnnXq1yWsn8EQEg3okD3akW0VI5/RShwKlLYMh4OjqE9JuhZxFxG36
SZTs0oBEhCuHD9wl2qgiEXUmjrj4PPg1h2uHECQCgHfkRGEdfd/ntpmvBnpeDxYcFwAHWhEI+UV2
+VudQaJ+RJxbS0N+kR//xobr5A/hk9bxLVsibipuWmzvDvl1o/r66H5Mi93OKiJ2yB3I9hW1TFoT
B1O/eYGveTF/3DGwT9fiH/BQ2JRoQfHHmSatyRHhYfbQo98NF4pwXGtzm+y9QIlANPST+tb5z+cu
ONTY+5d9hkzEbXANnKjFlnCRa0O87zki1LP7SdL4ZK1ggwgJ7aNgEjRbuHbpRWTLj1AIrqXRHp/k
UtaqrcFD+hzG82Klnzea56ezEAns6hlMSARq9an9NZKlnuz6ZPwiqlSjtNoy4SIOBgKQrczpc0Ge
4tvxwi5q0E8rdP0Olw8DggBR87PWykJ4qVkUX7Prr59E5wEVnrhaNy3Vy0sWwaHp+yn5cGL3T6/T
foCAnl+5y07fifZIAYvQR74KdsiOIhjyd04M0rztToiIkVxBKm23KmLP1gP8qwsGqF2qB6niZi6/
f9ldB/kDsa29hwtyUAIe4MxIptWv8FxDQa4rfx4al7pmYNpjbgtY1BxSme9E+0FMIhgJm3DRiRuR
lPnXzruMoGwG5XQTaa53LGkxEvH9IvZbfgoqXYeP2W0S4pu2Rk0R4UrcAq1r91YELPK2QJ5/p7MC
VubPTG+wibwfUeu9fclCNOzwYX7mZCqvp/5fPyn6NUatzto0m7bp6CZSakp1xWeVYsAQXDRdRMGM
j3Gw5Z9cUtch7bwvgNzgL+5148wa5iChoGkRBUMo73WxlD/u4rNPJe7Qi8/229S2+WXe2Pa3m5jv
VinVVme+6fdPtrVeF/t0/loNP3WT5fe7QX6lrup2v19/y83CruNRX+rFNh14iR137CZkj1pGRQSG
9KbIdgC1iojk8u1v/wlTt3K3tyQqjs3Hr53T2yPZzPDfJ+q/T5CxmZb1XP2Xr4t97y569e8TaPzB
3vKVYXiyIA8RF5O//n8AAAD//w==</cx:binary>
              </cx:geoCache>
            </cx:geography>
          </cx:layoutPr>
        </cx:series>
      </cx:plotAreaRegion>
    </cx:plotArea>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9.xml"/><Relationship Id="rId4" Type="http://schemas.openxmlformats.org/officeDocument/2006/relationships/chart" Target="../charts/chart4.xml"/><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43</xdr:col>
      <xdr:colOff>403355</xdr:colOff>
      <xdr:row>72</xdr:row>
      <xdr:rowOff>16564</xdr:rowOff>
    </xdr:to>
    <xdr:sp macro="" textlink="">
      <xdr:nvSpPr>
        <xdr:cNvPr id="3" name="Rectangle 2">
          <a:extLst>
            <a:ext uri="{FF2B5EF4-FFF2-40B4-BE49-F238E27FC236}">
              <a16:creationId xmlns:a16="http://schemas.microsoft.com/office/drawing/2014/main" id="{3896024C-56BD-4E92-8AE0-E4FBC876F2F1}"/>
            </a:ext>
          </a:extLst>
        </xdr:cNvPr>
        <xdr:cNvSpPr/>
      </xdr:nvSpPr>
      <xdr:spPr>
        <a:xfrm>
          <a:off x="0" y="0"/>
          <a:ext cx="26616155" cy="12984419"/>
        </a:xfrm>
        <a:prstGeom prst="rect">
          <a:avLst/>
        </a:prstGeom>
        <a:gradFill flip="none" rotWithShape="1">
          <a:gsLst>
            <a:gs pos="0">
              <a:schemeClr val="tx2">
                <a:lumMod val="40000"/>
                <a:lumOff val="60000"/>
                <a:tint val="66000"/>
                <a:satMod val="160000"/>
              </a:schemeClr>
            </a:gs>
            <a:gs pos="50000">
              <a:schemeClr val="tx2">
                <a:lumMod val="40000"/>
                <a:lumOff val="60000"/>
                <a:tint val="44500"/>
                <a:satMod val="160000"/>
              </a:schemeClr>
            </a:gs>
            <a:gs pos="100000">
              <a:schemeClr val="tx2">
                <a:lumMod val="40000"/>
                <a:lumOff val="60000"/>
                <a:tint val="23500"/>
                <a:satMod val="160000"/>
              </a:schemeClr>
            </a:gs>
          </a:gsLst>
          <a:lin ang="162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450201</xdr:colOff>
      <xdr:row>0</xdr:row>
      <xdr:rowOff>0</xdr:rowOff>
    </xdr:from>
    <xdr:to>
      <xdr:col>4</xdr:col>
      <xdr:colOff>143435</xdr:colOff>
      <xdr:row>71</xdr:row>
      <xdr:rowOff>140802</xdr:rowOff>
    </xdr:to>
    <xdr:sp macro="" textlink="">
      <xdr:nvSpPr>
        <xdr:cNvPr id="5" name="Rectangle: Top Corners Rounded 4">
          <a:extLst>
            <a:ext uri="{FF2B5EF4-FFF2-40B4-BE49-F238E27FC236}">
              <a16:creationId xmlns:a16="http://schemas.microsoft.com/office/drawing/2014/main" id="{F5E16F80-C6C2-71CF-8161-C1361C386AE6}"/>
            </a:ext>
          </a:extLst>
        </xdr:cNvPr>
        <xdr:cNvSpPr/>
      </xdr:nvSpPr>
      <xdr:spPr>
        <a:xfrm rot="16200000">
          <a:off x="-4919324" y="5369525"/>
          <a:ext cx="12870684" cy="2131634"/>
        </a:xfrm>
        <a:prstGeom prst="round2SameRect">
          <a:avLst>
            <a:gd name="adj1" fmla="val 8831"/>
            <a:gd name="adj2" fmla="val 0"/>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4</xdr:col>
      <xdr:colOff>107575</xdr:colOff>
      <xdr:row>0</xdr:row>
      <xdr:rowOff>1</xdr:rowOff>
    </xdr:from>
    <xdr:to>
      <xdr:col>40</xdr:col>
      <xdr:colOff>463662</xdr:colOff>
      <xdr:row>71</xdr:row>
      <xdr:rowOff>140808</xdr:rowOff>
    </xdr:to>
    <xdr:sp macro="" textlink="">
      <xdr:nvSpPr>
        <xdr:cNvPr id="6" name="Rectangle: Top Corners Rounded 5">
          <a:extLst>
            <a:ext uri="{FF2B5EF4-FFF2-40B4-BE49-F238E27FC236}">
              <a16:creationId xmlns:a16="http://schemas.microsoft.com/office/drawing/2014/main" id="{A3A5E226-E032-494D-9D1D-ADA19D71413B}"/>
            </a:ext>
          </a:extLst>
        </xdr:cNvPr>
        <xdr:cNvSpPr/>
      </xdr:nvSpPr>
      <xdr:spPr>
        <a:xfrm rot="5400000">
          <a:off x="7261474" y="-4715498"/>
          <a:ext cx="12870689" cy="22301687"/>
        </a:xfrm>
        <a:prstGeom prst="round2SameRect">
          <a:avLst>
            <a:gd name="adj1" fmla="val 4029"/>
            <a:gd name="adj2" fmla="val 314"/>
          </a:avLst>
        </a:prstGeom>
        <a:solidFill>
          <a:schemeClr val="tx2">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27709</xdr:colOff>
      <xdr:row>2</xdr:row>
      <xdr:rowOff>140805</xdr:rowOff>
    </xdr:from>
    <xdr:to>
      <xdr:col>4</xdr:col>
      <xdr:colOff>180109</xdr:colOff>
      <xdr:row>9</xdr:row>
      <xdr:rowOff>114300</xdr:rowOff>
    </xdr:to>
    <xdr:sp macro="" textlink="">
      <xdr:nvSpPr>
        <xdr:cNvPr id="7" name="TextBox 6">
          <a:extLst>
            <a:ext uri="{FF2B5EF4-FFF2-40B4-BE49-F238E27FC236}">
              <a16:creationId xmlns:a16="http://schemas.microsoft.com/office/drawing/2014/main" id="{6F930CB7-0B4F-58CF-AD32-9414E57E0D53}"/>
            </a:ext>
          </a:extLst>
        </xdr:cNvPr>
        <xdr:cNvSpPr txBox="1"/>
      </xdr:nvSpPr>
      <xdr:spPr>
        <a:xfrm>
          <a:off x="637309" y="501023"/>
          <a:ext cx="1981200" cy="123425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latin typeface="Arial" panose="020B0604020202020204" pitchFamily="34" charset="0"/>
              <a:cs typeface="Arial" panose="020B0604020202020204" pitchFamily="34" charset="0"/>
            </a:rPr>
            <a:t>Ocean Frieght </a:t>
          </a:r>
          <a:br>
            <a:rPr lang="en-IN" sz="1600">
              <a:latin typeface="Arial" panose="020B0604020202020204" pitchFamily="34" charset="0"/>
              <a:cs typeface="Arial" panose="020B0604020202020204" pitchFamily="34" charset="0"/>
            </a:rPr>
          </a:br>
          <a:r>
            <a:rPr lang="en-IN" sz="1600">
              <a:latin typeface="Arial" panose="020B0604020202020204" pitchFamily="34" charset="0"/>
              <a:cs typeface="Arial" panose="020B0604020202020204" pitchFamily="34" charset="0"/>
            </a:rPr>
            <a:t>Shipment Analytics</a:t>
          </a:r>
          <a:r>
            <a:rPr lang="en-IN" sz="1600" baseline="0">
              <a:latin typeface="Arial" panose="020B0604020202020204" pitchFamily="34" charset="0"/>
              <a:cs typeface="Arial" panose="020B0604020202020204" pitchFamily="34" charset="0"/>
            </a:rPr>
            <a:t> </a:t>
          </a:r>
          <a:br>
            <a:rPr lang="en-IN" sz="1600" baseline="0">
              <a:latin typeface="Arial" panose="020B0604020202020204" pitchFamily="34" charset="0"/>
              <a:cs typeface="Arial" panose="020B0604020202020204" pitchFamily="34" charset="0"/>
            </a:rPr>
          </a:br>
          <a:r>
            <a:rPr lang="en-IN" sz="1600" baseline="0">
              <a:latin typeface="Arial" panose="020B0604020202020204" pitchFamily="34" charset="0"/>
              <a:cs typeface="Arial" panose="020B0604020202020204" pitchFamily="34" charset="0"/>
            </a:rPr>
            <a:t>Dashboard</a:t>
          </a:r>
        </a:p>
        <a:p>
          <a:r>
            <a:rPr lang="en-IN" sz="1600" baseline="0">
              <a:latin typeface="Arial" panose="020B0604020202020204" pitchFamily="34" charset="0"/>
              <a:cs typeface="Arial" panose="020B0604020202020204" pitchFamily="34" charset="0"/>
            </a:rPr>
            <a:t>	</a:t>
          </a:r>
          <a:r>
            <a:rPr lang="en-IN" sz="700" baseline="0">
              <a:latin typeface="Arial" panose="020B0604020202020204" pitchFamily="34" charset="0"/>
              <a:cs typeface="Arial" panose="020B0604020202020204" pitchFamily="34" charset="0"/>
            </a:rPr>
            <a:t>By Shourya Ghosh</a:t>
          </a:r>
          <a:endParaRPr lang="en-IN" sz="700">
            <a:latin typeface="Arial" panose="020B0604020202020204" pitchFamily="34" charset="0"/>
            <a:cs typeface="Arial" panose="020B0604020202020204" pitchFamily="34" charset="0"/>
          </a:endParaRPr>
        </a:p>
      </xdr:txBody>
    </xdr:sp>
    <xdr:clientData/>
  </xdr:twoCellAnchor>
  <xdr:twoCellAnchor editAs="absolute">
    <xdr:from>
      <xdr:col>4</xdr:col>
      <xdr:colOff>157370</xdr:colOff>
      <xdr:row>2</xdr:row>
      <xdr:rowOff>165652</xdr:rowOff>
    </xdr:from>
    <xdr:to>
      <xdr:col>12</xdr:col>
      <xdr:colOff>186765</xdr:colOff>
      <xdr:row>16</xdr:row>
      <xdr:rowOff>14941</xdr:rowOff>
    </xdr:to>
    <xdr:sp macro="" textlink="">
      <xdr:nvSpPr>
        <xdr:cNvPr id="8" name="Rectangle: Rounded Corners 7">
          <a:extLst>
            <a:ext uri="{FF2B5EF4-FFF2-40B4-BE49-F238E27FC236}">
              <a16:creationId xmlns:a16="http://schemas.microsoft.com/office/drawing/2014/main" id="{092165CA-09B6-7BBC-CD7C-1C1FD32E178D}"/>
            </a:ext>
          </a:extLst>
        </xdr:cNvPr>
        <xdr:cNvSpPr/>
      </xdr:nvSpPr>
      <xdr:spPr>
        <a:xfrm>
          <a:off x="2607723" y="524240"/>
          <a:ext cx="4930101" cy="2359407"/>
        </a:xfrm>
        <a:prstGeom prst="roundRect">
          <a:avLst>
            <a:gd name="adj" fmla="val 591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4</xdr:col>
      <xdr:colOff>190500</xdr:colOff>
      <xdr:row>5</xdr:row>
      <xdr:rowOff>91753</xdr:rowOff>
    </xdr:from>
    <xdr:to>
      <xdr:col>11</xdr:col>
      <xdr:colOff>582706</xdr:colOff>
      <xdr:row>15</xdr:row>
      <xdr:rowOff>119523</xdr:rowOff>
    </xdr:to>
    <xdr:graphicFrame macro="">
      <xdr:nvGraphicFramePr>
        <xdr:cNvPr id="2" name="Chart 1">
          <a:extLst>
            <a:ext uri="{FF2B5EF4-FFF2-40B4-BE49-F238E27FC236}">
              <a16:creationId xmlns:a16="http://schemas.microsoft.com/office/drawing/2014/main" id="{6288D001-83DC-4874-B9DF-55CFE281F7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5</xdr:col>
      <xdr:colOff>137458</xdr:colOff>
      <xdr:row>2</xdr:row>
      <xdr:rowOff>168318</xdr:rowOff>
    </xdr:from>
    <xdr:to>
      <xdr:col>10</xdr:col>
      <xdr:colOff>457168</xdr:colOff>
      <xdr:row>4</xdr:row>
      <xdr:rowOff>156721</xdr:rowOff>
    </xdr:to>
    <xdr:sp macro="" textlink="">
      <xdr:nvSpPr>
        <xdr:cNvPr id="4" name="TextBox 3">
          <a:extLst>
            <a:ext uri="{FF2B5EF4-FFF2-40B4-BE49-F238E27FC236}">
              <a16:creationId xmlns:a16="http://schemas.microsoft.com/office/drawing/2014/main" id="{512686AD-E373-4CF6-B1ED-3DD9D7892DE3}"/>
            </a:ext>
          </a:extLst>
        </xdr:cNvPr>
        <xdr:cNvSpPr txBox="1"/>
      </xdr:nvSpPr>
      <xdr:spPr>
        <a:xfrm>
          <a:off x="3200399" y="526906"/>
          <a:ext cx="3382651" cy="3469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latin typeface="Arial" panose="020B0604020202020204" pitchFamily="34" charset="0"/>
              <a:cs typeface="Arial" panose="020B0604020202020204" pitchFamily="34" charset="0"/>
            </a:rPr>
            <a:t>Total Cargo Tonnage</a:t>
          </a:r>
          <a:endParaRPr lang="en-IN" sz="1100" b="1" baseline="0">
            <a:latin typeface="Arial" panose="020B0604020202020204" pitchFamily="34" charset="0"/>
            <a:cs typeface="Arial" panose="020B0604020202020204" pitchFamily="34" charset="0"/>
          </a:endParaRPr>
        </a:p>
      </xdr:txBody>
    </xdr:sp>
    <xdr:clientData/>
  </xdr:twoCellAnchor>
  <xdr:twoCellAnchor editAs="absolute">
    <xdr:from>
      <xdr:col>5</xdr:col>
      <xdr:colOff>158149</xdr:colOff>
      <xdr:row>3</xdr:row>
      <xdr:rowOff>173421</xdr:rowOff>
    </xdr:from>
    <xdr:to>
      <xdr:col>8</xdr:col>
      <xdr:colOff>134957</xdr:colOff>
      <xdr:row>5</xdr:row>
      <xdr:rowOff>161822</xdr:rowOff>
    </xdr:to>
    <xdr:sp macro="" textlink="Pivot!A4">
      <xdr:nvSpPr>
        <xdr:cNvPr id="9" name="TextBox 8">
          <a:extLst>
            <a:ext uri="{FF2B5EF4-FFF2-40B4-BE49-F238E27FC236}">
              <a16:creationId xmlns:a16="http://schemas.microsoft.com/office/drawing/2014/main" id="{93195B99-932E-40ED-AB6C-6B98AB3A4BEE}"/>
            </a:ext>
          </a:extLst>
        </xdr:cNvPr>
        <xdr:cNvSpPr txBox="1"/>
      </xdr:nvSpPr>
      <xdr:spPr>
        <a:xfrm>
          <a:off x="3214087" y="721109"/>
          <a:ext cx="1810370" cy="3535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227CE82-C7AF-447E-BD67-747D3AF1038B}" type="TxLink">
            <a:rPr lang="en-US" sz="1600" b="1" i="0" u="none" strike="noStrike" baseline="0">
              <a:solidFill>
                <a:srgbClr val="000000"/>
              </a:solidFill>
              <a:latin typeface="Arial" panose="020B0604020202020204" pitchFamily="34" charset="0"/>
              <a:ea typeface="Calibri"/>
              <a:cs typeface="Arial" panose="020B0604020202020204" pitchFamily="34" charset="0"/>
            </a:rPr>
            <a:pPr/>
            <a:t>5,62,32,661.00</a:t>
          </a:fld>
          <a:endParaRPr lang="en-IN" sz="1400" b="1" baseline="0">
            <a:latin typeface="Arial" panose="020B0604020202020204" pitchFamily="34" charset="0"/>
            <a:cs typeface="Arial" panose="020B0604020202020204" pitchFamily="34" charset="0"/>
          </a:endParaRPr>
        </a:p>
      </xdr:txBody>
    </xdr:sp>
    <xdr:clientData/>
  </xdr:twoCellAnchor>
  <xdr:twoCellAnchor editAs="absolute">
    <xdr:from>
      <xdr:col>7</xdr:col>
      <xdr:colOff>325102</xdr:colOff>
      <xdr:row>4</xdr:row>
      <xdr:rowOff>40410</xdr:rowOff>
    </xdr:from>
    <xdr:to>
      <xdr:col>8</xdr:col>
      <xdr:colOff>219084</xdr:colOff>
      <xdr:row>5</xdr:row>
      <xdr:rowOff>105401</xdr:rowOff>
    </xdr:to>
    <xdr:sp macro="" textlink="">
      <xdr:nvSpPr>
        <xdr:cNvPr id="10" name="TextBox 9">
          <a:extLst>
            <a:ext uri="{FF2B5EF4-FFF2-40B4-BE49-F238E27FC236}">
              <a16:creationId xmlns:a16="http://schemas.microsoft.com/office/drawing/2014/main" id="{64A88867-AF66-4938-BE57-68A502AB9295}"/>
            </a:ext>
          </a:extLst>
        </xdr:cNvPr>
        <xdr:cNvSpPr txBox="1"/>
      </xdr:nvSpPr>
      <xdr:spPr>
        <a:xfrm>
          <a:off x="4613220" y="757586"/>
          <a:ext cx="506570" cy="244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latin typeface="Arial" panose="020B0604020202020204" pitchFamily="34" charset="0"/>
              <a:cs typeface="Arial" panose="020B0604020202020204" pitchFamily="34" charset="0"/>
            </a:rPr>
            <a:t>Tons</a:t>
          </a:r>
          <a:endParaRPr lang="en-IN" sz="1000" b="1" baseline="0">
            <a:latin typeface="Arial" panose="020B0604020202020204" pitchFamily="34" charset="0"/>
            <a:cs typeface="Arial" panose="020B0604020202020204" pitchFamily="34" charset="0"/>
          </a:endParaRPr>
        </a:p>
      </xdr:txBody>
    </xdr:sp>
    <xdr:clientData/>
  </xdr:twoCellAnchor>
  <xdr:twoCellAnchor editAs="absolute">
    <xdr:from>
      <xdr:col>12</xdr:col>
      <xdr:colOff>309026</xdr:colOff>
      <xdr:row>2</xdr:row>
      <xdr:rowOff>153697</xdr:rowOff>
    </xdr:from>
    <xdr:to>
      <xdr:col>20</xdr:col>
      <xdr:colOff>320485</xdr:colOff>
      <xdr:row>16</xdr:row>
      <xdr:rowOff>2986</xdr:rowOff>
    </xdr:to>
    <xdr:sp macro="" textlink="">
      <xdr:nvSpPr>
        <xdr:cNvPr id="12" name="Rectangle: Rounded Corners 11">
          <a:extLst>
            <a:ext uri="{FF2B5EF4-FFF2-40B4-BE49-F238E27FC236}">
              <a16:creationId xmlns:a16="http://schemas.microsoft.com/office/drawing/2014/main" id="{BD0285A7-B2A7-445A-8510-F27C920EFC8A}"/>
            </a:ext>
          </a:extLst>
        </xdr:cNvPr>
        <xdr:cNvSpPr/>
      </xdr:nvSpPr>
      <xdr:spPr>
        <a:xfrm>
          <a:off x="7624226" y="515647"/>
          <a:ext cx="4888259" cy="2382939"/>
        </a:xfrm>
        <a:prstGeom prst="roundRect">
          <a:avLst>
            <a:gd name="adj" fmla="val 591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clientData/>
  </xdr:twoCellAnchor>
  <xdr:twoCellAnchor editAs="absolute">
    <xdr:from>
      <xdr:col>12</xdr:col>
      <xdr:colOff>350368</xdr:colOff>
      <xdr:row>5</xdr:row>
      <xdr:rowOff>179292</xdr:rowOff>
    </xdr:from>
    <xdr:to>
      <xdr:col>20</xdr:col>
      <xdr:colOff>223368</xdr:colOff>
      <xdr:row>15</xdr:row>
      <xdr:rowOff>119527</xdr:rowOff>
    </xdr:to>
    <xdr:graphicFrame macro="">
      <xdr:nvGraphicFramePr>
        <xdr:cNvPr id="13" name="Chart 12">
          <a:extLst>
            <a:ext uri="{FF2B5EF4-FFF2-40B4-BE49-F238E27FC236}">
              <a16:creationId xmlns:a16="http://schemas.microsoft.com/office/drawing/2014/main" id="{3526F0EA-D4FD-40F8-8E67-612DDA2BA1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12</xdr:col>
      <xdr:colOff>393696</xdr:colOff>
      <xdr:row>3</xdr:row>
      <xdr:rowOff>44307</xdr:rowOff>
    </xdr:from>
    <xdr:to>
      <xdr:col>18</xdr:col>
      <xdr:colOff>100818</xdr:colOff>
      <xdr:row>5</xdr:row>
      <xdr:rowOff>32709</xdr:rowOff>
    </xdr:to>
    <xdr:sp macro="" textlink="">
      <xdr:nvSpPr>
        <xdr:cNvPr id="14" name="TextBox 13">
          <a:extLst>
            <a:ext uri="{FF2B5EF4-FFF2-40B4-BE49-F238E27FC236}">
              <a16:creationId xmlns:a16="http://schemas.microsoft.com/office/drawing/2014/main" id="{0A501B20-DF57-4C76-989C-300F733CF960}"/>
            </a:ext>
          </a:extLst>
        </xdr:cNvPr>
        <xdr:cNvSpPr txBox="1"/>
      </xdr:nvSpPr>
      <xdr:spPr>
        <a:xfrm>
          <a:off x="7708896" y="587232"/>
          <a:ext cx="3364722" cy="350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latin typeface="Arial" panose="020B0604020202020204" pitchFamily="34" charset="0"/>
              <a:cs typeface="Arial" panose="020B0604020202020204" pitchFamily="34" charset="0"/>
            </a:rPr>
            <a:t>Total Shipments</a:t>
          </a:r>
          <a:endParaRPr lang="en-IN" sz="1100" b="1" baseline="0">
            <a:latin typeface="Arial" panose="020B0604020202020204" pitchFamily="34" charset="0"/>
            <a:cs typeface="Arial" panose="020B0604020202020204" pitchFamily="34" charset="0"/>
          </a:endParaRPr>
        </a:p>
      </xdr:txBody>
    </xdr:sp>
    <xdr:clientData/>
  </xdr:twoCellAnchor>
  <xdr:twoCellAnchor editAs="absolute">
    <xdr:from>
      <xdr:col>12</xdr:col>
      <xdr:colOff>406916</xdr:colOff>
      <xdr:row>4</xdr:row>
      <xdr:rowOff>41939</xdr:rowOff>
    </xdr:from>
    <xdr:to>
      <xdr:col>15</xdr:col>
      <xdr:colOff>383724</xdr:colOff>
      <xdr:row>6</xdr:row>
      <xdr:rowOff>30340</xdr:rowOff>
    </xdr:to>
    <xdr:sp macro="" textlink="Pivot!G4">
      <xdr:nvSpPr>
        <xdr:cNvPr id="15" name="TextBox 14">
          <a:extLst>
            <a:ext uri="{FF2B5EF4-FFF2-40B4-BE49-F238E27FC236}">
              <a16:creationId xmlns:a16="http://schemas.microsoft.com/office/drawing/2014/main" id="{37F64A37-8A15-4488-9BA6-87DC820205E7}"/>
            </a:ext>
          </a:extLst>
        </xdr:cNvPr>
        <xdr:cNvSpPr txBox="1"/>
      </xdr:nvSpPr>
      <xdr:spPr>
        <a:xfrm>
          <a:off x="7722116" y="765839"/>
          <a:ext cx="1805608" cy="3503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AA16955-FB21-4442-B233-6F9ACEBDC2CB}" type="TxLink">
            <a:rPr lang="en-US" sz="1600" b="1" i="0" u="none" strike="noStrike" baseline="0">
              <a:solidFill>
                <a:srgbClr val="000000"/>
              </a:solidFill>
              <a:latin typeface="Arial" panose="020B0604020202020204" pitchFamily="34" charset="0"/>
              <a:ea typeface="Calibri"/>
              <a:cs typeface="Arial" panose="020B0604020202020204" pitchFamily="34" charset="0"/>
            </a:rPr>
            <a:pPr/>
            <a:t>883</a:t>
          </a:fld>
          <a:endParaRPr lang="en-IN" sz="1400" b="1" baseline="0">
            <a:latin typeface="Arial" panose="020B0604020202020204" pitchFamily="34" charset="0"/>
            <a:cs typeface="Arial" panose="020B0604020202020204" pitchFamily="34" charset="0"/>
          </a:endParaRPr>
        </a:p>
      </xdr:txBody>
    </xdr:sp>
    <xdr:clientData/>
  </xdr:twoCellAnchor>
  <xdr:twoCellAnchor editAs="absolute">
    <xdr:from>
      <xdr:col>20</xdr:col>
      <xdr:colOff>393644</xdr:colOff>
      <xdr:row>2</xdr:row>
      <xdr:rowOff>164152</xdr:rowOff>
    </xdr:from>
    <xdr:to>
      <xdr:col>23</xdr:col>
      <xdr:colOff>519544</xdr:colOff>
      <xdr:row>16</xdr:row>
      <xdr:rowOff>13441</xdr:rowOff>
    </xdr:to>
    <xdr:sp macro="" textlink="">
      <xdr:nvSpPr>
        <xdr:cNvPr id="11" name="Rectangle: Rounded Corners 10">
          <a:extLst>
            <a:ext uri="{FF2B5EF4-FFF2-40B4-BE49-F238E27FC236}">
              <a16:creationId xmlns:a16="http://schemas.microsoft.com/office/drawing/2014/main" id="{9B089CE1-C12C-4129-9F16-0A7289F4523C}"/>
            </a:ext>
          </a:extLst>
        </xdr:cNvPr>
        <xdr:cNvSpPr/>
      </xdr:nvSpPr>
      <xdr:spPr>
        <a:xfrm>
          <a:off x="12609834" y="527009"/>
          <a:ext cx="1958329" cy="2389289"/>
        </a:xfrm>
        <a:prstGeom prst="roundRect">
          <a:avLst>
            <a:gd name="adj" fmla="val 591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clientData/>
  </xdr:twoCellAnchor>
  <xdr:twoCellAnchor editAs="absolute">
    <xdr:from>
      <xdr:col>20</xdr:col>
      <xdr:colOff>452512</xdr:colOff>
      <xdr:row>3</xdr:row>
      <xdr:rowOff>7471</xdr:rowOff>
    </xdr:from>
    <xdr:to>
      <xdr:col>23</xdr:col>
      <xdr:colOff>459975</xdr:colOff>
      <xdr:row>15</xdr:row>
      <xdr:rowOff>104588</xdr:rowOff>
    </xdr:to>
    <xdr:graphicFrame macro="">
      <xdr:nvGraphicFramePr>
        <xdr:cNvPr id="16" name="Chart 15">
          <a:extLst>
            <a:ext uri="{FF2B5EF4-FFF2-40B4-BE49-F238E27FC236}">
              <a16:creationId xmlns:a16="http://schemas.microsoft.com/office/drawing/2014/main" id="{F89796B1-1CC9-4E4D-80EC-58EB16D89B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20</xdr:col>
      <xdr:colOff>415152</xdr:colOff>
      <xdr:row>3</xdr:row>
      <xdr:rowOff>40731</xdr:rowOff>
    </xdr:from>
    <xdr:to>
      <xdr:col>23</xdr:col>
      <xdr:colOff>492572</xdr:colOff>
      <xdr:row>5</xdr:row>
      <xdr:rowOff>23701</xdr:rowOff>
    </xdr:to>
    <xdr:sp macro="" textlink="">
      <xdr:nvSpPr>
        <xdr:cNvPr id="17" name="TextBox 16">
          <a:extLst>
            <a:ext uri="{FF2B5EF4-FFF2-40B4-BE49-F238E27FC236}">
              <a16:creationId xmlns:a16="http://schemas.microsoft.com/office/drawing/2014/main" id="{4BB15EF1-C028-4E80-A454-A3BF167DA1EA}"/>
            </a:ext>
          </a:extLst>
        </xdr:cNvPr>
        <xdr:cNvSpPr txBox="1"/>
      </xdr:nvSpPr>
      <xdr:spPr>
        <a:xfrm>
          <a:off x="12631342" y="585017"/>
          <a:ext cx="1909849" cy="345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baseline="0">
              <a:latin typeface="Arial" panose="020B0604020202020204" pitchFamily="34" charset="0"/>
              <a:cs typeface="Arial" panose="020B0604020202020204" pitchFamily="34" charset="0"/>
            </a:rPr>
            <a:t>Grain &amp; Oil Shipment</a:t>
          </a:r>
        </a:p>
      </xdr:txBody>
    </xdr:sp>
    <xdr:clientData/>
  </xdr:twoCellAnchor>
  <xdr:twoCellAnchor editAs="absolute">
    <xdr:from>
      <xdr:col>23</xdr:col>
      <xdr:colOff>123798</xdr:colOff>
      <xdr:row>12</xdr:row>
      <xdr:rowOff>29986</xdr:rowOff>
    </xdr:from>
    <xdr:to>
      <xdr:col>24</xdr:col>
      <xdr:colOff>71503</xdr:colOff>
      <xdr:row>14</xdr:row>
      <xdr:rowOff>18387</xdr:rowOff>
    </xdr:to>
    <xdr:sp macro="" textlink="Pivot!Q4">
      <xdr:nvSpPr>
        <xdr:cNvPr id="18" name="TextBox 17">
          <a:extLst>
            <a:ext uri="{FF2B5EF4-FFF2-40B4-BE49-F238E27FC236}">
              <a16:creationId xmlns:a16="http://schemas.microsoft.com/office/drawing/2014/main" id="{F4E0A538-8BD5-4B09-BA53-E0751CF220FA}"/>
            </a:ext>
          </a:extLst>
        </xdr:cNvPr>
        <xdr:cNvSpPr txBox="1"/>
      </xdr:nvSpPr>
      <xdr:spPr>
        <a:xfrm>
          <a:off x="14172417" y="2207129"/>
          <a:ext cx="558515" cy="3512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6B2E7CF-6BD5-4B3D-AD94-BFFF90E0DC6B}" type="TxLink">
            <a:rPr lang="en-US" sz="1400" b="1" i="0" u="none" strike="noStrike" baseline="0">
              <a:solidFill>
                <a:schemeClr val="tx2">
                  <a:lumMod val="60000"/>
                  <a:lumOff val="40000"/>
                </a:schemeClr>
              </a:solidFill>
              <a:latin typeface="Calibri"/>
              <a:ea typeface="Calibri"/>
              <a:cs typeface="Calibri"/>
            </a:rPr>
            <a:pPr/>
            <a:t>451</a:t>
          </a:fld>
          <a:endParaRPr lang="en-IN" sz="1800" b="1" baseline="0">
            <a:solidFill>
              <a:schemeClr val="tx2">
                <a:lumMod val="60000"/>
                <a:lumOff val="40000"/>
              </a:schemeClr>
            </a:solidFill>
            <a:latin typeface="Arial" panose="020B0604020202020204" pitchFamily="34" charset="0"/>
            <a:cs typeface="Arial" panose="020B0604020202020204" pitchFamily="34" charset="0"/>
          </a:endParaRPr>
        </a:p>
      </xdr:txBody>
    </xdr:sp>
    <xdr:clientData/>
  </xdr:twoCellAnchor>
  <xdr:twoCellAnchor editAs="absolute">
    <xdr:from>
      <xdr:col>20</xdr:col>
      <xdr:colOff>481462</xdr:colOff>
      <xdr:row>4</xdr:row>
      <xdr:rowOff>128314</xdr:rowOff>
    </xdr:from>
    <xdr:to>
      <xdr:col>21</xdr:col>
      <xdr:colOff>429168</xdr:colOff>
      <xdr:row>6</xdr:row>
      <xdr:rowOff>36287</xdr:rowOff>
    </xdr:to>
    <xdr:sp macro="" textlink="Pivot!Q5">
      <xdr:nvSpPr>
        <xdr:cNvPr id="19" name="TextBox 18">
          <a:extLst>
            <a:ext uri="{FF2B5EF4-FFF2-40B4-BE49-F238E27FC236}">
              <a16:creationId xmlns:a16="http://schemas.microsoft.com/office/drawing/2014/main" id="{574C73AF-492D-4975-BD4D-0254FF0FB0D3}"/>
            </a:ext>
          </a:extLst>
        </xdr:cNvPr>
        <xdr:cNvSpPr txBox="1"/>
      </xdr:nvSpPr>
      <xdr:spPr>
        <a:xfrm>
          <a:off x="12697652" y="854028"/>
          <a:ext cx="558516" cy="2708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58E35A9-62A8-467D-9B45-A894FA0FF053}" type="TxLink">
            <a:rPr lang="en-US" sz="1400" b="1" i="0" u="none" strike="noStrike" baseline="0">
              <a:solidFill>
                <a:srgbClr val="FF0000"/>
              </a:solidFill>
              <a:latin typeface="Arial" panose="020B0604020202020204" pitchFamily="34" charset="0"/>
              <a:ea typeface="Calibri"/>
              <a:cs typeface="Arial" panose="020B0604020202020204" pitchFamily="34" charset="0"/>
            </a:rPr>
            <a:pPr/>
            <a:t>432</a:t>
          </a:fld>
          <a:endParaRPr lang="en-IN" sz="1600" b="1" baseline="0">
            <a:solidFill>
              <a:srgbClr val="FF0000"/>
            </a:solidFill>
            <a:latin typeface="Arial" panose="020B0604020202020204" pitchFamily="34" charset="0"/>
            <a:cs typeface="Arial" panose="020B0604020202020204" pitchFamily="34" charset="0"/>
          </a:endParaRPr>
        </a:p>
      </xdr:txBody>
    </xdr:sp>
    <xdr:clientData/>
  </xdr:twoCellAnchor>
  <xdr:twoCellAnchor editAs="absolute">
    <xdr:from>
      <xdr:col>21</xdr:col>
      <xdr:colOff>103030</xdr:colOff>
      <xdr:row>6</xdr:row>
      <xdr:rowOff>17477</xdr:rowOff>
    </xdr:from>
    <xdr:to>
      <xdr:col>21</xdr:col>
      <xdr:colOff>103030</xdr:colOff>
      <xdr:row>6</xdr:row>
      <xdr:rowOff>157293</xdr:rowOff>
    </xdr:to>
    <xdr:cxnSp macro="">
      <xdr:nvCxnSpPr>
        <xdr:cNvPr id="26" name="Straight Connector 25">
          <a:extLst>
            <a:ext uri="{FF2B5EF4-FFF2-40B4-BE49-F238E27FC236}">
              <a16:creationId xmlns:a16="http://schemas.microsoft.com/office/drawing/2014/main" id="{E481C842-495D-0AE7-39B9-02465D462FEB}"/>
            </a:ext>
          </a:extLst>
        </xdr:cNvPr>
        <xdr:cNvCxnSpPr/>
      </xdr:nvCxnSpPr>
      <xdr:spPr>
        <a:xfrm flipV="1">
          <a:off x="12930030" y="1106048"/>
          <a:ext cx="0" cy="139816"/>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21</xdr:col>
      <xdr:colOff>100948</xdr:colOff>
      <xdr:row>6</xdr:row>
      <xdr:rowOff>156272</xdr:rowOff>
    </xdr:from>
    <xdr:to>
      <xdr:col>21</xdr:col>
      <xdr:colOff>188333</xdr:colOff>
      <xdr:row>7</xdr:row>
      <xdr:rowOff>68887</xdr:rowOff>
    </xdr:to>
    <xdr:cxnSp macro="">
      <xdr:nvCxnSpPr>
        <xdr:cNvPr id="27" name="Straight Connector 26">
          <a:extLst>
            <a:ext uri="{FF2B5EF4-FFF2-40B4-BE49-F238E27FC236}">
              <a16:creationId xmlns:a16="http://schemas.microsoft.com/office/drawing/2014/main" id="{901FD5EC-9AA4-40F0-AFCD-24F4D983CE62}"/>
            </a:ext>
          </a:extLst>
        </xdr:cNvPr>
        <xdr:cNvCxnSpPr/>
      </xdr:nvCxnSpPr>
      <xdr:spPr>
        <a:xfrm flipH="1" flipV="1">
          <a:off x="12927948" y="1244843"/>
          <a:ext cx="87385" cy="94044"/>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22</xdr:col>
      <xdr:colOff>590981</xdr:colOff>
      <xdr:row>12</xdr:row>
      <xdr:rowOff>136816</xdr:rowOff>
    </xdr:from>
    <xdr:to>
      <xdr:col>23</xdr:col>
      <xdr:colOff>80106</xdr:colOff>
      <xdr:row>13</xdr:row>
      <xdr:rowOff>36881</xdr:rowOff>
    </xdr:to>
    <xdr:cxnSp macro="">
      <xdr:nvCxnSpPr>
        <xdr:cNvPr id="35" name="Straight Connector 34">
          <a:extLst>
            <a:ext uri="{FF2B5EF4-FFF2-40B4-BE49-F238E27FC236}">
              <a16:creationId xmlns:a16="http://schemas.microsoft.com/office/drawing/2014/main" id="{42FABC34-9498-6497-5DE1-D512C91B6E03}"/>
            </a:ext>
          </a:extLst>
        </xdr:cNvPr>
        <xdr:cNvCxnSpPr/>
      </xdr:nvCxnSpPr>
      <xdr:spPr>
        <a:xfrm>
          <a:off x="14028791" y="2313959"/>
          <a:ext cx="99934" cy="8149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23</xdr:col>
      <xdr:colOff>79906</xdr:colOff>
      <xdr:row>13</xdr:row>
      <xdr:rowOff>34799</xdr:rowOff>
    </xdr:from>
    <xdr:to>
      <xdr:col>23</xdr:col>
      <xdr:colOff>196913</xdr:colOff>
      <xdr:row>13</xdr:row>
      <xdr:rowOff>35215</xdr:rowOff>
    </xdr:to>
    <xdr:cxnSp macro="">
      <xdr:nvCxnSpPr>
        <xdr:cNvPr id="36" name="Straight Connector 35">
          <a:extLst>
            <a:ext uri="{FF2B5EF4-FFF2-40B4-BE49-F238E27FC236}">
              <a16:creationId xmlns:a16="http://schemas.microsoft.com/office/drawing/2014/main" id="{DBE8F8F5-AC92-4289-A6A2-7F737DF516BE}"/>
            </a:ext>
          </a:extLst>
        </xdr:cNvPr>
        <xdr:cNvCxnSpPr/>
      </xdr:nvCxnSpPr>
      <xdr:spPr>
        <a:xfrm>
          <a:off x="14128525" y="2393370"/>
          <a:ext cx="117007" cy="41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20</xdr:col>
      <xdr:colOff>601088</xdr:colOff>
      <xdr:row>14</xdr:row>
      <xdr:rowOff>62282</xdr:rowOff>
    </xdr:from>
    <xdr:to>
      <xdr:col>21</xdr:col>
      <xdr:colOff>378249</xdr:colOff>
      <xdr:row>15</xdr:row>
      <xdr:rowOff>130849</xdr:rowOff>
    </xdr:to>
    <xdr:sp macro="" textlink="">
      <xdr:nvSpPr>
        <xdr:cNvPr id="39" name="TextBox 38">
          <a:extLst>
            <a:ext uri="{FF2B5EF4-FFF2-40B4-BE49-F238E27FC236}">
              <a16:creationId xmlns:a16="http://schemas.microsoft.com/office/drawing/2014/main" id="{C98973A7-E758-4255-BA64-F2892DD06329}"/>
            </a:ext>
          </a:extLst>
        </xdr:cNvPr>
        <xdr:cNvSpPr txBox="1"/>
      </xdr:nvSpPr>
      <xdr:spPr>
        <a:xfrm>
          <a:off x="12817278" y="2602282"/>
          <a:ext cx="387971" cy="2499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baseline="0">
              <a:latin typeface="Arial" panose="020B0604020202020204" pitchFamily="34" charset="0"/>
              <a:cs typeface="Arial" panose="020B0604020202020204" pitchFamily="34" charset="0"/>
            </a:rPr>
            <a:t>Oil</a:t>
          </a:r>
        </a:p>
      </xdr:txBody>
    </xdr:sp>
    <xdr:clientData/>
  </xdr:twoCellAnchor>
  <xdr:twoCellAnchor editAs="absolute">
    <xdr:from>
      <xdr:col>22</xdr:col>
      <xdr:colOff>365891</xdr:colOff>
      <xdr:row>14</xdr:row>
      <xdr:rowOff>60743</xdr:rowOff>
    </xdr:from>
    <xdr:to>
      <xdr:col>23</xdr:col>
      <xdr:colOff>324371</xdr:colOff>
      <xdr:row>15</xdr:row>
      <xdr:rowOff>129310</xdr:rowOff>
    </xdr:to>
    <xdr:sp macro="" textlink="">
      <xdr:nvSpPr>
        <xdr:cNvPr id="40" name="TextBox 39">
          <a:extLst>
            <a:ext uri="{FF2B5EF4-FFF2-40B4-BE49-F238E27FC236}">
              <a16:creationId xmlns:a16="http://schemas.microsoft.com/office/drawing/2014/main" id="{C984E808-4602-4949-8682-4439EDDF3254}"/>
            </a:ext>
          </a:extLst>
        </xdr:cNvPr>
        <xdr:cNvSpPr txBox="1"/>
      </xdr:nvSpPr>
      <xdr:spPr>
        <a:xfrm>
          <a:off x="13803701" y="2600743"/>
          <a:ext cx="569289" cy="2499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baseline="0">
              <a:latin typeface="Arial" panose="020B0604020202020204" pitchFamily="34" charset="0"/>
              <a:cs typeface="Arial" panose="020B0604020202020204" pitchFamily="34" charset="0"/>
            </a:rPr>
            <a:t>Grain</a:t>
          </a:r>
        </a:p>
      </xdr:txBody>
    </xdr:sp>
    <xdr:clientData/>
  </xdr:twoCellAnchor>
  <xdr:twoCellAnchor editAs="absolute">
    <xdr:from>
      <xdr:col>20</xdr:col>
      <xdr:colOff>592812</xdr:colOff>
      <xdr:row>14</xdr:row>
      <xdr:rowOff>158730</xdr:rowOff>
    </xdr:from>
    <xdr:to>
      <xdr:col>21</xdr:col>
      <xdr:colOff>41761</xdr:colOff>
      <xdr:row>15</xdr:row>
      <xdr:rowOff>38340</xdr:rowOff>
    </xdr:to>
    <xdr:sp macro="" textlink="">
      <xdr:nvSpPr>
        <xdr:cNvPr id="41" name="Flowchart: Connector 40">
          <a:extLst>
            <a:ext uri="{FF2B5EF4-FFF2-40B4-BE49-F238E27FC236}">
              <a16:creationId xmlns:a16="http://schemas.microsoft.com/office/drawing/2014/main" id="{D2AB74AD-E014-AE36-45C4-FBB5C8ACBF9C}"/>
            </a:ext>
          </a:extLst>
        </xdr:cNvPr>
        <xdr:cNvSpPr/>
      </xdr:nvSpPr>
      <xdr:spPr>
        <a:xfrm>
          <a:off x="12809002" y="2698730"/>
          <a:ext cx="59759" cy="61039"/>
        </a:xfrm>
        <a:prstGeom prst="flowChartConnector">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22</xdr:col>
      <xdr:colOff>362044</xdr:colOff>
      <xdr:row>14</xdr:row>
      <xdr:rowOff>160168</xdr:rowOff>
    </xdr:from>
    <xdr:to>
      <xdr:col>22</xdr:col>
      <xdr:colOff>421803</xdr:colOff>
      <xdr:row>15</xdr:row>
      <xdr:rowOff>39778</xdr:rowOff>
    </xdr:to>
    <xdr:sp macro="" textlink="">
      <xdr:nvSpPr>
        <xdr:cNvPr id="42" name="Flowchart: Connector 41">
          <a:extLst>
            <a:ext uri="{FF2B5EF4-FFF2-40B4-BE49-F238E27FC236}">
              <a16:creationId xmlns:a16="http://schemas.microsoft.com/office/drawing/2014/main" id="{86939281-0FC6-4EC2-95A8-C09AFAB3B997}"/>
            </a:ext>
          </a:extLst>
        </xdr:cNvPr>
        <xdr:cNvSpPr/>
      </xdr:nvSpPr>
      <xdr:spPr>
        <a:xfrm>
          <a:off x="13799854" y="2700168"/>
          <a:ext cx="59759" cy="61039"/>
        </a:xfrm>
        <a:prstGeom prst="flowChartConnector">
          <a:avLst/>
        </a:prstGeom>
        <a:solidFill>
          <a:srgbClr val="00B0F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24</xdr:col>
      <xdr:colOff>4655</xdr:colOff>
      <xdr:row>2</xdr:row>
      <xdr:rowOff>152607</xdr:rowOff>
    </xdr:from>
    <xdr:to>
      <xdr:col>32</xdr:col>
      <xdr:colOff>31152</xdr:colOff>
      <xdr:row>16</xdr:row>
      <xdr:rowOff>1896</xdr:rowOff>
    </xdr:to>
    <xdr:sp macro="" textlink="">
      <xdr:nvSpPr>
        <xdr:cNvPr id="43" name="Rectangle: Rounded Corners 42">
          <a:extLst>
            <a:ext uri="{FF2B5EF4-FFF2-40B4-BE49-F238E27FC236}">
              <a16:creationId xmlns:a16="http://schemas.microsoft.com/office/drawing/2014/main" id="{85C4B6E0-81F9-49C9-8528-96B46D905AD8}"/>
            </a:ext>
          </a:extLst>
        </xdr:cNvPr>
        <xdr:cNvSpPr/>
      </xdr:nvSpPr>
      <xdr:spPr>
        <a:xfrm>
          <a:off x="14664084" y="515464"/>
          <a:ext cx="4912973" cy="2389289"/>
        </a:xfrm>
        <a:prstGeom prst="roundRect">
          <a:avLst>
            <a:gd name="adj" fmla="val 591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clientData/>
  </xdr:twoCellAnchor>
  <xdr:twoCellAnchor editAs="absolute">
    <xdr:from>
      <xdr:col>24</xdr:col>
      <xdr:colOff>62467</xdr:colOff>
      <xdr:row>6</xdr:row>
      <xdr:rowOff>62631</xdr:rowOff>
    </xdr:from>
    <xdr:to>
      <xdr:col>31</xdr:col>
      <xdr:colOff>598715</xdr:colOff>
      <xdr:row>15</xdr:row>
      <xdr:rowOff>146137</xdr:rowOff>
    </xdr:to>
    <xdr:graphicFrame macro="">
      <xdr:nvGraphicFramePr>
        <xdr:cNvPr id="44" name="Chart 43">
          <a:extLst>
            <a:ext uri="{FF2B5EF4-FFF2-40B4-BE49-F238E27FC236}">
              <a16:creationId xmlns:a16="http://schemas.microsoft.com/office/drawing/2014/main" id="{3371EDA0-057E-4872-8D03-B15BEE523A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24</xdr:col>
      <xdr:colOff>113222</xdr:colOff>
      <xdr:row>3</xdr:row>
      <xdr:rowOff>55043</xdr:rowOff>
    </xdr:from>
    <xdr:to>
      <xdr:col>29</xdr:col>
      <xdr:colOff>431154</xdr:colOff>
      <xdr:row>5</xdr:row>
      <xdr:rowOff>43445</xdr:rowOff>
    </xdr:to>
    <xdr:sp macro="" textlink="">
      <xdr:nvSpPr>
        <xdr:cNvPr id="45" name="TextBox 44">
          <a:extLst>
            <a:ext uri="{FF2B5EF4-FFF2-40B4-BE49-F238E27FC236}">
              <a16:creationId xmlns:a16="http://schemas.microsoft.com/office/drawing/2014/main" id="{A96DC546-FCEB-48F1-810C-313A9C115A1A}"/>
            </a:ext>
          </a:extLst>
        </xdr:cNvPr>
        <xdr:cNvSpPr txBox="1"/>
      </xdr:nvSpPr>
      <xdr:spPr>
        <a:xfrm>
          <a:off x="14660495" y="600566"/>
          <a:ext cx="3348614" cy="352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latin typeface="Arial" panose="020B0604020202020204" pitchFamily="34" charset="0"/>
              <a:cs typeface="Arial" panose="020B0604020202020204" pitchFamily="34" charset="0"/>
            </a:rPr>
            <a:t>Cargo Tonnage</a:t>
          </a:r>
          <a:endParaRPr lang="en-IN" sz="1100" b="1" baseline="0">
            <a:latin typeface="Arial" panose="020B0604020202020204" pitchFamily="34" charset="0"/>
            <a:cs typeface="Arial" panose="020B0604020202020204" pitchFamily="34" charset="0"/>
          </a:endParaRPr>
        </a:p>
      </xdr:txBody>
    </xdr:sp>
    <xdr:clientData/>
  </xdr:twoCellAnchor>
  <xdr:twoCellAnchor editAs="absolute">
    <xdr:from>
      <xdr:col>24</xdr:col>
      <xdr:colOff>119151</xdr:colOff>
      <xdr:row>4</xdr:row>
      <xdr:rowOff>108154</xdr:rowOff>
    </xdr:from>
    <xdr:to>
      <xdr:col>27</xdr:col>
      <xdr:colOff>60613</xdr:colOff>
      <xdr:row>5</xdr:row>
      <xdr:rowOff>173181</xdr:rowOff>
    </xdr:to>
    <xdr:sp macro="" textlink="">
      <xdr:nvSpPr>
        <xdr:cNvPr id="47" name="TextBox 46">
          <a:extLst>
            <a:ext uri="{FF2B5EF4-FFF2-40B4-BE49-F238E27FC236}">
              <a16:creationId xmlns:a16="http://schemas.microsoft.com/office/drawing/2014/main" id="{87E340E4-9CD8-46AD-955F-B1EF88241EA7}"/>
            </a:ext>
          </a:extLst>
        </xdr:cNvPr>
        <xdr:cNvSpPr txBox="1"/>
      </xdr:nvSpPr>
      <xdr:spPr>
        <a:xfrm>
          <a:off x="14666424" y="835518"/>
          <a:ext cx="1759871" cy="2468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latin typeface="Arial" panose="020B0604020202020204" pitchFamily="34" charset="0"/>
              <a:cs typeface="Arial" panose="020B0604020202020204" pitchFamily="34" charset="0"/>
            </a:rPr>
            <a:t>By Year</a:t>
          </a:r>
          <a:endParaRPr lang="en-IN" sz="1400" b="1" baseline="0">
            <a:latin typeface="Arial" panose="020B0604020202020204" pitchFamily="34" charset="0"/>
            <a:cs typeface="Arial" panose="020B0604020202020204" pitchFamily="34" charset="0"/>
          </a:endParaRPr>
        </a:p>
      </xdr:txBody>
    </xdr:sp>
    <xdr:clientData/>
  </xdr:twoCellAnchor>
  <xdr:twoCellAnchor editAs="absolute">
    <xdr:from>
      <xdr:col>4</xdr:col>
      <xdr:colOff>182566</xdr:colOff>
      <xdr:row>16</xdr:row>
      <xdr:rowOff>116189</xdr:rowOff>
    </xdr:from>
    <xdr:to>
      <xdr:col>10</xdr:col>
      <xdr:colOff>156482</xdr:colOff>
      <xdr:row>29</xdr:row>
      <xdr:rowOff>61234</xdr:rowOff>
    </xdr:to>
    <xdr:sp macro="" textlink="">
      <xdr:nvSpPr>
        <xdr:cNvPr id="20" name="Rectangle: Rounded Corners 19">
          <a:extLst>
            <a:ext uri="{FF2B5EF4-FFF2-40B4-BE49-F238E27FC236}">
              <a16:creationId xmlns:a16="http://schemas.microsoft.com/office/drawing/2014/main" id="{0DA28494-B909-4F4A-9B7A-3182177DFB8C}"/>
            </a:ext>
          </a:extLst>
        </xdr:cNvPr>
        <xdr:cNvSpPr/>
      </xdr:nvSpPr>
      <xdr:spPr>
        <a:xfrm>
          <a:off x="2631852" y="3055332"/>
          <a:ext cx="3647844" cy="2333098"/>
        </a:xfrm>
        <a:prstGeom prst="roundRect">
          <a:avLst>
            <a:gd name="adj" fmla="val 591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51820</xdr:colOff>
      <xdr:row>17</xdr:row>
      <xdr:rowOff>116127</xdr:rowOff>
    </xdr:from>
    <xdr:to>
      <xdr:col>10</xdr:col>
      <xdr:colOff>102054</xdr:colOff>
      <xdr:row>30</xdr:row>
      <xdr:rowOff>157880</xdr:rowOff>
    </xdr:to>
    <xdr:graphicFrame macro="">
      <xdr:nvGraphicFramePr>
        <xdr:cNvPr id="21" name="Chart 20">
          <a:extLst>
            <a:ext uri="{FF2B5EF4-FFF2-40B4-BE49-F238E27FC236}">
              <a16:creationId xmlns:a16="http://schemas.microsoft.com/office/drawing/2014/main" id="{EDD574AC-3ABA-4CBA-9751-21DADBBCA4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6</xdr:col>
      <xdr:colOff>598783</xdr:colOff>
      <xdr:row>18</xdr:row>
      <xdr:rowOff>180733</xdr:rowOff>
    </xdr:from>
    <xdr:to>
      <xdr:col>7</xdr:col>
      <xdr:colOff>449042</xdr:colOff>
      <xdr:row>20</xdr:row>
      <xdr:rowOff>27214</xdr:rowOff>
    </xdr:to>
    <xdr:sp macro="" textlink="Pivot!AE4">
      <xdr:nvSpPr>
        <xdr:cNvPr id="22" name="TextBox 21">
          <a:extLst>
            <a:ext uri="{FF2B5EF4-FFF2-40B4-BE49-F238E27FC236}">
              <a16:creationId xmlns:a16="http://schemas.microsoft.com/office/drawing/2014/main" id="{F7453A39-463D-4470-8D90-ACFF9DA1CE27}"/>
            </a:ext>
          </a:extLst>
        </xdr:cNvPr>
        <xdr:cNvSpPr txBox="1"/>
      </xdr:nvSpPr>
      <xdr:spPr>
        <a:xfrm>
          <a:off x="4272712" y="3487269"/>
          <a:ext cx="462580" cy="213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DA4F123-2CBA-483B-9C16-718522E1814D}" type="TxLink">
            <a:rPr lang="en-US" sz="1000" b="1" i="0" u="none" strike="noStrike" baseline="0">
              <a:solidFill>
                <a:schemeClr val="bg1"/>
              </a:solidFill>
              <a:latin typeface="Arial" panose="020B0604020202020204" pitchFamily="34" charset="0"/>
              <a:ea typeface="Calibri"/>
              <a:cs typeface="Arial" panose="020B0604020202020204" pitchFamily="34" charset="0"/>
            </a:rPr>
            <a:pPr/>
            <a:t>16%</a:t>
          </a:fld>
          <a:endParaRPr lang="en-IN" sz="1100" b="1" baseline="0">
            <a:solidFill>
              <a:schemeClr val="bg1"/>
            </a:solidFill>
            <a:latin typeface="Arial" panose="020B0604020202020204" pitchFamily="34" charset="0"/>
            <a:cs typeface="Arial" panose="020B0604020202020204" pitchFamily="34" charset="0"/>
          </a:endParaRPr>
        </a:p>
      </xdr:txBody>
    </xdr:sp>
    <xdr:clientData/>
  </xdr:twoCellAnchor>
  <xdr:twoCellAnchor editAs="absolute">
    <xdr:from>
      <xdr:col>6</xdr:col>
      <xdr:colOff>601505</xdr:colOff>
      <xdr:row>20</xdr:row>
      <xdr:rowOff>67794</xdr:rowOff>
    </xdr:from>
    <xdr:to>
      <xdr:col>7</xdr:col>
      <xdr:colOff>451764</xdr:colOff>
      <xdr:row>21</xdr:row>
      <xdr:rowOff>97972</xdr:rowOff>
    </xdr:to>
    <xdr:sp macro="" textlink="Pivot!AE5">
      <xdr:nvSpPr>
        <xdr:cNvPr id="23" name="TextBox 22">
          <a:extLst>
            <a:ext uri="{FF2B5EF4-FFF2-40B4-BE49-F238E27FC236}">
              <a16:creationId xmlns:a16="http://schemas.microsoft.com/office/drawing/2014/main" id="{8164B11B-6823-4E89-8B4A-6F7A1CF1C66E}"/>
            </a:ext>
          </a:extLst>
        </xdr:cNvPr>
        <xdr:cNvSpPr txBox="1"/>
      </xdr:nvSpPr>
      <xdr:spPr>
        <a:xfrm>
          <a:off x="4275434" y="3741723"/>
          <a:ext cx="462580" cy="213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4544C4C-B995-4AEF-AD28-AED239F95AF1}" type="TxLink">
            <a:rPr lang="en-US" sz="1000" b="1" i="0" u="none" strike="noStrike" baseline="0">
              <a:solidFill>
                <a:schemeClr val="bg1"/>
              </a:solidFill>
              <a:latin typeface="Arial" panose="020B0604020202020204" pitchFamily="34" charset="0"/>
              <a:ea typeface="Calibri"/>
              <a:cs typeface="Arial" panose="020B0604020202020204" pitchFamily="34" charset="0"/>
            </a:rPr>
            <a:pPr/>
            <a:t>15%</a:t>
          </a:fld>
          <a:endParaRPr lang="en-IN" sz="1000" b="1" baseline="0">
            <a:solidFill>
              <a:schemeClr val="bg1"/>
            </a:solidFill>
            <a:latin typeface="Arial" panose="020B0604020202020204" pitchFamily="34" charset="0"/>
            <a:cs typeface="Arial" panose="020B0604020202020204" pitchFamily="34" charset="0"/>
          </a:endParaRPr>
        </a:p>
      </xdr:txBody>
    </xdr:sp>
    <xdr:clientData/>
  </xdr:twoCellAnchor>
  <xdr:twoCellAnchor editAs="absolute">
    <xdr:from>
      <xdr:col>6</xdr:col>
      <xdr:colOff>604226</xdr:colOff>
      <xdr:row>21</xdr:row>
      <xdr:rowOff>138551</xdr:rowOff>
    </xdr:from>
    <xdr:to>
      <xdr:col>7</xdr:col>
      <xdr:colOff>454485</xdr:colOff>
      <xdr:row>22</xdr:row>
      <xdr:rowOff>168729</xdr:rowOff>
    </xdr:to>
    <xdr:sp macro="" textlink="Pivot!AE6">
      <xdr:nvSpPr>
        <xdr:cNvPr id="24" name="TextBox 23">
          <a:extLst>
            <a:ext uri="{FF2B5EF4-FFF2-40B4-BE49-F238E27FC236}">
              <a16:creationId xmlns:a16="http://schemas.microsoft.com/office/drawing/2014/main" id="{BBB87D6E-F6E9-4782-8A8A-C8A7D1BD201B}"/>
            </a:ext>
          </a:extLst>
        </xdr:cNvPr>
        <xdr:cNvSpPr txBox="1"/>
      </xdr:nvSpPr>
      <xdr:spPr>
        <a:xfrm>
          <a:off x="4278155" y="3996176"/>
          <a:ext cx="462580" cy="213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15C1840-CC3E-433E-91F6-AD1F5678A9BE}" type="TxLink">
            <a:rPr lang="en-US" sz="1000" b="1" i="0" u="none" strike="noStrike" baseline="0">
              <a:solidFill>
                <a:schemeClr val="bg1"/>
              </a:solidFill>
              <a:latin typeface="Arial" panose="020B0604020202020204" pitchFamily="34" charset="0"/>
              <a:ea typeface="Calibri"/>
              <a:cs typeface="Arial" panose="020B0604020202020204" pitchFamily="34" charset="0"/>
            </a:rPr>
            <a:pPr/>
            <a:t>15%</a:t>
          </a:fld>
          <a:endParaRPr lang="en-IN" sz="1000" b="1" baseline="0">
            <a:solidFill>
              <a:schemeClr val="bg1"/>
            </a:solidFill>
            <a:latin typeface="Arial" panose="020B0604020202020204" pitchFamily="34" charset="0"/>
            <a:cs typeface="Arial" panose="020B0604020202020204" pitchFamily="34" charset="0"/>
          </a:endParaRPr>
        </a:p>
      </xdr:txBody>
    </xdr:sp>
    <xdr:clientData/>
  </xdr:twoCellAnchor>
  <xdr:twoCellAnchor editAs="absolute">
    <xdr:from>
      <xdr:col>6</xdr:col>
      <xdr:colOff>600142</xdr:colOff>
      <xdr:row>23</xdr:row>
      <xdr:rowOff>39219</xdr:rowOff>
    </xdr:from>
    <xdr:to>
      <xdr:col>7</xdr:col>
      <xdr:colOff>450401</xdr:colOff>
      <xdr:row>24</xdr:row>
      <xdr:rowOff>69397</xdr:rowOff>
    </xdr:to>
    <xdr:sp macro="" textlink="Pivot!AE7">
      <xdr:nvSpPr>
        <xdr:cNvPr id="25" name="TextBox 24">
          <a:extLst>
            <a:ext uri="{FF2B5EF4-FFF2-40B4-BE49-F238E27FC236}">
              <a16:creationId xmlns:a16="http://schemas.microsoft.com/office/drawing/2014/main" id="{5235B3AF-A1E0-4CB9-A3A6-C45D81271CE0}"/>
            </a:ext>
          </a:extLst>
        </xdr:cNvPr>
        <xdr:cNvSpPr txBox="1"/>
      </xdr:nvSpPr>
      <xdr:spPr>
        <a:xfrm>
          <a:off x="4274071" y="4264237"/>
          <a:ext cx="462580" cy="213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51F0F52-73AA-44B1-8558-F92BE89B289D}" type="TxLink">
            <a:rPr lang="en-US" sz="1000" b="1" i="0" u="none" strike="noStrike" baseline="0">
              <a:solidFill>
                <a:schemeClr val="bg1"/>
              </a:solidFill>
              <a:latin typeface="Arial" panose="020B0604020202020204" pitchFamily="34" charset="0"/>
              <a:ea typeface="Calibri"/>
              <a:cs typeface="Arial" panose="020B0604020202020204" pitchFamily="34" charset="0"/>
            </a:rPr>
            <a:pPr/>
            <a:t>14%</a:t>
          </a:fld>
          <a:endParaRPr lang="en-IN" sz="1000" b="1" baseline="0">
            <a:solidFill>
              <a:schemeClr val="bg1"/>
            </a:solidFill>
            <a:latin typeface="Arial" panose="020B0604020202020204" pitchFamily="34" charset="0"/>
            <a:cs typeface="Arial" panose="020B0604020202020204" pitchFamily="34" charset="0"/>
          </a:endParaRPr>
        </a:p>
      </xdr:txBody>
    </xdr:sp>
    <xdr:clientData/>
  </xdr:twoCellAnchor>
  <xdr:twoCellAnchor editAs="absolute">
    <xdr:from>
      <xdr:col>6</xdr:col>
      <xdr:colOff>596060</xdr:colOff>
      <xdr:row>24</xdr:row>
      <xdr:rowOff>103173</xdr:rowOff>
    </xdr:from>
    <xdr:to>
      <xdr:col>7</xdr:col>
      <xdr:colOff>446319</xdr:colOff>
      <xdr:row>25</xdr:row>
      <xdr:rowOff>133350</xdr:rowOff>
    </xdr:to>
    <xdr:sp macro="" textlink="Pivot!AE8">
      <xdr:nvSpPr>
        <xdr:cNvPr id="28" name="TextBox 27">
          <a:extLst>
            <a:ext uri="{FF2B5EF4-FFF2-40B4-BE49-F238E27FC236}">
              <a16:creationId xmlns:a16="http://schemas.microsoft.com/office/drawing/2014/main" id="{34890B7B-8AA7-4DE4-B7F1-B268CC0DDB02}"/>
            </a:ext>
          </a:extLst>
        </xdr:cNvPr>
        <xdr:cNvSpPr txBox="1"/>
      </xdr:nvSpPr>
      <xdr:spPr>
        <a:xfrm>
          <a:off x="4269989" y="4511887"/>
          <a:ext cx="462580" cy="213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B8E8899-783A-40B6-B523-4B739D5D0955}" type="TxLink">
            <a:rPr lang="en-US" sz="1000" b="1" i="0" u="none" strike="noStrike" baseline="0">
              <a:solidFill>
                <a:schemeClr val="bg1"/>
              </a:solidFill>
              <a:latin typeface="Arial" panose="020B0604020202020204" pitchFamily="34" charset="0"/>
              <a:ea typeface="Calibri"/>
              <a:cs typeface="Arial" panose="020B0604020202020204" pitchFamily="34" charset="0"/>
            </a:rPr>
            <a:pPr/>
            <a:t>14%</a:t>
          </a:fld>
          <a:endParaRPr lang="en-IN" sz="1000" b="1" baseline="0">
            <a:solidFill>
              <a:schemeClr val="bg1"/>
            </a:solidFill>
            <a:latin typeface="Arial" panose="020B0604020202020204" pitchFamily="34" charset="0"/>
            <a:cs typeface="Arial" panose="020B0604020202020204" pitchFamily="34" charset="0"/>
          </a:endParaRPr>
        </a:p>
      </xdr:txBody>
    </xdr:sp>
    <xdr:clientData/>
  </xdr:twoCellAnchor>
  <xdr:twoCellAnchor editAs="absolute">
    <xdr:from>
      <xdr:col>6</xdr:col>
      <xdr:colOff>598781</xdr:colOff>
      <xdr:row>25</xdr:row>
      <xdr:rowOff>180733</xdr:rowOff>
    </xdr:from>
    <xdr:to>
      <xdr:col>7</xdr:col>
      <xdr:colOff>449040</xdr:colOff>
      <xdr:row>27</xdr:row>
      <xdr:rowOff>27214</xdr:rowOff>
    </xdr:to>
    <xdr:sp macro="" textlink="Pivot!AE9">
      <xdr:nvSpPr>
        <xdr:cNvPr id="29" name="TextBox 28">
          <a:extLst>
            <a:ext uri="{FF2B5EF4-FFF2-40B4-BE49-F238E27FC236}">
              <a16:creationId xmlns:a16="http://schemas.microsoft.com/office/drawing/2014/main" id="{CE3D0DD0-BDCD-4753-8F98-7301FC8ABD2F}"/>
            </a:ext>
          </a:extLst>
        </xdr:cNvPr>
        <xdr:cNvSpPr txBox="1"/>
      </xdr:nvSpPr>
      <xdr:spPr>
        <a:xfrm>
          <a:off x="4272710" y="4773144"/>
          <a:ext cx="462580" cy="213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829B8FB-12C6-4897-99B9-B0FF4A29E3CA}" type="TxLink">
            <a:rPr lang="en-US" sz="1000" b="1" i="0" u="none" strike="noStrike" baseline="0">
              <a:solidFill>
                <a:schemeClr val="bg1"/>
              </a:solidFill>
              <a:latin typeface="Arial" panose="020B0604020202020204" pitchFamily="34" charset="0"/>
              <a:ea typeface="Calibri"/>
              <a:cs typeface="Arial" panose="020B0604020202020204" pitchFamily="34" charset="0"/>
            </a:rPr>
            <a:pPr/>
            <a:t>13%</a:t>
          </a:fld>
          <a:endParaRPr lang="en-IN" sz="1000" b="1" baseline="0">
            <a:solidFill>
              <a:schemeClr val="bg1"/>
            </a:solidFill>
            <a:latin typeface="Arial" panose="020B0604020202020204" pitchFamily="34" charset="0"/>
            <a:cs typeface="Arial" panose="020B0604020202020204" pitchFamily="34" charset="0"/>
          </a:endParaRPr>
        </a:p>
      </xdr:txBody>
    </xdr:sp>
    <xdr:clientData/>
  </xdr:twoCellAnchor>
  <xdr:twoCellAnchor editAs="absolute">
    <xdr:from>
      <xdr:col>6</xdr:col>
      <xdr:colOff>594699</xdr:colOff>
      <xdr:row>27</xdr:row>
      <xdr:rowOff>74598</xdr:rowOff>
    </xdr:from>
    <xdr:to>
      <xdr:col>7</xdr:col>
      <xdr:colOff>444958</xdr:colOff>
      <xdr:row>28</xdr:row>
      <xdr:rowOff>104776</xdr:rowOff>
    </xdr:to>
    <xdr:sp macro="" textlink="Pivot!AE10">
      <xdr:nvSpPr>
        <xdr:cNvPr id="30" name="TextBox 29">
          <a:extLst>
            <a:ext uri="{FF2B5EF4-FFF2-40B4-BE49-F238E27FC236}">
              <a16:creationId xmlns:a16="http://schemas.microsoft.com/office/drawing/2014/main" id="{94A23CDB-F069-4EC7-BF89-0724FD0B565A}"/>
            </a:ext>
          </a:extLst>
        </xdr:cNvPr>
        <xdr:cNvSpPr txBox="1"/>
      </xdr:nvSpPr>
      <xdr:spPr>
        <a:xfrm>
          <a:off x="4268628" y="5034402"/>
          <a:ext cx="462580" cy="213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22F7D4F-B234-4D19-A80A-912C83CF936F}" type="TxLink">
            <a:rPr lang="en-US" sz="1000" b="1" i="0" u="none" strike="noStrike" baseline="0">
              <a:solidFill>
                <a:schemeClr val="bg1"/>
              </a:solidFill>
              <a:latin typeface="Arial" panose="020B0604020202020204" pitchFamily="34" charset="0"/>
              <a:ea typeface="Calibri"/>
              <a:cs typeface="Arial" panose="020B0604020202020204" pitchFamily="34" charset="0"/>
            </a:rPr>
            <a:pPr/>
            <a:t>13%</a:t>
          </a:fld>
          <a:endParaRPr lang="en-IN" sz="1000" b="1" baseline="0">
            <a:solidFill>
              <a:schemeClr val="bg1"/>
            </a:solidFill>
            <a:latin typeface="Arial" panose="020B0604020202020204" pitchFamily="34" charset="0"/>
            <a:cs typeface="Arial" panose="020B0604020202020204" pitchFamily="34" charset="0"/>
          </a:endParaRPr>
        </a:p>
      </xdr:txBody>
    </xdr:sp>
    <xdr:clientData/>
  </xdr:twoCellAnchor>
  <xdr:twoCellAnchor editAs="absolute">
    <xdr:from>
      <xdr:col>4</xdr:col>
      <xdr:colOff>191144</xdr:colOff>
      <xdr:row>16</xdr:row>
      <xdr:rowOff>88447</xdr:rowOff>
    </xdr:from>
    <xdr:to>
      <xdr:col>5</xdr:col>
      <xdr:colOff>221102</xdr:colOff>
      <xdr:row>27</xdr:row>
      <xdr:rowOff>105746</xdr:rowOff>
    </xdr:to>
    <xdr:sp macro="" textlink="">
      <xdr:nvSpPr>
        <xdr:cNvPr id="32" name="TextBox 31">
          <a:extLst>
            <a:ext uri="{FF2B5EF4-FFF2-40B4-BE49-F238E27FC236}">
              <a16:creationId xmlns:a16="http://schemas.microsoft.com/office/drawing/2014/main" id="{218A6380-215F-4E6D-8A72-C613857E3AB2}"/>
            </a:ext>
          </a:extLst>
        </xdr:cNvPr>
        <xdr:cNvSpPr txBox="1"/>
      </xdr:nvSpPr>
      <xdr:spPr>
        <a:xfrm rot="16200000">
          <a:off x="1942590" y="3725430"/>
          <a:ext cx="2037960" cy="6422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baseline="0">
              <a:latin typeface="Arial" panose="020B0604020202020204" pitchFamily="34" charset="0"/>
              <a:cs typeface="Arial" panose="020B0604020202020204" pitchFamily="34" charset="0"/>
            </a:rPr>
            <a:t>Charterers Percentage</a:t>
          </a:r>
          <a:br>
            <a:rPr lang="en-IN" sz="1100" b="1" baseline="0">
              <a:latin typeface="Arial" panose="020B0604020202020204" pitchFamily="34" charset="0"/>
              <a:cs typeface="Arial" panose="020B0604020202020204" pitchFamily="34" charset="0"/>
            </a:rPr>
          </a:br>
          <a:r>
            <a:rPr lang="en-IN" sz="1400" b="1" baseline="0">
              <a:latin typeface="Arial" panose="020B0604020202020204" pitchFamily="34" charset="0"/>
              <a:cs typeface="Arial" panose="020B0604020202020204" pitchFamily="34" charset="0"/>
            </a:rPr>
            <a:t>By Charter Count</a:t>
          </a:r>
          <a:endParaRPr lang="en-IN" sz="1100" b="1" baseline="0">
            <a:latin typeface="Arial" panose="020B0604020202020204" pitchFamily="34" charset="0"/>
            <a:cs typeface="Arial" panose="020B0604020202020204" pitchFamily="34" charset="0"/>
          </a:endParaRPr>
        </a:p>
      </xdr:txBody>
    </xdr:sp>
    <xdr:clientData/>
  </xdr:twoCellAnchor>
  <xdr:twoCellAnchor editAs="absolute">
    <xdr:from>
      <xdr:col>25</xdr:col>
      <xdr:colOff>520390</xdr:colOff>
      <xdr:row>16</xdr:row>
      <xdr:rowOff>74007</xdr:rowOff>
    </xdr:from>
    <xdr:to>
      <xdr:col>32</xdr:col>
      <xdr:colOff>34020</xdr:colOff>
      <xdr:row>29</xdr:row>
      <xdr:rowOff>19052</xdr:rowOff>
    </xdr:to>
    <xdr:sp macro="" textlink="">
      <xdr:nvSpPr>
        <xdr:cNvPr id="52" name="Rectangle: Rounded Corners 51">
          <a:extLst>
            <a:ext uri="{FF2B5EF4-FFF2-40B4-BE49-F238E27FC236}">
              <a16:creationId xmlns:a16="http://schemas.microsoft.com/office/drawing/2014/main" id="{988FC1CF-BED4-4D49-9680-14632BAF7F4D}"/>
            </a:ext>
          </a:extLst>
        </xdr:cNvPr>
        <xdr:cNvSpPr/>
      </xdr:nvSpPr>
      <xdr:spPr>
        <a:xfrm>
          <a:off x="15853317" y="3047666"/>
          <a:ext cx="3806849" cy="2361142"/>
        </a:xfrm>
        <a:prstGeom prst="roundRect">
          <a:avLst>
            <a:gd name="adj" fmla="val 591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26</xdr:col>
      <xdr:colOff>46464</xdr:colOff>
      <xdr:row>19</xdr:row>
      <xdr:rowOff>27214</xdr:rowOff>
    </xdr:from>
    <xdr:to>
      <xdr:col>31</xdr:col>
      <xdr:colOff>46465</xdr:colOff>
      <xdr:row>28</xdr:row>
      <xdr:rowOff>39101</xdr:rowOff>
    </xdr:to>
    <xdr:graphicFrame macro="">
      <xdr:nvGraphicFramePr>
        <xdr:cNvPr id="53" name="Chart 52">
          <a:extLst>
            <a:ext uri="{FF2B5EF4-FFF2-40B4-BE49-F238E27FC236}">
              <a16:creationId xmlns:a16="http://schemas.microsoft.com/office/drawing/2014/main" id="{77151F88-6798-4B88-B3BA-ACA18627F2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26</xdr:col>
      <xdr:colOff>229848</xdr:colOff>
      <xdr:row>16</xdr:row>
      <xdr:rowOff>106901</xdr:rowOff>
    </xdr:from>
    <xdr:to>
      <xdr:col>31</xdr:col>
      <xdr:colOff>249808</xdr:colOff>
      <xdr:row>19</xdr:row>
      <xdr:rowOff>91169</xdr:rowOff>
    </xdr:to>
    <xdr:sp macro="" textlink="">
      <xdr:nvSpPr>
        <xdr:cNvPr id="54" name="TextBox 53">
          <a:extLst>
            <a:ext uri="{FF2B5EF4-FFF2-40B4-BE49-F238E27FC236}">
              <a16:creationId xmlns:a16="http://schemas.microsoft.com/office/drawing/2014/main" id="{CFA5E279-C3B1-4850-ADE9-69FD22494C04}"/>
            </a:ext>
          </a:extLst>
        </xdr:cNvPr>
        <xdr:cNvSpPr txBox="1"/>
      </xdr:nvSpPr>
      <xdr:spPr>
        <a:xfrm>
          <a:off x="16176092" y="3080560"/>
          <a:ext cx="3086545" cy="5418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latin typeface="Arial" panose="020B0604020202020204" pitchFamily="34" charset="0"/>
              <a:cs typeface="Arial" panose="020B0604020202020204" pitchFamily="34" charset="0"/>
            </a:rPr>
            <a:t>Top 5 Destination for</a:t>
          </a:r>
          <a:r>
            <a:rPr lang="en-IN" sz="1100" b="1" baseline="0">
              <a:latin typeface="Arial" panose="020B0604020202020204" pitchFamily="34" charset="0"/>
              <a:cs typeface="Arial" panose="020B0604020202020204" pitchFamily="34" charset="0"/>
            </a:rPr>
            <a:t> Oil</a:t>
          </a:r>
          <a:br>
            <a:rPr lang="en-IN" sz="1100" b="1" baseline="0">
              <a:latin typeface="Arial" panose="020B0604020202020204" pitchFamily="34" charset="0"/>
              <a:cs typeface="Arial" panose="020B0604020202020204" pitchFamily="34" charset="0"/>
            </a:rPr>
          </a:br>
          <a:r>
            <a:rPr lang="en-IN" sz="1600" b="1" baseline="0">
              <a:latin typeface="Arial" panose="020B0604020202020204" pitchFamily="34" charset="0"/>
              <a:cs typeface="Arial" panose="020B0604020202020204" pitchFamily="34" charset="0"/>
            </a:rPr>
            <a:t>By Tonnage</a:t>
          </a:r>
          <a:endParaRPr lang="en-IN" sz="1100" b="1" baseline="0">
            <a:latin typeface="Arial" panose="020B0604020202020204" pitchFamily="34" charset="0"/>
            <a:cs typeface="Arial" panose="020B0604020202020204" pitchFamily="34" charset="0"/>
          </a:endParaRPr>
        </a:p>
      </xdr:txBody>
    </xdr:sp>
    <xdr:clientData/>
  </xdr:twoCellAnchor>
  <xdr:twoCellAnchor editAs="absolute">
    <xdr:from>
      <xdr:col>27</xdr:col>
      <xdr:colOff>597421</xdr:colOff>
      <xdr:row>20</xdr:row>
      <xdr:rowOff>152158</xdr:rowOff>
    </xdr:from>
    <xdr:to>
      <xdr:col>28</xdr:col>
      <xdr:colOff>447680</xdr:colOff>
      <xdr:row>21</xdr:row>
      <xdr:rowOff>182336</xdr:rowOff>
    </xdr:to>
    <xdr:sp macro="" textlink="Pivot!AV4">
      <xdr:nvSpPr>
        <xdr:cNvPr id="55" name="TextBox 54">
          <a:extLst>
            <a:ext uri="{FF2B5EF4-FFF2-40B4-BE49-F238E27FC236}">
              <a16:creationId xmlns:a16="http://schemas.microsoft.com/office/drawing/2014/main" id="{512BB5E2-CC00-47D4-ADDE-6F259ABAF840}"/>
            </a:ext>
          </a:extLst>
        </xdr:cNvPr>
        <xdr:cNvSpPr txBox="1"/>
      </xdr:nvSpPr>
      <xdr:spPr>
        <a:xfrm>
          <a:off x="17130100" y="3826087"/>
          <a:ext cx="462580" cy="213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8019485-B829-446C-BBB4-8EFB33EFE6A1}" type="TxLink">
            <a:rPr lang="en-US" sz="900" b="1" i="0" u="none" strike="noStrike" baseline="0">
              <a:solidFill>
                <a:schemeClr val="bg1"/>
              </a:solidFill>
              <a:latin typeface="Arial"/>
              <a:ea typeface="Calibri"/>
              <a:cs typeface="Arial"/>
            </a:rPr>
            <a:pPr/>
            <a:t>23%</a:t>
          </a:fld>
          <a:endParaRPr lang="en-IN" sz="900" b="1" baseline="0">
            <a:solidFill>
              <a:schemeClr val="bg1"/>
            </a:solidFill>
            <a:latin typeface="Arial" panose="020B0604020202020204" pitchFamily="34" charset="0"/>
            <a:cs typeface="Arial" panose="020B0604020202020204" pitchFamily="34" charset="0"/>
          </a:endParaRPr>
        </a:p>
      </xdr:txBody>
    </xdr:sp>
    <xdr:clientData/>
  </xdr:twoCellAnchor>
  <xdr:twoCellAnchor editAs="absolute">
    <xdr:from>
      <xdr:col>27</xdr:col>
      <xdr:colOff>600146</xdr:colOff>
      <xdr:row>22</xdr:row>
      <xdr:rowOff>25612</xdr:rowOff>
    </xdr:from>
    <xdr:to>
      <xdr:col>28</xdr:col>
      <xdr:colOff>450405</xdr:colOff>
      <xdr:row>23</xdr:row>
      <xdr:rowOff>55789</xdr:rowOff>
    </xdr:to>
    <xdr:sp macro="" textlink="Pivot!AV5">
      <xdr:nvSpPr>
        <xdr:cNvPr id="56" name="TextBox 55">
          <a:extLst>
            <a:ext uri="{FF2B5EF4-FFF2-40B4-BE49-F238E27FC236}">
              <a16:creationId xmlns:a16="http://schemas.microsoft.com/office/drawing/2014/main" id="{0E962813-3069-4E31-9810-A86DB22A42F5}"/>
            </a:ext>
          </a:extLst>
        </xdr:cNvPr>
        <xdr:cNvSpPr txBox="1"/>
      </xdr:nvSpPr>
      <xdr:spPr>
        <a:xfrm>
          <a:off x="17132825" y="4066933"/>
          <a:ext cx="462580" cy="213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74ADFA4-8981-469F-A077-88C09241F9F3}" type="TxLink">
            <a:rPr lang="en-US" sz="900" b="1" i="0" u="none" strike="noStrike" baseline="0">
              <a:solidFill>
                <a:schemeClr val="bg1"/>
              </a:solidFill>
              <a:latin typeface="Arial"/>
              <a:ea typeface="Calibri"/>
              <a:cs typeface="Arial"/>
            </a:rPr>
            <a:pPr/>
            <a:t>20%</a:t>
          </a:fld>
          <a:endParaRPr lang="en-IN" sz="900" b="1" baseline="0">
            <a:solidFill>
              <a:schemeClr val="bg1"/>
            </a:solidFill>
            <a:latin typeface="Arial" panose="020B0604020202020204" pitchFamily="34" charset="0"/>
            <a:cs typeface="Arial" panose="020B0604020202020204" pitchFamily="34" charset="0"/>
          </a:endParaRPr>
        </a:p>
      </xdr:txBody>
    </xdr:sp>
    <xdr:clientData/>
  </xdr:twoCellAnchor>
  <xdr:twoCellAnchor editAs="absolute">
    <xdr:from>
      <xdr:col>27</xdr:col>
      <xdr:colOff>596061</xdr:colOff>
      <xdr:row>23</xdr:row>
      <xdr:rowOff>82762</xdr:rowOff>
    </xdr:from>
    <xdr:to>
      <xdr:col>28</xdr:col>
      <xdr:colOff>446320</xdr:colOff>
      <xdr:row>24</xdr:row>
      <xdr:rowOff>112940</xdr:rowOff>
    </xdr:to>
    <xdr:sp macro="" textlink="Pivot!AV6">
      <xdr:nvSpPr>
        <xdr:cNvPr id="57" name="TextBox 56">
          <a:extLst>
            <a:ext uri="{FF2B5EF4-FFF2-40B4-BE49-F238E27FC236}">
              <a16:creationId xmlns:a16="http://schemas.microsoft.com/office/drawing/2014/main" id="{7C0106D7-8B1A-4A98-9B1E-414F3AD6962D}"/>
            </a:ext>
          </a:extLst>
        </xdr:cNvPr>
        <xdr:cNvSpPr txBox="1"/>
      </xdr:nvSpPr>
      <xdr:spPr>
        <a:xfrm>
          <a:off x="17128740" y="4307780"/>
          <a:ext cx="462580" cy="213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2FD81F7-A792-43EF-903A-137942A1C709}" type="TxLink">
            <a:rPr lang="en-US" sz="900" b="1" i="0" u="none" strike="noStrike" baseline="0">
              <a:solidFill>
                <a:schemeClr val="bg1"/>
              </a:solidFill>
              <a:latin typeface="Arial"/>
              <a:ea typeface="Calibri"/>
              <a:cs typeface="Arial"/>
            </a:rPr>
            <a:pPr/>
            <a:t>20%</a:t>
          </a:fld>
          <a:endParaRPr lang="en-IN" sz="900" b="1" baseline="0">
            <a:solidFill>
              <a:schemeClr val="bg1"/>
            </a:solidFill>
            <a:latin typeface="Arial" panose="020B0604020202020204" pitchFamily="34" charset="0"/>
            <a:cs typeface="Arial" panose="020B0604020202020204" pitchFamily="34" charset="0"/>
          </a:endParaRPr>
        </a:p>
      </xdr:txBody>
    </xdr:sp>
    <xdr:clientData/>
  </xdr:twoCellAnchor>
  <xdr:twoCellAnchor editAs="absolute">
    <xdr:from>
      <xdr:col>27</xdr:col>
      <xdr:colOff>585174</xdr:colOff>
      <xdr:row>24</xdr:row>
      <xdr:rowOff>160323</xdr:rowOff>
    </xdr:from>
    <xdr:to>
      <xdr:col>28</xdr:col>
      <xdr:colOff>435433</xdr:colOff>
      <xdr:row>26</xdr:row>
      <xdr:rowOff>6804</xdr:rowOff>
    </xdr:to>
    <xdr:sp macro="" textlink="Pivot!AV7">
      <xdr:nvSpPr>
        <xdr:cNvPr id="58" name="TextBox 57">
          <a:extLst>
            <a:ext uri="{FF2B5EF4-FFF2-40B4-BE49-F238E27FC236}">
              <a16:creationId xmlns:a16="http://schemas.microsoft.com/office/drawing/2014/main" id="{CA2DE0ED-0AF2-41D1-B92E-EA20A601CA34}"/>
            </a:ext>
          </a:extLst>
        </xdr:cNvPr>
        <xdr:cNvSpPr txBox="1"/>
      </xdr:nvSpPr>
      <xdr:spPr>
        <a:xfrm>
          <a:off x="17117853" y="4569037"/>
          <a:ext cx="462580" cy="213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E1B526E-5380-4228-B3DF-5DF1D3515D74}" type="TxLink">
            <a:rPr lang="en-US" sz="900" b="1" i="0" u="none" strike="noStrike" baseline="0">
              <a:solidFill>
                <a:schemeClr val="bg1"/>
              </a:solidFill>
              <a:latin typeface="Arial"/>
              <a:ea typeface="Calibri"/>
              <a:cs typeface="Arial"/>
            </a:rPr>
            <a:pPr/>
            <a:t>19%</a:t>
          </a:fld>
          <a:endParaRPr lang="en-IN" sz="900" b="1" baseline="0">
            <a:solidFill>
              <a:schemeClr val="bg1"/>
            </a:solidFill>
            <a:latin typeface="Arial" panose="020B0604020202020204" pitchFamily="34" charset="0"/>
            <a:cs typeface="Arial" panose="020B0604020202020204" pitchFamily="34" charset="0"/>
          </a:endParaRPr>
        </a:p>
      </xdr:txBody>
    </xdr:sp>
    <xdr:clientData/>
  </xdr:twoCellAnchor>
  <xdr:twoCellAnchor editAs="absolute">
    <xdr:from>
      <xdr:col>17</xdr:col>
      <xdr:colOff>67235</xdr:colOff>
      <xdr:row>16</xdr:row>
      <xdr:rowOff>37165</xdr:rowOff>
    </xdr:from>
    <xdr:to>
      <xdr:col>25</xdr:col>
      <xdr:colOff>470643</xdr:colOff>
      <xdr:row>34</xdr:row>
      <xdr:rowOff>67047</xdr:rowOff>
    </xdr:to>
    <mc:AlternateContent xmlns:mc="http://schemas.openxmlformats.org/markup-compatibility/2006">
      <mc:Choice xmlns:cx4="http://schemas.microsoft.com/office/drawing/2016/5/10/chartex" Requires="cx4">
        <xdr:graphicFrame macro="">
          <xdr:nvGraphicFramePr>
            <xdr:cNvPr id="60" name="Chart 59">
              <a:extLst>
                <a:ext uri="{FF2B5EF4-FFF2-40B4-BE49-F238E27FC236}">
                  <a16:creationId xmlns:a16="http://schemas.microsoft.com/office/drawing/2014/main" id="{FDC07C50-BCFD-4B22-96E9-F937EF40161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10430435" y="2963245"/>
              <a:ext cx="5280208" cy="332172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27</xdr:col>
      <xdr:colOff>587897</xdr:colOff>
      <xdr:row>26</xdr:row>
      <xdr:rowOff>33777</xdr:rowOff>
    </xdr:from>
    <xdr:to>
      <xdr:col>28</xdr:col>
      <xdr:colOff>438156</xdr:colOff>
      <xdr:row>27</xdr:row>
      <xdr:rowOff>63954</xdr:rowOff>
    </xdr:to>
    <xdr:sp macro="" textlink="Pivot!AV8">
      <xdr:nvSpPr>
        <xdr:cNvPr id="59" name="TextBox 58">
          <a:extLst>
            <a:ext uri="{FF2B5EF4-FFF2-40B4-BE49-F238E27FC236}">
              <a16:creationId xmlns:a16="http://schemas.microsoft.com/office/drawing/2014/main" id="{3D35A8F8-E0DF-4F6D-B388-7CB9C647FE3A}"/>
            </a:ext>
          </a:extLst>
        </xdr:cNvPr>
        <xdr:cNvSpPr txBox="1"/>
      </xdr:nvSpPr>
      <xdr:spPr>
        <a:xfrm>
          <a:off x="17120576" y="4809884"/>
          <a:ext cx="462580" cy="213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064CFAC-4F25-410A-A013-013DB5D8BDA9}" type="TxLink">
            <a:rPr lang="en-US" sz="900" b="1" i="0" u="none" strike="noStrike" baseline="0">
              <a:solidFill>
                <a:schemeClr val="bg1"/>
              </a:solidFill>
              <a:latin typeface="Arial"/>
              <a:ea typeface="Calibri"/>
              <a:cs typeface="Arial"/>
            </a:rPr>
            <a:pPr/>
            <a:t>18%</a:t>
          </a:fld>
          <a:endParaRPr lang="en-IN" sz="900" b="1" baseline="0">
            <a:solidFill>
              <a:schemeClr val="bg1"/>
            </a:solidFill>
            <a:latin typeface="Arial" panose="020B0604020202020204" pitchFamily="34" charset="0"/>
            <a:cs typeface="Arial" panose="020B0604020202020204" pitchFamily="34" charset="0"/>
          </a:endParaRPr>
        </a:p>
      </xdr:txBody>
    </xdr:sp>
    <xdr:clientData/>
  </xdr:twoCellAnchor>
  <xdr:twoCellAnchor editAs="absolute">
    <xdr:from>
      <xdr:col>17</xdr:col>
      <xdr:colOff>399587</xdr:colOff>
      <xdr:row>16</xdr:row>
      <xdr:rowOff>58178</xdr:rowOff>
    </xdr:from>
    <xdr:to>
      <xdr:col>25</xdr:col>
      <xdr:colOff>265044</xdr:colOff>
      <xdr:row>29</xdr:row>
      <xdr:rowOff>92927</xdr:rowOff>
    </xdr:to>
    <xdr:sp macro="" textlink="">
      <xdr:nvSpPr>
        <xdr:cNvPr id="61" name="Rectangle 60">
          <a:extLst>
            <a:ext uri="{FF2B5EF4-FFF2-40B4-BE49-F238E27FC236}">
              <a16:creationId xmlns:a16="http://schemas.microsoft.com/office/drawing/2014/main" id="{B5E3E810-ACD2-13EA-6E70-CBA9096A8963}"/>
            </a:ext>
          </a:extLst>
        </xdr:cNvPr>
        <xdr:cNvSpPr/>
      </xdr:nvSpPr>
      <xdr:spPr>
        <a:xfrm>
          <a:off x="10825977" y="3031837"/>
          <a:ext cx="4771994" cy="2450846"/>
        </a:xfrm>
        <a:prstGeom prst="rect">
          <a:avLst/>
        </a:prstGeom>
        <a:noFill/>
        <a:ln w="76200">
          <a:solidFill>
            <a:schemeClr val="accent1">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17</xdr:col>
      <xdr:colOff>59764</xdr:colOff>
      <xdr:row>16</xdr:row>
      <xdr:rowOff>19127</xdr:rowOff>
    </xdr:from>
    <xdr:to>
      <xdr:col>17</xdr:col>
      <xdr:colOff>371708</xdr:colOff>
      <xdr:row>34</xdr:row>
      <xdr:rowOff>152688</xdr:rowOff>
    </xdr:to>
    <xdr:sp macro="" textlink="">
      <xdr:nvSpPr>
        <xdr:cNvPr id="62" name="Rectangle: Rounded Corners 61">
          <a:extLst>
            <a:ext uri="{FF2B5EF4-FFF2-40B4-BE49-F238E27FC236}">
              <a16:creationId xmlns:a16="http://schemas.microsoft.com/office/drawing/2014/main" id="{8ECD4298-6991-4D56-D67F-8B4B1516D2D4}"/>
            </a:ext>
          </a:extLst>
        </xdr:cNvPr>
        <xdr:cNvSpPr/>
      </xdr:nvSpPr>
      <xdr:spPr>
        <a:xfrm>
          <a:off x="10486154" y="2992786"/>
          <a:ext cx="311944" cy="3478926"/>
        </a:xfrm>
        <a:prstGeom prst="roundRect">
          <a:avLst/>
        </a:prstGeom>
        <a:solidFill>
          <a:schemeClr val="tx2">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17</xdr:col>
      <xdr:colOff>223029</xdr:colOff>
      <xdr:row>29</xdr:row>
      <xdr:rowOff>92926</xdr:rowOff>
    </xdr:from>
    <xdr:to>
      <xdr:col>26</xdr:col>
      <xdr:colOff>147959</xdr:colOff>
      <xdr:row>35</xdr:row>
      <xdr:rowOff>361</xdr:rowOff>
    </xdr:to>
    <xdr:sp macro="" textlink="">
      <xdr:nvSpPr>
        <xdr:cNvPr id="63" name="Rectangle: Rounded Corners 62">
          <a:extLst>
            <a:ext uri="{FF2B5EF4-FFF2-40B4-BE49-F238E27FC236}">
              <a16:creationId xmlns:a16="http://schemas.microsoft.com/office/drawing/2014/main" id="{6746B1BB-4F68-4AE9-8CAC-FBA737F47D27}"/>
            </a:ext>
          </a:extLst>
        </xdr:cNvPr>
        <xdr:cNvSpPr/>
      </xdr:nvSpPr>
      <xdr:spPr>
        <a:xfrm rot="16200000">
          <a:off x="12860532" y="3271569"/>
          <a:ext cx="1022557" cy="5444784"/>
        </a:xfrm>
        <a:prstGeom prst="roundRect">
          <a:avLst/>
        </a:prstGeom>
        <a:solidFill>
          <a:schemeClr val="tx2">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25</xdr:col>
      <xdr:colOff>268941</xdr:colOff>
      <xdr:row>16</xdr:row>
      <xdr:rowOff>36876</xdr:rowOff>
    </xdr:from>
    <xdr:to>
      <xdr:col>25</xdr:col>
      <xdr:colOff>540870</xdr:colOff>
      <xdr:row>34</xdr:row>
      <xdr:rowOff>170437</xdr:rowOff>
    </xdr:to>
    <xdr:sp macro="" textlink="">
      <xdr:nvSpPr>
        <xdr:cNvPr id="64" name="Rectangle: Rounded Corners 63">
          <a:extLst>
            <a:ext uri="{FF2B5EF4-FFF2-40B4-BE49-F238E27FC236}">
              <a16:creationId xmlns:a16="http://schemas.microsoft.com/office/drawing/2014/main" id="{F8D93FEB-235C-46CE-A6EA-8E2FC034D57D}"/>
            </a:ext>
          </a:extLst>
        </xdr:cNvPr>
        <xdr:cNvSpPr/>
      </xdr:nvSpPr>
      <xdr:spPr>
        <a:xfrm>
          <a:off x="15601868" y="3010535"/>
          <a:ext cx="271929" cy="3478926"/>
        </a:xfrm>
        <a:prstGeom prst="roundRect">
          <a:avLst/>
        </a:prstGeom>
        <a:solidFill>
          <a:schemeClr val="tx2">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10</xdr:col>
      <xdr:colOff>253322</xdr:colOff>
      <xdr:row>16</xdr:row>
      <xdr:rowOff>118911</xdr:rowOff>
    </xdr:from>
    <xdr:to>
      <xdr:col>17</xdr:col>
      <xdr:colOff>260194</xdr:colOff>
      <xdr:row>29</xdr:row>
      <xdr:rowOff>63956</xdr:rowOff>
    </xdr:to>
    <xdr:sp macro="" textlink="">
      <xdr:nvSpPr>
        <xdr:cNvPr id="33" name="Rectangle: Rounded Corners 32">
          <a:extLst>
            <a:ext uri="{FF2B5EF4-FFF2-40B4-BE49-F238E27FC236}">
              <a16:creationId xmlns:a16="http://schemas.microsoft.com/office/drawing/2014/main" id="{DF65FECA-925D-430C-BA78-2FBF5663E14B}"/>
            </a:ext>
          </a:extLst>
        </xdr:cNvPr>
        <xdr:cNvSpPr/>
      </xdr:nvSpPr>
      <xdr:spPr>
        <a:xfrm>
          <a:off x="6386493" y="3092570"/>
          <a:ext cx="4300091" cy="2361142"/>
        </a:xfrm>
        <a:prstGeom prst="roundRect">
          <a:avLst>
            <a:gd name="adj" fmla="val 591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10</xdr:col>
      <xdr:colOff>306612</xdr:colOff>
      <xdr:row>16</xdr:row>
      <xdr:rowOff>145000</xdr:rowOff>
    </xdr:from>
    <xdr:to>
      <xdr:col>15</xdr:col>
      <xdr:colOff>326572</xdr:colOff>
      <xdr:row>19</xdr:row>
      <xdr:rowOff>129268</xdr:rowOff>
    </xdr:to>
    <xdr:sp macro="" textlink="">
      <xdr:nvSpPr>
        <xdr:cNvPr id="37" name="TextBox 36">
          <a:extLst>
            <a:ext uri="{FF2B5EF4-FFF2-40B4-BE49-F238E27FC236}">
              <a16:creationId xmlns:a16="http://schemas.microsoft.com/office/drawing/2014/main" id="{F2B13C95-731C-4F68-82CF-F45F30076232}"/>
            </a:ext>
          </a:extLst>
        </xdr:cNvPr>
        <xdr:cNvSpPr txBox="1"/>
      </xdr:nvSpPr>
      <xdr:spPr>
        <a:xfrm>
          <a:off x="6429826" y="3084143"/>
          <a:ext cx="3081567" cy="5353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latin typeface="Arial" panose="020B0604020202020204" pitchFamily="34" charset="0"/>
              <a:cs typeface="Arial" panose="020B0604020202020204" pitchFamily="34" charset="0"/>
            </a:rPr>
            <a:t>Top 5 Destination for</a:t>
          </a:r>
          <a:r>
            <a:rPr lang="en-IN" sz="1100" b="1" baseline="0">
              <a:latin typeface="Arial" panose="020B0604020202020204" pitchFamily="34" charset="0"/>
              <a:cs typeface="Arial" panose="020B0604020202020204" pitchFamily="34" charset="0"/>
            </a:rPr>
            <a:t> Grain</a:t>
          </a:r>
          <a:br>
            <a:rPr lang="en-IN" sz="1100" b="1" baseline="0">
              <a:latin typeface="Arial" panose="020B0604020202020204" pitchFamily="34" charset="0"/>
              <a:cs typeface="Arial" panose="020B0604020202020204" pitchFamily="34" charset="0"/>
            </a:rPr>
          </a:br>
          <a:r>
            <a:rPr lang="en-IN" sz="1600" b="1" baseline="0">
              <a:latin typeface="Arial" panose="020B0604020202020204" pitchFamily="34" charset="0"/>
              <a:cs typeface="Arial" panose="020B0604020202020204" pitchFamily="34" charset="0"/>
            </a:rPr>
            <a:t>By Tonnage</a:t>
          </a:r>
          <a:endParaRPr lang="en-IN" sz="1100" b="1" baseline="0">
            <a:latin typeface="Arial" panose="020B0604020202020204" pitchFamily="34" charset="0"/>
            <a:cs typeface="Arial" panose="020B0604020202020204" pitchFamily="34" charset="0"/>
          </a:endParaRPr>
        </a:p>
      </xdr:txBody>
    </xdr:sp>
    <xdr:clientData/>
  </xdr:twoCellAnchor>
  <xdr:twoCellAnchor editAs="absolute">
    <xdr:from>
      <xdr:col>10</xdr:col>
      <xdr:colOff>312963</xdr:colOff>
      <xdr:row>19</xdr:row>
      <xdr:rowOff>122469</xdr:rowOff>
    </xdr:from>
    <xdr:to>
      <xdr:col>16</xdr:col>
      <xdr:colOff>563217</xdr:colOff>
      <xdr:row>29</xdr:row>
      <xdr:rowOff>34022</xdr:rowOff>
    </xdr:to>
    <xdr:graphicFrame macro="">
      <xdr:nvGraphicFramePr>
        <xdr:cNvPr id="38" name="Chart 37">
          <a:extLst>
            <a:ext uri="{FF2B5EF4-FFF2-40B4-BE49-F238E27FC236}">
              <a16:creationId xmlns:a16="http://schemas.microsoft.com/office/drawing/2014/main" id="{855B22C9-5960-4A5D-9C45-3114222AD0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14</xdr:col>
      <xdr:colOff>484106</xdr:colOff>
      <xdr:row>21</xdr:row>
      <xdr:rowOff>61657</xdr:rowOff>
    </xdr:from>
    <xdr:to>
      <xdr:col>15</xdr:col>
      <xdr:colOff>334365</xdr:colOff>
      <xdr:row>22</xdr:row>
      <xdr:rowOff>91835</xdr:rowOff>
    </xdr:to>
    <xdr:sp macro="" textlink="Pivot!AN4">
      <xdr:nvSpPr>
        <xdr:cNvPr id="46" name="TextBox 45">
          <a:extLst>
            <a:ext uri="{FF2B5EF4-FFF2-40B4-BE49-F238E27FC236}">
              <a16:creationId xmlns:a16="http://schemas.microsoft.com/office/drawing/2014/main" id="{5887E7B6-0C4B-47DC-93DF-FE137414CFD5}"/>
            </a:ext>
          </a:extLst>
        </xdr:cNvPr>
        <xdr:cNvSpPr txBox="1"/>
      </xdr:nvSpPr>
      <xdr:spPr>
        <a:xfrm>
          <a:off x="9060341" y="3826833"/>
          <a:ext cx="462848" cy="2094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9673F82-2DDE-4E95-8DA0-BF340B299F1E}" type="TxLink">
            <a:rPr lang="en-US" sz="900" b="1" i="0" u="none" strike="noStrike" baseline="0">
              <a:solidFill>
                <a:schemeClr val="tx1"/>
              </a:solidFill>
              <a:latin typeface="Arial" panose="020B0604020202020204" pitchFamily="34" charset="0"/>
              <a:ea typeface="Calibri"/>
              <a:cs typeface="Arial" panose="020B0604020202020204" pitchFamily="34" charset="0"/>
            </a:rPr>
            <a:pPr/>
            <a:t>23%</a:t>
          </a:fld>
          <a:endParaRPr lang="en-IN" sz="900" b="1" baseline="0">
            <a:solidFill>
              <a:schemeClr val="tx1"/>
            </a:solidFill>
            <a:latin typeface="Arial" panose="020B0604020202020204" pitchFamily="34" charset="0"/>
            <a:cs typeface="Arial" panose="020B0604020202020204" pitchFamily="34" charset="0"/>
          </a:endParaRPr>
        </a:p>
      </xdr:txBody>
    </xdr:sp>
    <xdr:clientData/>
  </xdr:twoCellAnchor>
  <xdr:twoCellAnchor editAs="absolute">
    <xdr:from>
      <xdr:col>14</xdr:col>
      <xdr:colOff>405188</xdr:colOff>
      <xdr:row>22</xdr:row>
      <xdr:rowOff>159629</xdr:rowOff>
    </xdr:from>
    <xdr:to>
      <xdr:col>15</xdr:col>
      <xdr:colOff>255447</xdr:colOff>
      <xdr:row>24</xdr:row>
      <xdr:rowOff>10512</xdr:rowOff>
    </xdr:to>
    <xdr:sp macro="" textlink="Pivot!AN5">
      <xdr:nvSpPr>
        <xdr:cNvPr id="48" name="TextBox 47">
          <a:extLst>
            <a:ext uri="{FF2B5EF4-FFF2-40B4-BE49-F238E27FC236}">
              <a16:creationId xmlns:a16="http://schemas.microsoft.com/office/drawing/2014/main" id="{E36732E9-3E9B-4F00-A32C-0F4CDD1623BE}"/>
            </a:ext>
          </a:extLst>
        </xdr:cNvPr>
        <xdr:cNvSpPr txBox="1"/>
      </xdr:nvSpPr>
      <xdr:spPr>
        <a:xfrm>
          <a:off x="8981423" y="4104100"/>
          <a:ext cx="462848" cy="2094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59B632F-9E62-4850-BE6D-B0F62950CE03}" type="TxLink">
            <a:rPr lang="en-US" sz="900" b="1" i="0" u="none" strike="noStrike" baseline="0">
              <a:solidFill>
                <a:schemeClr val="tx1"/>
              </a:solidFill>
              <a:latin typeface="Arial" panose="020B0604020202020204" pitchFamily="34" charset="0"/>
              <a:ea typeface="Calibri"/>
              <a:cs typeface="Arial" panose="020B0604020202020204" pitchFamily="34" charset="0"/>
            </a:rPr>
            <a:pPr/>
            <a:t>21%</a:t>
          </a:fld>
          <a:endParaRPr lang="en-IN" sz="900" b="1" baseline="0">
            <a:solidFill>
              <a:schemeClr val="tx1"/>
            </a:solidFill>
            <a:latin typeface="Arial" panose="020B0604020202020204" pitchFamily="34" charset="0"/>
            <a:cs typeface="Arial" panose="020B0604020202020204" pitchFamily="34" charset="0"/>
          </a:endParaRPr>
        </a:p>
      </xdr:txBody>
    </xdr:sp>
    <xdr:clientData/>
  </xdr:twoCellAnchor>
  <xdr:twoCellAnchor editAs="absolute">
    <xdr:from>
      <xdr:col>14</xdr:col>
      <xdr:colOff>278640</xdr:colOff>
      <xdr:row>24</xdr:row>
      <xdr:rowOff>46690</xdr:rowOff>
    </xdr:from>
    <xdr:to>
      <xdr:col>15</xdr:col>
      <xdr:colOff>128631</xdr:colOff>
      <xdr:row>25</xdr:row>
      <xdr:rowOff>76867</xdr:rowOff>
    </xdr:to>
    <xdr:sp macro="" textlink="Pivot!AN6">
      <xdr:nvSpPr>
        <xdr:cNvPr id="49" name="TextBox 48">
          <a:extLst>
            <a:ext uri="{FF2B5EF4-FFF2-40B4-BE49-F238E27FC236}">
              <a16:creationId xmlns:a16="http://schemas.microsoft.com/office/drawing/2014/main" id="{B8056D71-A146-4474-A1F7-F544F5735C59}"/>
            </a:ext>
          </a:extLst>
        </xdr:cNvPr>
        <xdr:cNvSpPr txBox="1"/>
      </xdr:nvSpPr>
      <xdr:spPr>
        <a:xfrm>
          <a:off x="8854875" y="4349749"/>
          <a:ext cx="462580" cy="2094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E59ED9D-F5CE-45F8-BB55-AB892A1D559B}" type="TxLink">
            <a:rPr lang="en-US" sz="900" b="1" i="0" u="none" strike="noStrike" baseline="0">
              <a:solidFill>
                <a:schemeClr val="tx1"/>
              </a:solidFill>
              <a:latin typeface="Arial" panose="020B0604020202020204" pitchFamily="34" charset="0"/>
              <a:ea typeface="Calibri"/>
              <a:cs typeface="Arial" panose="020B0604020202020204" pitchFamily="34" charset="0"/>
            </a:rPr>
            <a:pPr/>
            <a:t>20%</a:t>
          </a:fld>
          <a:endParaRPr lang="en-IN" sz="900" b="1" baseline="0">
            <a:solidFill>
              <a:schemeClr val="tx1"/>
            </a:solidFill>
            <a:latin typeface="Arial" panose="020B0604020202020204" pitchFamily="34" charset="0"/>
            <a:cs typeface="Arial" panose="020B0604020202020204" pitchFamily="34" charset="0"/>
          </a:endParaRPr>
        </a:p>
      </xdr:txBody>
    </xdr:sp>
    <xdr:clientData/>
  </xdr:twoCellAnchor>
  <xdr:twoCellAnchor editAs="absolute">
    <xdr:from>
      <xdr:col>14</xdr:col>
      <xdr:colOff>226932</xdr:colOff>
      <xdr:row>25</xdr:row>
      <xdr:rowOff>124250</xdr:rowOff>
    </xdr:from>
    <xdr:to>
      <xdr:col>15</xdr:col>
      <xdr:colOff>76923</xdr:colOff>
      <xdr:row>26</xdr:row>
      <xdr:rowOff>154428</xdr:rowOff>
    </xdr:to>
    <xdr:sp macro="" textlink="Pivot!AN7">
      <xdr:nvSpPr>
        <xdr:cNvPr id="50" name="TextBox 49">
          <a:extLst>
            <a:ext uri="{FF2B5EF4-FFF2-40B4-BE49-F238E27FC236}">
              <a16:creationId xmlns:a16="http://schemas.microsoft.com/office/drawing/2014/main" id="{50E23DB3-FD9D-4C31-BC2F-03833B3EFE8B}"/>
            </a:ext>
          </a:extLst>
        </xdr:cNvPr>
        <xdr:cNvSpPr txBox="1"/>
      </xdr:nvSpPr>
      <xdr:spPr>
        <a:xfrm>
          <a:off x="8803167" y="4606603"/>
          <a:ext cx="462580" cy="2094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406868E-B9AA-4DFC-9AA4-6C61BFC07D2F}" type="TxLink">
            <a:rPr lang="en-US" sz="900" b="1" i="0" u="none" strike="noStrike" baseline="0">
              <a:solidFill>
                <a:schemeClr val="tx1"/>
              </a:solidFill>
              <a:latin typeface="Arial" panose="020B0604020202020204" pitchFamily="34" charset="0"/>
              <a:ea typeface="Calibri"/>
              <a:cs typeface="Arial" panose="020B0604020202020204" pitchFamily="34" charset="0"/>
            </a:rPr>
            <a:pPr/>
            <a:t>19%</a:t>
          </a:fld>
          <a:endParaRPr lang="en-IN" sz="900" b="1" baseline="0">
            <a:solidFill>
              <a:schemeClr val="tx1"/>
            </a:solidFill>
            <a:latin typeface="Arial" panose="020B0604020202020204" pitchFamily="34" charset="0"/>
            <a:cs typeface="Arial" panose="020B0604020202020204" pitchFamily="34" charset="0"/>
          </a:endParaRPr>
        </a:p>
      </xdr:txBody>
    </xdr:sp>
    <xdr:clientData/>
  </xdr:twoCellAnchor>
  <xdr:twoCellAnchor editAs="absolute">
    <xdr:from>
      <xdr:col>14</xdr:col>
      <xdr:colOff>120530</xdr:colOff>
      <xdr:row>27</xdr:row>
      <xdr:rowOff>31721</xdr:rowOff>
    </xdr:from>
    <xdr:to>
      <xdr:col>14</xdr:col>
      <xdr:colOff>583377</xdr:colOff>
      <xdr:row>28</xdr:row>
      <xdr:rowOff>61899</xdr:rowOff>
    </xdr:to>
    <xdr:sp macro="" textlink="Pivot!AN8">
      <xdr:nvSpPr>
        <xdr:cNvPr id="51" name="TextBox 50">
          <a:extLst>
            <a:ext uri="{FF2B5EF4-FFF2-40B4-BE49-F238E27FC236}">
              <a16:creationId xmlns:a16="http://schemas.microsoft.com/office/drawing/2014/main" id="{DBF40C02-B998-4297-9107-9D9E540A0312}"/>
            </a:ext>
          </a:extLst>
        </xdr:cNvPr>
        <xdr:cNvSpPr txBox="1"/>
      </xdr:nvSpPr>
      <xdr:spPr>
        <a:xfrm>
          <a:off x="8696765" y="4872662"/>
          <a:ext cx="462847" cy="2094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7405FB8-3A18-4B67-B5E8-023EC8E394D2}" type="TxLink">
            <a:rPr lang="en-US" sz="900" b="1" i="0" u="none" strike="noStrike" baseline="0">
              <a:solidFill>
                <a:schemeClr val="tx1"/>
              </a:solidFill>
              <a:latin typeface="Arial" panose="020B0604020202020204" pitchFamily="34" charset="0"/>
              <a:ea typeface="Calibri"/>
              <a:cs typeface="Arial" panose="020B0604020202020204" pitchFamily="34" charset="0"/>
            </a:rPr>
            <a:pPr/>
            <a:t>17%</a:t>
          </a:fld>
          <a:endParaRPr lang="en-IN" sz="900" b="1" baseline="0">
            <a:solidFill>
              <a:schemeClr val="tx1"/>
            </a:solidFill>
            <a:latin typeface="Arial" panose="020B0604020202020204" pitchFamily="34" charset="0"/>
            <a:cs typeface="Arial" panose="020B0604020202020204" pitchFamily="34" charset="0"/>
          </a:endParaRPr>
        </a:p>
      </xdr:txBody>
    </xdr:sp>
    <xdr:clientData/>
  </xdr:twoCellAnchor>
  <xdr:twoCellAnchor editAs="absolute">
    <xdr:from>
      <xdr:col>4</xdr:col>
      <xdr:colOff>163748</xdr:colOff>
      <xdr:row>29</xdr:row>
      <xdr:rowOff>161826</xdr:rowOff>
    </xdr:from>
    <xdr:to>
      <xdr:col>20</xdr:col>
      <xdr:colOff>501805</xdr:colOff>
      <xdr:row>44</xdr:row>
      <xdr:rowOff>23813</xdr:rowOff>
    </xdr:to>
    <xdr:sp macro="" textlink="">
      <xdr:nvSpPr>
        <xdr:cNvPr id="66" name="Rectangle: Rounded Corners 65">
          <a:extLst>
            <a:ext uri="{FF2B5EF4-FFF2-40B4-BE49-F238E27FC236}">
              <a16:creationId xmlns:a16="http://schemas.microsoft.com/office/drawing/2014/main" id="{5D646676-D1DD-40CB-BAD1-AD21BA18A798}"/>
            </a:ext>
          </a:extLst>
        </xdr:cNvPr>
        <xdr:cNvSpPr/>
      </xdr:nvSpPr>
      <xdr:spPr>
        <a:xfrm>
          <a:off x="2608498" y="5456139"/>
          <a:ext cx="10117057" cy="2600424"/>
        </a:xfrm>
        <a:prstGeom prst="roundRect">
          <a:avLst>
            <a:gd name="adj" fmla="val 591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4</xdr:col>
      <xdr:colOff>220314</xdr:colOff>
      <xdr:row>32</xdr:row>
      <xdr:rowOff>87314</xdr:rowOff>
    </xdr:from>
    <xdr:to>
      <xdr:col>20</xdr:col>
      <xdr:colOff>489802</xdr:colOff>
      <xdr:row>44</xdr:row>
      <xdr:rowOff>57500</xdr:rowOff>
    </xdr:to>
    <xdr:graphicFrame macro="">
      <xdr:nvGraphicFramePr>
        <xdr:cNvPr id="65" name="Chart 64">
          <a:extLst>
            <a:ext uri="{FF2B5EF4-FFF2-40B4-BE49-F238E27FC236}">
              <a16:creationId xmlns:a16="http://schemas.microsoft.com/office/drawing/2014/main" id="{97A097AF-9652-457F-9940-8B5FA36683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absolute">
    <xdr:from>
      <xdr:col>4</xdr:col>
      <xdr:colOff>310013</xdr:colOff>
      <xdr:row>29</xdr:row>
      <xdr:rowOff>171080</xdr:rowOff>
    </xdr:from>
    <xdr:to>
      <xdr:col>9</xdr:col>
      <xdr:colOff>329973</xdr:colOff>
      <xdr:row>32</xdr:row>
      <xdr:rowOff>155349</xdr:rowOff>
    </xdr:to>
    <xdr:sp macro="" textlink="">
      <xdr:nvSpPr>
        <xdr:cNvPr id="67" name="TextBox 66">
          <a:extLst>
            <a:ext uri="{FF2B5EF4-FFF2-40B4-BE49-F238E27FC236}">
              <a16:creationId xmlns:a16="http://schemas.microsoft.com/office/drawing/2014/main" id="{7E071CE3-FD37-451A-BD83-1E76F2566C9C}"/>
            </a:ext>
          </a:extLst>
        </xdr:cNvPr>
        <xdr:cNvSpPr txBox="1"/>
      </xdr:nvSpPr>
      <xdr:spPr>
        <a:xfrm>
          <a:off x="2754763" y="5465393"/>
          <a:ext cx="3075898" cy="531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baseline="0">
              <a:latin typeface="Arial" panose="020B0604020202020204" pitchFamily="34" charset="0"/>
              <a:cs typeface="Arial" panose="020B0604020202020204" pitchFamily="34" charset="0"/>
            </a:rPr>
            <a:t>Port of Loading Monthly Activity</a:t>
          </a:r>
          <a:br>
            <a:rPr lang="en-IN" sz="1100" b="1" baseline="0">
              <a:latin typeface="Arial" panose="020B0604020202020204" pitchFamily="34" charset="0"/>
              <a:cs typeface="Arial" panose="020B0604020202020204" pitchFamily="34" charset="0"/>
            </a:rPr>
          </a:br>
          <a:r>
            <a:rPr lang="en-IN" sz="1600" b="1" baseline="0">
              <a:latin typeface="Arial" panose="020B0604020202020204" pitchFamily="34" charset="0"/>
              <a:cs typeface="Arial" panose="020B0604020202020204" pitchFamily="34" charset="0"/>
            </a:rPr>
            <a:t>By Tonnage</a:t>
          </a:r>
          <a:endParaRPr lang="en-IN" sz="1100" b="1" baseline="0">
            <a:latin typeface="Arial" panose="020B0604020202020204" pitchFamily="34" charset="0"/>
            <a:cs typeface="Arial" panose="020B0604020202020204" pitchFamily="34" charset="0"/>
          </a:endParaRPr>
        </a:p>
      </xdr:txBody>
    </xdr:sp>
    <xdr:clientData/>
  </xdr:twoCellAnchor>
  <xdr:twoCellAnchor editAs="absolute">
    <xdr:from>
      <xdr:col>20</xdr:col>
      <xdr:colOff>591986</xdr:colOff>
      <xdr:row>29</xdr:row>
      <xdr:rowOff>150017</xdr:rowOff>
    </xdr:from>
    <xdr:to>
      <xdr:col>32</xdr:col>
      <xdr:colOff>55756</xdr:colOff>
      <xdr:row>44</xdr:row>
      <xdr:rowOff>12004</xdr:rowOff>
    </xdr:to>
    <xdr:sp macro="" textlink="">
      <xdr:nvSpPr>
        <xdr:cNvPr id="69" name="Rectangle: Rounded Corners 68">
          <a:extLst>
            <a:ext uri="{FF2B5EF4-FFF2-40B4-BE49-F238E27FC236}">
              <a16:creationId xmlns:a16="http://schemas.microsoft.com/office/drawing/2014/main" id="{7C43D583-DC74-41A4-8315-BA8FA687C3E0}"/>
            </a:ext>
          </a:extLst>
        </xdr:cNvPr>
        <xdr:cNvSpPr/>
      </xdr:nvSpPr>
      <xdr:spPr>
        <a:xfrm>
          <a:off x="12858327" y="5539773"/>
          <a:ext cx="6823575" cy="2649792"/>
        </a:xfrm>
        <a:prstGeom prst="roundRect">
          <a:avLst>
            <a:gd name="adj" fmla="val 591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21</xdr:col>
      <xdr:colOff>40732</xdr:colOff>
      <xdr:row>33</xdr:row>
      <xdr:rowOff>18585</xdr:rowOff>
    </xdr:from>
    <xdr:to>
      <xdr:col>32</xdr:col>
      <xdr:colOff>1</xdr:colOff>
      <xdr:row>44</xdr:row>
      <xdr:rowOff>51296</xdr:rowOff>
    </xdr:to>
    <xdr:graphicFrame macro="">
      <xdr:nvGraphicFramePr>
        <xdr:cNvPr id="68" name="Chart 67">
          <a:extLst>
            <a:ext uri="{FF2B5EF4-FFF2-40B4-BE49-F238E27FC236}">
              <a16:creationId xmlns:a16="http://schemas.microsoft.com/office/drawing/2014/main" id="{8B4DBCB4-9C20-471E-B012-F41757E898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absolute">
    <xdr:from>
      <xdr:col>21</xdr:col>
      <xdr:colOff>236445</xdr:colOff>
      <xdr:row>29</xdr:row>
      <xdr:rowOff>159271</xdr:rowOff>
    </xdr:from>
    <xdr:to>
      <xdr:col>26</xdr:col>
      <xdr:colOff>256406</xdr:colOff>
      <xdr:row>31</xdr:row>
      <xdr:rowOff>139391</xdr:rowOff>
    </xdr:to>
    <xdr:sp macro="" textlink="">
      <xdr:nvSpPr>
        <xdr:cNvPr id="70" name="TextBox 69">
          <a:extLst>
            <a:ext uri="{FF2B5EF4-FFF2-40B4-BE49-F238E27FC236}">
              <a16:creationId xmlns:a16="http://schemas.microsoft.com/office/drawing/2014/main" id="{3DE5F709-77D4-4EBC-897B-FE7F50B0E4FB}"/>
            </a:ext>
          </a:extLst>
        </xdr:cNvPr>
        <xdr:cNvSpPr txBox="1"/>
      </xdr:nvSpPr>
      <xdr:spPr>
        <a:xfrm>
          <a:off x="13116104" y="5549027"/>
          <a:ext cx="3086546" cy="351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baseline="0">
              <a:latin typeface="Arial" panose="020B0604020202020204" pitchFamily="34" charset="0"/>
              <a:cs typeface="Arial" panose="020B0604020202020204" pitchFamily="34" charset="0"/>
            </a:rPr>
            <a:t>Vessel Caro Tonnage</a:t>
          </a:r>
        </a:p>
      </xdr:txBody>
    </xdr:sp>
    <xdr:clientData/>
  </xdr:twoCellAnchor>
  <xdr:twoCellAnchor editAs="absolute">
    <xdr:from>
      <xdr:col>21</xdr:col>
      <xdr:colOff>240427</xdr:colOff>
      <xdr:row>31</xdr:row>
      <xdr:rowOff>5573</xdr:rowOff>
    </xdr:from>
    <xdr:to>
      <xdr:col>23</xdr:col>
      <xdr:colOff>585439</xdr:colOff>
      <xdr:row>32</xdr:row>
      <xdr:rowOff>179827</xdr:rowOff>
    </xdr:to>
    <xdr:sp macro="" textlink="Pivot!A4">
      <xdr:nvSpPr>
        <xdr:cNvPr id="71" name="TextBox 70">
          <a:extLst>
            <a:ext uri="{FF2B5EF4-FFF2-40B4-BE49-F238E27FC236}">
              <a16:creationId xmlns:a16="http://schemas.microsoft.com/office/drawing/2014/main" id="{EABB8D8C-C900-43D6-ACA9-8A9F703D4CE0}"/>
            </a:ext>
          </a:extLst>
        </xdr:cNvPr>
        <xdr:cNvSpPr txBox="1"/>
      </xdr:nvSpPr>
      <xdr:spPr>
        <a:xfrm>
          <a:off x="13120086" y="5767036"/>
          <a:ext cx="1571646" cy="3601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227CE82-C7AF-447E-BD67-747D3AF1038B}" type="TxLink">
            <a:rPr lang="en-US" sz="1600" b="1" i="0" u="none" strike="noStrike" baseline="0">
              <a:solidFill>
                <a:srgbClr val="000000"/>
              </a:solidFill>
              <a:latin typeface="Arial" panose="020B0604020202020204" pitchFamily="34" charset="0"/>
              <a:ea typeface="Calibri"/>
              <a:cs typeface="Arial" panose="020B0604020202020204" pitchFamily="34" charset="0"/>
            </a:rPr>
            <a:pPr/>
            <a:t>5,62,32,661.00</a:t>
          </a:fld>
          <a:endParaRPr lang="en-IN" sz="1400" b="1" baseline="0">
            <a:latin typeface="Arial" panose="020B0604020202020204" pitchFamily="34" charset="0"/>
            <a:cs typeface="Arial" panose="020B0604020202020204" pitchFamily="34" charset="0"/>
          </a:endParaRPr>
        </a:p>
      </xdr:txBody>
    </xdr:sp>
    <xdr:clientData/>
  </xdr:twoCellAnchor>
  <xdr:twoCellAnchor editAs="absolute">
    <xdr:from>
      <xdr:col>23</xdr:col>
      <xdr:colOff>394341</xdr:colOff>
      <xdr:row>31</xdr:row>
      <xdr:rowOff>88513</xdr:rowOff>
    </xdr:from>
    <xdr:to>
      <xdr:col>24</xdr:col>
      <xdr:colOff>288323</xdr:colOff>
      <xdr:row>32</xdr:row>
      <xdr:rowOff>153503</xdr:rowOff>
    </xdr:to>
    <xdr:sp macro="" textlink="">
      <xdr:nvSpPr>
        <xdr:cNvPr id="73" name="TextBox 72">
          <a:extLst>
            <a:ext uri="{FF2B5EF4-FFF2-40B4-BE49-F238E27FC236}">
              <a16:creationId xmlns:a16="http://schemas.microsoft.com/office/drawing/2014/main" id="{FD77A3E3-DBAB-4A23-BBB5-542BADA092F5}"/>
            </a:ext>
          </a:extLst>
        </xdr:cNvPr>
        <xdr:cNvSpPr txBox="1"/>
      </xdr:nvSpPr>
      <xdr:spPr>
        <a:xfrm>
          <a:off x="14500634" y="5849976"/>
          <a:ext cx="507299" cy="2508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latin typeface="Arial" panose="020B0604020202020204" pitchFamily="34" charset="0"/>
              <a:cs typeface="Arial" panose="020B0604020202020204" pitchFamily="34" charset="0"/>
            </a:rPr>
            <a:t>Tons</a:t>
          </a:r>
          <a:endParaRPr lang="en-IN" sz="1000" b="1" baseline="0">
            <a:latin typeface="Arial" panose="020B0604020202020204" pitchFamily="34" charset="0"/>
            <a:cs typeface="Arial" panose="020B0604020202020204" pitchFamily="34" charset="0"/>
          </a:endParaRPr>
        </a:p>
      </xdr:txBody>
    </xdr:sp>
    <xdr:clientData/>
  </xdr:twoCellAnchor>
  <xdr:twoCellAnchor editAs="absolute">
    <xdr:from>
      <xdr:col>1</xdr:col>
      <xdr:colOff>37629</xdr:colOff>
      <xdr:row>8</xdr:row>
      <xdr:rowOff>101601</xdr:rowOff>
    </xdr:from>
    <xdr:to>
      <xdr:col>4</xdr:col>
      <xdr:colOff>39053</xdr:colOff>
      <xdr:row>14</xdr:row>
      <xdr:rowOff>162561</xdr:rowOff>
    </xdr:to>
    <mc:AlternateContent xmlns:mc="http://schemas.openxmlformats.org/markup-compatibility/2006">
      <mc:Choice xmlns:a14="http://schemas.microsoft.com/office/drawing/2010/main" Requires="a14">
        <xdr:graphicFrame macro="">
          <xdr:nvGraphicFramePr>
            <xdr:cNvPr id="74" name="Year">
              <a:extLst>
                <a:ext uri="{FF2B5EF4-FFF2-40B4-BE49-F238E27FC236}">
                  <a16:creationId xmlns:a16="http://schemas.microsoft.com/office/drawing/2014/main" id="{1B22204E-EB88-4937-8E8F-FFBEFC7E428E}"/>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649234" y="1545390"/>
              <a:ext cx="1836240" cy="11438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xdr:col>
      <xdr:colOff>28223</xdr:colOff>
      <xdr:row>15</xdr:row>
      <xdr:rowOff>10160</xdr:rowOff>
    </xdr:from>
    <xdr:to>
      <xdr:col>4</xdr:col>
      <xdr:colOff>38868</xdr:colOff>
      <xdr:row>19</xdr:row>
      <xdr:rowOff>177800</xdr:rowOff>
    </xdr:to>
    <mc:AlternateContent xmlns:mc="http://schemas.openxmlformats.org/markup-compatibility/2006">
      <mc:Choice xmlns:a14="http://schemas.microsoft.com/office/drawing/2010/main" Requires="a14">
        <xdr:graphicFrame macro="">
          <xdr:nvGraphicFramePr>
            <xdr:cNvPr id="80" name="Cargo Type">
              <a:extLst>
                <a:ext uri="{FF2B5EF4-FFF2-40B4-BE49-F238E27FC236}">
                  <a16:creationId xmlns:a16="http://schemas.microsoft.com/office/drawing/2014/main" id="{9C8506E0-46EA-4F71-AFAF-CAC8AC8F6F56}"/>
                </a:ext>
              </a:extLst>
            </xdr:cNvPr>
            <xdr:cNvGraphicFramePr/>
          </xdr:nvGraphicFramePr>
          <xdr:xfrm>
            <a:off x="0" y="0"/>
            <a:ext cx="0" cy="0"/>
          </xdr:xfrm>
          <a:graphic>
            <a:graphicData uri="http://schemas.microsoft.com/office/drawing/2010/slicer">
              <sle:slicer xmlns:sle="http://schemas.microsoft.com/office/drawing/2010/slicer" name="Cargo Type"/>
            </a:graphicData>
          </a:graphic>
        </xdr:graphicFrame>
      </mc:Choice>
      <mc:Fallback>
        <xdr:sp macro="" textlink="">
          <xdr:nvSpPr>
            <xdr:cNvPr id="0" name=""/>
            <xdr:cNvSpPr>
              <a:spLocks noTextEdit="1"/>
            </xdr:cNvSpPr>
          </xdr:nvSpPr>
          <xdr:spPr>
            <a:xfrm>
              <a:off x="639828" y="2717265"/>
              <a:ext cx="1845461" cy="8895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xdr:col>
      <xdr:colOff>18815</xdr:colOff>
      <xdr:row>20</xdr:row>
      <xdr:rowOff>30480</xdr:rowOff>
    </xdr:from>
    <xdr:to>
      <xdr:col>4</xdr:col>
      <xdr:colOff>27708</xdr:colOff>
      <xdr:row>29</xdr:row>
      <xdr:rowOff>91440</xdr:rowOff>
    </xdr:to>
    <mc:AlternateContent xmlns:mc="http://schemas.openxmlformats.org/markup-compatibility/2006">
      <mc:Choice xmlns:a14="http://schemas.microsoft.com/office/drawing/2010/main" Requires="a14">
        <xdr:graphicFrame macro="">
          <xdr:nvGraphicFramePr>
            <xdr:cNvPr id="81" name="Charterer Name">
              <a:extLst>
                <a:ext uri="{FF2B5EF4-FFF2-40B4-BE49-F238E27FC236}">
                  <a16:creationId xmlns:a16="http://schemas.microsoft.com/office/drawing/2014/main" id="{2E7E597B-3E26-4DED-94FA-A72EF6612A68}"/>
                </a:ext>
              </a:extLst>
            </xdr:cNvPr>
            <xdr:cNvGraphicFramePr/>
          </xdr:nvGraphicFramePr>
          <xdr:xfrm>
            <a:off x="0" y="0"/>
            <a:ext cx="0" cy="0"/>
          </xdr:xfrm>
          <a:graphic>
            <a:graphicData uri="http://schemas.microsoft.com/office/drawing/2010/slicer">
              <sle:slicer xmlns:sle="http://schemas.microsoft.com/office/drawing/2010/slicer" name="Charterer Name"/>
            </a:graphicData>
          </a:graphic>
        </xdr:graphicFrame>
      </mc:Choice>
      <mc:Fallback>
        <xdr:sp macro="" textlink="">
          <xdr:nvSpPr>
            <xdr:cNvPr id="0" name=""/>
            <xdr:cNvSpPr>
              <a:spLocks noTextEdit="1"/>
            </xdr:cNvSpPr>
          </xdr:nvSpPr>
          <xdr:spPr>
            <a:xfrm>
              <a:off x="630420" y="3639954"/>
              <a:ext cx="1843709" cy="16852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xdr:col>
      <xdr:colOff>9408</xdr:colOff>
      <xdr:row>29</xdr:row>
      <xdr:rowOff>114300</xdr:rowOff>
    </xdr:from>
    <xdr:to>
      <xdr:col>4</xdr:col>
      <xdr:colOff>37720</xdr:colOff>
      <xdr:row>35</xdr:row>
      <xdr:rowOff>172720</xdr:rowOff>
    </xdr:to>
    <mc:AlternateContent xmlns:mc="http://schemas.openxmlformats.org/markup-compatibility/2006">
      <mc:Choice xmlns:a14="http://schemas.microsoft.com/office/drawing/2010/main" Requires="a14">
        <xdr:graphicFrame macro="">
          <xdr:nvGraphicFramePr>
            <xdr:cNvPr id="82" name="Vessel Name">
              <a:extLst>
                <a:ext uri="{FF2B5EF4-FFF2-40B4-BE49-F238E27FC236}">
                  <a16:creationId xmlns:a16="http://schemas.microsoft.com/office/drawing/2014/main" id="{D77AA9AE-88F7-43BB-B96D-C47D32929519}"/>
                </a:ext>
              </a:extLst>
            </xdr:cNvPr>
            <xdr:cNvGraphicFramePr/>
          </xdr:nvGraphicFramePr>
          <xdr:xfrm>
            <a:off x="0" y="0"/>
            <a:ext cx="0" cy="0"/>
          </xdr:xfrm>
          <a:graphic>
            <a:graphicData uri="http://schemas.microsoft.com/office/drawing/2010/slicer">
              <sle:slicer xmlns:sle="http://schemas.microsoft.com/office/drawing/2010/slicer" name="Vessel Name"/>
            </a:graphicData>
          </a:graphic>
        </xdr:graphicFrame>
      </mc:Choice>
      <mc:Fallback>
        <xdr:sp macro="" textlink="">
          <xdr:nvSpPr>
            <xdr:cNvPr id="0" name=""/>
            <xdr:cNvSpPr>
              <a:spLocks noTextEdit="1"/>
            </xdr:cNvSpPr>
          </xdr:nvSpPr>
          <xdr:spPr>
            <a:xfrm>
              <a:off x="621013" y="5348037"/>
              <a:ext cx="1863128" cy="11412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611480</xdr:colOff>
      <xdr:row>36</xdr:row>
      <xdr:rowOff>20320</xdr:rowOff>
    </xdr:from>
    <xdr:to>
      <xdr:col>4</xdr:col>
      <xdr:colOff>27523</xdr:colOff>
      <xdr:row>42</xdr:row>
      <xdr:rowOff>88900</xdr:rowOff>
    </xdr:to>
    <mc:AlternateContent xmlns:mc="http://schemas.openxmlformats.org/markup-compatibility/2006">
      <mc:Choice xmlns:a14="http://schemas.microsoft.com/office/drawing/2010/main" Requires="a14">
        <xdr:graphicFrame macro="">
          <xdr:nvGraphicFramePr>
            <xdr:cNvPr id="83" name="Month">
              <a:extLst>
                <a:ext uri="{FF2B5EF4-FFF2-40B4-BE49-F238E27FC236}">
                  <a16:creationId xmlns:a16="http://schemas.microsoft.com/office/drawing/2014/main" id="{2CB49352-8B6D-4E9A-952B-CC78D83E2333}"/>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611480" y="6517373"/>
              <a:ext cx="1862464" cy="11514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44.771640046296" createdVersion="8" refreshedVersion="8" minRefreshableVersion="3" recordCount="883" xr:uid="{90A0B7B1-7DBD-47FA-93BA-40599F2D3797}">
  <cacheSource type="worksheet">
    <worksheetSource name="Shipment1"/>
  </cacheSource>
  <cacheFields count="30">
    <cacheField name="Year" numFmtId="0">
      <sharedItems containsSemiMixedTypes="0" containsString="0" containsNumber="1" containsInteger="1" minValue="2010" maxValue="2023"/>
    </cacheField>
    <cacheField name="Month" numFmtId="0">
      <sharedItems/>
    </cacheField>
    <cacheField name="Port of Loading" numFmtId="0">
      <sharedItems/>
    </cacheField>
    <cacheField name="Destination" numFmtId="0">
      <sharedItems/>
    </cacheField>
    <cacheField name="Charterer Name" numFmtId="0">
      <sharedItems/>
    </cacheField>
    <cacheField name="Arrival Date" numFmtId="164">
      <sharedItems containsSemiMixedTypes="0" containsNonDate="0" containsDate="1" containsString="0" minDate="2010-01-06T22:50:00" maxDate="2023-12-27T14:19:00"/>
    </cacheField>
    <cacheField name="Sailed Date" numFmtId="164">
      <sharedItems containsSemiMixedTypes="0" containsNonDate="0" containsDate="1" containsString="0" minDate="2010-01-04T02:30:00" maxDate="2023-12-26T11:32:00"/>
    </cacheField>
    <cacheField name="In Port" numFmtId="0">
      <sharedItems containsSemiMixedTypes="0" containsString="0" containsNumber="1" containsInteger="1" minValue="0" maxValue="1"/>
    </cacheField>
    <cacheField name="Vessel Name" numFmtId="0">
      <sharedItems/>
    </cacheField>
    <cacheField name="Cargo Type" numFmtId="0">
      <sharedItems/>
    </cacheField>
    <cacheField name="Soybeans" numFmtId="0">
      <sharedItems containsSemiMixedTypes="0" containsString="0" containsNumber="1" containsInteger="1" minValue="0" maxValue="78269"/>
    </cacheField>
    <cacheField name="Maize" numFmtId="0">
      <sharedItems containsSemiMixedTypes="0" containsString="0" containsNumber="1" containsInteger="1" minValue="0" maxValue="79217"/>
    </cacheField>
    <cacheField name="Wheat" numFmtId="0">
      <sharedItems containsSemiMixedTypes="0" containsString="0" containsNumber="1" containsInteger="1" minValue="0" maxValue="79820"/>
    </cacheField>
    <cacheField name="Soyaplts" numFmtId="0">
      <sharedItems containsSemiMixedTypes="0" containsString="0" containsNumber="1" containsInteger="1" minValue="0" maxValue="79996"/>
    </cacheField>
    <cacheField name="Hipromeals" numFmtId="0">
      <sharedItems containsSemiMixedTypes="0" containsString="0" containsNumber="1" containsInteger="1" minValue="0" maxValue="79495"/>
    </cacheField>
    <cacheField name="Lopromeals" numFmtId="0">
      <sharedItems containsSemiMixedTypes="0" containsString="0" containsNumber="1" containsInteger="1" minValue="0" maxValue="78265"/>
    </cacheField>
    <cacheField name="Rice" numFmtId="0">
      <sharedItems containsSemiMixedTypes="0" containsString="0" containsNumber="1" containsInteger="1" minValue="0" maxValue="78748"/>
    </cacheField>
    <cacheField name="Citrusplts" numFmtId="0">
      <sharedItems containsSemiMixedTypes="0" containsString="0" containsNumber="1" containsInteger="1" minValue="0" maxValue="79673"/>
    </cacheField>
    <cacheField name="SPC" numFmtId="0">
      <sharedItems containsSemiMixedTypes="0" containsString="0" containsNumber="1" containsInteger="1" minValue="0" maxValue="79448"/>
    </cacheField>
    <cacheField name="DDGS" numFmtId="0">
      <sharedItems containsSemiMixedTypes="0" containsString="0" containsNumber="1" containsInteger="1" minValue="0" maxValue="79864"/>
    </cacheField>
    <cacheField name="Cr.Soyaoil" numFmtId="0">
      <sharedItems containsSemiMixedTypes="0" containsString="0" containsNumber="1" containsInteger="1" minValue="0" maxValue="9855"/>
    </cacheField>
    <cacheField name="Maize Oil" numFmtId="0">
      <sharedItems containsSemiMixedTypes="0" containsString="0" containsNumber="1" containsInteger="1" minValue="0" maxValue="9899"/>
    </cacheField>
    <cacheField name="Cotton Oil" numFmtId="0">
      <sharedItems containsSemiMixedTypes="0" containsString="0" containsNumber="1" containsInteger="1" minValue="0" maxValue="9982"/>
    </cacheField>
    <cacheField name="Fat Acid Oil" numFmtId="0">
      <sharedItems containsSemiMixedTypes="0" containsString="0" containsNumber="1" containsInteger="1" minValue="0" maxValue="9993"/>
    </cacheField>
    <cacheField name="Glycerine" numFmtId="0">
      <sharedItems containsSemiMixedTypes="0" containsString="0" containsNumber="1" containsInteger="1" minValue="0" maxValue="9897"/>
    </cacheField>
    <cacheField name="Lecithine" numFmtId="0">
      <sharedItems containsSemiMixedTypes="0" containsString="0" containsNumber="1" containsInteger="1" minValue="0" maxValue="9872"/>
    </cacheField>
    <cacheField name="Molasses" numFmtId="0">
      <sharedItems containsSemiMixedTypes="0" containsString="0" containsNumber="1" containsInteger="1" minValue="0" maxValue="9945"/>
    </cacheField>
    <cacheField name="Biodiesel" numFmtId="0">
      <sharedItems containsSemiMixedTypes="0" containsString="0" containsNumber="1" containsInteger="1" minValue="0" maxValue="9554"/>
    </cacheField>
    <cacheField name="Total Grains Tonnage" numFmtId="0">
      <sharedItems containsSemiMixedTypes="0" containsString="0" containsNumber="1" containsInteger="1" minValue="0" maxValue="333912"/>
    </cacheField>
    <cacheField name="Total Oil Tonnage" numFmtId="0">
      <sharedItems containsSemiMixedTypes="0" containsString="0" containsNumber="1" containsInteger="1" minValue="0" maxValue="3265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44.787037152775" createdVersion="8" refreshedVersion="8" minRefreshableVersion="3" recordCount="883" xr:uid="{1661C849-1EE1-451C-A1FD-3DD4B054AAC4}">
  <cacheSource type="worksheet">
    <worksheetSource name="Data"/>
  </cacheSource>
  <cacheFields count="33">
    <cacheField name="Year" numFmtId="0">
      <sharedItems containsSemiMixedTypes="0" containsString="0" containsNumber="1" containsInteger="1" minValue="2010" maxValue="2023" count="14">
        <n v="2019"/>
        <n v="2016"/>
        <n v="2023"/>
        <n v="2014"/>
        <n v="2011"/>
        <n v="2013"/>
        <n v="2022"/>
        <n v="2017"/>
        <n v="2018"/>
        <n v="2012"/>
        <n v="2015"/>
        <n v="2020"/>
        <n v="2010"/>
        <n v="2021"/>
      </sharedItems>
    </cacheField>
    <cacheField name="Month" numFmtId="0">
      <sharedItems count="12">
        <s v="May"/>
        <s v="Feb"/>
        <s v="Dec"/>
        <s v="Apr"/>
        <s v="Mar"/>
        <s v="Nov"/>
        <s v="Jul"/>
        <s v="Jun"/>
        <s v="Aug"/>
        <s v="Oct"/>
        <s v="Sep"/>
        <s v="Jan"/>
      </sharedItems>
    </cacheField>
    <cacheField name="Port of Loading" numFmtId="0">
      <sharedItems count="7">
        <s v="Singapore"/>
        <s v="Rotterdam"/>
        <s v="Alexandria"/>
        <s v="Shanghai"/>
        <s v="Los Angeles"/>
        <s v="Hamburg"/>
        <s v="Hurghada"/>
      </sharedItems>
    </cacheField>
    <cacheField name="Destination" numFmtId="0">
      <sharedItems count="10">
        <s v="USA"/>
        <s v="IRAN"/>
        <s v="FRANCE"/>
        <s v="SAUDI ARABIA"/>
        <s v="UK"/>
        <s v="JAPAN"/>
        <s v="GERMANY"/>
        <s v="CHINA"/>
        <s v="INDIA"/>
        <s v="EGYPT"/>
      </sharedItems>
    </cacheField>
    <cacheField name="Charterer Name" numFmtId="0">
      <sharedItems count="7">
        <s v="ADM"/>
        <s v="LOUIS DREYFUS"/>
        <s v="VITERRA"/>
        <s v="COFCO"/>
        <s v="CAO"/>
        <s v="BUNGE"/>
        <s v="C&amp;D"/>
      </sharedItems>
    </cacheField>
    <cacheField name="Arrival Date" numFmtId="14">
      <sharedItems containsSemiMixedTypes="0" containsNonDate="0" containsDate="1" containsString="0" minDate="2010-01-06T00:00:00" maxDate="2023-12-28T00:00:00"/>
    </cacheField>
    <cacheField name="Arrival Time" numFmtId="165">
      <sharedItems containsSemiMixedTypes="0" containsNonDate="0" containsDate="1" containsString="0" minDate="1899-12-30T00:00:00" maxDate="1899-12-30T23:59:00"/>
    </cacheField>
    <cacheField name="Sailed Date" numFmtId="14">
      <sharedItems containsSemiMixedTypes="0" containsNonDate="0" containsDate="1" containsString="0" minDate="2010-01-04T00:00:00" maxDate="2023-12-27T00:00:00"/>
    </cacheField>
    <cacheField name="Sailed Time" numFmtId="165">
      <sharedItems containsSemiMixedTypes="0" containsNonDate="0" containsDate="1" containsString="0" minDate="1899-12-30T00:04:00" maxDate="1899-12-30T23:57:00"/>
    </cacheField>
    <cacheField name="In Port" numFmtId="0">
      <sharedItems containsSemiMixedTypes="0" containsString="0" containsNumber="1" containsInteger="1" minValue="0" maxValue="1"/>
    </cacheField>
    <cacheField name="Vessel Name" numFmtId="0">
      <sharedItems count="8">
        <s v="OCEAN WAVE"/>
        <s v="BETTY K"/>
        <s v="LUCKY LADY"/>
        <s v="NANA Z"/>
        <s v="SEA BREEZE"/>
        <s v="N BONANZA"/>
        <s v="SCARLET ROSELLA"/>
        <s v="IRIS BLISS"/>
      </sharedItems>
    </cacheField>
    <cacheField name="Cargo Type" numFmtId="0">
      <sharedItems count="2">
        <s v="Grains"/>
        <s v="Oil"/>
      </sharedItems>
    </cacheField>
    <cacheField name="Soybeans" numFmtId="0">
      <sharedItems containsSemiMixedTypes="0" containsString="0" containsNumber="1" containsInteger="1" minValue="0" maxValue="78269"/>
    </cacheField>
    <cacheField name="Maize" numFmtId="0">
      <sharedItems containsSemiMixedTypes="0" containsString="0" containsNumber="1" containsInteger="1" minValue="0" maxValue="79217"/>
    </cacheField>
    <cacheField name="Wheat" numFmtId="0">
      <sharedItems containsSemiMixedTypes="0" containsString="0" containsNumber="1" containsInteger="1" minValue="0" maxValue="79820"/>
    </cacheField>
    <cacheField name="Soyaplts" numFmtId="0">
      <sharedItems containsSemiMixedTypes="0" containsString="0" containsNumber="1" containsInteger="1" minValue="0" maxValue="79996"/>
    </cacheField>
    <cacheField name="Hipromeals" numFmtId="0">
      <sharedItems containsSemiMixedTypes="0" containsString="0" containsNumber="1" containsInteger="1" minValue="0" maxValue="79495"/>
    </cacheField>
    <cacheField name="Lopromeals" numFmtId="0">
      <sharedItems containsSemiMixedTypes="0" containsString="0" containsNumber="1" containsInteger="1" minValue="0" maxValue="78265"/>
    </cacheField>
    <cacheField name="Rice" numFmtId="0">
      <sharedItems containsSemiMixedTypes="0" containsString="0" containsNumber="1" containsInteger="1" minValue="0" maxValue="78748"/>
    </cacheField>
    <cacheField name="Citrusplts" numFmtId="0">
      <sharedItems containsSemiMixedTypes="0" containsString="0" containsNumber="1" containsInteger="1" minValue="0" maxValue="79673"/>
    </cacheField>
    <cacheField name="SPC" numFmtId="0">
      <sharedItems containsSemiMixedTypes="0" containsString="0" containsNumber="1" containsInteger="1" minValue="0" maxValue="79448"/>
    </cacheField>
    <cacheField name="DDGS" numFmtId="0">
      <sharedItems containsSemiMixedTypes="0" containsString="0" containsNumber="1" containsInteger="1" minValue="0" maxValue="79864"/>
    </cacheField>
    <cacheField name="Cr.Soyaoil" numFmtId="0">
      <sharedItems containsSemiMixedTypes="0" containsString="0" containsNumber="1" containsInteger="1" minValue="0" maxValue="9855"/>
    </cacheField>
    <cacheField name="Maize Oil" numFmtId="0">
      <sharedItems containsSemiMixedTypes="0" containsString="0" containsNumber="1" containsInteger="1" minValue="0" maxValue="9899"/>
    </cacheField>
    <cacheField name="Cotton Oil" numFmtId="0">
      <sharedItems containsSemiMixedTypes="0" containsString="0" containsNumber="1" containsInteger="1" minValue="0" maxValue="9982"/>
    </cacheField>
    <cacheField name="Fat Acid Oil" numFmtId="0">
      <sharedItems containsSemiMixedTypes="0" containsString="0" containsNumber="1" containsInteger="1" minValue="0" maxValue="9993"/>
    </cacheField>
    <cacheField name="Glycerine" numFmtId="0">
      <sharedItems containsSemiMixedTypes="0" containsString="0" containsNumber="1" containsInteger="1" minValue="0" maxValue="9897"/>
    </cacheField>
    <cacheField name="Lecithine" numFmtId="0">
      <sharedItems containsSemiMixedTypes="0" containsString="0" containsNumber="1" containsInteger="1" minValue="0" maxValue="9872"/>
    </cacheField>
    <cacheField name="Molasses" numFmtId="0">
      <sharedItems containsSemiMixedTypes="0" containsString="0" containsNumber="1" containsInteger="1" minValue="0" maxValue="9945"/>
    </cacheField>
    <cacheField name="Biodiesel" numFmtId="0">
      <sharedItems containsSemiMixedTypes="0" containsString="0" containsNumber="1" containsInteger="1" minValue="0" maxValue="9554"/>
    </cacheField>
    <cacheField name="Total Grains Tonnage" numFmtId="0">
      <sharedItems containsSemiMixedTypes="0" containsString="0" containsNumber="1" containsInteger="1" minValue="0" maxValue="333912" count="436">
        <n v="51630"/>
        <n v="0"/>
        <n v="238249"/>
        <n v="27770"/>
        <n v="188094"/>
        <n v="208707"/>
        <n v="129430"/>
        <n v="74748"/>
        <n v="46928"/>
        <n v="130077"/>
        <n v="191976"/>
        <n v="103854"/>
        <n v="65760"/>
        <n v="96244"/>
        <n v="106497"/>
        <n v="73294"/>
        <n v="142737"/>
        <n v="160137"/>
        <n v="46383"/>
        <n v="73223"/>
        <n v="284844"/>
        <n v="104887"/>
        <n v="115884"/>
        <n v="85741"/>
        <n v="160119"/>
        <n v="265619"/>
        <n v="20560"/>
        <n v="187"/>
        <n v="51099"/>
        <n v="237023"/>
        <n v="79717"/>
        <n v="99567"/>
        <n v="66730"/>
        <n v="107119"/>
        <n v="184756"/>
        <n v="40264"/>
        <n v="123215"/>
        <n v="227260"/>
        <n v="222263"/>
        <n v="319952"/>
        <n v="79034"/>
        <n v="250078"/>
        <n v="76365"/>
        <n v="90564"/>
        <n v="55313"/>
        <n v="115287"/>
        <n v="75277"/>
        <n v="203884"/>
        <n v="22737"/>
        <n v="149875"/>
        <n v="166124"/>
        <n v="72128"/>
        <n v="58249"/>
        <n v="116944"/>
        <n v="132488"/>
        <n v="185863"/>
        <n v="2354"/>
        <n v="98017"/>
        <n v="130953"/>
        <n v="32799"/>
        <n v="100939"/>
        <n v="249723"/>
        <n v="195711"/>
        <n v="94468"/>
        <n v="94330"/>
        <n v="117742"/>
        <n v="59416"/>
        <n v="38188"/>
        <n v="43654"/>
        <n v="53601"/>
        <n v="158442"/>
        <n v="25080"/>
        <n v="60965"/>
        <n v="126600"/>
        <n v="250623"/>
        <n v="91620"/>
        <n v="141887"/>
        <n v="204607"/>
        <n v="129851"/>
        <n v="112510"/>
        <n v="253138"/>
        <n v="124878"/>
        <n v="107332"/>
        <n v="52634"/>
        <n v="134326"/>
        <n v="119635"/>
        <n v="226495"/>
        <n v="147281"/>
        <n v="163069"/>
        <n v="103903"/>
        <n v="235777"/>
        <n v="130833"/>
        <n v="61602"/>
        <n v="166696"/>
        <n v="198117"/>
        <n v="189688"/>
        <n v="78056"/>
        <n v="157825"/>
        <n v="153496"/>
        <n v="184874"/>
        <n v="125262"/>
        <n v="146927"/>
        <n v="183881"/>
        <n v="117687"/>
        <n v="37100"/>
        <n v="33737"/>
        <n v="84291"/>
        <n v="91436"/>
        <n v="85945"/>
        <n v="84397"/>
        <n v="23468"/>
        <n v="144850"/>
        <n v="65241"/>
        <n v="106726"/>
        <n v="22115"/>
        <n v="72420"/>
        <n v="113677"/>
        <n v="113352"/>
        <n v="189616"/>
        <n v="215924"/>
        <n v="171286"/>
        <n v="153553"/>
        <n v="11294"/>
        <n v="154093"/>
        <n v="117863"/>
        <n v="152837"/>
        <n v="319331"/>
        <n v="152653"/>
        <n v="152714"/>
        <n v="141744"/>
        <n v="101567"/>
        <n v="54161"/>
        <n v="104829"/>
        <n v="112210"/>
        <n v="149994"/>
        <n v="45811"/>
        <n v="47328"/>
        <n v="45486"/>
        <n v="76928"/>
        <n v="65885"/>
        <n v="96458"/>
        <n v="137260"/>
        <n v="171686"/>
        <n v="104252"/>
        <n v="139178"/>
        <n v="137631"/>
        <n v="131073"/>
        <n v="70898"/>
        <n v="225113"/>
        <n v="196650"/>
        <n v="89609"/>
        <n v="162077"/>
        <n v="151489"/>
        <n v="35374"/>
        <n v="173053"/>
        <n v="180549"/>
        <n v="31765"/>
        <n v="17007"/>
        <n v="249155"/>
        <n v="128140"/>
        <n v="155677"/>
        <n v="113565"/>
        <n v="110322"/>
        <n v="24718"/>
        <n v="139351"/>
        <n v="132728"/>
        <n v="165660"/>
        <n v="136966"/>
        <n v="142985"/>
        <n v="213007"/>
        <n v="93314"/>
        <n v="27424"/>
        <n v="142182"/>
        <n v="72256"/>
        <n v="90709"/>
        <n v="141794"/>
        <n v="142950"/>
        <n v="51010"/>
        <n v="112060"/>
        <n v="17022"/>
        <n v="57589"/>
        <n v="159238"/>
        <n v="105996"/>
        <n v="70127"/>
        <n v="328507"/>
        <n v="220783"/>
        <n v="82092"/>
        <n v="2215"/>
        <n v="230161"/>
        <n v="133753"/>
        <n v="191488"/>
        <n v="37783"/>
        <n v="31483"/>
        <n v="120317"/>
        <n v="133125"/>
        <n v="104412"/>
        <n v="124136"/>
        <n v="191705"/>
        <n v="156692"/>
        <n v="116956"/>
        <n v="150469"/>
        <n v="28903"/>
        <n v="142765"/>
        <n v="93038"/>
        <n v="286794"/>
        <n v="90702"/>
        <n v="180847"/>
        <n v="27343"/>
        <n v="202979"/>
        <n v="44471"/>
        <n v="65921"/>
        <n v="103825"/>
        <n v="234766"/>
        <n v="29070"/>
        <n v="149179"/>
        <n v="99820"/>
        <n v="126520"/>
        <n v="128617"/>
        <n v="18737"/>
        <n v="85690"/>
        <n v="68140"/>
        <n v="60332"/>
        <n v="90517"/>
        <n v="96257"/>
        <n v="106383"/>
        <n v="129820"/>
        <n v="108789"/>
        <n v="130786"/>
        <n v="101400"/>
        <n v="62529"/>
        <n v="113248"/>
        <n v="107502"/>
        <n v="95178"/>
        <n v="51577"/>
        <n v="333912"/>
        <n v="40289"/>
        <n v="129810"/>
        <n v="88608"/>
        <n v="52900"/>
        <n v="172254"/>
        <n v="260079"/>
        <n v="210614"/>
        <n v="321289"/>
        <n v="129746"/>
        <n v="58449"/>
        <n v="65525"/>
        <n v="127051"/>
        <n v="95328"/>
        <n v="171787"/>
        <n v="137781"/>
        <n v="200807"/>
        <n v="94833"/>
        <n v="181621"/>
        <n v="121275"/>
        <n v="92969"/>
        <n v="100403"/>
        <n v="10086"/>
        <n v="123147"/>
        <n v="139382"/>
        <n v="55159"/>
        <n v="64715"/>
        <n v="88226"/>
        <n v="52370"/>
        <n v="48776"/>
        <n v="74261"/>
        <n v="97981"/>
        <n v="110605"/>
        <n v="87154"/>
        <n v="36531"/>
        <n v="182703"/>
        <n v="191205"/>
        <n v="68697"/>
        <n v="209187"/>
        <n v="130965"/>
        <n v="102332"/>
        <n v="207465"/>
        <n v="119916"/>
        <n v="124046"/>
        <n v="83699"/>
        <n v="80789"/>
        <n v="16155"/>
        <n v="54865"/>
        <n v="83346"/>
        <n v="61624"/>
        <n v="168574"/>
        <n v="316551"/>
        <n v="7984"/>
        <n v="162103"/>
        <n v="86555"/>
        <n v="217896"/>
        <n v="82436"/>
        <n v="81577"/>
        <n v="224919"/>
        <n v="152839"/>
        <n v="122970"/>
        <n v="1509"/>
        <n v="68170"/>
        <n v="107602"/>
        <n v="128666"/>
        <n v="22796"/>
        <n v="139564"/>
        <n v="169086"/>
        <n v="148544"/>
        <n v="75376"/>
        <n v="147602"/>
        <n v="232856"/>
        <n v="226679"/>
        <n v="283419"/>
        <n v="211844"/>
        <n v="122905"/>
        <n v="44816"/>
        <n v="30375"/>
        <n v="148155"/>
        <n v="172766"/>
        <n v="46351"/>
        <n v="84305"/>
        <n v="130178"/>
        <n v="31468"/>
        <n v="285999"/>
        <n v="125954"/>
        <n v="126405"/>
        <n v="7496"/>
        <n v="114000"/>
        <n v="208553"/>
        <n v="111442"/>
        <n v="4730"/>
        <n v="106280"/>
        <n v="114309"/>
        <n v="132129"/>
        <n v="114347"/>
        <n v="96390"/>
        <n v="268213"/>
        <n v="39219"/>
        <n v="117237"/>
        <n v="97075"/>
        <n v="84370"/>
        <n v="127894"/>
        <n v="161028"/>
        <n v="181814"/>
        <n v="154168"/>
        <n v="180434"/>
        <n v="154678"/>
        <n v="241923"/>
        <n v="127797"/>
        <n v="42619"/>
        <n v="196676"/>
        <n v="117789"/>
        <n v="57426"/>
        <n v="74295"/>
        <n v="174618"/>
        <n v="46580"/>
        <n v="29992"/>
        <n v="124257"/>
        <n v="181981"/>
        <n v="74029"/>
        <n v="135587"/>
        <n v="84698"/>
        <n v="12960"/>
        <n v="158164"/>
        <n v="101196"/>
        <n v="103148"/>
        <n v="67770"/>
        <n v="93566"/>
        <n v="315562"/>
        <n v="40321"/>
        <n v="111102"/>
        <n v="116951"/>
        <n v="106936"/>
        <n v="266498"/>
        <n v="100320"/>
        <n v="164036"/>
        <n v="52054"/>
        <n v="27303"/>
        <n v="130620"/>
        <n v="104289"/>
        <n v="55065"/>
        <n v="67273"/>
        <n v="133532"/>
        <n v="18454"/>
        <n v="257917"/>
        <n v="167809"/>
        <n v="181300"/>
        <n v="61785"/>
        <n v="131791"/>
        <n v="56713"/>
        <n v="47555"/>
        <n v="191127"/>
        <n v="124021"/>
        <n v="39894"/>
        <n v="233350"/>
        <n v="107778"/>
        <n v="184024"/>
        <n v="14173"/>
        <n v="121098"/>
        <n v="57387"/>
        <n v="156485"/>
        <n v="103990"/>
        <n v="27107"/>
        <n v="22066"/>
        <n v="71113"/>
        <n v="152618"/>
        <n v="77374"/>
        <n v="265239"/>
        <n v="87596"/>
        <n v="165503"/>
        <n v="181568"/>
        <n v="237506"/>
        <n v="48697"/>
        <n v="84347"/>
        <n v="68860"/>
        <n v="164917"/>
        <n v="139933"/>
        <n v="154131"/>
        <n v="194493"/>
        <n v="26573"/>
        <n v="128932"/>
        <n v="260288"/>
        <n v="113003"/>
        <n v="121568"/>
        <n v="13575"/>
        <n v="133515"/>
        <n v="209397"/>
        <n v="189510"/>
        <n v="67003"/>
        <n v="87209"/>
        <n v="111622"/>
        <n v="228609"/>
        <n v="152290"/>
        <n v="102285"/>
        <n v="174576"/>
        <n v="114737"/>
        <n v="58543"/>
        <n v="86578"/>
        <n v="57648"/>
        <n v="315685"/>
        <n v="131740"/>
      </sharedItems>
    </cacheField>
    <cacheField name="Total Oil Tonnage" numFmtId="0">
      <sharedItems containsSemiMixedTypes="0" containsString="0" containsNumber="1" containsInteger="1" minValue="0" maxValue="32650" count="367">
        <n v="0"/>
        <n v="8411"/>
        <n v="11612"/>
        <n v="19074"/>
        <n v="3078"/>
        <n v="10850"/>
        <n v="15265"/>
        <n v="25476"/>
        <n v="8165"/>
        <n v="3696"/>
        <n v="278"/>
        <n v="12617"/>
        <n v="11367"/>
        <n v="4784"/>
        <n v="5888"/>
        <n v="6763"/>
        <n v="5779"/>
        <n v="21199"/>
        <n v="5148"/>
        <n v="4047"/>
        <n v="6675"/>
        <n v="2766"/>
        <n v="20099"/>
        <n v="10236"/>
        <n v="11550"/>
        <n v="4770"/>
        <n v="5292"/>
        <n v="1583"/>
        <n v="2952"/>
        <n v="7864"/>
        <n v="10293"/>
        <n v="3415"/>
        <n v="9170"/>
        <n v="18750"/>
        <n v="13844"/>
        <n v="3810"/>
        <n v="16387"/>
        <n v="4304"/>
        <n v="17654"/>
        <n v="6223"/>
        <n v="11387"/>
        <n v="4138"/>
        <n v="10980"/>
        <n v="13262"/>
        <n v="2540"/>
        <n v="9955"/>
        <n v="10983"/>
        <n v="15167"/>
        <n v="15967"/>
        <n v="10820"/>
        <n v="4789"/>
        <n v="9779"/>
        <n v="4891"/>
        <n v="7408"/>
        <n v="11716"/>
        <n v="7108"/>
        <n v="24722"/>
        <n v="15836"/>
        <n v="1125"/>
        <n v="6834"/>
        <n v="10235"/>
        <n v="10724"/>
        <n v="11999"/>
        <n v="4453"/>
        <n v="22575"/>
        <n v="19427"/>
        <n v="13192"/>
        <n v="4474"/>
        <n v="667"/>
        <n v="24933"/>
        <n v="14237"/>
        <n v="8905"/>
        <n v="16400"/>
        <n v="4534"/>
        <n v="12471"/>
        <n v="9421"/>
        <n v="13399"/>
        <n v="8801"/>
        <n v="9739"/>
        <n v="4969"/>
        <n v="20628"/>
        <n v="9872"/>
        <n v="8091"/>
        <n v="31105"/>
        <n v="14415"/>
        <n v="19019"/>
        <n v="13340"/>
        <n v="12247"/>
        <n v="12392"/>
        <n v="11984"/>
        <n v="11169"/>
        <n v="4011"/>
        <n v="22739"/>
        <n v="16012"/>
        <n v="8019"/>
        <n v="11492"/>
        <n v="9532"/>
        <n v="5526"/>
        <n v="323"/>
        <n v="722"/>
        <n v="14986"/>
        <n v="6562"/>
        <n v="16678"/>
        <n v="4920"/>
        <n v="22093"/>
        <n v="4466"/>
        <n v="8667"/>
        <n v="7896"/>
        <n v="7258"/>
        <n v="6581"/>
        <n v="10912"/>
        <n v="12658"/>
        <n v="2478"/>
        <n v="12118"/>
        <n v="9763"/>
        <n v="13033"/>
        <n v="1248"/>
        <n v="5305"/>
        <n v="11859"/>
        <n v="7336"/>
        <n v="3916"/>
        <n v="3516"/>
        <n v="5415"/>
        <n v="8182"/>
        <n v="947"/>
        <n v="9254"/>
        <n v="6482"/>
        <n v="9477"/>
        <n v="11684"/>
        <n v="10004"/>
        <n v="13190"/>
        <n v="10415"/>
        <n v="18157"/>
        <n v="7418"/>
        <n v="10934"/>
        <n v="7923"/>
        <n v="21870"/>
        <n v="4155"/>
        <n v="15355"/>
        <n v="14569"/>
        <n v="6334"/>
        <n v="4146"/>
        <n v="15151"/>
        <n v="5283"/>
        <n v="17467"/>
        <n v="9223"/>
        <n v="6175"/>
        <n v="25522"/>
        <n v="11431"/>
        <n v="7481"/>
        <n v="6597"/>
        <n v="10858"/>
        <n v="5277"/>
        <n v="10865"/>
        <n v="9265"/>
        <n v="4485"/>
        <n v="1822"/>
        <n v="6092"/>
        <n v="7164"/>
        <n v="1497"/>
        <n v="1899"/>
        <n v="19534"/>
        <n v="16575"/>
        <n v="8906"/>
        <n v="4557"/>
        <n v="15442"/>
        <n v="16119"/>
        <n v="12318"/>
        <n v="6053"/>
        <n v="2645"/>
        <n v="4476"/>
        <n v="6836"/>
        <n v="7350"/>
        <n v="5180"/>
        <n v="1809"/>
        <n v="15323"/>
        <n v="6533"/>
        <n v="948"/>
        <n v="2459"/>
        <n v="32650"/>
        <n v="7244"/>
        <n v="8692"/>
        <n v="1992"/>
        <n v="9889"/>
        <n v="8742"/>
        <n v="8026"/>
        <n v="13614"/>
        <n v="4283"/>
        <n v="9129"/>
        <n v="2394"/>
        <n v="6955"/>
        <n v="19373"/>
        <n v="490"/>
        <n v="2067"/>
        <n v="5146"/>
        <n v="22267"/>
        <n v="5776"/>
        <n v="3497"/>
        <n v="123"/>
        <n v="8695"/>
        <n v="5911"/>
        <n v="3676"/>
        <n v="16228"/>
        <n v="20007"/>
        <n v="15014"/>
        <n v="11138"/>
        <n v="389"/>
        <n v="20888"/>
        <n v="8523"/>
        <n v="13501"/>
        <n v="6000"/>
        <n v="15202"/>
        <n v="4464"/>
        <n v="7112"/>
        <n v="5841"/>
        <n v="6578"/>
        <n v="7264"/>
        <n v="14067"/>
        <n v="5941"/>
        <n v="10532"/>
        <n v="172"/>
        <n v="7569"/>
        <n v="7222"/>
        <n v="6058"/>
        <n v="35"/>
        <n v="2181"/>
        <n v="6560"/>
        <n v="14097"/>
        <n v="143"/>
        <n v="8262"/>
        <n v="2541"/>
        <n v="15937"/>
        <n v="11060"/>
        <n v="16161"/>
        <n v="10034"/>
        <n v="12495"/>
        <n v="11846"/>
        <n v="4780"/>
        <n v="23453"/>
        <n v="19383"/>
        <n v="6476"/>
        <n v="3658"/>
        <n v="6054"/>
        <n v="1109"/>
        <n v="10698"/>
        <n v="16036"/>
        <n v="16518"/>
        <n v="8255"/>
        <n v="8936"/>
        <n v="7345"/>
        <n v="10990"/>
        <n v="8323"/>
        <n v="8790"/>
        <n v="6945"/>
        <n v="4756"/>
        <n v="7301"/>
        <n v="1218"/>
        <n v="7365"/>
        <n v="15656"/>
        <n v="11640"/>
        <n v="15615"/>
        <n v="11540"/>
        <n v="11410"/>
        <n v="11897"/>
        <n v="6843"/>
        <n v="25763"/>
        <n v="8402"/>
        <n v="11127"/>
        <n v="15132"/>
        <n v="623"/>
        <n v="12864"/>
        <n v="224"/>
        <n v="19089"/>
        <n v="4351"/>
        <n v="2878"/>
        <n v="8127"/>
        <n v="18592"/>
        <n v="19932"/>
        <n v="14391"/>
        <n v="25845"/>
        <n v="13019"/>
        <n v="4363"/>
        <n v="6878"/>
        <n v="466"/>
        <n v="2985"/>
        <n v="6809"/>
        <n v="6085"/>
        <n v="10274"/>
        <n v="13479"/>
        <n v="18394"/>
        <n v="17991"/>
        <n v="3109"/>
        <n v="20827"/>
        <n v="529"/>
        <n v="17561"/>
        <n v="22800"/>
        <n v="9850"/>
        <n v="9820"/>
        <n v="7172"/>
        <n v="16033"/>
        <n v="4741"/>
        <n v="14109"/>
        <n v="1168"/>
        <n v="20967"/>
        <n v="1773"/>
        <n v="16922"/>
        <n v="2644"/>
        <n v="27519"/>
        <n v="23555"/>
        <n v="4625"/>
        <n v="6590"/>
        <n v="9974"/>
        <n v="22655"/>
        <n v="11336"/>
        <n v="13635"/>
        <n v="13293"/>
        <n v="4232"/>
        <n v="15340"/>
        <n v="8514"/>
        <n v="5910"/>
        <n v="10921"/>
        <n v="4119"/>
        <n v="23022"/>
        <n v="16585"/>
        <n v="4006"/>
        <n v="7341"/>
        <n v="3906"/>
        <n v="9145"/>
        <n v="16378"/>
        <n v="7029"/>
        <n v="17047"/>
        <n v="13358"/>
        <n v="7712"/>
        <n v="16027"/>
        <n v="2521"/>
        <n v="8665"/>
        <n v="1585"/>
        <n v="10953"/>
        <n v="14425"/>
        <n v="21019"/>
        <n v="15489"/>
        <n v="17491"/>
        <n v="8669"/>
        <n v="18810"/>
        <n v="11010"/>
        <n v="4527"/>
        <n v="4674"/>
        <n v="10151"/>
        <n v="9035"/>
        <n v="9653"/>
        <n v="6932"/>
        <n v="8939"/>
        <n v="2354"/>
        <n v="12531"/>
        <n v="14286"/>
        <n v="23154"/>
        <n v="5000"/>
        <n v="4986"/>
        <n v="9358"/>
        <n v="22506"/>
        <n v="3023"/>
        <n v="10684"/>
        <n v="3133"/>
        <n v="4837"/>
        <n v="7197"/>
        <n v="18093"/>
        <n v="1527"/>
      </sharedItems>
    </cacheField>
    <cacheField name="Total Tonnage" numFmtId="0" formula="'Total Grains Tonnage'+'Total Oil Tonnage'" databaseField="0"/>
  </cacheFields>
  <extLst>
    <ext xmlns:x14="http://schemas.microsoft.com/office/spreadsheetml/2009/9/main" uri="{725AE2AE-9491-48be-B2B4-4EB974FC3084}">
      <x14:pivotCacheDefinition pivotCacheId="5944656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83">
  <r>
    <n v="2019"/>
    <s v="May"/>
    <s v="Singapore"/>
    <s v="USA"/>
    <s v="ADM"/>
    <d v="2019-05-21T06:03:00"/>
    <d v="2019-05-18T19:12:00"/>
    <n v="0"/>
    <s v="OCEAN WAVE"/>
    <s v="Grains"/>
    <n v="0"/>
    <n v="0"/>
    <n v="0"/>
    <n v="32817"/>
    <n v="0"/>
    <n v="4166"/>
    <n v="0"/>
    <n v="14647"/>
    <n v="0"/>
    <n v="0"/>
    <n v="0"/>
    <n v="0"/>
    <n v="0"/>
    <n v="0"/>
    <n v="0"/>
    <n v="0"/>
    <n v="0"/>
    <n v="0"/>
    <n v="51630"/>
    <n v="0"/>
  </r>
  <r>
    <n v="2016"/>
    <s v="Feb"/>
    <s v="Rotterdam"/>
    <s v="IRAN"/>
    <s v="LOUIS DREYFUS"/>
    <d v="2016-02-07T07:32:00"/>
    <d v="2016-02-06T09:13:00"/>
    <n v="0"/>
    <s v="BETTY K"/>
    <s v="Oil"/>
    <n v="0"/>
    <n v="0"/>
    <n v="0"/>
    <n v="0"/>
    <n v="0"/>
    <n v="0"/>
    <n v="0"/>
    <n v="0"/>
    <n v="0"/>
    <n v="0"/>
    <n v="0"/>
    <n v="0"/>
    <n v="0"/>
    <n v="0"/>
    <n v="0"/>
    <n v="0"/>
    <n v="8411"/>
    <n v="0"/>
    <n v="0"/>
    <n v="8411"/>
  </r>
  <r>
    <n v="2023"/>
    <s v="Dec"/>
    <s v="Alexandria"/>
    <s v="FRANCE"/>
    <s v="VITERRA"/>
    <d v="2023-12-18T10:35:00"/>
    <d v="2023-12-15T17:16:00"/>
    <n v="1"/>
    <s v="OCEAN WAVE"/>
    <s v="Grains"/>
    <n v="0"/>
    <n v="0"/>
    <n v="50133"/>
    <n v="0"/>
    <n v="8812"/>
    <n v="0"/>
    <n v="55514"/>
    <n v="74470"/>
    <n v="0"/>
    <n v="49320"/>
    <n v="0"/>
    <n v="0"/>
    <n v="0"/>
    <n v="0"/>
    <n v="0"/>
    <n v="0"/>
    <n v="0"/>
    <n v="0"/>
    <n v="238249"/>
    <n v="0"/>
  </r>
  <r>
    <n v="2014"/>
    <s v="Apr"/>
    <s v="Singapore"/>
    <s v="USA"/>
    <s v="LOUIS DREYFUS"/>
    <d v="2014-04-20T12:32:00"/>
    <d v="2014-04-18T21:44:00"/>
    <n v="0"/>
    <s v="OCEAN WAVE"/>
    <s v="Grains"/>
    <n v="0"/>
    <n v="0"/>
    <n v="0"/>
    <n v="0"/>
    <n v="0"/>
    <n v="0"/>
    <n v="0"/>
    <n v="0"/>
    <n v="0"/>
    <n v="27770"/>
    <n v="0"/>
    <n v="0"/>
    <n v="0"/>
    <n v="0"/>
    <n v="0"/>
    <n v="0"/>
    <n v="0"/>
    <n v="0"/>
    <n v="27770"/>
    <n v="0"/>
  </r>
  <r>
    <n v="2011"/>
    <s v="Mar"/>
    <s v="Shanghai"/>
    <s v="SAUDI ARABIA"/>
    <s v="ADM"/>
    <d v="2011-03-26T20:40:00"/>
    <d v="2011-03-24T15:09:00"/>
    <n v="0"/>
    <s v="LUCKY LADY"/>
    <s v="Oil"/>
    <n v="0"/>
    <n v="0"/>
    <n v="0"/>
    <n v="0"/>
    <n v="0"/>
    <n v="0"/>
    <n v="0"/>
    <n v="0"/>
    <n v="0"/>
    <n v="0"/>
    <n v="0"/>
    <n v="0"/>
    <n v="0"/>
    <n v="0"/>
    <n v="0"/>
    <n v="0"/>
    <n v="0"/>
    <n v="0"/>
    <n v="0"/>
    <n v="0"/>
  </r>
  <r>
    <n v="2013"/>
    <s v="Apr"/>
    <s v="Los Angeles"/>
    <s v="UK"/>
    <s v="ADM"/>
    <d v="2013-04-21T21:10:00"/>
    <d v="2013-04-18T12:21:00"/>
    <n v="1"/>
    <s v="BETTY K"/>
    <s v="Grains"/>
    <n v="43939"/>
    <n v="52591"/>
    <n v="6543"/>
    <n v="0"/>
    <n v="21009"/>
    <n v="0"/>
    <n v="22872"/>
    <n v="41140"/>
    <n v="0"/>
    <n v="0"/>
    <n v="0"/>
    <n v="0"/>
    <n v="0"/>
    <n v="0"/>
    <n v="0"/>
    <n v="0"/>
    <n v="0"/>
    <n v="0"/>
    <n v="188094"/>
    <n v="0"/>
  </r>
  <r>
    <n v="2016"/>
    <s v="Apr"/>
    <s v="Los Angeles"/>
    <s v="JAPAN"/>
    <s v="LOUIS DREYFUS"/>
    <d v="2016-04-06T18:25:00"/>
    <d v="2016-04-03T02:59:00"/>
    <n v="1"/>
    <s v="NANA Z"/>
    <s v="Oil"/>
    <n v="0"/>
    <n v="0"/>
    <n v="0"/>
    <n v="0"/>
    <n v="0"/>
    <n v="0"/>
    <n v="0"/>
    <n v="0"/>
    <n v="0"/>
    <n v="0"/>
    <n v="0"/>
    <n v="0"/>
    <n v="0"/>
    <n v="9214"/>
    <n v="2398"/>
    <n v="0"/>
    <n v="0"/>
    <n v="0"/>
    <n v="0"/>
    <n v="11612"/>
  </r>
  <r>
    <n v="2022"/>
    <s v="Nov"/>
    <s v="Singapore"/>
    <s v="IRAN"/>
    <s v="LOUIS DREYFUS"/>
    <d v="2022-11-11T23:23:00"/>
    <d v="2022-11-09T02:22:00"/>
    <n v="0"/>
    <s v="SEA BREEZE"/>
    <s v="Grains"/>
    <n v="0"/>
    <n v="24463"/>
    <n v="0"/>
    <n v="72363"/>
    <n v="0"/>
    <n v="0"/>
    <n v="0"/>
    <n v="40268"/>
    <n v="71613"/>
    <n v="0"/>
    <n v="0"/>
    <n v="0"/>
    <n v="0"/>
    <n v="0"/>
    <n v="0"/>
    <n v="0"/>
    <n v="0"/>
    <n v="0"/>
    <n v="208707"/>
    <n v="0"/>
  </r>
  <r>
    <n v="2016"/>
    <s v="May"/>
    <s v="Hamburg"/>
    <s v="SAUDI ARABIA"/>
    <s v="COFCO"/>
    <d v="2016-05-11T04:14:00"/>
    <d v="2016-05-09T10:53:00"/>
    <n v="0"/>
    <s v="N BONANZA"/>
    <s v="Oil"/>
    <n v="0"/>
    <n v="0"/>
    <n v="0"/>
    <n v="0"/>
    <n v="0"/>
    <n v="0"/>
    <n v="0"/>
    <n v="0"/>
    <n v="0"/>
    <n v="0"/>
    <n v="0"/>
    <n v="0"/>
    <n v="9783"/>
    <n v="9291"/>
    <n v="0"/>
    <n v="0"/>
    <n v="0"/>
    <n v="0"/>
    <n v="0"/>
    <n v="19074"/>
  </r>
  <r>
    <n v="2017"/>
    <s v="Jul"/>
    <s v="Los Angeles"/>
    <s v="GERMANY"/>
    <s v="COFCO"/>
    <d v="2017-07-14T04:16:00"/>
    <d v="2017-07-13T04:14:00"/>
    <n v="0"/>
    <s v="OCEAN WAVE"/>
    <s v="Grains"/>
    <n v="0"/>
    <n v="0"/>
    <n v="925"/>
    <n v="0"/>
    <n v="0"/>
    <n v="0"/>
    <n v="52582"/>
    <n v="14985"/>
    <n v="60938"/>
    <n v="0"/>
    <n v="0"/>
    <n v="0"/>
    <n v="0"/>
    <n v="0"/>
    <n v="0"/>
    <n v="0"/>
    <n v="0"/>
    <n v="0"/>
    <n v="129430"/>
    <n v="0"/>
  </r>
  <r>
    <n v="2018"/>
    <s v="Jun"/>
    <s v="Hamburg"/>
    <s v="CHINA"/>
    <s v="CAO"/>
    <d v="2018-06-07T19:35:00"/>
    <d v="2018-06-04T18:23:00"/>
    <n v="0"/>
    <s v="OCEAN WAVE"/>
    <s v="Grains"/>
    <n v="0"/>
    <n v="0"/>
    <n v="0"/>
    <n v="58041"/>
    <n v="0"/>
    <n v="7939"/>
    <n v="0"/>
    <n v="0"/>
    <n v="8768"/>
    <n v="0"/>
    <n v="0"/>
    <n v="0"/>
    <n v="0"/>
    <n v="0"/>
    <n v="0"/>
    <n v="0"/>
    <n v="0"/>
    <n v="0"/>
    <n v="74748"/>
    <n v="0"/>
  </r>
  <r>
    <n v="2017"/>
    <s v="Aug"/>
    <s v="Rotterdam"/>
    <s v="GERMANY"/>
    <s v="BUNGE"/>
    <d v="2017-08-18T15:11:00"/>
    <d v="2017-08-15T16:27:00"/>
    <n v="0"/>
    <s v="SCARLET ROSELLA"/>
    <s v="Grains"/>
    <n v="33107"/>
    <n v="0"/>
    <n v="0"/>
    <n v="0"/>
    <n v="0"/>
    <n v="13821"/>
    <n v="0"/>
    <n v="0"/>
    <n v="0"/>
    <n v="0"/>
    <n v="0"/>
    <n v="0"/>
    <n v="0"/>
    <n v="0"/>
    <n v="0"/>
    <n v="0"/>
    <n v="0"/>
    <n v="0"/>
    <n v="46928"/>
    <n v="0"/>
  </r>
  <r>
    <n v="2012"/>
    <s v="Oct"/>
    <s v="Singapore"/>
    <s v="SAUDI ARABIA"/>
    <s v="COFCO"/>
    <d v="2012-10-03T22:29:00"/>
    <d v="2012-10-02T06:25:00"/>
    <n v="0"/>
    <s v="NANA Z"/>
    <s v="Grains"/>
    <n v="24505"/>
    <n v="0"/>
    <n v="0"/>
    <n v="0"/>
    <n v="28264"/>
    <n v="18844"/>
    <n v="0"/>
    <n v="0"/>
    <n v="58464"/>
    <n v="0"/>
    <n v="0"/>
    <n v="0"/>
    <n v="0"/>
    <n v="0"/>
    <n v="0"/>
    <n v="0"/>
    <n v="0"/>
    <n v="0"/>
    <n v="130077"/>
    <n v="0"/>
  </r>
  <r>
    <n v="2018"/>
    <s v="Dec"/>
    <s v="Shanghai"/>
    <s v="SAUDI ARABIA"/>
    <s v="BUNGE"/>
    <d v="2018-12-12T02:36:00"/>
    <d v="2018-12-09T19:16:00"/>
    <n v="0"/>
    <s v="SCARLET ROSELLA"/>
    <s v="Grains"/>
    <n v="0"/>
    <n v="17925"/>
    <n v="0"/>
    <n v="0"/>
    <n v="0"/>
    <n v="66051"/>
    <n v="0"/>
    <n v="29971"/>
    <n v="78029"/>
    <n v="0"/>
    <n v="0"/>
    <n v="0"/>
    <n v="0"/>
    <n v="0"/>
    <n v="0"/>
    <n v="0"/>
    <n v="0"/>
    <n v="0"/>
    <n v="191976"/>
    <n v="0"/>
  </r>
  <r>
    <n v="2022"/>
    <s v="Oct"/>
    <s v="Alexandria"/>
    <s v="FRANCE"/>
    <s v="COFCO"/>
    <d v="2022-10-23T15:56:00"/>
    <d v="2022-10-20T02:38:00"/>
    <n v="0"/>
    <s v="SEA BREEZE"/>
    <s v="Oil"/>
    <n v="0"/>
    <n v="0"/>
    <n v="0"/>
    <n v="0"/>
    <n v="0"/>
    <n v="0"/>
    <n v="0"/>
    <n v="0"/>
    <n v="0"/>
    <n v="0"/>
    <n v="0"/>
    <n v="0"/>
    <n v="0"/>
    <n v="0"/>
    <n v="3078"/>
    <n v="0"/>
    <n v="0"/>
    <n v="0"/>
    <n v="0"/>
    <n v="3078"/>
  </r>
  <r>
    <n v="2015"/>
    <s v="Sep"/>
    <s v="Hamburg"/>
    <s v="UK"/>
    <s v="CAO"/>
    <d v="2015-09-09T23:26:00"/>
    <d v="2015-09-06T03:31:00"/>
    <n v="0"/>
    <s v="OCEAN WAVE"/>
    <s v="Oil"/>
    <n v="0"/>
    <n v="0"/>
    <n v="0"/>
    <n v="0"/>
    <n v="0"/>
    <n v="0"/>
    <n v="0"/>
    <n v="0"/>
    <n v="0"/>
    <n v="0"/>
    <n v="0"/>
    <n v="0"/>
    <n v="689"/>
    <n v="0"/>
    <n v="8901"/>
    <n v="1260"/>
    <n v="0"/>
    <n v="0"/>
    <n v="0"/>
    <n v="10850"/>
  </r>
  <r>
    <n v="2019"/>
    <s v="Dec"/>
    <s v="Shanghai"/>
    <s v="INDIA"/>
    <s v="ADM"/>
    <d v="2019-12-14T15:22:00"/>
    <d v="2019-12-11T02:22:00"/>
    <n v="1"/>
    <s v="OCEAN WAVE"/>
    <s v="Oil"/>
    <n v="0"/>
    <n v="0"/>
    <n v="0"/>
    <n v="0"/>
    <n v="0"/>
    <n v="0"/>
    <n v="0"/>
    <n v="0"/>
    <n v="0"/>
    <n v="0"/>
    <n v="0"/>
    <n v="741"/>
    <n v="6777"/>
    <n v="0"/>
    <n v="7747"/>
    <n v="0"/>
    <n v="0"/>
    <n v="0"/>
    <n v="0"/>
    <n v="15265"/>
  </r>
  <r>
    <n v="2020"/>
    <s v="Jun"/>
    <s v="Los Angeles"/>
    <s v="IRAN"/>
    <s v="COFCO"/>
    <d v="2020-06-14T03:45:00"/>
    <d v="2020-06-13T03:45:00"/>
    <n v="0"/>
    <s v="LUCKY LADY"/>
    <s v="Oil"/>
    <n v="0"/>
    <n v="0"/>
    <n v="0"/>
    <n v="0"/>
    <n v="0"/>
    <n v="0"/>
    <n v="0"/>
    <n v="0"/>
    <n v="0"/>
    <n v="0"/>
    <n v="5694"/>
    <n v="0"/>
    <n v="9885"/>
    <n v="0"/>
    <n v="9897"/>
    <n v="0"/>
    <n v="0"/>
    <n v="0"/>
    <n v="0"/>
    <n v="25476"/>
  </r>
  <r>
    <n v="2018"/>
    <s v="Aug"/>
    <s v="Rotterdam"/>
    <s v="GERMANY"/>
    <s v="CAO"/>
    <d v="2018-08-04T19:13:00"/>
    <d v="2018-08-02T10:01:00"/>
    <n v="0"/>
    <s v="BETTY K"/>
    <s v="Oil"/>
    <n v="0"/>
    <n v="0"/>
    <n v="0"/>
    <n v="0"/>
    <n v="0"/>
    <n v="0"/>
    <n v="0"/>
    <n v="0"/>
    <n v="0"/>
    <n v="0"/>
    <n v="0"/>
    <n v="0"/>
    <n v="0"/>
    <n v="8165"/>
    <n v="0"/>
    <n v="0"/>
    <n v="0"/>
    <n v="0"/>
    <n v="0"/>
    <n v="8165"/>
  </r>
  <r>
    <n v="2014"/>
    <s v="Apr"/>
    <s v="Hamburg"/>
    <s v="CHINA"/>
    <s v="LOUIS DREYFUS"/>
    <d v="2014-04-24T03:58:00"/>
    <d v="2014-04-21T08:22:00"/>
    <n v="1"/>
    <s v="BETTY K"/>
    <s v="Oil"/>
    <n v="0"/>
    <n v="0"/>
    <n v="0"/>
    <n v="0"/>
    <n v="0"/>
    <n v="0"/>
    <n v="0"/>
    <n v="0"/>
    <n v="0"/>
    <n v="0"/>
    <n v="0"/>
    <n v="2897"/>
    <n v="799"/>
    <n v="0"/>
    <n v="0"/>
    <n v="0"/>
    <n v="0"/>
    <n v="0"/>
    <n v="0"/>
    <n v="3696"/>
  </r>
  <r>
    <n v="2017"/>
    <s v="Sep"/>
    <s v="Hurghada"/>
    <s v="FRANCE"/>
    <s v="LOUIS DREYFUS"/>
    <d v="2017-09-17T00:51:00"/>
    <d v="2017-09-14T18:00:00"/>
    <n v="0"/>
    <s v="OCEAN WAVE"/>
    <s v="Grains"/>
    <n v="0"/>
    <n v="0"/>
    <n v="0"/>
    <n v="0"/>
    <n v="0"/>
    <n v="0"/>
    <n v="38723"/>
    <n v="3150"/>
    <n v="0"/>
    <n v="61981"/>
    <n v="0"/>
    <n v="0"/>
    <n v="0"/>
    <n v="0"/>
    <n v="0"/>
    <n v="0"/>
    <n v="0"/>
    <n v="0"/>
    <n v="103854"/>
    <n v="0"/>
  </r>
  <r>
    <n v="2010"/>
    <s v="Dec"/>
    <s v="Los Angeles"/>
    <s v="IRAN"/>
    <s v="ADM"/>
    <d v="2010-12-20T23:20:00"/>
    <d v="2010-12-19T09:55:00"/>
    <n v="1"/>
    <s v="SEA BREEZE"/>
    <s v="Grains"/>
    <n v="0"/>
    <n v="0"/>
    <n v="0"/>
    <n v="53026"/>
    <n v="0"/>
    <n v="0"/>
    <n v="0"/>
    <n v="0"/>
    <n v="0"/>
    <n v="12734"/>
    <n v="0"/>
    <n v="0"/>
    <n v="0"/>
    <n v="0"/>
    <n v="0"/>
    <n v="0"/>
    <n v="0"/>
    <n v="0"/>
    <n v="65760"/>
    <n v="0"/>
  </r>
  <r>
    <n v="2022"/>
    <s v="Aug"/>
    <s v="Alexandria"/>
    <s v="CHINA"/>
    <s v="ADM"/>
    <d v="2022-08-20T19:33:00"/>
    <d v="2022-08-18T04:09:00"/>
    <n v="0"/>
    <s v="NANA Z"/>
    <s v="Oil"/>
    <n v="0"/>
    <n v="0"/>
    <n v="0"/>
    <n v="0"/>
    <n v="0"/>
    <n v="0"/>
    <n v="0"/>
    <n v="0"/>
    <n v="0"/>
    <n v="0"/>
    <n v="0"/>
    <n v="0"/>
    <n v="0"/>
    <n v="278"/>
    <n v="0"/>
    <n v="0"/>
    <n v="0"/>
    <n v="0"/>
    <n v="0"/>
    <n v="278"/>
  </r>
  <r>
    <n v="2017"/>
    <s v="Dec"/>
    <s v="Rotterdam"/>
    <s v="IRAN"/>
    <s v="ADM"/>
    <d v="2017-12-13T22:54:00"/>
    <d v="2017-12-11T16:02:00"/>
    <n v="1"/>
    <s v="OCEAN WAVE"/>
    <s v="Grains"/>
    <n v="0"/>
    <n v="0"/>
    <n v="45069"/>
    <n v="0"/>
    <n v="44332"/>
    <n v="0"/>
    <n v="0"/>
    <n v="0"/>
    <n v="6843"/>
    <n v="0"/>
    <n v="0"/>
    <n v="0"/>
    <n v="0"/>
    <n v="0"/>
    <n v="0"/>
    <n v="0"/>
    <n v="0"/>
    <n v="0"/>
    <n v="96244"/>
    <n v="0"/>
  </r>
  <r>
    <n v="2020"/>
    <s v="Oct"/>
    <s v="Singapore"/>
    <s v="IRAN"/>
    <s v="CAO"/>
    <d v="2020-10-20T17:59:00"/>
    <d v="2020-10-19T18:02:00"/>
    <n v="1"/>
    <s v="IRIS BLISS"/>
    <s v="Grains"/>
    <n v="0"/>
    <n v="47009"/>
    <n v="0"/>
    <n v="59488"/>
    <n v="0"/>
    <n v="0"/>
    <n v="0"/>
    <n v="0"/>
    <n v="0"/>
    <n v="0"/>
    <n v="0"/>
    <n v="0"/>
    <n v="0"/>
    <n v="0"/>
    <n v="0"/>
    <n v="0"/>
    <n v="0"/>
    <n v="0"/>
    <n v="106497"/>
    <n v="0"/>
  </r>
  <r>
    <n v="2013"/>
    <s v="Jan"/>
    <s v="Hamburg"/>
    <s v="INDIA"/>
    <s v="VITERRA"/>
    <d v="2013-01-07T20:00:00"/>
    <d v="2013-01-06T12:50:00"/>
    <n v="0"/>
    <s v="N BONANZA"/>
    <s v="Grains"/>
    <n v="9985"/>
    <n v="14788"/>
    <n v="0"/>
    <n v="42115"/>
    <n v="0"/>
    <n v="0"/>
    <n v="0"/>
    <n v="0"/>
    <n v="6406"/>
    <n v="0"/>
    <n v="0"/>
    <n v="0"/>
    <n v="0"/>
    <n v="0"/>
    <n v="0"/>
    <n v="0"/>
    <n v="0"/>
    <n v="0"/>
    <n v="73294"/>
    <n v="0"/>
  </r>
  <r>
    <n v="2017"/>
    <s v="May"/>
    <s v="Hamburg"/>
    <s v="FRANCE"/>
    <s v="BUNGE"/>
    <d v="2017-05-28T04:12:00"/>
    <d v="2017-05-25T09:06:00"/>
    <n v="1"/>
    <s v="N BONANZA"/>
    <s v="Grains"/>
    <n v="0"/>
    <n v="38165"/>
    <n v="0"/>
    <n v="0"/>
    <n v="0"/>
    <n v="0"/>
    <n v="0"/>
    <n v="0"/>
    <n v="42081"/>
    <n v="62491"/>
    <n v="0"/>
    <n v="0"/>
    <n v="0"/>
    <n v="0"/>
    <n v="0"/>
    <n v="0"/>
    <n v="0"/>
    <n v="0"/>
    <n v="142737"/>
    <n v="0"/>
  </r>
  <r>
    <n v="2017"/>
    <s v="Jul"/>
    <s v="Los Angeles"/>
    <s v="FRANCE"/>
    <s v="LOUIS DREYFUS"/>
    <d v="2017-07-16T00:00:00"/>
    <d v="2017-07-13T16:53:00"/>
    <n v="0"/>
    <s v="OCEAN WAVE"/>
    <s v="Grains"/>
    <n v="0"/>
    <n v="0"/>
    <n v="44621"/>
    <n v="0"/>
    <n v="38867"/>
    <n v="0"/>
    <n v="1400"/>
    <n v="75249"/>
    <n v="0"/>
    <n v="0"/>
    <n v="0"/>
    <n v="0"/>
    <n v="0"/>
    <n v="0"/>
    <n v="0"/>
    <n v="0"/>
    <n v="0"/>
    <n v="0"/>
    <n v="160137"/>
    <n v="0"/>
  </r>
  <r>
    <n v="2015"/>
    <s v="May"/>
    <s v="Singapore"/>
    <s v="FRANCE"/>
    <s v="CAO"/>
    <d v="2015-05-25T23:36:00"/>
    <d v="2015-05-24T22:51:00"/>
    <n v="0"/>
    <s v="OCEAN WAVE"/>
    <s v="Grains"/>
    <n v="42077"/>
    <n v="0"/>
    <n v="4306"/>
    <n v="0"/>
    <n v="0"/>
    <n v="0"/>
    <n v="0"/>
    <n v="0"/>
    <n v="0"/>
    <n v="0"/>
    <n v="0"/>
    <n v="0"/>
    <n v="0"/>
    <n v="0"/>
    <n v="0"/>
    <n v="0"/>
    <n v="0"/>
    <n v="0"/>
    <n v="46383"/>
    <n v="0"/>
  </r>
  <r>
    <n v="2018"/>
    <s v="Feb"/>
    <s v="Shanghai"/>
    <s v="JAPAN"/>
    <s v="VITERRA"/>
    <d v="2018-02-12T12:18:00"/>
    <d v="2018-02-11T17:44:00"/>
    <n v="1"/>
    <s v="SCARLET ROSELLA"/>
    <s v="Oil"/>
    <n v="0"/>
    <n v="0"/>
    <n v="0"/>
    <n v="0"/>
    <n v="0"/>
    <n v="0"/>
    <n v="0"/>
    <n v="0"/>
    <n v="0"/>
    <n v="0"/>
    <n v="0"/>
    <n v="0"/>
    <n v="7858"/>
    <n v="0"/>
    <n v="0"/>
    <n v="3649"/>
    <n v="0"/>
    <n v="1110"/>
    <n v="0"/>
    <n v="12617"/>
  </r>
  <r>
    <n v="2016"/>
    <s v="Feb"/>
    <s v="Rotterdam"/>
    <s v="USA"/>
    <s v="C&amp;D"/>
    <d v="2016-02-11T22:02:00"/>
    <d v="2016-02-10T16:32:00"/>
    <n v="0"/>
    <s v="LUCKY LADY"/>
    <s v="Oil"/>
    <n v="0"/>
    <n v="0"/>
    <n v="0"/>
    <n v="0"/>
    <n v="0"/>
    <n v="0"/>
    <n v="0"/>
    <n v="0"/>
    <n v="0"/>
    <n v="0"/>
    <n v="1799"/>
    <n v="9568"/>
    <n v="0"/>
    <n v="0"/>
    <n v="0"/>
    <n v="0"/>
    <n v="0"/>
    <n v="0"/>
    <n v="0"/>
    <n v="11367"/>
  </r>
  <r>
    <n v="2014"/>
    <s v="Dec"/>
    <s v="Rotterdam"/>
    <s v="SAUDI ARABIA"/>
    <s v="BUNGE"/>
    <d v="2014-12-21T18:40:00"/>
    <d v="2014-12-19T05:40:00"/>
    <n v="0"/>
    <s v="NANA Z"/>
    <s v="Grains"/>
    <n v="0"/>
    <n v="0"/>
    <n v="0"/>
    <n v="0"/>
    <n v="0"/>
    <n v="30266"/>
    <n v="42957"/>
    <n v="0"/>
    <n v="0"/>
    <n v="0"/>
    <n v="0"/>
    <n v="0"/>
    <n v="0"/>
    <n v="0"/>
    <n v="0"/>
    <n v="0"/>
    <n v="0"/>
    <n v="0"/>
    <n v="73223"/>
    <n v="0"/>
  </r>
  <r>
    <n v="2012"/>
    <s v="Nov"/>
    <s v="Singapore"/>
    <s v="EGYPT"/>
    <s v="COFCO"/>
    <d v="2012-11-08T21:37:00"/>
    <d v="2012-11-05T06:55:00"/>
    <n v="1"/>
    <s v="BETTY K"/>
    <s v="Grains"/>
    <n v="0"/>
    <n v="0"/>
    <n v="43768"/>
    <n v="24574"/>
    <n v="77476"/>
    <n v="54987"/>
    <n v="0"/>
    <n v="10599"/>
    <n v="0"/>
    <n v="73440"/>
    <n v="0"/>
    <n v="0"/>
    <n v="0"/>
    <n v="0"/>
    <n v="0"/>
    <n v="0"/>
    <n v="0"/>
    <n v="0"/>
    <n v="284844"/>
    <n v="0"/>
  </r>
  <r>
    <n v="2021"/>
    <s v="Aug"/>
    <s v="Rotterdam"/>
    <s v="INDIA"/>
    <s v="C&amp;D"/>
    <d v="2021-08-21T07:17:00"/>
    <d v="2021-08-18T11:41:00"/>
    <n v="0"/>
    <s v="LUCKY LADY"/>
    <s v="Grains"/>
    <n v="0"/>
    <n v="0"/>
    <n v="0"/>
    <n v="39083"/>
    <n v="0"/>
    <n v="31029"/>
    <n v="0"/>
    <n v="0"/>
    <n v="34775"/>
    <n v="0"/>
    <n v="0"/>
    <n v="0"/>
    <n v="0"/>
    <n v="0"/>
    <n v="0"/>
    <n v="0"/>
    <n v="0"/>
    <n v="0"/>
    <n v="104887"/>
    <n v="0"/>
  </r>
  <r>
    <n v="2018"/>
    <s v="Feb"/>
    <s v="Shanghai"/>
    <s v="SAUDI ARABIA"/>
    <s v="COFCO"/>
    <d v="2018-02-13T03:07:00"/>
    <d v="2018-02-10T07:03:00"/>
    <n v="0"/>
    <s v="SEA BREEZE"/>
    <s v="Oil"/>
    <n v="0"/>
    <n v="0"/>
    <n v="0"/>
    <n v="0"/>
    <n v="0"/>
    <n v="0"/>
    <n v="0"/>
    <n v="0"/>
    <n v="0"/>
    <n v="0"/>
    <n v="0"/>
    <n v="0"/>
    <n v="0"/>
    <n v="1209"/>
    <n v="0"/>
    <n v="0"/>
    <n v="0"/>
    <n v="3575"/>
    <n v="0"/>
    <n v="4784"/>
  </r>
  <r>
    <n v="2012"/>
    <s v="Jun"/>
    <s v="Hamburg"/>
    <s v="CHINA"/>
    <s v="BUNGE"/>
    <d v="2012-06-05T22:42:00"/>
    <d v="2012-06-04T03:19:00"/>
    <n v="1"/>
    <s v="OCEAN WAVE"/>
    <s v="Oil"/>
    <n v="0"/>
    <n v="0"/>
    <n v="0"/>
    <n v="0"/>
    <n v="0"/>
    <n v="0"/>
    <n v="0"/>
    <n v="0"/>
    <n v="0"/>
    <n v="0"/>
    <n v="0"/>
    <n v="0"/>
    <n v="0"/>
    <n v="0"/>
    <n v="2674"/>
    <n v="3214"/>
    <n v="0"/>
    <n v="0"/>
    <n v="0"/>
    <n v="5888"/>
  </r>
  <r>
    <n v="2011"/>
    <s v="Nov"/>
    <s v="Hurghada"/>
    <s v="GERMANY"/>
    <s v="COFCO"/>
    <d v="2011-11-06T20:44:00"/>
    <d v="2011-11-03T12:19:00"/>
    <n v="1"/>
    <s v="SCARLET ROSELLA"/>
    <s v="Grains"/>
    <n v="36216"/>
    <n v="14887"/>
    <n v="28796"/>
    <n v="0"/>
    <n v="35985"/>
    <n v="0"/>
    <n v="0"/>
    <n v="0"/>
    <n v="0"/>
    <n v="0"/>
    <n v="0"/>
    <n v="0"/>
    <n v="0"/>
    <n v="0"/>
    <n v="0"/>
    <n v="0"/>
    <n v="0"/>
    <n v="0"/>
    <n v="115884"/>
    <n v="0"/>
  </r>
  <r>
    <n v="2023"/>
    <s v="Jun"/>
    <s v="Rotterdam"/>
    <s v="CHINA"/>
    <s v="LOUIS DREYFUS"/>
    <d v="2023-06-08T15:05:00"/>
    <d v="2023-06-06T14:09:00"/>
    <n v="1"/>
    <s v="SCARLET ROSELLA"/>
    <s v="Grains"/>
    <n v="0"/>
    <n v="56422"/>
    <n v="0"/>
    <n v="0"/>
    <n v="0"/>
    <n v="0"/>
    <n v="0"/>
    <n v="0"/>
    <n v="0"/>
    <n v="29319"/>
    <n v="0"/>
    <n v="0"/>
    <n v="0"/>
    <n v="0"/>
    <n v="0"/>
    <n v="0"/>
    <n v="0"/>
    <n v="0"/>
    <n v="85741"/>
    <n v="0"/>
  </r>
  <r>
    <n v="2016"/>
    <s v="Apr"/>
    <s v="Alexandria"/>
    <s v="FRANCE"/>
    <s v="COFCO"/>
    <d v="2016-04-12T19:37:00"/>
    <d v="2016-04-10T08:04:00"/>
    <n v="0"/>
    <s v="IRIS BLISS"/>
    <s v="Grains"/>
    <n v="0"/>
    <n v="0"/>
    <n v="0"/>
    <n v="71378"/>
    <n v="0"/>
    <n v="0"/>
    <n v="0"/>
    <n v="0"/>
    <n v="15289"/>
    <n v="73452"/>
    <n v="0"/>
    <n v="0"/>
    <n v="0"/>
    <n v="0"/>
    <n v="0"/>
    <n v="0"/>
    <n v="0"/>
    <n v="0"/>
    <n v="160119"/>
    <n v="0"/>
  </r>
  <r>
    <n v="2021"/>
    <s v="Aug"/>
    <s v="Singapore"/>
    <s v="UK"/>
    <s v="C&amp;D"/>
    <d v="2021-08-04T17:14:00"/>
    <d v="2021-08-02T10:18:00"/>
    <n v="0"/>
    <s v="BETTY K"/>
    <s v="Oil"/>
    <n v="0"/>
    <n v="0"/>
    <n v="0"/>
    <n v="0"/>
    <n v="0"/>
    <n v="0"/>
    <n v="0"/>
    <n v="0"/>
    <n v="0"/>
    <n v="0"/>
    <n v="907"/>
    <n v="5856"/>
    <n v="0"/>
    <n v="0"/>
    <n v="0"/>
    <n v="0"/>
    <n v="0"/>
    <n v="0"/>
    <n v="0"/>
    <n v="6763"/>
  </r>
  <r>
    <n v="2023"/>
    <s v="Aug"/>
    <s v="Rotterdam"/>
    <s v="JAPAN"/>
    <s v="BUNGE"/>
    <d v="2023-08-16T04:36:00"/>
    <d v="2023-08-13T20:21:00"/>
    <n v="1"/>
    <s v="IRIS BLISS"/>
    <s v="Oil"/>
    <n v="0"/>
    <n v="0"/>
    <n v="0"/>
    <n v="0"/>
    <n v="0"/>
    <n v="0"/>
    <n v="0"/>
    <n v="0"/>
    <n v="0"/>
    <n v="0"/>
    <n v="0"/>
    <n v="0"/>
    <n v="0"/>
    <n v="0"/>
    <n v="0"/>
    <n v="0"/>
    <n v="5779"/>
    <n v="0"/>
    <n v="0"/>
    <n v="5779"/>
  </r>
  <r>
    <n v="2012"/>
    <s v="Apr"/>
    <s v="Los Angeles"/>
    <s v="SAUDI ARABIA"/>
    <s v="COFCO"/>
    <d v="2012-04-14T16:09:00"/>
    <d v="2012-04-12T20:35:00"/>
    <n v="0"/>
    <s v="OCEAN WAVE"/>
    <s v="Oil"/>
    <n v="0"/>
    <n v="0"/>
    <n v="0"/>
    <n v="0"/>
    <n v="0"/>
    <n v="0"/>
    <n v="0"/>
    <n v="0"/>
    <n v="0"/>
    <n v="0"/>
    <n v="0"/>
    <n v="0"/>
    <n v="5532"/>
    <n v="0"/>
    <n v="0"/>
    <n v="0"/>
    <n v="6781"/>
    <n v="8886"/>
    <n v="0"/>
    <n v="21199"/>
  </r>
  <r>
    <n v="2020"/>
    <s v="Jun"/>
    <s v="Shanghai"/>
    <s v="UK"/>
    <s v="CAO"/>
    <d v="2020-06-08T09:25:00"/>
    <d v="2020-06-06T02:07:00"/>
    <n v="1"/>
    <s v="SCARLET ROSELLA"/>
    <s v="Oil"/>
    <n v="0"/>
    <n v="0"/>
    <n v="0"/>
    <n v="0"/>
    <n v="0"/>
    <n v="0"/>
    <n v="0"/>
    <n v="0"/>
    <n v="0"/>
    <n v="0"/>
    <n v="5148"/>
    <n v="0"/>
    <n v="0"/>
    <n v="0"/>
    <n v="0"/>
    <n v="0"/>
    <n v="0"/>
    <n v="0"/>
    <n v="0"/>
    <n v="5148"/>
  </r>
  <r>
    <n v="2023"/>
    <s v="Apr"/>
    <s v="Singapore"/>
    <s v="EGYPT"/>
    <s v="BUNGE"/>
    <d v="2023-04-07T01:46:00"/>
    <d v="2023-04-04T15:32:00"/>
    <n v="1"/>
    <s v="BETTY K"/>
    <s v="Oil"/>
    <n v="0"/>
    <n v="0"/>
    <n v="0"/>
    <n v="0"/>
    <n v="0"/>
    <n v="0"/>
    <n v="0"/>
    <n v="0"/>
    <n v="0"/>
    <n v="0"/>
    <n v="0"/>
    <n v="0"/>
    <n v="0"/>
    <n v="0"/>
    <n v="0"/>
    <n v="0"/>
    <n v="0"/>
    <n v="0"/>
    <n v="0"/>
    <n v="0"/>
  </r>
  <r>
    <n v="2011"/>
    <s v="Jul"/>
    <s v="Hurghada"/>
    <s v="JAPAN"/>
    <s v="VITERRA"/>
    <d v="2011-07-11T10:53:00"/>
    <d v="2011-07-08T18:00:00"/>
    <n v="0"/>
    <s v="BETTY K"/>
    <s v="Oil"/>
    <n v="0"/>
    <n v="0"/>
    <n v="0"/>
    <n v="0"/>
    <n v="0"/>
    <n v="0"/>
    <n v="0"/>
    <n v="0"/>
    <n v="0"/>
    <n v="0"/>
    <n v="0"/>
    <n v="4047"/>
    <n v="0"/>
    <n v="0"/>
    <n v="0"/>
    <n v="0"/>
    <n v="0"/>
    <n v="0"/>
    <n v="0"/>
    <n v="4047"/>
  </r>
  <r>
    <n v="2017"/>
    <s v="Dec"/>
    <s v="Rotterdam"/>
    <s v="GERMANY"/>
    <s v="COFCO"/>
    <d v="2017-12-16T11:57:00"/>
    <d v="2017-12-15T05:46:00"/>
    <n v="0"/>
    <s v="BETTY K"/>
    <s v="Oil"/>
    <n v="0"/>
    <n v="0"/>
    <n v="0"/>
    <n v="0"/>
    <n v="0"/>
    <n v="0"/>
    <n v="0"/>
    <n v="0"/>
    <n v="0"/>
    <n v="0"/>
    <n v="0"/>
    <n v="0"/>
    <n v="0"/>
    <n v="0"/>
    <n v="0"/>
    <n v="0"/>
    <n v="0"/>
    <n v="0"/>
    <n v="0"/>
    <n v="0"/>
  </r>
  <r>
    <n v="2019"/>
    <s v="Feb"/>
    <s v="Singapore"/>
    <s v="UK"/>
    <s v="COFCO"/>
    <d v="2019-02-10T15:39:00"/>
    <d v="2019-02-07T20:54:00"/>
    <n v="0"/>
    <s v="SEA BREEZE"/>
    <s v="Grains"/>
    <n v="0"/>
    <n v="0"/>
    <n v="0"/>
    <n v="43775"/>
    <n v="72998"/>
    <n v="0"/>
    <n v="78602"/>
    <n v="16666"/>
    <n v="7058"/>
    <n v="46520"/>
    <n v="0"/>
    <n v="0"/>
    <n v="0"/>
    <n v="0"/>
    <n v="0"/>
    <n v="0"/>
    <n v="0"/>
    <n v="0"/>
    <n v="265619"/>
    <n v="0"/>
  </r>
  <r>
    <n v="2021"/>
    <s v="Feb"/>
    <s v="Singapore"/>
    <s v="USA"/>
    <s v="BUNGE"/>
    <d v="2021-02-09T17:50:00"/>
    <d v="2021-02-07T14:58:00"/>
    <n v="1"/>
    <s v="SCARLET ROSELLA"/>
    <s v="Oil"/>
    <n v="0"/>
    <n v="0"/>
    <n v="0"/>
    <n v="0"/>
    <n v="0"/>
    <n v="0"/>
    <n v="0"/>
    <n v="0"/>
    <n v="0"/>
    <n v="0"/>
    <n v="0"/>
    <n v="0"/>
    <n v="0"/>
    <n v="0"/>
    <n v="0"/>
    <n v="6675"/>
    <n v="0"/>
    <n v="0"/>
    <n v="0"/>
    <n v="6675"/>
  </r>
  <r>
    <n v="2017"/>
    <s v="Dec"/>
    <s v="Hamburg"/>
    <s v="USA"/>
    <s v="BUNGE"/>
    <d v="2017-12-06T02:08:00"/>
    <d v="2017-12-05T12:10:00"/>
    <n v="0"/>
    <s v="SCARLET ROSELLA"/>
    <s v="Grains"/>
    <n v="4039"/>
    <n v="0"/>
    <n v="16521"/>
    <n v="0"/>
    <n v="0"/>
    <n v="0"/>
    <n v="0"/>
    <n v="0"/>
    <n v="0"/>
    <n v="0"/>
    <n v="0"/>
    <n v="0"/>
    <n v="0"/>
    <n v="0"/>
    <n v="0"/>
    <n v="0"/>
    <n v="0"/>
    <n v="0"/>
    <n v="20560"/>
    <n v="0"/>
  </r>
  <r>
    <n v="2018"/>
    <s v="Sep"/>
    <s v="Singapore"/>
    <s v="IRAN"/>
    <s v="CAO"/>
    <d v="2018-09-23T12:44:00"/>
    <d v="2018-09-22T15:28:00"/>
    <n v="1"/>
    <s v="IRIS BLISS"/>
    <s v="Oil"/>
    <n v="0"/>
    <n v="0"/>
    <n v="0"/>
    <n v="0"/>
    <n v="0"/>
    <n v="0"/>
    <n v="0"/>
    <n v="0"/>
    <n v="0"/>
    <n v="0"/>
    <n v="0"/>
    <n v="0"/>
    <n v="0"/>
    <n v="0"/>
    <n v="0"/>
    <n v="2766"/>
    <n v="0"/>
    <n v="0"/>
    <n v="0"/>
    <n v="2766"/>
  </r>
  <r>
    <n v="2021"/>
    <s v="Jan"/>
    <s v="Los Angeles"/>
    <s v="FRANCE"/>
    <s v="CAO"/>
    <d v="2021-01-03T06:56:00"/>
    <d v="2020-12-31T10:11:00"/>
    <n v="0"/>
    <s v="IRIS BLISS"/>
    <s v="Oil"/>
    <n v="0"/>
    <n v="0"/>
    <n v="0"/>
    <n v="0"/>
    <n v="0"/>
    <n v="0"/>
    <n v="0"/>
    <n v="0"/>
    <n v="0"/>
    <n v="0"/>
    <n v="0"/>
    <n v="0"/>
    <n v="0"/>
    <n v="8784"/>
    <n v="4170"/>
    <n v="0"/>
    <n v="1155"/>
    <n v="5990"/>
    <n v="0"/>
    <n v="20099"/>
  </r>
  <r>
    <n v="2019"/>
    <s v="Feb"/>
    <s v="Los Angeles"/>
    <s v="USA"/>
    <s v="C&amp;D"/>
    <d v="2019-02-02T00:19:00"/>
    <d v="2019-02-01T12:21:00"/>
    <n v="1"/>
    <s v="IRIS BLISS"/>
    <s v="Oil"/>
    <n v="0"/>
    <n v="0"/>
    <n v="0"/>
    <n v="0"/>
    <n v="0"/>
    <n v="0"/>
    <n v="0"/>
    <n v="0"/>
    <n v="0"/>
    <n v="0"/>
    <n v="0"/>
    <n v="9536"/>
    <n v="700"/>
    <n v="0"/>
    <n v="0"/>
    <n v="0"/>
    <n v="0"/>
    <n v="0"/>
    <n v="0"/>
    <n v="10236"/>
  </r>
  <r>
    <n v="2019"/>
    <s v="Sep"/>
    <s v="Hurghada"/>
    <s v="INDIA"/>
    <s v="BUNGE"/>
    <d v="2019-09-26T06:57:00"/>
    <d v="2019-09-25T13:30:00"/>
    <n v="1"/>
    <s v="SEA BREEZE"/>
    <s v="Grains"/>
    <n v="0"/>
    <n v="0"/>
    <n v="0"/>
    <n v="0"/>
    <n v="187"/>
    <n v="0"/>
    <n v="0"/>
    <n v="0"/>
    <n v="0"/>
    <n v="0"/>
    <n v="0"/>
    <n v="0"/>
    <n v="0"/>
    <n v="0"/>
    <n v="0"/>
    <n v="0"/>
    <n v="0"/>
    <n v="0"/>
    <n v="187"/>
    <n v="0"/>
  </r>
  <r>
    <n v="2020"/>
    <s v="Jul"/>
    <s v="Hamburg"/>
    <s v="INDIA"/>
    <s v="COFCO"/>
    <d v="2020-07-10T11:07:00"/>
    <d v="2020-07-08T05:41:00"/>
    <n v="0"/>
    <s v="LUCKY LADY"/>
    <s v="Grains"/>
    <n v="0"/>
    <n v="46885"/>
    <n v="0"/>
    <n v="0"/>
    <n v="0"/>
    <n v="0"/>
    <n v="4214"/>
    <n v="0"/>
    <n v="0"/>
    <n v="0"/>
    <n v="0"/>
    <n v="0"/>
    <n v="0"/>
    <n v="0"/>
    <n v="0"/>
    <n v="0"/>
    <n v="0"/>
    <n v="0"/>
    <n v="51099"/>
    <n v="0"/>
  </r>
  <r>
    <n v="2014"/>
    <s v="Oct"/>
    <s v="Shanghai"/>
    <s v="IRAN"/>
    <s v="BUNGE"/>
    <d v="2014-10-14T21:00:00"/>
    <d v="2014-10-12T13:48:00"/>
    <n v="0"/>
    <s v="OCEAN WAVE"/>
    <s v="Grains"/>
    <n v="6088"/>
    <n v="21099"/>
    <n v="0"/>
    <n v="60513"/>
    <n v="0"/>
    <n v="0"/>
    <n v="77556"/>
    <n v="0"/>
    <n v="0"/>
    <n v="71767"/>
    <n v="0"/>
    <n v="0"/>
    <n v="0"/>
    <n v="0"/>
    <n v="0"/>
    <n v="0"/>
    <n v="0"/>
    <n v="0"/>
    <n v="237023"/>
    <n v="0"/>
  </r>
  <r>
    <n v="2010"/>
    <s v="Aug"/>
    <s v="Shanghai"/>
    <s v="EGYPT"/>
    <s v="ADM"/>
    <d v="2010-08-06T09:43:00"/>
    <d v="2010-08-05T11:06:00"/>
    <n v="0"/>
    <s v="N BONANZA"/>
    <s v="Oil"/>
    <n v="0"/>
    <n v="0"/>
    <n v="0"/>
    <n v="0"/>
    <n v="0"/>
    <n v="0"/>
    <n v="0"/>
    <n v="0"/>
    <n v="0"/>
    <n v="0"/>
    <n v="0"/>
    <n v="0"/>
    <n v="0"/>
    <n v="0"/>
    <n v="0"/>
    <n v="9167"/>
    <n v="0"/>
    <n v="2383"/>
    <n v="0"/>
    <n v="11550"/>
  </r>
  <r>
    <n v="2021"/>
    <s v="Feb"/>
    <s v="Shanghai"/>
    <s v="SAUDI ARABIA"/>
    <s v="BUNGE"/>
    <d v="2021-02-22T05:18:00"/>
    <d v="2021-02-19T09:42:00"/>
    <n v="1"/>
    <s v="NANA Z"/>
    <s v="Grains"/>
    <n v="0"/>
    <n v="0"/>
    <n v="0"/>
    <n v="0"/>
    <n v="0"/>
    <n v="0"/>
    <n v="69571"/>
    <n v="0"/>
    <n v="0"/>
    <n v="10146"/>
    <n v="0"/>
    <n v="0"/>
    <n v="0"/>
    <n v="0"/>
    <n v="0"/>
    <n v="0"/>
    <n v="0"/>
    <n v="0"/>
    <n v="79717"/>
    <n v="0"/>
  </r>
  <r>
    <n v="2018"/>
    <s v="Sep"/>
    <s v="Rotterdam"/>
    <s v="FRANCE"/>
    <s v="LOUIS DREYFUS"/>
    <d v="2018-09-23T06:42:00"/>
    <d v="2018-09-21T13:38:00"/>
    <n v="0"/>
    <s v="BETTY K"/>
    <s v="Grains"/>
    <n v="0"/>
    <n v="0"/>
    <n v="0"/>
    <n v="66308"/>
    <n v="0"/>
    <n v="0"/>
    <n v="33259"/>
    <n v="0"/>
    <n v="0"/>
    <n v="0"/>
    <n v="0"/>
    <n v="0"/>
    <n v="0"/>
    <n v="0"/>
    <n v="0"/>
    <n v="0"/>
    <n v="0"/>
    <n v="0"/>
    <n v="99567"/>
    <n v="0"/>
  </r>
  <r>
    <n v="2022"/>
    <s v="Nov"/>
    <s v="Los Angeles"/>
    <s v="EGYPT"/>
    <s v="BUNGE"/>
    <d v="2022-11-09T07:11:00"/>
    <d v="2022-11-06T07:04:00"/>
    <n v="0"/>
    <s v="IRIS BLISS"/>
    <s v="Grains"/>
    <n v="64439"/>
    <n v="0"/>
    <n v="2291"/>
    <n v="0"/>
    <n v="0"/>
    <n v="0"/>
    <n v="0"/>
    <n v="0"/>
    <n v="0"/>
    <n v="0"/>
    <n v="0"/>
    <n v="0"/>
    <n v="0"/>
    <n v="0"/>
    <n v="0"/>
    <n v="0"/>
    <n v="0"/>
    <n v="0"/>
    <n v="66730"/>
    <n v="0"/>
  </r>
  <r>
    <n v="2018"/>
    <s v="Mar"/>
    <s v="Alexandria"/>
    <s v="UK"/>
    <s v="COFCO"/>
    <d v="2018-03-23T18:37:00"/>
    <d v="2018-03-21T19:38:00"/>
    <n v="1"/>
    <s v="BETTY K"/>
    <s v="Oil"/>
    <n v="0"/>
    <n v="0"/>
    <n v="0"/>
    <n v="0"/>
    <n v="0"/>
    <n v="0"/>
    <n v="0"/>
    <n v="0"/>
    <n v="0"/>
    <n v="0"/>
    <n v="4770"/>
    <n v="0"/>
    <n v="0"/>
    <n v="0"/>
    <n v="0"/>
    <n v="0"/>
    <n v="0"/>
    <n v="0"/>
    <n v="0"/>
    <n v="4770"/>
  </r>
  <r>
    <n v="2019"/>
    <s v="Nov"/>
    <s v="Hurghada"/>
    <s v="USA"/>
    <s v="LOUIS DREYFUS"/>
    <d v="2019-11-01T23:08:00"/>
    <d v="2019-10-31T10:47:00"/>
    <n v="1"/>
    <s v="BETTY K"/>
    <s v="Grains"/>
    <n v="0"/>
    <n v="0"/>
    <n v="0"/>
    <n v="0"/>
    <n v="0"/>
    <n v="0"/>
    <n v="56184"/>
    <n v="44058"/>
    <n v="6877"/>
    <n v="0"/>
    <n v="0"/>
    <n v="0"/>
    <n v="0"/>
    <n v="0"/>
    <n v="0"/>
    <n v="0"/>
    <n v="0"/>
    <n v="0"/>
    <n v="107119"/>
    <n v="0"/>
  </r>
  <r>
    <n v="2011"/>
    <s v="Jan"/>
    <s v="Shanghai"/>
    <s v="UK"/>
    <s v="ADM"/>
    <d v="2011-01-06T13:32:00"/>
    <d v="2011-01-03T00:39:00"/>
    <n v="1"/>
    <s v="SEA BREEZE"/>
    <s v="Grains"/>
    <n v="0"/>
    <n v="0"/>
    <n v="5564"/>
    <n v="0"/>
    <n v="0"/>
    <n v="0"/>
    <n v="45048"/>
    <n v="58285"/>
    <n v="0"/>
    <n v="75859"/>
    <n v="0"/>
    <n v="0"/>
    <n v="0"/>
    <n v="0"/>
    <n v="0"/>
    <n v="0"/>
    <n v="0"/>
    <n v="0"/>
    <n v="184756"/>
    <n v="0"/>
  </r>
  <r>
    <n v="2014"/>
    <s v="Feb"/>
    <s v="Hurghada"/>
    <s v="FRANCE"/>
    <s v="LOUIS DREYFUS"/>
    <d v="2014-02-06T07:14:00"/>
    <d v="2014-02-04T11:08:00"/>
    <n v="0"/>
    <s v="SCARLET ROSELLA"/>
    <s v="Oil"/>
    <n v="0"/>
    <n v="0"/>
    <n v="0"/>
    <n v="0"/>
    <n v="0"/>
    <n v="0"/>
    <n v="0"/>
    <n v="0"/>
    <n v="0"/>
    <n v="0"/>
    <n v="0"/>
    <n v="5292"/>
    <n v="0"/>
    <n v="0"/>
    <n v="0"/>
    <n v="0"/>
    <n v="0"/>
    <n v="0"/>
    <n v="0"/>
    <n v="5292"/>
  </r>
  <r>
    <n v="2022"/>
    <s v="Jul"/>
    <s v="Hamburg"/>
    <s v="JAPAN"/>
    <s v="CAO"/>
    <d v="2022-07-27T11:54:00"/>
    <d v="2022-07-25T14:19:00"/>
    <n v="0"/>
    <s v="SEA BREEZE"/>
    <s v="Grains"/>
    <n v="0"/>
    <n v="0"/>
    <n v="0"/>
    <n v="34405"/>
    <n v="5859"/>
    <n v="0"/>
    <n v="0"/>
    <n v="0"/>
    <n v="0"/>
    <n v="0"/>
    <n v="0"/>
    <n v="0"/>
    <n v="0"/>
    <n v="0"/>
    <n v="0"/>
    <n v="0"/>
    <n v="0"/>
    <n v="0"/>
    <n v="40264"/>
    <n v="0"/>
  </r>
  <r>
    <n v="2010"/>
    <s v="Nov"/>
    <s v="Hamburg"/>
    <s v="JAPAN"/>
    <s v="LOUIS DREYFUS"/>
    <d v="2010-11-25T12:00:00"/>
    <d v="2010-11-23T05:01:00"/>
    <n v="0"/>
    <s v="BETTY K"/>
    <s v="Oil"/>
    <n v="0"/>
    <n v="0"/>
    <n v="0"/>
    <n v="0"/>
    <n v="0"/>
    <n v="0"/>
    <n v="0"/>
    <n v="0"/>
    <n v="0"/>
    <n v="0"/>
    <n v="1583"/>
    <n v="0"/>
    <n v="0"/>
    <n v="0"/>
    <n v="0"/>
    <n v="0"/>
    <n v="0"/>
    <n v="0"/>
    <n v="0"/>
    <n v="1583"/>
  </r>
  <r>
    <n v="2010"/>
    <s v="Sep"/>
    <s v="Hurghada"/>
    <s v="UK"/>
    <s v="VITERRA"/>
    <d v="2010-09-27T10:14:00"/>
    <d v="2010-09-24T15:44:00"/>
    <n v="0"/>
    <s v="N BONANZA"/>
    <s v="Grains"/>
    <n v="0"/>
    <n v="0"/>
    <n v="37857"/>
    <n v="0"/>
    <n v="0"/>
    <n v="34499"/>
    <n v="50859"/>
    <n v="0"/>
    <n v="0"/>
    <n v="0"/>
    <n v="0"/>
    <n v="0"/>
    <n v="0"/>
    <n v="0"/>
    <n v="0"/>
    <n v="0"/>
    <n v="0"/>
    <n v="0"/>
    <n v="123215"/>
    <n v="0"/>
  </r>
  <r>
    <n v="2016"/>
    <s v="Aug"/>
    <s v="Hamburg"/>
    <s v="IRAN"/>
    <s v="BUNGE"/>
    <d v="2016-08-14T15:28:00"/>
    <d v="2016-08-13T15:02:00"/>
    <n v="1"/>
    <s v="LUCKY LADY"/>
    <s v="Grains"/>
    <n v="0"/>
    <n v="70928"/>
    <n v="0"/>
    <n v="1250"/>
    <n v="39364"/>
    <n v="44250"/>
    <n v="0"/>
    <n v="0"/>
    <n v="71468"/>
    <n v="0"/>
    <n v="0"/>
    <n v="0"/>
    <n v="0"/>
    <n v="0"/>
    <n v="0"/>
    <n v="0"/>
    <n v="0"/>
    <n v="0"/>
    <n v="227260"/>
    <n v="0"/>
  </r>
  <r>
    <n v="2017"/>
    <s v="Dec"/>
    <s v="Los Angeles"/>
    <s v="GERMANY"/>
    <s v="CAO"/>
    <d v="2017-12-02T02:38:00"/>
    <d v="2017-11-30T20:58:00"/>
    <n v="0"/>
    <s v="LUCKY LADY"/>
    <s v="Oil"/>
    <n v="0"/>
    <n v="0"/>
    <n v="0"/>
    <n v="0"/>
    <n v="0"/>
    <n v="0"/>
    <n v="0"/>
    <n v="0"/>
    <n v="0"/>
    <n v="0"/>
    <n v="0"/>
    <n v="0"/>
    <n v="2952"/>
    <n v="0"/>
    <n v="0"/>
    <n v="0"/>
    <n v="0"/>
    <n v="0"/>
    <n v="0"/>
    <n v="2952"/>
  </r>
  <r>
    <n v="2023"/>
    <s v="Jun"/>
    <s v="Hurghada"/>
    <s v="USA"/>
    <s v="CAO"/>
    <d v="2023-06-01T13:25:00"/>
    <d v="2023-05-31T01:34:00"/>
    <n v="1"/>
    <s v="IRIS BLISS"/>
    <s v="Oil"/>
    <n v="0"/>
    <n v="0"/>
    <n v="0"/>
    <n v="0"/>
    <n v="0"/>
    <n v="0"/>
    <n v="0"/>
    <n v="0"/>
    <n v="0"/>
    <n v="0"/>
    <n v="0"/>
    <n v="0"/>
    <n v="0"/>
    <n v="0"/>
    <n v="0"/>
    <n v="0"/>
    <n v="0"/>
    <n v="0"/>
    <n v="0"/>
    <n v="0"/>
  </r>
  <r>
    <n v="2022"/>
    <s v="May"/>
    <s v="Hurghada"/>
    <s v="GERMANY"/>
    <s v="ADM"/>
    <d v="2022-05-12T03:23:00"/>
    <d v="2022-05-09T04:34:00"/>
    <n v="0"/>
    <s v="BETTY K"/>
    <s v="Grains"/>
    <n v="0"/>
    <n v="68996"/>
    <n v="0"/>
    <n v="77882"/>
    <n v="0"/>
    <n v="0"/>
    <n v="75385"/>
    <n v="0"/>
    <n v="0"/>
    <n v="0"/>
    <n v="0"/>
    <n v="0"/>
    <n v="0"/>
    <n v="0"/>
    <n v="0"/>
    <n v="0"/>
    <n v="0"/>
    <n v="0"/>
    <n v="222263"/>
    <n v="0"/>
  </r>
  <r>
    <n v="2011"/>
    <s v="Dec"/>
    <s v="Rotterdam"/>
    <s v="JAPAN"/>
    <s v="ADM"/>
    <d v="2011-12-22T11:03:00"/>
    <d v="2011-12-19T04:00:00"/>
    <n v="0"/>
    <s v="OCEAN WAVE"/>
    <s v="Grains"/>
    <n v="0"/>
    <n v="0"/>
    <n v="0"/>
    <n v="0"/>
    <n v="0"/>
    <n v="0"/>
    <n v="0"/>
    <n v="0"/>
    <n v="0"/>
    <n v="0"/>
    <n v="0"/>
    <n v="0"/>
    <n v="0"/>
    <n v="0"/>
    <n v="0"/>
    <n v="0"/>
    <n v="0"/>
    <n v="0"/>
    <n v="0"/>
    <n v="0"/>
  </r>
  <r>
    <n v="2010"/>
    <s v="Aug"/>
    <s v="Alexandria"/>
    <s v="SAUDI ARABIA"/>
    <s v="VITERRA"/>
    <d v="2010-08-05T16:57:00"/>
    <d v="2010-08-02T09:35:00"/>
    <n v="1"/>
    <s v="LUCKY LADY"/>
    <s v="Grains"/>
    <n v="67092"/>
    <n v="47721"/>
    <n v="0"/>
    <n v="55002"/>
    <n v="0"/>
    <n v="78111"/>
    <n v="0"/>
    <n v="72026"/>
    <n v="0"/>
    <n v="0"/>
    <n v="0"/>
    <n v="0"/>
    <n v="0"/>
    <n v="0"/>
    <n v="0"/>
    <n v="0"/>
    <n v="0"/>
    <n v="0"/>
    <n v="319952"/>
    <n v="0"/>
  </r>
  <r>
    <n v="2017"/>
    <s v="Mar"/>
    <s v="Hamburg"/>
    <s v="EGYPT"/>
    <s v="LOUIS DREYFUS"/>
    <d v="2017-03-15T11:00:00"/>
    <d v="2017-03-12T00:52:00"/>
    <n v="0"/>
    <s v="SEA BREEZE"/>
    <s v="Oil"/>
    <n v="0"/>
    <n v="0"/>
    <n v="0"/>
    <n v="0"/>
    <n v="0"/>
    <n v="0"/>
    <n v="0"/>
    <n v="0"/>
    <n v="0"/>
    <n v="0"/>
    <n v="7864"/>
    <n v="0"/>
    <n v="0"/>
    <n v="0"/>
    <n v="0"/>
    <n v="0"/>
    <n v="0"/>
    <n v="0"/>
    <n v="0"/>
    <n v="7864"/>
  </r>
  <r>
    <n v="2011"/>
    <s v="Jun"/>
    <s v="Singapore"/>
    <s v="CHINA"/>
    <s v="CAO"/>
    <d v="2011-06-10T00:42:00"/>
    <d v="2011-06-09T15:47:00"/>
    <n v="0"/>
    <s v="SCARLET ROSELLA"/>
    <s v="Grains"/>
    <n v="0"/>
    <n v="0"/>
    <n v="0"/>
    <n v="67471"/>
    <n v="11563"/>
    <n v="0"/>
    <n v="0"/>
    <n v="0"/>
    <n v="0"/>
    <n v="0"/>
    <n v="0"/>
    <n v="0"/>
    <n v="0"/>
    <n v="0"/>
    <n v="0"/>
    <n v="0"/>
    <n v="0"/>
    <n v="0"/>
    <n v="79034"/>
    <n v="0"/>
  </r>
  <r>
    <n v="2018"/>
    <s v="Aug"/>
    <s v="Alexandria"/>
    <s v="JAPAN"/>
    <s v="C&amp;D"/>
    <d v="2018-08-25T03:47:00"/>
    <d v="2018-08-23T01:37:00"/>
    <n v="0"/>
    <s v="SCARLET ROSELLA"/>
    <s v="Oil"/>
    <n v="0"/>
    <n v="0"/>
    <n v="0"/>
    <n v="0"/>
    <n v="0"/>
    <n v="0"/>
    <n v="0"/>
    <n v="0"/>
    <n v="0"/>
    <n v="0"/>
    <n v="6016"/>
    <n v="4277"/>
    <n v="0"/>
    <n v="0"/>
    <n v="0"/>
    <n v="0"/>
    <n v="0"/>
    <n v="0"/>
    <n v="0"/>
    <n v="10293"/>
  </r>
  <r>
    <n v="2022"/>
    <s v="Apr"/>
    <s v="Los Angeles"/>
    <s v="IRAN"/>
    <s v="COFCO"/>
    <d v="2022-04-13T12:13:00"/>
    <d v="2022-04-11T18:27:00"/>
    <n v="1"/>
    <s v="NANA Z"/>
    <s v="Grains"/>
    <n v="11766"/>
    <n v="0"/>
    <n v="0"/>
    <n v="79544"/>
    <n v="32099"/>
    <n v="70691"/>
    <n v="13353"/>
    <n v="42625"/>
    <n v="0"/>
    <n v="0"/>
    <n v="0"/>
    <n v="0"/>
    <n v="0"/>
    <n v="0"/>
    <n v="0"/>
    <n v="0"/>
    <n v="0"/>
    <n v="0"/>
    <n v="250078"/>
    <n v="0"/>
  </r>
  <r>
    <n v="2021"/>
    <s v="Sep"/>
    <s v="Hurghada"/>
    <s v="INDIA"/>
    <s v="CAO"/>
    <d v="2021-09-11T14:40:00"/>
    <d v="2021-09-09T19:59:00"/>
    <n v="0"/>
    <s v="SEA BREEZE"/>
    <s v="Grains"/>
    <n v="39031"/>
    <n v="0"/>
    <n v="0"/>
    <n v="0"/>
    <n v="0"/>
    <n v="37334"/>
    <n v="0"/>
    <n v="0"/>
    <n v="0"/>
    <n v="0"/>
    <n v="0"/>
    <n v="0"/>
    <n v="0"/>
    <n v="0"/>
    <n v="0"/>
    <n v="0"/>
    <n v="0"/>
    <n v="0"/>
    <n v="76365"/>
    <n v="0"/>
  </r>
  <r>
    <n v="2021"/>
    <s v="Dec"/>
    <s v="Singapore"/>
    <s v="IRAN"/>
    <s v="C&amp;D"/>
    <d v="2021-12-08T12:32:00"/>
    <d v="2021-12-06T22:41:00"/>
    <n v="1"/>
    <s v="SEA BREEZE"/>
    <s v="Oil"/>
    <n v="0"/>
    <n v="0"/>
    <n v="0"/>
    <n v="0"/>
    <n v="0"/>
    <n v="0"/>
    <n v="0"/>
    <n v="0"/>
    <n v="0"/>
    <n v="0"/>
    <n v="0"/>
    <n v="0"/>
    <n v="0"/>
    <n v="0"/>
    <n v="3415"/>
    <n v="0"/>
    <n v="0"/>
    <n v="0"/>
    <n v="0"/>
    <n v="3415"/>
  </r>
  <r>
    <n v="2011"/>
    <s v="Dec"/>
    <s v="Hamburg"/>
    <s v="UK"/>
    <s v="ADM"/>
    <d v="2011-12-09T00:32:00"/>
    <d v="2011-12-08T18:04:00"/>
    <n v="1"/>
    <s v="OCEAN WAVE"/>
    <s v="Grains"/>
    <n v="0"/>
    <n v="0"/>
    <n v="0"/>
    <n v="0"/>
    <n v="0"/>
    <n v="73378"/>
    <n v="0"/>
    <n v="17186"/>
    <n v="0"/>
    <n v="0"/>
    <n v="0"/>
    <n v="0"/>
    <n v="0"/>
    <n v="0"/>
    <n v="0"/>
    <n v="0"/>
    <n v="0"/>
    <n v="0"/>
    <n v="90564"/>
    <n v="0"/>
  </r>
  <r>
    <n v="2018"/>
    <s v="Aug"/>
    <s v="Hurghada"/>
    <s v="IRAN"/>
    <s v="COFCO"/>
    <d v="2018-08-05T06:10:00"/>
    <d v="2018-08-02T13:14:00"/>
    <n v="1"/>
    <s v="SCARLET ROSELLA"/>
    <s v="Oil"/>
    <n v="0"/>
    <n v="0"/>
    <n v="0"/>
    <n v="0"/>
    <n v="0"/>
    <n v="0"/>
    <n v="0"/>
    <n v="0"/>
    <n v="0"/>
    <n v="0"/>
    <n v="0"/>
    <n v="0"/>
    <n v="0"/>
    <n v="9170"/>
    <n v="0"/>
    <n v="0"/>
    <n v="0"/>
    <n v="0"/>
    <n v="0"/>
    <n v="9170"/>
  </r>
  <r>
    <n v="2015"/>
    <s v="Feb"/>
    <s v="Alexandria"/>
    <s v="IRAN"/>
    <s v="LOUIS DREYFUS"/>
    <d v="2015-02-26T09:05:00"/>
    <d v="2015-02-23T12:29:00"/>
    <n v="0"/>
    <s v="BETTY K"/>
    <s v="Oil"/>
    <n v="0"/>
    <n v="0"/>
    <n v="0"/>
    <n v="0"/>
    <n v="0"/>
    <n v="0"/>
    <n v="0"/>
    <n v="0"/>
    <n v="0"/>
    <n v="0"/>
    <n v="0"/>
    <n v="5981"/>
    <n v="0"/>
    <n v="0"/>
    <n v="0"/>
    <n v="3373"/>
    <n v="3754"/>
    <n v="5642"/>
    <n v="0"/>
    <n v="18750"/>
  </r>
  <r>
    <n v="2016"/>
    <s v="Dec"/>
    <s v="Hurghada"/>
    <s v="GERMANY"/>
    <s v="VITERRA"/>
    <d v="2016-12-17T12:53:00"/>
    <d v="2016-12-15T10:36:00"/>
    <n v="0"/>
    <s v="IRIS BLISS"/>
    <s v="Oil"/>
    <n v="0"/>
    <n v="0"/>
    <n v="0"/>
    <n v="0"/>
    <n v="0"/>
    <n v="0"/>
    <n v="0"/>
    <n v="0"/>
    <n v="0"/>
    <n v="0"/>
    <n v="4804"/>
    <n v="0"/>
    <n v="0"/>
    <n v="0"/>
    <n v="9040"/>
    <n v="0"/>
    <n v="0"/>
    <n v="0"/>
    <n v="0"/>
    <n v="13844"/>
  </r>
  <r>
    <n v="2018"/>
    <s v="Jun"/>
    <s v="Singapore"/>
    <s v="IRAN"/>
    <s v="C&amp;D"/>
    <d v="2018-06-05T00:47:00"/>
    <d v="2018-06-03T20:59:00"/>
    <n v="1"/>
    <s v="NANA Z"/>
    <s v="Oil"/>
    <n v="0"/>
    <n v="0"/>
    <n v="0"/>
    <n v="0"/>
    <n v="0"/>
    <n v="0"/>
    <n v="0"/>
    <n v="0"/>
    <n v="0"/>
    <n v="0"/>
    <n v="3810"/>
    <n v="0"/>
    <n v="0"/>
    <n v="0"/>
    <n v="0"/>
    <n v="0"/>
    <n v="0"/>
    <n v="0"/>
    <n v="0"/>
    <n v="3810"/>
  </r>
  <r>
    <n v="2016"/>
    <s v="Oct"/>
    <s v="Shanghai"/>
    <s v="UK"/>
    <s v="ADM"/>
    <d v="2016-10-25T21:26:00"/>
    <d v="2016-10-23T18:53:00"/>
    <n v="0"/>
    <s v="NANA Z"/>
    <s v="Oil"/>
    <n v="0"/>
    <n v="0"/>
    <n v="0"/>
    <n v="0"/>
    <n v="0"/>
    <n v="0"/>
    <n v="0"/>
    <n v="0"/>
    <n v="0"/>
    <n v="0"/>
    <n v="703"/>
    <n v="0"/>
    <n v="7199"/>
    <n v="0"/>
    <n v="0"/>
    <n v="8485"/>
    <n v="0"/>
    <n v="0"/>
    <n v="0"/>
    <n v="16387"/>
  </r>
  <r>
    <n v="2010"/>
    <s v="Feb"/>
    <s v="Hamburg"/>
    <s v="IRAN"/>
    <s v="COFCO"/>
    <d v="2010-02-03T11:33:00"/>
    <d v="2010-02-02T04:11:00"/>
    <n v="1"/>
    <s v="SCARLET ROSELLA"/>
    <s v="Oil"/>
    <n v="0"/>
    <n v="0"/>
    <n v="0"/>
    <n v="0"/>
    <n v="0"/>
    <n v="0"/>
    <n v="0"/>
    <n v="0"/>
    <n v="0"/>
    <n v="0"/>
    <n v="0"/>
    <n v="0"/>
    <n v="0"/>
    <n v="0"/>
    <n v="4304"/>
    <n v="0"/>
    <n v="0"/>
    <n v="0"/>
    <n v="0"/>
    <n v="4304"/>
  </r>
  <r>
    <n v="2011"/>
    <s v="Apr"/>
    <s v="Hamburg"/>
    <s v="CHINA"/>
    <s v="LOUIS DREYFUS"/>
    <d v="2011-04-19T20:05:00"/>
    <d v="2011-04-18T19:01:00"/>
    <n v="1"/>
    <s v="SEA BREEZE"/>
    <s v="Grains"/>
    <n v="0"/>
    <n v="0"/>
    <n v="26998"/>
    <n v="0"/>
    <n v="0"/>
    <n v="28315"/>
    <n v="0"/>
    <n v="0"/>
    <n v="0"/>
    <n v="0"/>
    <n v="0"/>
    <n v="0"/>
    <n v="0"/>
    <n v="0"/>
    <n v="0"/>
    <n v="0"/>
    <n v="0"/>
    <n v="0"/>
    <n v="55313"/>
    <n v="0"/>
  </r>
  <r>
    <n v="2019"/>
    <s v="Jan"/>
    <s v="Hamburg"/>
    <s v="SAUDI ARABIA"/>
    <s v="LOUIS DREYFUS"/>
    <d v="2019-01-25T22:14:00"/>
    <d v="2019-01-23T06:57:00"/>
    <n v="0"/>
    <s v="SEA BREEZE"/>
    <s v="Grains"/>
    <n v="0"/>
    <n v="0"/>
    <n v="0"/>
    <n v="75456"/>
    <n v="0"/>
    <n v="0"/>
    <n v="0"/>
    <n v="0"/>
    <n v="39831"/>
    <n v="0"/>
    <n v="0"/>
    <n v="0"/>
    <n v="0"/>
    <n v="0"/>
    <n v="0"/>
    <n v="0"/>
    <n v="0"/>
    <n v="0"/>
    <n v="115287"/>
    <n v="0"/>
  </r>
  <r>
    <n v="2018"/>
    <s v="Aug"/>
    <s v="Shanghai"/>
    <s v="FRANCE"/>
    <s v="CAO"/>
    <d v="2018-08-13T12:25:00"/>
    <d v="2018-08-10T04:26:00"/>
    <n v="1"/>
    <s v="IRIS BLISS"/>
    <s v="Grains"/>
    <n v="0"/>
    <n v="0"/>
    <n v="11763"/>
    <n v="1638"/>
    <n v="0"/>
    <n v="0"/>
    <n v="0"/>
    <n v="0"/>
    <n v="0"/>
    <n v="61876"/>
    <n v="0"/>
    <n v="0"/>
    <n v="0"/>
    <n v="0"/>
    <n v="0"/>
    <n v="0"/>
    <n v="0"/>
    <n v="0"/>
    <n v="75277"/>
    <n v="0"/>
  </r>
  <r>
    <n v="2017"/>
    <s v="Dec"/>
    <s v="Alexandria"/>
    <s v="SAUDI ARABIA"/>
    <s v="C&amp;D"/>
    <d v="2017-12-12T09:41:00"/>
    <d v="2017-12-10T11:40:00"/>
    <n v="1"/>
    <s v="SEA BREEZE"/>
    <s v="Oil"/>
    <n v="0"/>
    <n v="0"/>
    <n v="0"/>
    <n v="0"/>
    <n v="0"/>
    <n v="0"/>
    <n v="0"/>
    <n v="0"/>
    <n v="0"/>
    <n v="0"/>
    <n v="0"/>
    <n v="8427"/>
    <n v="0"/>
    <n v="9227"/>
    <n v="0"/>
    <n v="0"/>
    <n v="0"/>
    <n v="0"/>
    <n v="0"/>
    <n v="17654"/>
  </r>
  <r>
    <n v="2015"/>
    <s v="May"/>
    <s v="Hamburg"/>
    <s v="JAPAN"/>
    <s v="CAO"/>
    <d v="2015-05-18T05:06:00"/>
    <d v="2015-05-15T09:12:00"/>
    <n v="0"/>
    <s v="BETTY K"/>
    <s v="Oil"/>
    <n v="0"/>
    <n v="0"/>
    <n v="0"/>
    <n v="0"/>
    <n v="0"/>
    <n v="0"/>
    <n v="0"/>
    <n v="0"/>
    <n v="0"/>
    <n v="0"/>
    <n v="4970"/>
    <n v="1253"/>
    <n v="0"/>
    <n v="0"/>
    <n v="0"/>
    <n v="0"/>
    <n v="0"/>
    <n v="0"/>
    <n v="0"/>
    <n v="6223"/>
  </r>
  <r>
    <n v="2020"/>
    <s v="Jul"/>
    <s v="Shanghai"/>
    <s v="INDIA"/>
    <s v="BUNGE"/>
    <d v="2020-07-27T07:25:00"/>
    <d v="2020-07-25T08:12:00"/>
    <n v="1"/>
    <s v="BETTY K"/>
    <s v="Oil"/>
    <n v="0"/>
    <n v="0"/>
    <n v="0"/>
    <n v="0"/>
    <n v="0"/>
    <n v="0"/>
    <n v="0"/>
    <n v="0"/>
    <n v="0"/>
    <n v="0"/>
    <n v="7904"/>
    <n v="0"/>
    <n v="3483"/>
    <n v="0"/>
    <n v="0"/>
    <n v="0"/>
    <n v="0"/>
    <n v="0"/>
    <n v="0"/>
    <n v="11387"/>
  </r>
  <r>
    <n v="2022"/>
    <s v="Apr"/>
    <s v="Rotterdam"/>
    <s v="JAPAN"/>
    <s v="C&amp;D"/>
    <d v="2022-04-14T16:49:00"/>
    <d v="2022-04-13T01:58:00"/>
    <n v="0"/>
    <s v="N BONANZA"/>
    <s v="Oil"/>
    <n v="0"/>
    <n v="0"/>
    <n v="0"/>
    <n v="0"/>
    <n v="0"/>
    <n v="0"/>
    <n v="0"/>
    <n v="0"/>
    <n v="0"/>
    <n v="0"/>
    <n v="4138"/>
    <n v="0"/>
    <n v="0"/>
    <n v="0"/>
    <n v="0"/>
    <n v="0"/>
    <n v="0"/>
    <n v="0"/>
    <n v="0"/>
    <n v="4138"/>
  </r>
  <r>
    <n v="2016"/>
    <s v="Jul"/>
    <s v="Los Angeles"/>
    <s v="USA"/>
    <s v="COFCO"/>
    <d v="2016-07-04T21:32:00"/>
    <d v="2016-07-02T01:31:00"/>
    <n v="1"/>
    <s v="SEA BREEZE"/>
    <s v="Grains"/>
    <n v="0"/>
    <n v="0"/>
    <n v="78825"/>
    <n v="3793"/>
    <n v="75879"/>
    <n v="0"/>
    <n v="0"/>
    <n v="2376"/>
    <n v="0"/>
    <n v="43011"/>
    <n v="0"/>
    <n v="0"/>
    <n v="0"/>
    <n v="0"/>
    <n v="0"/>
    <n v="0"/>
    <n v="0"/>
    <n v="0"/>
    <n v="203884"/>
    <n v="0"/>
  </r>
  <r>
    <n v="2012"/>
    <s v="Oct"/>
    <s v="Alexandria"/>
    <s v="UK"/>
    <s v="C&amp;D"/>
    <d v="2012-10-18T21:47:00"/>
    <d v="2012-10-15T19:40:00"/>
    <n v="0"/>
    <s v="IRIS BLISS"/>
    <s v="Grains"/>
    <n v="0"/>
    <n v="0"/>
    <n v="0"/>
    <n v="0"/>
    <n v="0"/>
    <n v="0"/>
    <n v="0"/>
    <n v="0"/>
    <n v="22737"/>
    <n v="0"/>
    <n v="0"/>
    <n v="0"/>
    <n v="0"/>
    <n v="0"/>
    <n v="0"/>
    <n v="0"/>
    <n v="0"/>
    <n v="0"/>
    <n v="22737"/>
    <n v="0"/>
  </r>
  <r>
    <n v="2021"/>
    <s v="May"/>
    <s v="Hamburg"/>
    <s v="EGYPT"/>
    <s v="LOUIS DREYFUS"/>
    <d v="2021-05-03T03:32:00"/>
    <d v="2021-04-30T22:53:00"/>
    <n v="1"/>
    <s v="SCARLET ROSELLA"/>
    <s v="Grains"/>
    <n v="0"/>
    <n v="0"/>
    <n v="34444"/>
    <n v="50410"/>
    <n v="0"/>
    <n v="0"/>
    <n v="65021"/>
    <n v="0"/>
    <n v="0"/>
    <n v="0"/>
    <n v="0"/>
    <n v="0"/>
    <n v="0"/>
    <n v="0"/>
    <n v="0"/>
    <n v="0"/>
    <n v="0"/>
    <n v="0"/>
    <n v="149875"/>
    <n v="0"/>
  </r>
  <r>
    <n v="2013"/>
    <s v="Oct"/>
    <s v="Hamburg"/>
    <s v="IRAN"/>
    <s v="ADM"/>
    <d v="2013-10-03T05:51:00"/>
    <d v="2013-10-02T02:21:00"/>
    <n v="1"/>
    <s v="N BONANZA"/>
    <s v="Oil"/>
    <n v="0"/>
    <n v="0"/>
    <n v="0"/>
    <n v="0"/>
    <n v="0"/>
    <n v="0"/>
    <n v="0"/>
    <n v="0"/>
    <n v="0"/>
    <n v="0"/>
    <n v="135"/>
    <n v="0"/>
    <n v="0"/>
    <n v="0"/>
    <n v="0"/>
    <n v="6361"/>
    <n v="0"/>
    <n v="4484"/>
    <n v="0"/>
    <n v="10980"/>
  </r>
  <r>
    <n v="2014"/>
    <s v="Mar"/>
    <s v="Singapore"/>
    <s v="EGYPT"/>
    <s v="COFCO"/>
    <d v="2014-03-18T07:46:00"/>
    <d v="2014-03-15T15:04:00"/>
    <n v="1"/>
    <s v="OCEAN WAVE"/>
    <s v="Oil"/>
    <n v="0"/>
    <n v="0"/>
    <n v="0"/>
    <n v="0"/>
    <n v="0"/>
    <n v="0"/>
    <n v="0"/>
    <n v="0"/>
    <n v="0"/>
    <n v="0"/>
    <n v="0"/>
    <n v="0"/>
    <n v="0"/>
    <n v="0"/>
    <n v="0"/>
    <n v="0"/>
    <n v="0"/>
    <n v="0"/>
    <n v="0"/>
    <n v="0"/>
  </r>
  <r>
    <n v="2021"/>
    <s v="Sep"/>
    <s v="Hamburg"/>
    <s v="JAPAN"/>
    <s v="ADM"/>
    <d v="2021-09-25T00:25:00"/>
    <d v="2021-09-24T04:43:00"/>
    <n v="0"/>
    <s v="SEA BREEZE"/>
    <s v="Grains"/>
    <n v="0"/>
    <n v="42677"/>
    <n v="0"/>
    <n v="0"/>
    <n v="0"/>
    <n v="0"/>
    <n v="0"/>
    <n v="41216"/>
    <n v="75709"/>
    <n v="6522"/>
    <n v="0"/>
    <n v="0"/>
    <n v="0"/>
    <n v="0"/>
    <n v="0"/>
    <n v="0"/>
    <n v="0"/>
    <n v="0"/>
    <n v="166124"/>
    <n v="0"/>
  </r>
  <r>
    <n v="2020"/>
    <s v="Jun"/>
    <s v="Hurghada"/>
    <s v="JAPAN"/>
    <s v="BUNGE"/>
    <d v="2020-06-02T19:40:00"/>
    <d v="2020-05-31T15:19:00"/>
    <n v="0"/>
    <s v="NANA Z"/>
    <s v="Grains"/>
    <n v="0"/>
    <n v="0"/>
    <n v="0"/>
    <n v="0"/>
    <n v="0"/>
    <n v="0"/>
    <n v="0"/>
    <n v="0"/>
    <n v="0"/>
    <n v="0"/>
    <n v="0"/>
    <n v="0"/>
    <n v="0"/>
    <n v="0"/>
    <n v="0"/>
    <n v="0"/>
    <n v="0"/>
    <n v="0"/>
    <n v="0"/>
    <n v="0"/>
  </r>
  <r>
    <n v="2011"/>
    <s v="Mar"/>
    <s v="Rotterdam"/>
    <s v="EGYPT"/>
    <s v="BUNGE"/>
    <d v="2011-03-02T15:11:00"/>
    <d v="2011-02-27T22:28:00"/>
    <n v="1"/>
    <s v="LUCKY LADY"/>
    <s v="Grains"/>
    <n v="0"/>
    <n v="26577"/>
    <n v="0"/>
    <n v="0"/>
    <n v="0"/>
    <n v="0"/>
    <n v="0"/>
    <n v="45551"/>
    <n v="0"/>
    <n v="0"/>
    <n v="0"/>
    <n v="0"/>
    <n v="0"/>
    <n v="0"/>
    <n v="0"/>
    <n v="0"/>
    <n v="0"/>
    <n v="0"/>
    <n v="72128"/>
    <n v="0"/>
  </r>
  <r>
    <n v="2010"/>
    <s v="Mar"/>
    <s v="Rotterdam"/>
    <s v="INDIA"/>
    <s v="LOUIS DREYFUS"/>
    <d v="2010-03-27T05:16:00"/>
    <d v="2010-03-24T16:13:00"/>
    <n v="0"/>
    <s v="LUCKY LADY"/>
    <s v="Grains"/>
    <n v="58249"/>
    <n v="0"/>
    <n v="0"/>
    <n v="0"/>
    <n v="0"/>
    <n v="0"/>
    <n v="0"/>
    <n v="0"/>
    <n v="0"/>
    <n v="0"/>
    <n v="0"/>
    <n v="0"/>
    <n v="0"/>
    <n v="0"/>
    <n v="0"/>
    <n v="0"/>
    <n v="0"/>
    <n v="0"/>
    <n v="58249"/>
    <n v="0"/>
  </r>
  <r>
    <n v="2011"/>
    <s v="Jul"/>
    <s v="Hurghada"/>
    <s v="SAUDI ARABIA"/>
    <s v="BUNGE"/>
    <d v="2011-07-05T10:35:00"/>
    <d v="2011-07-04T03:19:00"/>
    <n v="0"/>
    <s v="NANA Z"/>
    <s v="Grains"/>
    <n v="3292"/>
    <n v="70433"/>
    <n v="0"/>
    <n v="0"/>
    <n v="0"/>
    <n v="0"/>
    <n v="0"/>
    <n v="0"/>
    <n v="43219"/>
    <n v="0"/>
    <n v="0"/>
    <n v="0"/>
    <n v="0"/>
    <n v="0"/>
    <n v="0"/>
    <n v="0"/>
    <n v="0"/>
    <n v="0"/>
    <n v="116944"/>
    <n v="0"/>
  </r>
  <r>
    <n v="2023"/>
    <s v="Jun"/>
    <s v="Rotterdam"/>
    <s v="SAUDI ARABIA"/>
    <s v="VITERRA"/>
    <d v="2023-06-08T12:58:00"/>
    <d v="2023-06-06T06:23:00"/>
    <n v="0"/>
    <s v="LUCKY LADY"/>
    <s v="Oil"/>
    <n v="0"/>
    <n v="0"/>
    <n v="0"/>
    <n v="0"/>
    <n v="0"/>
    <n v="0"/>
    <n v="0"/>
    <n v="0"/>
    <n v="0"/>
    <n v="0"/>
    <n v="8168"/>
    <n v="5094"/>
    <n v="0"/>
    <n v="0"/>
    <n v="0"/>
    <n v="0"/>
    <n v="0"/>
    <n v="0"/>
    <n v="0"/>
    <n v="13262"/>
  </r>
  <r>
    <n v="2018"/>
    <s v="May"/>
    <s v="Alexandria"/>
    <s v="UK"/>
    <s v="ADM"/>
    <d v="2018-05-08T00:31:00"/>
    <d v="2018-05-07T18:07:00"/>
    <n v="1"/>
    <s v="NANA Z"/>
    <s v="Grains"/>
    <n v="0"/>
    <n v="0"/>
    <n v="0"/>
    <n v="0"/>
    <n v="0"/>
    <n v="0"/>
    <n v="0"/>
    <n v="0"/>
    <n v="0"/>
    <n v="0"/>
    <n v="0"/>
    <n v="0"/>
    <n v="0"/>
    <n v="0"/>
    <n v="0"/>
    <n v="0"/>
    <n v="0"/>
    <n v="0"/>
    <n v="0"/>
    <n v="0"/>
  </r>
  <r>
    <n v="2021"/>
    <s v="Aug"/>
    <s v="Singapore"/>
    <s v="INDIA"/>
    <s v="VITERRA"/>
    <d v="2021-08-07T11:53:00"/>
    <d v="2021-08-05T12:44:00"/>
    <n v="1"/>
    <s v="LUCKY LADY"/>
    <s v="Oil"/>
    <n v="0"/>
    <n v="0"/>
    <n v="0"/>
    <n v="0"/>
    <n v="0"/>
    <n v="0"/>
    <n v="0"/>
    <n v="0"/>
    <n v="0"/>
    <n v="0"/>
    <n v="0"/>
    <n v="0"/>
    <n v="0"/>
    <n v="0"/>
    <n v="0"/>
    <n v="2540"/>
    <n v="0"/>
    <n v="0"/>
    <n v="0"/>
    <n v="2540"/>
  </r>
  <r>
    <n v="2017"/>
    <s v="Dec"/>
    <s v="Shanghai"/>
    <s v="IRAN"/>
    <s v="VITERRA"/>
    <d v="2017-12-23T04:42:00"/>
    <d v="2017-12-22T04:28:00"/>
    <n v="0"/>
    <s v="OCEAN WAVE"/>
    <s v="Grains"/>
    <n v="47312"/>
    <n v="41224"/>
    <n v="0"/>
    <n v="0"/>
    <n v="3880"/>
    <n v="0"/>
    <n v="2429"/>
    <n v="37643"/>
    <n v="0"/>
    <n v="0"/>
    <n v="0"/>
    <n v="0"/>
    <n v="0"/>
    <n v="0"/>
    <n v="0"/>
    <n v="0"/>
    <n v="0"/>
    <n v="0"/>
    <n v="132488"/>
    <n v="0"/>
  </r>
  <r>
    <n v="2011"/>
    <s v="Nov"/>
    <s v="Los Angeles"/>
    <s v="SAUDI ARABIA"/>
    <s v="C&amp;D"/>
    <d v="2011-11-15T22:21:00"/>
    <d v="2011-11-13T14:30:00"/>
    <n v="1"/>
    <s v="IRIS BLISS"/>
    <s v="Oil"/>
    <n v="0"/>
    <n v="0"/>
    <n v="0"/>
    <n v="0"/>
    <n v="0"/>
    <n v="0"/>
    <n v="0"/>
    <n v="0"/>
    <n v="0"/>
    <n v="0"/>
    <n v="0"/>
    <n v="3714"/>
    <n v="0"/>
    <n v="0"/>
    <n v="0"/>
    <n v="0"/>
    <n v="6241"/>
    <n v="0"/>
    <n v="0"/>
    <n v="9955"/>
  </r>
  <r>
    <n v="2013"/>
    <s v="Jun"/>
    <s v="Singapore"/>
    <s v="IRAN"/>
    <s v="ADM"/>
    <d v="2013-06-27T03:14:00"/>
    <d v="2013-06-25T10:57:00"/>
    <n v="0"/>
    <s v="IRIS BLISS"/>
    <s v="Grains"/>
    <n v="77631"/>
    <n v="0"/>
    <n v="0"/>
    <n v="46832"/>
    <n v="0"/>
    <n v="0"/>
    <n v="0"/>
    <n v="0"/>
    <n v="61400"/>
    <n v="0"/>
    <n v="0"/>
    <n v="0"/>
    <n v="0"/>
    <n v="0"/>
    <n v="0"/>
    <n v="0"/>
    <n v="0"/>
    <n v="0"/>
    <n v="185863"/>
    <n v="0"/>
  </r>
  <r>
    <n v="2015"/>
    <s v="Aug"/>
    <s v="Rotterdam"/>
    <s v="USA"/>
    <s v="LOUIS DREYFUS"/>
    <d v="2015-08-26T18:09:00"/>
    <d v="2015-08-23T04:23:00"/>
    <n v="1"/>
    <s v="SCARLET ROSELLA"/>
    <s v="Oil"/>
    <n v="0"/>
    <n v="0"/>
    <n v="0"/>
    <n v="0"/>
    <n v="0"/>
    <n v="0"/>
    <n v="0"/>
    <n v="0"/>
    <n v="0"/>
    <n v="0"/>
    <n v="0"/>
    <n v="0"/>
    <n v="0"/>
    <n v="0"/>
    <n v="0"/>
    <n v="0"/>
    <n v="0"/>
    <n v="0"/>
    <n v="0"/>
    <n v="0"/>
  </r>
  <r>
    <n v="2022"/>
    <s v="May"/>
    <s v="Hurghada"/>
    <s v="FRANCE"/>
    <s v="LOUIS DREYFUS"/>
    <d v="2022-05-22T02:00:00"/>
    <d v="2022-05-20T10:48:00"/>
    <n v="0"/>
    <s v="SCARLET ROSELLA"/>
    <s v="Grains"/>
    <n v="0"/>
    <n v="0"/>
    <n v="0"/>
    <n v="0"/>
    <n v="0"/>
    <n v="0"/>
    <n v="2354"/>
    <n v="0"/>
    <n v="0"/>
    <n v="0"/>
    <n v="0"/>
    <n v="0"/>
    <n v="0"/>
    <n v="0"/>
    <n v="0"/>
    <n v="0"/>
    <n v="0"/>
    <n v="0"/>
    <n v="2354"/>
    <n v="0"/>
  </r>
  <r>
    <n v="2016"/>
    <s v="Nov"/>
    <s v="Alexandria"/>
    <s v="UK"/>
    <s v="BUNGE"/>
    <d v="2016-11-08T16:02:00"/>
    <d v="2016-11-06T22:34:00"/>
    <n v="1"/>
    <s v="N BONANZA"/>
    <s v="Grains"/>
    <n v="0"/>
    <n v="0"/>
    <n v="60145"/>
    <n v="0"/>
    <n v="37872"/>
    <n v="0"/>
    <n v="0"/>
    <n v="0"/>
    <n v="0"/>
    <n v="0"/>
    <n v="0"/>
    <n v="0"/>
    <n v="0"/>
    <n v="0"/>
    <n v="0"/>
    <n v="0"/>
    <n v="0"/>
    <n v="0"/>
    <n v="98017"/>
    <n v="0"/>
  </r>
  <r>
    <n v="2017"/>
    <s v="Aug"/>
    <s v="Rotterdam"/>
    <s v="GERMANY"/>
    <s v="C&amp;D"/>
    <d v="2017-08-15T14:26:00"/>
    <d v="2017-08-12T10:23:00"/>
    <n v="1"/>
    <s v="SCARLET ROSELLA"/>
    <s v="Oil"/>
    <n v="0"/>
    <n v="0"/>
    <n v="0"/>
    <n v="0"/>
    <n v="0"/>
    <n v="0"/>
    <n v="0"/>
    <n v="0"/>
    <n v="0"/>
    <n v="0"/>
    <n v="0"/>
    <n v="0"/>
    <n v="0"/>
    <n v="0"/>
    <n v="8830"/>
    <n v="1605"/>
    <n v="0"/>
    <n v="548"/>
    <n v="0"/>
    <n v="10983"/>
  </r>
  <r>
    <n v="2011"/>
    <s v="Jun"/>
    <s v="Hamburg"/>
    <s v="CHINA"/>
    <s v="VITERRA"/>
    <d v="2011-06-06T00:56:00"/>
    <d v="2011-06-03T19:04:00"/>
    <n v="1"/>
    <s v="N BONANZA"/>
    <s v="Oil"/>
    <n v="0"/>
    <n v="0"/>
    <n v="0"/>
    <n v="0"/>
    <n v="0"/>
    <n v="0"/>
    <n v="0"/>
    <n v="0"/>
    <n v="0"/>
    <n v="0"/>
    <n v="9226"/>
    <n v="0"/>
    <n v="5941"/>
    <n v="0"/>
    <n v="0"/>
    <n v="0"/>
    <n v="0"/>
    <n v="0"/>
    <n v="0"/>
    <n v="15167"/>
  </r>
  <r>
    <n v="2012"/>
    <s v="Sep"/>
    <s v="Shanghai"/>
    <s v="JAPAN"/>
    <s v="BUNGE"/>
    <d v="2012-09-09T21:43:00"/>
    <d v="2012-09-06T17:43:00"/>
    <n v="0"/>
    <s v="LUCKY LADY"/>
    <s v="Oil"/>
    <n v="0"/>
    <n v="0"/>
    <n v="0"/>
    <n v="0"/>
    <n v="0"/>
    <n v="0"/>
    <n v="0"/>
    <n v="0"/>
    <n v="0"/>
    <n v="0"/>
    <n v="4321"/>
    <n v="0"/>
    <n v="0"/>
    <n v="0"/>
    <n v="0"/>
    <n v="3288"/>
    <n v="8358"/>
    <n v="0"/>
    <n v="0"/>
    <n v="15967"/>
  </r>
  <r>
    <n v="2022"/>
    <s v="Apr"/>
    <s v="Alexandria"/>
    <s v="EGYPT"/>
    <s v="C&amp;D"/>
    <d v="2022-04-05T13:13:00"/>
    <d v="2022-04-02T04:03:00"/>
    <n v="1"/>
    <s v="IRIS BLISS"/>
    <s v="Oil"/>
    <n v="0"/>
    <n v="0"/>
    <n v="0"/>
    <n v="0"/>
    <n v="0"/>
    <n v="0"/>
    <n v="0"/>
    <n v="0"/>
    <n v="0"/>
    <n v="0"/>
    <n v="0"/>
    <n v="0"/>
    <n v="0"/>
    <n v="0"/>
    <n v="0"/>
    <n v="0"/>
    <n v="1601"/>
    <n v="9219"/>
    <n v="0"/>
    <n v="10820"/>
  </r>
  <r>
    <n v="2023"/>
    <s v="Sep"/>
    <s v="Hurghada"/>
    <s v="CHINA"/>
    <s v="ADM"/>
    <d v="2023-09-07T17:08:00"/>
    <d v="2023-09-04T10:14:00"/>
    <n v="1"/>
    <s v="N BONANZA"/>
    <s v="Grains"/>
    <n v="77182"/>
    <n v="0"/>
    <n v="7793"/>
    <n v="45978"/>
    <n v="0"/>
    <n v="0"/>
    <n v="0"/>
    <n v="0"/>
    <n v="0"/>
    <n v="0"/>
    <n v="0"/>
    <n v="0"/>
    <n v="0"/>
    <n v="0"/>
    <n v="0"/>
    <n v="0"/>
    <n v="0"/>
    <n v="0"/>
    <n v="130953"/>
    <n v="0"/>
  </r>
  <r>
    <n v="2017"/>
    <s v="Apr"/>
    <s v="Shanghai"/>
    <s v="JAPAN"/>
    <s v="C&amp;D"/>
    <d v="2017-04-10T01:01:00"/>
    <d v="2017-04-07T17:28:00"/>
    <n v="1"/>
    <s v="SEA BREEZE"/>
    <s v="Grains"/>
    <n v="31097"/>
    <n v="0"/>
    <n v="0"/>
    <n v="0"/>
    <n v="0"/>
    <n v="1702"/>
    <n v="0"/>
    <n v="0"/>
    <n v="0"/>
    <n v="0"/>
    <n v="0"/>
    <n v="0"/>
    <n v="0"/>
    <n v="0"/>
    <n v="0"/>
    <n v="0"/>
    <n v="0"/>
    <n v="0"/>
    <n v="32799"/>
    <n v="0"/>
  </r>
  <r>
    <n v="2013"/>
    <s v="Jan"/>
    <s v="Los Angeles"/>
    <s v="INDIA"/>
    <s v="ADM"/>
    <d v="2013-01-06T10:06:00"/>
    <d v="2013-01-03T22:33:00"/>
    <n v="0"/>
    <s v="SEA BREEZE"/>
    <s v="Oil"/>
    <n v="0"/>
    <n v="0"/>
    <n v="0"/>
    <n v="0"/>
    <n v="0"/>
    <n v="0"/>
    <n v="0"/>
    <n v="0"/>
    <n v="0"/>
    <n v="0"/>
    <n v="0"/>
    <n v="0"/>
    <n v="0"/>
    <n v="0"/>
    <n v="4789"/>
    <n v="0"/>
    <n v="0"/>
    <n v="0"/>
    <n v="0"/>
    <n v="4789"/>
  </r>
  <r>
    <n v="2021"/>
    <s v="Jul"/>
    <s v="Singapore"/>
    <s v="INDIA"/>
    <s v="VITERRA"/>
    <d v="2021-07-28T14:49:00"/>
    <d v="2021-07-25T18:47:00"/>
    <n v="0"/>
    <s v="BETTY K"/>
    <s v="Grains"/>
    <n v="64708"/>
    <n v="0"/>
    <n v="0"/>
    <n v="0"/>
    <n v="0"/>
    <n v="12497"/>
    <n v="0"/>
    <n v="0"/>
    <n v="23734"/>
    <n v="0"/>
    <n v="0"/>
    <n v="0"/>
    <n v="0"/>
    <n v="0"/>
    <n v="0"/>
    <n v="0"/>
    <n v="0"/>
    <n v="0"/>
    <n v="100939"/>
    <n v="0"/>
  </r>
  <r>
    <n v="2010"/>
    <s v="Oct"/>
    <s v="Hamburg"/>
    <s v="INDIA"/>
    <s v="C&amp;D"/>
    <d v="2010-10-06T14:17:00"/>
    <d v="2010-10-04T00:21:00"/>
    <n v="1"/>
    <s v="OCEAN WAVE"/>
    <s v="Oil"/>
    <n v="0"/>
    <n v="0"/>
    <n v="0"/>
    <n v="0"/>
    <n v="0"/>
    <n v="0"/>
    <n v="0"/>
    <n v="0"/>
    <n v="0"/>
    <n v="0"/>
    <n v="0"/>
    <n v="3806"/>
    <n v="0"/>
    <n v="5018"/>
    <n v="0"/>
    <n v="0"/>
    <n v="0"/>
    <n v="955"/>
    <n v="0"/>
    <n v="9779"/>
  </r>
  <r>
    <n v="2019"/>
    <s v="Nov"/>
    <s v="Shanghai"/>
    <s v="EGYPT"/>
    <s v="VITERRA"/>
    <d v="2019-11-21T12:46:00"/>
    <d v="2019-11-18T21:58:00"/>
    <n v="1"/>
    <s v="IRIS BLISS"/>
    <s v="Grains"/>
    <n v="17442"/>
    <n v="65272"/>
    <n v="0"/>
    <n v="68825"/>
    <n v="5332"/>
    <n v="23047"/>
    <n v="69805"/>
    <n v="0"/>
    <n v="0"/>
    <n v="0"/>
    <n v="0"/>
    <n v="0"/>
    <n v="0"/>
    <n v="0"/>
    <n v="0"/>
    <n v="0"/>
    <n v="0"/>
    <n v="0"/>
    <n v="249723"/>
    <n v="0"/>
  </r>
  <r>
    <n v="2022"/>
    <s v="Jan"/>
    <s v="Singapore"/>
    <s v="SAUDI ARABIA"/>
    <s v="C&amp;D"/>
    <d v="2022-01-08T09:33:00"/>
    <d v="2022-01-05T13:42:00"/>
    <n v="0"/>
    <s v="BETTY K"/>
    <s v="Oil"/>
    <n v="0"/>
    <n v="0"/>
    <n v="0"/>
    <n v="0"/>
    <n v="0"/>
    <n v="0"/>
    <n v="0"/>
    <n v="0"/>
    <n v="0"/>
    <n v="0"/>
    <n v="0"/>
    <n v="0"/>
    <n v="0"/>
    <n v="0"/>
    <n v="0"/>
    <n v="0"/>
    <n v="0"/>
    <n v="0"/>
    <n v="0"/>
    <n v="0"/>
  </r>
  <r>
    <n v="2023"/>
    <s v="Feb"/>
    <s v="Hamburg"/>
    <s v="USA"/>
    <s v="C&amp;D"/>
    <d v="2023-02-27T20:41:00"/>
    <d v="2023-02-24T06:10:00"/>
    <n v="1"/>
    <s v="SCARLET ROSELLA"/>
    <s v="Grains"/>
    <n v="0"/>
    <n v="0"/>
    <n v="0"/>
    <n v="0"/>
    <n v="0"/>
    <n v="0"/>
    <n v="0"/>
    <n v="0"/>
    <n v="0"/>
    <n v="0"/>
    <n v="0"/>
    <n v="0"/>
    <n v="0"/>
    <n v="0"/>
    <n v="0"/>
    <n v="0"/>
    <n v="0"/>
    <n v="0"/>
    <n v="0"/>
    <n v="0"/>
  </r>
  <r>
    <n v="2020"/>
    <s v="Apr"/>
    <s v="Rotterdam"/>
    <s v="IRAN"/>
    <s v="COFCO"/>
    <d v="2020-04-12T13:03:00"/>
    <d v="2020-04-09T04:43:00"/>
    <n v="1"/>
    <s v="NANA Z"/>
    <s v="Oil"/>
    <n v="0"/>
    <n v="0"/>
    <n v="0"/>
    <n v="0"/>
    <n v="0"/>
    <n v="0"/>
    <n v="0"/>
    <n v="0"/>
    <n v="0"/>
    <n v="0"/>
    <n v="0"/>
    <n v="82"/>
    <n v="0"/>
    <n v="0"/>
    <n v="4752"/>
    <n v="57"/>
    <n v="0"/>
    <n v="0"/>
    <n v="0"/>
    <n v="4891"/>
  </r>
  <r>
    <n v="2019"/>
    <s v="Oct"/>
    <s v="Hamburg"/>
    <s v="CHINA"/>
    <s v="VITERRA"/>
    <d v="2019-10-19T19:34:00"/>
    <d v="2019-10-16T07:43:00"/>
    <n v="1"/>
    <s v="SCARLET ROSELLA"/>
    <s v="Oil"/>
    <n v="0"/>
    <n v="0"/>
    <n v="0"/>
    <n v="0"/>
    <n v="0"/>
    <n v="0"/>
    <n v="0"/>
    <n v="0"/>
    <n v="0"/>
    <n v="0"/>
    <n v="0"/>
    <n v="0"/>
    <n v="0"/>
    <n v="0"/>
    <n v="0"/>
    <n v="0"/>
    <n v="0"/>
    <n v="0"/>
    <n v="0"/>
    <n v="0"/>
  </r>
  <r>
    <n v="2011"/>
    <s v="Dec"/>
    <s v="Los Angeles"/>
    <s v="GERMANY"/>
    <s v="ADM"/>
    <d v="2011-12-20T08:01:00"/>
    <d v="2011-12-19T11:44:00"/>
    <n v="0"/>
    <s v="LUCKY LADY"/>
    <s v="Grains"/>
    <n v="0"/>
    <n v="0"/>
    <n v="49377"/>
    <n v="0"/>
    <n v="75186"/>
    <n v="0"/>
    <n v="37711"/>
    <n v="0"/>
    <n v="0"/>
    <n v="33437"/>
    <n v="0"/>
    <n v="0"/>
    <n v="0"/>
    <n v="0"/>
    <n v="0"/>
    <n v="0"/>
    <n v="0"/>
    <n v="0"/>
    <n v="195711"/>
    <n v="0"/>
  </r>
  <r>
    <n v="2010"/>
    <s v="May"/>
    <s v="Hamburg"/>
    <s v="USA"/>
    <s v="VITERRA"/>
    <d v="2010-05-21T20:19:00"/>
    <d v="2010-05-20T08:04:00"/>
    <n v="0"/>
    <s v="NANA Z"/>
    <s v="Grains"/>
    <n v="0"/>
    <n v="0"/>
    <n v="9053"/>
    <n v="0"/>
    <n v="0"/>
    <n v="0"/>
    <n v="50363"/>
    <n v="0"/>
    <n v="35052"/>
    <n v="0"/>
    <n v="0"/>
    <n v="0"/>
    <n v="0"/>
    <n v="0"/>
    <n v="0"/>
    <n v="0"/>
    <n v="0"/>
    <n v="0"/>
    <n v="94468"/>
    <n v="0"/>
  </r>
  <r>
    <n v="2021"/>
    <s v="Apr"/>
    <s v="Shanghai"/>
    <s v="IRAN"/>
    <s v="LOUIS DREYFUS"/>
    <d v="2021-04-02T22:25:00"/>
    <d v="2021-03-31T05:50:00"/>
    <n v="0"/>
    <s v="NANA Z"/>
    <s v="Oil"/>
    <n v="0"/>
    <n v="0"/>
    <n v="0"/>
    <n v="0"/>
    <n v="0"/>
    <n v="0"/>
    <n v="0"/>
    <n v="0"/>
    <n v="0"/>
    <n v="0"/>
    <n v="0"/>
    <n v="0"/>
    <n v="0"/>
    <n v="7408"/>
    <n v="0"/>
    <n v="0"/>
    <n v="0"/>
    <n v="0"/>
    <n v="0"/>
    <n v="7408"/>
  </r>
  <r>
    <n v="2013"/>
    <s v="Oct"/>
    <s v="Hurghada"/>
    <s v="INDIA"/>
    <s v="ADM"/>
    <d v="2013-10-12T00:31:00"/>
    <d v="2013-10-09T04:55:00"/>
    <n v="1"/>
    <s v="LUCKY LADY"/>
    <s v="Oil"/>
    <n v="0"/>
    <n v="0"/>
    <n v="0"/>
    <n v="0"/>
    <n v="0"/>
    <n v="0"/>
    <n v="0"/>
    <n v="0"/>
    <n v="0"/>
    <n v="0"/>
    <n v="0"/>
    <n v="0"/>
    <n v="9761"/>
    <n v="1547"/>
    <n v="0"/>
    <n v="0"/>
    <n v="408"/>
    <n v="0"/>
    <n v="0"/>
    <n v="11716"/>
  </r>
  <r>
    <n v="2018"/>
    <s v="Sep"/>
    <s v="Los Angeles"/>
    <s v="GERMANY"/>
    <s v="BUNGE"/>
    <d v="2018-09-27T07:29:00"/>
    <d v="2018-09-26T21:17:00"/>
    <n v="0"/>
    <s v="OCEAN WAVE"/>
    <s v="Oil"/>
    <n v="0"/>
    <n v="0"/>
    <n v="0"/>
    <n v="0"/>
    <n v="0"/>
    <n v="0"/>
    <n v="0"/>
    <n v="0"/>
    <n v="0"/>
    <n v="0"/>
    <n v="0"/>
    <n v="0"/>
    <n v="0"/>
    <n v="0"/>
    <n v="0"/>
    <n v="0"/>
    <n v="0"/>
    <n v="0"/>
    <n v="0"/>
    <n v="0"/>
  </r>
  <r>
    <n v="2011"/>
    <s v="May"/>
    <s v="Hamburg"/>
    <s v="UK"/>
    <s v="ADM"/>
    <d v="2011-05-16T17:32:00"/>
    <d v="2011-05-14T23:18:00"/>
    <n v="0"/>
    <s v="LUCKY LADY"/>
    <s v="Grains"/>
    <n v="71181"/>
    <n v="0"/>
    <n v="0"/>
    <n v="226"/>
    <n v="0"/>
    <n v="0"/>
    <n v="0"/>
    <n v="22923"/>
    <n v="0"/>
    <n v="0"/>
    <n v="0"/>
    <n v="0"/>
    <n v="0"/>
    <n v="0"/>
    <n v="0"/>
    <n v="0"/>
    <n v="0"/>
    <n v="0"/>
    <n v="94330"/>
    <n v="0"/>
  </r>
  <r>
    <n v="2012"/>
    <s v="Nov"/>
    <s v="Shanghai"/>
    <s v="EGYPT"/>
    <s v="LOUIS DREYFUS"/>
    <d v="2012-11-01T17:23:00"/>
    <d v="2012-10-31T22:02:00"/>
    <n v="0"/>
    <s v="OCEAN WAVE"/>
    <s v="Grains"/>
    <n v="0"/>
    <n v="67741"/>
    <n v="0"/>
    <n v="0"/>
    <n v="0"/>
    <n v="0"/>
    <n v="0"/>
    <n v="0"/>
    <n v="50001"/>
    <n v="0"/>
    <n v="0"/>
    <n v="0"/>
    <n v="0"/>
    <n v="0"/>
    <n v="0"/>
    <n v="0"/>
    <n v="0"/>
    <n v="0"/>
    <n v="117742"/>
    <n v="0"/>
  </r>
  <r>
    <n v="2020"/>
    <s v="Apr"/>
    <s v="Hamburg"/>
    <s v="SAUDI ARABIA"/>
    <s v="BUNGE"/>
    <d v="2020-04-10T18:00:00"/>
    <d v="2020-04-07T17:21:00"/>
    <n v="1"/>
    <s v="SEA BREEZE"/>
    <s v="Grains"/>
    <n v="0"/>
    <n v="0"/>
    <n v="0"/>
    <n v="0"/>
    <n v="0"/>
    <n v="14411"/>
    <n v="0"/>
    <n v="0"/>
    <n v="3687"/>
    <n v="41318"/>
    <n v="0"/>
    <n v="0"/>
    <n v="0"/>
    <n v="0"/>
    <n v="0"/>
    <n v="0"/>
    <n v="0"/>
    <n v="0"/>
    <n v="59416"/>
    <n v="0"/>
  </r>
  <r>
    <n v="2021"/>
    <s v="Dec"/>
    <s v="Shanghai"/>
    <s v="SAUDI ARABIA"/>
    <s v="VITERRA"/>
    <d v="2021-12-24T14:39:00"/>
    <d v="2021-12-21T22:08:00"/>
    <n v="0"/>
    <s v="N BONANZA"/>
    <s v="Grains"/>
    <n v="0"/>
    <n v="0"/>
    <n v="17192"/>
    <n v="20996"/>
    <n v="0"/>
    <n v="0"/>
    <n v="0"/>
    <n v="0"/>
    <n v="0"/>
    <n v="0"/>
    <n v="0"/>
    <n v="0"/>
    <n v="0"/>
    <n v="0"/>
    <n v="0"/>
    <n v="0"/>
    <n v="0"/>
    <n v="0"/>
    <n v="38188"/>
    <n v="0"/>
  </r>
  <r>
    <n v="2012"/>
    <s v="Apr"/>
    <s v="Rotterdam"/>
    <s v="CHINA"/>
    <s v="ADM"/>
    <d v="2012-04-13T21:39:00"/>
    <d v="2012-04-12T13:27:00"/>
    <n v="1"/>
    <s v="NANA Z"/>
    <s v="Oil"/>
    <n v="0"/>
    <n v="0"/>
    <n v="0"/>
    <n v="0"/>
    <n v="0"/>
    <n v="0"/>
    <n v="0"/>
    <n v="0"/>
    <n v="0"/>
    <n v="0"/>
    <n v="0"/>
    <n v="0"/>
    <n v="0"/>
    <n v="0"/>
    <n v="7108"/>
    <n v="0"/>
    <n v="0"/>
    <n v="0"/>
    <n v="0"/>
    <n v="7108"/>
  </r>
  <r>
    <n v="2015"/>
    <s v="Jan"/>
    <s v="Hurghada"/>
    <s v="UK"/>
    <s v="BUNGE"/>
    <d v="2015-01-22T20:36:00"/>
    <d v="2015-01-21T23:19:00"/>
    <n v="1"/>
    <s v="N BONANZA"/>
    <s v="Grains"/>
    <n v="0"/>
    <n v="0"/>
    <n v="0"/>
    <n v="0"/>
    <n v="0"/>
    <n v="0"/>
    <n v="0"/>
    <n v="0"/>
    <n v="0"/>
    <n v="0"/>
    <n v="0"/>
    <n v="0"/>
    <n v="0"/>
    <n v="0"/>
    <n v="0"/>
    <n v="0"/>
    <n v="0"/>
    <n v="0"/>
    <n v="0"/>
    <n v="0"/>
  </r>
  <r>
    <n v="2011"/>
    <s v="Dec"/>
    <s v="Singapore"/>
    <s v="UK"/>
    <s v="LOUIS DREYFUS"/>
    <d v="2011-12-18T11:27:00"/>
    <d v="2011-12-16T10:59:00"/>
    <n v="1"/>
    <s v="NANA Z"/>
    <s v="Oil"/>
    <n v="0"/>
    <n v="0"/>
    <n v="0"/>
    <n v="0"/>
    <n v="0"/>
    <n v="0"/>
    <n v="0"/>
    <n v="0"/>
    <n v="0"/>
    <n v="0"/>
    <n v="8441"/>
    <n v="0"/>
    <n v="0"/>
    <n v="8155"/>
    <n v="8126"/>
    <n v="0"/>
    <n v="0"/>
    <n v="0"/>
    <n v="0"/>
    <n v="24722"/>
  </r>
  <r>
    <n v="2013"/>
    <s v="Jan"/>
    <s v="Los Angeles"/>
    <s v="IRAN"/>
    <s v="BUNGE"/>
    <d v="2013-01-14T05:49:00"/>
    <d v="2013-01-11T13:35:00"/>
    <n v="0"/>
    <s v="NANA Z"/>
    <s v="Grains"/>
    <n v="0"/>
    <n v="0"/>
    <n v="43654"/>
    <n v="0"/>
    <n v="0"/>
    <n v="0"/>
    <n v="0"/>
    <n v="0"/>
    <n v="0"/>
    <n v="0"/>
    <n v="0"/>
    <n v="0"/>
    <n v="0"/>
    <n v="0"/>
    <n v="0"/>
    <n v="0"/>
    <n v="0"/>
    <n v="0"/>
    <n v="43654"/>
    <n v="0"/>
  </r>
  <r>
    <n v="2014"/>
    <s v="Jan"/>
    <s v="Hamburg"/>
    <s v="SAUDI ARABIA"/>
    <s v="LOUIS DREYFUS"/>
    <d v="2014-01-20T11:57:00"/>
    <d v="2014-01-18T21:00:00"/>
    <n v="0"/>
    <s v="LUCKY LADY"/>
    <s v="Oil"/>
    <n v="0"/>
    <n v="0"/>
    <n v="0"/>
    <n v="0"/>
    <n v="0"/>
    <n v="0"/>
    <n v="0"/>
    <n v="0"/>
    <n v="0"/>
    <n v="0"/>
    <n v="371"/>
    <n v="0"/>
    <n v="0"/>
    <n v="9954"/>
    <n v="0"/>
    <n v="0"/>
    <n v="0"/>
    <n v="5511"/>
    <n v="0"/>
    <n v="15836"/>
  </r>
  <r>
    <n v="2012"/>
    <s v="Feb"/>
    <s v="Rotterdam"/>
    <s v="IRAN"/>
    <s v="COFCO"/>
    <d v="2012-02-28T02:51:00"/>
    <d v="2012-02-26T03:16:00"/>
    <n v="0"/>
    <s v="SEA BREEZE"/>
    <s v="Oil"/>
    <n v="0"/>
    <n v="0"/>
    <n v="0"/>
    <n v="0"/>
    <n v="0"/>
    <n v="0"/>
    <n v="0"/>
    <n v="0"/>
    <n v="0"/>
    <n v="0"/>
    <n v="1125"/>
    <n v="0"/>
    <n v="0"/>
    <n v="0"/>
    <n v="0"/>
    <n v="0"/>
    <n v="0"/>
    <n v="0"/>
    <n v="0"/>
    <n v="1125"/>
  </r>
  <r>
    <n v="2023"/>
    <s v="Jan"/>
    <s v="Alexandria"/>
    <s v="FRANCE"/>
    <s v="CAO"/>
    <d v="2023-01-17T20:49:00"/>
    <d v="2023-01-16T06:38:00"/>
    <n v="0"/>
    <s v="NANA Z"/>
    <s v="Oil"/>
    <n v="0"/>
    <n v="0"/>
    <n v="0"/>
    <n v="0"/>
    <n v="0"/>
    <n v="0"/>
    <n v="0"/>
    <n v="0"/>
    <n v="0"/>
    <n v="0"/>
    <n v="0"/>
    <n v="0"/>
    <n v="6834"/>
    <n v="0"/>
    <n v="0"/>
    <n v="0"/>
    <n v="0"/>
    <n v="0"/>
    <n v="0"/>
    <n v="6834"/>
  </r>
  <r>
    <n v="2012"/>
    <s v="Mar"/>
    <s v="Los Angeles"/>
    <s v="FRANCE"/>
    <s v="LOUIS DREYFUS"/>
    <d v="2012-03-06T02:57:00"/>
    <d v="2012-03-05T09:36:00"/>
    <n v="1"/>
    <s v="N BONANZA"/>
    <s v="Oil"/>
    <n v="0"/>
    <n v="0"/>
    <n v="0"/>
    <n v="0"/>
    <n v="0"/>
    <n v="0"/>
    <n v="0"/>
    <n v="0"/>
    <n v="0"/>
    <n v="0"/>
    <n v="0"/>
    <n v="0"/>
    <n v="0"/>
    <n v="0"/>
    <n v="0"/>
    <n v="0"/>
    <n v="0"/>
    <n v="0"/>
    <n v="0"/>
    <n v="0"/>
  </r>
  <r>
    <n v="2011"/>
    <s v="Apr"/>
    <s v="Alexandria"/>
    <s v="JAPAN"/>
    <s v="COFCO"/>
    <d v="2011-04-05T10:53:00"/>
    <d v="2011-04-03T20:08:00"/>
    <n v="0"/>
    <s v="N BONANZA"/>
    <s v="Oil"/>
    <n v="0"/>
    <n v="0"/>
    <n v="0"/>
    <n v="0"/>
    <n v="0"/>
    <n v="0"/>
    <n v="0"/>
    <n v="0"/>
    <n v="0"/>
    <n v="0"/>
    <n v="0"/>
    <n v="0"/>
    <n v="0"/>
    <n v="0"/>
    <n v="0"/>
    <n v="0"/>
    <n v="0"/>
    <n v="0"/>
    <n v="0"/>
    <n v="0"/>
  </r>
  <r>
    <n v="2019"/>
    <s v="Sep"/>
    <s v="Hurghada"/>
    <s v="SAUDI ARABIA"/>
    <s v="LOUIS DREYFUS"/>
    <d v="2019-09-14T11:47:00"/>
    <d v="2019-09-13T05:56:00"/>
    <n v="1"/>
    <s v="N BONANZA"/>
    <s v="Grains"/>
    <n v="0"/>
    <n v="10221"/>
    <n v="43380"/>
    <n v="0"/>
    <n v="0"/>
    <n v="0"/>
    <n v="0"/>
    <n v="0"/>
    <n v="0"/>
    <n v="0"/>
    <n v="0"/>
    <n v="0"/>
    <n v="0"/>
    <n v="0"/>
    <n v="0"/>
    <n v="0"/>
    <n v="0"/>
    <n v="0"/>
    <n v="53601"/>
    <n v="0"/>
  </r>
  <r>
    <n v="2010"/>
    <s v="Jan"/>
    <s v="Singapore"/>
    <s v="SAUDI ARABIA"/>
    <s v="BUNGE"/>
    <d v="2010-01-06T22:50:00"/>
    <d v="2010-01-04T02:30:00"/>
    <n v="1"/>
    <s v="NANA Z"/>
    <s v="Grains"/>
    <n v="0"/>
    <n v="0"/>
    <n v="0"/>
    <n v="64943"/>
    <n v="0"/>
    <n v="28864"/>
    <n v="64635"/>
    <n v="0"/>
    <n v="0"/>
    <n v="0"/>
    <n v="0"/>
    <n v="0"/>
    <n v="0"/>
    <n v="0"/>
    <n v="0"/>
    <n v="0"/>
    <n v="0"/>
    <n v="0"/>
    <n v="158442"/>
    <n v="0"/>
  </r>
  <r>
    <n v="2015"/>
    <s v="Nov"/>
    <s v="Hamburg"/>
    <s v="INDIA"/>
    <s v="C&amp;D"/>
    <d v="2015-11-05T16:43:00"/>
    <d v="2015-11-02T14:42:00"/>
    <n v="0"/>
    <s v="OCEAN WAVE"/>
    <s v="Oil"/>
    <n v="0"/>
    <n v="0"/>
    <n v="0"/>
    <n v="0"/>
    <n v="0"/>
    <n v="0"/>
    <n v="0"/>
    <n v="0"/>
    <n v="0"/>
    <n v="0"/>
    <n v="0"/>
    <n v="0"/>
    <n v="3645"/>
    <n v="6590"/>
    <n v="0"/>
    <n v="0"/>
    <n v="0"/>
    <n v="0"/>
    <n v="0"/>
    <n v="10235"/>
  </r>
  <r>
    <n v="2015"/>
    <s v="Sep"/>
    <s v="Rotterdam"/>
    <s v="JAPAN"/>
    <s v="CAO"/>
    <d v="2015-09-13T20:04:00"/>
    <d v="2015-09-10T01:24:00"/>
    <n v="1"/>
    <s v="SEA BREEZE"/>
    <s v="Grains"/>
    <n v="0"/>
    <n v="0"/>
    <n v="0"/>
    <n v="0"/>
    <n v="0"/>
    <n v="0"/>
    <n v="0"/>
    <n v="25080"/>
    <n v="0"/>
    <n v="0"/>
    <n v="0"/>
    <n v="0"/>
    <n v="0"/>
    <n v="0"/>
    <n v="0"/>
    <n v="0"/>
    <n v="0"/>
    <n v="0"/>
    <n v="25080"/>
    <n v="0"/>
  </r>
  <r>
    <n v="2011"/>
    <s v="Jan"/>
    <s v="Hurghada"/>
    <s v="GERMANY"/>
    <s v="LOUIS DREYFUS"/>
    <d v="2011-01-27T10:35:00"/>
    <d v="2011-01-24T05:30:00"/>
    <n v="0"/>
    <s v="OCEAN WAVE"/>
    <s v="Oil"/>
    <n v="0"/>
    <n v="0"/>
    <n v="0"/>
    <n v="0"/>
    <n v="0"/>
    <n v="0"/>
    <n v="0"/>
    <n v="0"/>
    <n v="0"/>
    <n v="0"/>
    <n v="3168"/>
    <n v="0"/>
    <n v="0"/>
    <n v="3791"/>
    <n v="0"/>
    <n v="0"/>
    <n v="0"/>
    <n v="3765"/>
    <n v="0"/>
    <n v="10724"/>
  </r>
  <r>
    <n v="2021"/>
    <s v="May"/>
    <s v="Alexandria"/>
    <s v="USA"/>
    <s v="C&amp;D"/>
    <d v="2021-05-27T11:32:00"/>
    <d v="2021-05-25T19:13:00"/>
    <n v="1"/>
    <s v="IRIS BLISS"/>
    <s v="Grains"/>
    <n v="0"/>
    <n v="7713"/>
    <n v="0"/>
    <n v="0"/>
    <n v="0"/>
    <n v="0"/>
    <n v="0"/>
    <n v="53252"/>
    <n v="0"/>
    <n v="0"/>
    <n v="0"/>
    <n v="0"/>
    <n v="0"/>
    <n v="0"/>
    <n v="0"/>
    <n v="0"/>
    <n v="0"/>
    <n v="0"/>
    <n v="60965"/>
    <n v="0"/>
  </r>
  <r>
    <n v="2015"/>
    <s v="Jun"/>
    <s v="Shanghai"/>
    <s v="IRAN"/>
    <s v="LOUIS DREYFUS"/>
    <d v="2015-06-22T21:11:00"/>
    <d v="2015-06-21T16:07:00"/>
    <n v="0"/>
    <s v="SEA BREEZE"/>
    <s v="Grains"/>
    <n v="0"/>
    <n v="0"/>
    <n v="0"/>
    <n v="0"/>
    <n v="0"/>
    <n v="0"/>
    <n v="46303"/>
    <n v="59806"/>
    <n v="0"/>
    <n v="20491"/>
    <n v="0"/>
    <n v="0"/>
    <n v="0"/>
    <n v="0"/>
    <n v="0"/>
    <n v="0"/>
    <n v="0"/>
    <n v="0"/>
    <n v="126600"/>
    <n v="0"/>
  </r>
  <r>
    <n v="2023"/>
    <s v="Jun"/>
    <s v="Singapore"/>
    <s v="FRANCE"/>
    <s v="COFCO"/>
    <d v="2023-06-28T17:08:00"/>
    <d v="2023-06-27T10:59:00"/>
    <n v="1"/>
    <s v="SCARLET ROSELLA"/>
    <s v="Oil"/>
    <n v="0"/>
    <n v="0"/>
    <n v="0"/>
    <n v="0"/>
    <n v="0"/>
    <n v="0"/>
    <n v="0"/>
    <n v="0"/>
    <n v="0"/>
    <n v="0"/>
    <n v="0"/>
    <n v="0"/>
    <n v="0"/>
    <n v="0"/>
    <n v="225"/>
    <n v="7504"/>
    <n v="4270"/>
    <n v="0"/>
    <n v="0"/>
    <n v="11999"/>
  </r>
  <r>
    <n v="2018"/>
    <s v="Jan"/>
    <s v="Hurghada"/>
    <s v="INDIA"/>
    <s v="BUNGE"/>
    <d v="2018-01-11T14:57:00"/>
    <d v="2018-01-10T05:28:00"/>
    <n v="0"/>
    <s v="IRIS BLISS"/>
    <s v="Grains"/>
    <n v="45832"/>
    <n v="23157"/>
    <n v="0"/>
    <n v="0"/>
    <n v="0"/>
    <n v="0"/>
    <n v="45098"/>
    <n v="58983"/>
    <n v="77553"/>
    <n v="0"/>
    <n v="0"/>
    <n v="0"/>
    <n v="0"/>
    <n v="0"/>
    <n v="0"/>
    <n v="0"/>
    <n v="0"/>
    <n v="0"/>
    <n v="250623"/>
    <n v="0"/>
  </r>
  <r>
    <n v="2022"/>
    <s v="Jan"/>
    <s v="Hurghada"/>
    <s v="FRANCE"/>
    <s v="LOUIS DREYFUS"/>
    <d v="2022-01-04T13:52:00"/>
    <d v="2022-01-01T13:25:00"/>
    <n v="1"/>
    <s v="NANA Z"/>
    <s v="Oil"/>
    <n v="0"/>
    <n v="0"/>
    <n v="0"/>
    <n v="0"/>
    <n v="0"/>
    <n v="0"/>
    <n v="0"/>
    <n v="0"/>
    <n v="0"/>
    <n v="0"/>
    <n v="0"/>
    <n v="1767"/>
    <n v="0"/>
    <n v="2686"/>
    <n v="0"/>
    <n v="0"/>
    <n v="0"/>
    <n v="0"/>
    <n v="0"/>
    <n v="4453"/>
  </r>
  <r>
    <n v="2016"/>
    <s v="Dec"/>
    <s v="Rotterdam"/>
    <s v="GERMANY"/>
    <s v="VITERRA"/>
    <d v="2016-12-22T09:12:00"/>
    <d v="2016-12-20T20:18:00"/>
    <n v="1"/>
    <s v="BETTY K"/>
    <s v="Grains"/>
    <n v="0"/>
    <n v="0"/>
    <n v="0"/>
    <n v="0"/>
    <n v="0"/>
    <n v="77641"/>
    <n v="0"/>
    <n v="13979"/>
    <n v="0"/>
    <n v="0"/>
    <n v="0"/>
    <n v="0"/>
    <n v="0"/>
    <n v="0"/>
    <n v="0"/>
    <n v="0"/>
    <n v="0"/>
    <n v="0"/>
    <n v="91620"/>
    <n v="0"/>
  </r>
  <r>
    <n v="2020"/>
    <s v="Jun"/>
    <s v="Shanghai"/>
    <s v="INDIA"/>
    <s v="CAO"/>
    <d v="2020-06-06T08:14:00"/>
    <d v="2020-06-04T16:55:00"/>
    <n v="0"/>
    <s v="NANA Z"/>
    <s v="Oil"/>
    <n v="0"/>
    <n v="0"/>
    <n v="0"/>
    <n v="0"/>
    <n v="0"/>
    <n v="0"/>
    <n v="0"/>
    <n v="0"/>
    <n v="0"/>
    <n v="0"/>
    <n v="8823"/>
    <n v="4346"/>
    <n v="0"/>
    <n v="0"/>
    <n v="0"/>
    <n v="9245"/>
    <n v="161"/>
    <n v="0"/>
    <n v="0"/>
    <n v="22575"/>
  </r>
  <r>
    <n v="2010"/>
    <s v="Dec"/>
    <s v="Hurghada"/>
    <s v="CHINA"/>
    <s v="ADM"/>
    <d v="2010-12-04T14:13:00"/>
    <d v="2010-12-01T03:38:00"/>
    <n v="0"/>
    <s v="SCARLET ROSELLA"/>
    <s v="Grains"/>
    <n v="0"/>
    <n v="13122"/>
    <n v="27550"/>
    <n v="21940"/>
    <n v="0"/>
    <n v="0"/>
    <n v="0"/>
    <n v="8150"/>
    <n v="71125"/>
    <n v="0"/>
    <n v="0"/>
    <n v="0"/>
    <n v="0"/>
    <n v="0"/>
    <n v="0"/>
    <n v="0"/>
    <n v="0"/>
    <n v="0"/>
    <n v="141887"/>
    <n v="0"/>
  </r>
  <r>
    <n v="2012"/>
    <s v="Feb"/>
    <s v="Alexandria"/>
    <s v="GERMANY"/>
    <s v="C&amp;D"/>
    <d v="2012-02-08T19:55:00"/>
    <d v="2012-02-06T03:29:00"/>
    <n v="1"/>
    <s v="SCARLET ROSELLA"/>
    <s v="Oil"/>
    <n v="0"/>
    <n v="0"/>
    <n v="0"/>
    <n v="0"/>
    <n v="0"/>
    <n v="0"/>
    <n v="0"/>
    <n v="0"/>
    <n v="0"/>
    <n v="0"/>
    <n v="9161"/>
    <n v="0"/>
    <n v="0"/>
    <n v="1893"/>
    <n v="0"/>
    <n v="0"/>
    <n v="0"/>
    <n v="8373"/>
    <n v="0"/>
    <n v="19427"/>
  </r>
  <r>
    <n v="2019"/>
    <s v="Mar"/>
    <s v="Hurghada"/>
    <s v="GERMANY"/>
    <s v="COFCO"/>
    <d v="2019-03-09T19:26:00"/>
    <d v="2019-03-07T03:17:00"/>
    <n v="0"/>
    <s v="SEA BREEZE"/>
    <s v="Oil"/>
    <n v="0"/>
    <n v="0"/>
    <n v="0"/>
    <n v="0"/>
    <n v="0"/>
    <n v="0"/>
    <n v="0"/>
    <n v="0"/>
    <n v="0"/>
    <n v="0"/>
    <n v="8216"/>
    <n v="0"/>
    <n v="0"/>
    <n v="0"/>
    <n v="0"/>
    <n v="4976"/>
    <n v="0"/>
    <n v="0"/>
    <n v="0"/>
    <n v="13192"/>
  </r>
  <r>
    <n v="2022"/>
    <s v="Apr"/>
    <s v="Rotterdam"/>
    <s v="FRANCE"/>
    <s v="LOUIS DREYFUS"/>
    <d v="2022-04-17T03:48:00"/>
    <d v="2022-04-14T05:12:00"/>
    <n v="1"/>
    <s v="SCARLET ROSELLA"/>
    <s v="Oil"/>
    <n v="0"/>
    <n v="0"/>
    <n v="0"/>
    <n v="0"/>
    <n v="0"/>
    <n v="0"/>
    <n v="0"/>
    <n v="0"/>
    <n v="0"/>
    <n v="0"/>
    <n v="1050"/>
    <n v="3424"/>
    <n v="0"/>
    <n v="0"/>
    <n v="0"/>
    <n v="0"/>
    <n v="0"/>
    <n v="0"/>
    <n v="0"/>
    <n v="4474"/>
  </r>
  <r>
    <n v="2015"/>
    <s v="Nov"/>
    <s v="Los Angeles"/>
    <s v="UK"/>
    <s v="VITERRA"/>
    <d v="2015-11-17T16:57:00"/>
    <d v="2015-11-15T01:16:00"/>
    <n v="1"/>
    <s v="N BONANZA"/>
    <s v="Grains"/>
    <n v="74595"/>
    <n v="0"/>
    <n v="0"/>
    <n v="30827"/>
    <n v="0"/>
    <n v="0"/>
    <n v="82"/>
    <n v="24468"/>
    <n v="12128"/>
    <n v="62507"/>
    <n v="0"/>
    <n v="0"/>
    <n v="0"/>
    <n v="0"/>
    <n v="0"/>
    <n v="0"/>
    <n v="0"/>
    <n v="0"/>
    <n v="204607"/>
    <n v="0"/>
  </r>
  <r>
    <n v="2010"/>
    <s v="Nov"/>
    <s v="Alexandria"/>
    <s v="UK"/>
    <s v="VITERRA"/>
    <d v="2010-11-08T09:36:00"/>
    <d v="2010-11-05T00:37:00"/>
    <n v="0"/>
    <s v="LUCKY LADY"/>
    <s v="Grains"/>
    <n v="0"/>
    <n v="0"/>
    <n v="0"/>
    <n v="60567"/>
    <n v="0"/>
    <n v="0"/>
    <n v="0"/>
    <n v="10165"/>
    <n v="59119"/>
    <n v="0"/>
    <n v="0"/>
    <n v="0"/>
    <n v="0"/>
    <n v="0"/>
    <n v="0"/>
    <n v="0"/>
    <n v="0"/>
    <n v="0"/>
    <n v="129851"/>
    <n v="0"/>
  </r>
  <r>
    <n v="2018"/>
    <s v="Mar"/>
    <s v="Rotterdam"/>
    <s v="FRANCE"/>
    <s v="COFCO"/>
    <d v="2018-03-18T21:15:00"/>
    <d v="2018-03-15T04:57:00"/>
    <n v="1"/>
    <s v="BETTY K"/>
    <s v="Oil"/>
    <n v="0"/>
    <n v="0"/>
    <n v="0"/>
    <n v="0"/>
    <n v="0"/>
    <n v="0"/>
    <n v="0"/>
    <n v="0"/>
    <n v="0"/>
    <n v="0"/>
    <n v="0"/>
    <n v="0"/>
    <n v="0"/>
    <n v="0"/>
    <n v="667"/>
    <n v="0"/>
    <n v="0"/>
    <n v="0"/>
    <n v="0"/>
    <n v="667"/>
  </r>
  <r>
    <n v="2017"/>
    <s v="Sep"/>
    <s v="Los Angeles"/>
    <s v="UK"/>
    <s v="COFCO"/>
    <d v="2017-09-11T17:58:00"/>
    <d v="2017-09-08T00:36:00"/>
    <n v="0"/>
    <s v="IRIS BLISS"/>
    <s v="Grains"/>
    <n v="49779"/>
    <n v="0"/>
    <n v="0"/>
    <n v="0"/>
    <n v="0"/>
    <n v="0"/>
    <n v="0"/>
    <n v="0"/>
    <n v="0"/>
    <n v="62731"/>
    <n v="0"/>
    <n v="0"/>
    <n v="0"/>
    <n v="0"/>
    <n v="0"/>
    <n v="0"/>
    <n v="0"/>
    <n v="0"/>
    <n v="112510"/>
    <n v="0"/>
  </r>
  <r>
    <n v="2012"/>
    <s v="Mar"/>
    <s v="Singapore"/>
    <s v="UK"/>
    <s v="COFCO"/>
    <d v="2012-03-02T02:21:00"/>
    <d v="2012-02-28T22:15:00"/>
    <n v="0"/>
    <s v="NANA Z"/>
    <s v="Oil"/>
    <n v="0"/>
    <n v="0"/>
    <n v="0"/>
    <n v="0"/>
    <n v="0"/>
    <n v="0"/>
    <n v="0"/>
    <n v="0"/>
    <n v="0"/>
    <n v="0"/>
    <n v="0"/>
    <n v="0"/>
    <n v="8714"/>
    <n v="0"/>
    <n v="6274"/>
    <n v="0"/>
    <n v="9945"/>
    <n v="0"/>
    <n v="0"/>
    <n v="24933"/>
  </r>
  <r>
    <n v="2015"/>
    <s v="Jul"/>
    <s v="Rotterdam"/>
    <s v="INDIA"/>
    <s v="BUNGE"/>
    <d v="2015-07-19T18:47:00"/>
    <d v="2015-07-16T20:02:00"/>
    <n v="1"/>
    <s v="NANA Z"/>
    <s v="Oil"/>
    <n v="0"/>
    <n v="0"/>
    <n v="0"/>
    <n v="0"/>
    <n v="0"/>
    <n v="0"/>
    <n v="0"/>
    <n v="0"/>
    <n v="0"/>
    <n v="0"/>
    <n v="6405"/>
    <n v="0"/>
    <n v="0"/>
    <n v="1792"/>
    <n v="0"/>
    <n v="6040"/>
    <n v="0"/>
    <n v="0"/>
    <n v="0"/>
    <n v="14237"/>
  </r>
  <r>
    <n v="2016"/>
    <s v="May"/>
    <s v="Singapore"/>
    <s v="IRAN"/>
    <s v="LOUIS DREYFUS"/>
    <d v="2016-05-07T22:00:00"/>
    <d v="2016-05-05T10:10:00"/>
    <n v="1"/>
    <s v="BETTY K"/>
    <s v="Grains"/>
    <n v="0"/>
    <n v="0"/>
    <n v="0"/>
    <n v="0"/>
    <n v="0"/>
    <n v="0"/>
    <n v="53677"/>
    <n v="51869"/>
    <n v="77882"/>
    <n v="69710"/>
    <n v="0"/>
    <n v="0"/>
    <n v="0"/>
    <n v="0"/>
    <n v="0"/>
    <n v="0"/>
    <n v="0"/>
    <n v="0"/>
    <n v="253138"/>
    <n v="0"/>
  </r>
  <r>
    <n v="2015"/>
    <s v="Feb"/>
    <s v="Singapore"/>
    <s v="USA"/>
    <s v="BUNGE"/>
    <d v="2015-02-02T21:42:00"/>
    <d v="2015-02-01T15:26:00"/>
    <n v="1"/>
    <s v="SEA BREEZE"/>
    <s v="Oil"/>
    <n v="0"/>
    <n v="0"/>
    <n v="0"/>
    <n v="0"/>
    <n v="0"/>
    <n v="0"/>
    <n v="0"/>
    <n v="0"/>
    <n v="0"/>
    <n v="0"/>
    <n v="0"/>
    <n v="0"/>
    <n v="0"/>
    <n v="0"/>
    <n v="0"/>
    <n v="0"/>
    <n v="2861"/>
    <n v="6044"/>
    <n v="0"/>
    <n v="8905"/>
  </r>
  <r>
    <n v="2021"/>
    <s v="Apr"/>
    <s v="Singapore"/>
    <s v="IRAN"/>
    <s v="C&amp;D"/>
    <d v="2021-04-24T02:48:00"/>
    <d v="2021-04-21T19:24:00"/>
    <n v="0"/>
    <s v="BETTY K"/>
    <s v="Oil"/>
    <n v="0"/>
    <n v="0"/>
    <n v="0"/>
    <n v="0"/>
    <n v="0"/>
    <n v="0"/>
    <n v="0"/>
    <n v="0"/>
    <n v="0"/>
    <n v="0"/>
    <n v="0"/>
    <n v="5043"/>
    <n v="0"/>
    <n v="1925"/>
    <n v="0"/>
    <n v="9432"/>
    <n v="0"/>
    <n v="0"/>
    <n v="0"/>
    <n v="16400"/>
  </r>
  <r>
    <n v="2014"/>
    <s v="Jun"/>
    <s v="Hurghada"/>
    <s v="SAUDI ARABIA"/>
    <s v="BUNGE"/>
    <d v="2014-06-13T23:41:00"/>
    <d v="2014-06-10T20:34:00"/>
    <n v="1"/>
    <s v="LUCKY LADY"/>
    <s v="Grains"/>
    <n v="0"/>
    <n v="0"/>
    <n v="0"/>
    <n v="0"/>
    <n v="0"/>
    <n v="44228"/>
    <n v="38194"/>
    <n v="42456"/>
    <n v="0"/>
    <n v="0"/>
    <n v="0"/>
    <n v="0"/>
    <n v="0"/>
    <n v="0"/>
    <n v="0"/>
    <n v="0"/>
    <n v="0"/>
    <n v="0"/>
    <n v="124878"/>
    <n v="0"/>
  </r>
  <r>
    <n v="2019"/>
    <s v="Jan"/>
    <s v="Hurghada"/>
    <s v="SAUDI ARABIA"/>
    <s v="LOUIS DREYFUS"/>
    <d v="2019-01-22T05:05:00"/>
    <d v="2019-01-20T14:57:00"/>
    <n v="0"/>
    <s v="LUCKY LADY"/>
    <s v="Grains"/>
    <n v="16937"/>
    <n v="0"/>
    <n v="17061"/>
    <n v="26665"/>
    <n v="46669"/>
    <n v="0"/>
    <n v="0"/>
    <n v="0"/>
    <n v="0"/>
    <n v="0"/>
    <n v="0"/>
    <n v="0"/>
    <n v="0"/>
    <n v="0"/>
    <n v="0"/>
    <n v="0"/>
    <n v="0"/>
    <n v="0"/>
    <n v="107332"/>
    <n v="0"/>
  </r>
  <r>
    <n v="2016"/>
    <s v="May"/>
    <s v="Shanghai"/>
    <s v="GERMANY"/>
    <s v="CAO"/>
    <d v="2016-05-10T22:20:00"/>
    <d v="2016-05-09T23:07:00"/>
    <n v="1"/>
    <s v="N BONANZA"/>
    <s v="Oil"/>
    <n v="0"/>
    <n v="0"/>
    <n v="0"/>
    <n v="0"/>
    <n v="0"/>
    <n v="0"/>
    <n v="0"/>
    <n v="0"/>
    <n v="0"/>
    <n v="0"/>
    <n v="0"/>
    <n v="0"/>
    <n v="0"/>
    <n v="0"/>
    <n v="0"/>
    <n v="0"/>
    <n v="0"/>
    <n v="0"/>
    <n v="0"/>
    <n v="0"/>
  </r>
  <r>
    <n v="2016"/>
    <s v="Jun"/>
    <s v="Shanghai"/>
    <s v="UK"/>
    <s v="CAO"/>
    <d v="2016-06-09T11:32:00"/>
    <d v="2016-06-07T09:26:00"/>
    <n v="0"/>
    <s v="SEA BREEZE"/>
    <s v="Grains"/>
    <n v="0"/>
    <n v="52634"/>
    <n v="0"/>
    <n v="0"/>
    <n v="0"/>
    <n v="0"/>
    <n v="0"/>
    <n v="0"/>
    <n v="0"/>
    <n v="0"/>
    <n v="0"/>
    <n v="0"/>
    <n v="0"/>
    <n v="0"/>
    <n v="0"/>
    <n v="0"/>
    <n v="0"/>
    <n v="0"/>
    <n v="52634"/>
    <n v="0"/>
  </r>
  <r>
    <n v="2022"/>
    <s v="Jan"/>
    <s v="Singapore"/>
    <s v="EGYPT"/>
    <s v="CAO"/>
    <d v="2022-01-03T14:41:00"/>
    <d v="2022-01-02T16:36:00"/>
    <n v="0"/>
    <s v="LUCKY LADY"/>
    <s v="Grains"/>
    <n v="0"/>
    <n v="3840"/>
    <n v="0"/>
    <n v="0"/>
    <n v="0"/>
    <n v="7259"/>
    <n v="47885"/>
    <n v="0"/>
    <n v="0"/>
    <n v="75342"/>
    <n v="0"/>
    <n v="0"/>
    <n v="0"/>
    <n v="0"/>
    <n v="0"/>
    <n v="0"/>
    <n v="0"/>
    <n v="0"/>
    <n v="134326"/>
    <n v="0"/>
  </r>
  <r>
    <n v="2010"/>
    <s v="Apr"/>
    <s v="Shanghai"/>
    <s v="JAPAN"/>
    <s v="LOUIS DREYFUS"/>
    <d v="2010-04-05T04:36:00"/>
    <d v="2010-04-03T21:37:00"/>
    <n v="0"/>
    <s v="IRIS BLISS"/>
    <s v="Grains"/>
    <n v="0"/>
    <n v="0"/>
    <n v="58197"/>
    <n v="0"/>
    <n v="60961"/>
    <n v="0"/>
    <n v="477"/>
    <n v="0"/>
    <n v="0"/>
    <n v="0"/>
    <n v="0"/>
    <n v="0"/>
    <n v="0"/>
    <n v="0"/>
    <n v="0"/>
    <n v="0"/>
    <n v="0"/>
    <n v="0"/>
    <n v="119635"/>
    <n v="0"/>
  </r>
  <r>
    <n v="2021"/>
    <s v="Aug"/>
    <s v="Hurghada"/>
    <s v="GERMANY"/>
    <s v="BUNGE"/>
    <d v="2021-08-04T23:25:00"/>
    <d v="2021-08-03T14:45:00"/>
    <n v="1"/>
    <s v="LUCKY LADY"/>
    <s v="Oil"/>
    <n v="0"/>
    <n v="0"/>
    <n v="0"/>
    <n v="0"/>
    <n v="0"/>
    <n v="0"/>
    <n v="0"/>
    <n v="0"/>
    <n v="0"/>
    <n v="0"/>
    <n v="0"/>
    <n v="4534"/>
    <n v="0"/>
    <n v="0"/>
    <n v="0"/>
    <n v="0"/>
    <n v="0"/>
    <n v="0"/>
    <n v="0"/>
    <n v="4534"/>
  </r>
  <r>
    <n v="2023"/>
    <s v="Nov"/>
    <s v="Hamburg"/>
    <s v="EGYPT"/>
    <s v="VITERRA"/>
    <d v="2023-11-10T05:40:00"/>
    <d v="2023-11-09T19:21:00"/>
    <n v="0"/>
    <s v="SCARLET ROSELLA"/>
    <s v="Grains"/>
    <n v="13246"/>
    <n v="0"/>
    <n v="0"/>
    <n v="57416"/>
    <n v="0"/>
    <n v="67607"/>
    <n v="0"/>
    <n v="22010"/>
    <n v="0"/>
    <n v="66216"/>
    <n v="0"/>
    <n v="0"/>
    <n v="0"/>
    <n v="0"/>
    <n v="0"/>
    <n v="0"/>
    <n v="0"/>
    <n v="0"/>
    <n v="226495"/>
    <n v="0"/>
  </r>
  <r>
    <n v="2010"/>
    <s v="Jan"/>
    <s v="Rotterdam"/>
    <s v="IRAN"/>
    <s v="LOUIS DREYFUS"/>
    <d v="2010-01-07T20:14:00"/>
    <d v="2010-01-05T04:44:00"/>
    <n v="0"/>
    <s v="NANA Z"/>
    <s v="Oil"/>
    <n v="0"/>
    <n v="0"/>
    <n v="0"/>
    <n v="0"/>
    <n v="0"/>
    <n v="0"/>
    <n v="0"/>
    <n v="0"/>
    <n v="0"/>
    <n v="0"/>
    <n v="0"/>
    <n v="0"/>
    <n v="0"/>
    <n v="0"/>
    <n v="0"/>
    <n v="0"/>
    <n v="0"/>
    <n v="0"/>
    <n v="0"/>
    <n v="0"/>
  </r>
  <r>
    <n v="2022"/>
    <s v="Oct"/>
    <s v="Rotterdam"/>
    <s v="GERMANY"/>
    <s v="LOUIS DREYFUS"/>
    <d v="2022-10-27T00:04:00"/>
    <d v="2022-10-25T08:24:00"/>
    <n v="1"/>
    <s v="LUCKY LADY"/>
    <s v="Oil"/>
    <n v="0"/>
    <n v="0"/>
    <n v="0"/>
    <n v="0"/>
    <n v="0"/>
    <n v="0"/>
    <n v="0"/>
    <n v="0"/>
    <n v="0"/>
    <n v="0"/>
    <n v="7569"/>
    <n v="0"/>
    <n v="0"/>
    <n v="0"/>
    <n v="0"/>
    <n v="0"/>
    <n v="0"/>
    <n v="4902"/>
    <n v="0"/>
    <n v="12471"/>
  </r>
  <r>
    <n v="2020"/>
    <s v="Jul"/>
    <s v="Hurghada"/>
    <s v="JAPAN"/>
    <s v="LOUIS DREYFUS"/>
    <d v="2020-07-08T14:54:00"/>
    <d v="2020-07-05T11:37:00"/>
    <n v="0"/>
    <s v="LUCKY LADY"/>
    <s v="Oil"/>
    <n v="0"/>
    <n v="0"/>
    <n v="0"/>
    <n v="0"/>
    <n v="0"/>
    <n v="0"/>
    <n v="0"/>
    <n v="0"/>
    <n v="0"/>
    <n v="0"/>
    <n v="0"/>
    <n v="0"/>
    <n v="6812"/>
    <n v="0"/>
    <n v="0"/>
    <n v="2609"/>
    <n v="0"/>
    <n v="0"/>
    <n v="0"/>
    <n v="9421"/>
  </r>
  <r>
    <n v="2015"/>
    <s v="Aug"/>
    <s v="Rotterdam"/>
    <s v="INDIA"/>
    <s v="LOUIS DREYFUS"/>
    <d v="2015-08-18T12:54:00"/>
    <d v="2015-08-17T21:02:00"/>
    <n v="0"/>
    <s v="SCARLET ROSELLA"/>
    <s v="Grains"/>
    <n v="0"/>
    <n v="0"/>
    <n v="49544"/>
    <n v="0"/>
    <n v="0"/>
    <n v="28885"/>
    <n v="68852"/>
    <n v="0"/>
    <n v="0"/>
    <n v="0"/>
    <n v="0"/>
    <n v="0"/>
    <n v="0"/>
    <n v="0"/>
    <n v="0"/>
    <n v="0"/>
    <n v="0"/>
    <n v="0"/>
    <n v="147281"/>
    <n v="0"/>
  </r>
  <r>
    <n v="2014"/>
    <s v="Sep"/>
    <s v="Singapore"/>
    <s v="UK"/>
    <s v="C&amp;D"/>
    <d v="2014-09-17T00:37:00"/>
    <d v="2014-09-14T01:38:00"/>
    <n v="1"/>
    <s v="BETTY K"/>
    <s v="Grains"/>
    <n v="0"/>
    <n v="0"/>
    <n v="0"/>
    <n v="0"/>
    <n v="51209"/>
    <n v="20304"/>
    <n v="27369"/>
    <n v="0"/>
    <n v="64187"/>
    <n v="0"/>
    <n v="0"/>
    <n v="0"/>
    <n v="0"/>
    <n v="0"/>
    <n v="0"/>
    <n v="0"/>
    <n v="0"/>
    <n v="0"/>
    <n v="163069"/>
    <n v="0"/>
  </r>
  <r>
    <n v="2023"/>
    <s v="Oct"/>
    <s v="Hurghada"/>
    <s v="CHINA"/>
    <s v="C&amp;D"/>
    <d v="2023-10-22T10:47:00"/>
    <d v="2023-10-19T01:39:00"/>
    <n v="0"/>
    <s v="SEA BREEZE"/>
    <s v="Grains"/>
    <n v="0"/>
    <n v="12618"/>
    <n v="2569"/>
    <n v="0"/>
    <n v="17059"/>
    <n v="57267"/>
    <n v="0"/>
    <n v="0"/>
    <n v="14390"/>
    <n v="0"/>
    <n v="0"/>
    <n v="0"/>
    <n v="0"/>
    <n v="0"/>
    <n v="0"/>
    <n v="0"/>
    <n v="0"/>
    <n v="0"/>
    <n v="103903"/>
    <n v="0"/>
  </r>
  <r>
    <n v="2013"/>
    <s v="May"/>
    <s v="Shanghai"/>
    <s v="EGYPT"/>
    <s v="C&amp;D"/>
    <d v="2013-05-18T07:11:00"/>
    <d v="2013-05-15T23:32:00"/>
    <n v="1"/>
    <s v="IRIS BLISS"/>
    <s v="Grains"/>
    <n v="32479"/>
    <n v="50506"/>
    <n v="79720"/>
    <n v="0"/>
    <n v="0"/>
    <n v="73072"/>
    <n v="0"/>
    <n v="0"/>
    <n v="0"/>
    <n v="0"/>
    <n v="0"/>
    <n v="0"/>
    <n v="0"/>
    <n v="0"/>
    <n v="0"/>
    <n v="0"/>
    <n v="0"/>
    <n v="0"/>
    <n v="235777"/>
    <n v="0"/>
  </r>
  <r>
    <n v="2021"/>
    <s v="Jul"/>
    <s v="Hurghada"/>
    <s v="USA"/>
    <s v="CAO"/>
    <d v="2021-07-09T16:46:00"/>
    <d v="2021-07-06T07:25:00"/>
    <n v="1"/>
    <s v="NANA Z"/>
    <s v="Oil"/>
    <n v="0"/>
    <n v="0"/>
    <n v="0"/>
    <n v="0"/>
    <n v="0"/>
    <n v="0"/>
    <n v="0"/>
    <n v="0"/>
    <n v="0"/>
    <n v="0"/>
    <n v="0"/>
    <n v="8248"/>
    <n v="0"/>
    <n v="5151"/>
    <n v="0"/>
    <n v="0"/>
    <n v="0"/>
    <n v="0"/>
    <n v="0"/>
    <n v="13399"/>
  </r>
  <r>
    <n v="2013"/>
    <s v="Oct"/>
    <s v="Hurghada"/>
    <s v="USA"/>
    <s v="COFCO"/>
    <d v="2013-10-15T15:35:00"/>
    <d v="2013-10-13T08:52:00"/>
    <n v="1"/>
    <s v="NANA Z"/>
    <s v="Oil"/>
    <n v="0"/>
    <n v="0"/>
    <n v="0"/>
    <n v="0"/>
    <n v="0"/>
    <n v="0"/>
    <n v="0"/>
    <n v="0"/>
    <n v="0"/>
    <n v="0"/>
    <n v="0"/>
    <n v="0"/>
    <n v="0"/>
    <n v="0"/>
    <n v="0"/>
    <n v="8801"/>
    <n v="0"/>
    <n v="0"/>
    <n v="0"/>
    <n v="8801"/>
  </r>
  <r>
    <n v="2011"/>
    <s v="Jan"/>
    <s v="Hurghada"/>
    <s v="FRANCE"/>
    <s v="ADM"/>
    <d v="2011-01-20T18:11:00"/>
    <d v="2011-01-17T09:08:00"/>
    <n v="1"/>
    <s v="OCEAN WAVE"/>
    <s v="Oil"/>
    <n v="0"/>
    <n v="0"/>
    <n v="0"/>
    <n v="0"/>
    <n v="0"/>
    <n v="0"/>
    <n v="0"/>
    <n v="0"/>
    <n v="0"/>
    <n v="0"/>
    <n v="0"/>
    <n v="9739"/>
    <n v="0"/>
    <n v="0"/>
    <n v="0"/>
    <n v="0"/>
    <n v="0"/>
    <n v="0"/>
    <n v="0"/>
    <n v="9739"/>
  </r>
  <r>
    <n v="2015"/>
    <s v="Dec"/>
    <s v="Shanghai"/>
    <s v="CHINA"/>
    <s v="LOUIS DREYFUS"/>
    <d v="2015-12-26T12:34:00"/>
    <d v="2015-12-25T02:45:00"/>
    <n v="1"/>
    <s v="LUCKY LADY"/>
    <s v="Oil"/>
    <n v="0"/>
    <n v="0"/>
    <n v="0"/>
    <n v="0"/>
    <n v="0"/>
    <n v="0"/>
    <n v="0"/>
    <n v="0"/>
    <n v="0"/>
    <n v="0"/>
    <n v="0"/>
    <n v="0"/>
    <n v="0"/>
    <n v="0"/>
    <n v="0"/>
    <n v="0"/>
    <n v="0"/>
    <n v="0"/>
    <n v="0"/>
    <n v="0"/>
  </r>
  <r>
    <n v="2021"/>
    <s v="Jun"/>
    <s v="Hamburg"/>
    <s v="CHINA"/>
    <s v="VITERRA"/>
    <d v="2021-06-21T03:19:00"/>
    <d v="2021-06-18T09:55:00"/>
    <n v="1"/>
    <s v="IRIS BLISS"/>
    <s v="Grains"/>
    <n v="0"/>
    <n v="0"/>
    <n v="0"/>
    <n v="0"/>
    <n v="0"/>
    <n v="0"/>
    <n v="0"/>
    <n v="0"/>
    <n v="0"/>
    <n v="0"/>
    <n v="0"/>
    <n v="0"/>
    <n v="0"/>
    <n v="0"/>
    <n v="0"/>
    <n v="0"/>
    <n v="0"/>
    <n v="0"/>
    <n v="0"/>
    <n v="0"/>
  </r>
  <r>
    <n v="2014"/>
    <s v="Nov"/>
    <s v="Hurghada"/>
    <s v="GERMANY"/>
    <s v="BUNGE"/>
    <d v="2014-11-06T22:42:00"/>
    <d v="2014-11-03T10:25:00"/>
    <n v="0"/>
    <s v="SCARLET ROSELLA"/>
    <s v="Oil"/>
    <n v="0"/>
    <n v="0"/>
    <n v="0"/>
    <n v="0"/>
    <n v="0"/>
    <n v="0"/>
    <n v="0"/>
    <n v="0"/>
    <n v="0"/>
    <n v="0"/>
    <n v="0"/>
    <n v="0"/>
    <n v="0"/>
    <n v="0"/>
    <n v="0"/>
    <n v="0"/>
    <n v="0"/>
    <n v="4969"/>
    <n v="0"/>
    <n v="4969"/>
  </r>
  <r>
    <n v="2018"/>
    <s v="Sep"/>
    <s v="Rotterdam"/>
    <s v="FRANCE"/>
    <s v="VITERRA"/>
    <d v="2018-09-13T12:54:00"/>
    <d v="2018-09-10T12:58:00"/>
    <n v="0"/>
    <s v="BETTY K"/>
    <s v="Grains"/>
    <n v="0"/>
    <n v="0"/>
    <n v="0"/>
    <n v="0"/>
    <n v="0"/>
    <n v="65266"/>
    <n v="0"/>
    <n v="65567"/>
    <n v="0"/>
    <n v="0"/>
    <n v="0"/>
    <n v="0"/>
    <n v="0"/>
    <n v="0"/>
    <n v="0"/>
    <n v="0"/>
    <n v="0"/>
    <n v="0"/>
    <n v="130833"/>
    <n v="0"/>
  </r>
  <r>
    <n v="2012"/>
    <s v="Jul"/>
    <s v="Rotterdam"/>
    <s v="INDIA"/>
    <s v="COFCO"/>
    <d v="2012-07-01T01:59:00"/>
    <d v="2012-06-28T20:21:00"/>
    <n v="1"/>
    <s v="IRIS BLISS"/>
    <s v="Oil"/>
    <n v="0"/>
    <n v="0"/>
    <n v="0"/>
    <n v="0"/>
    <n v="0"/>
    <n v="0"/>
    <n v="0"/>
    <n v="0"/>
    <n v="0"/>
    <n v="0"/>
    <n v="0"/>
    <n v="0"/>
    <n v="0"/>
    <n v="0"/>
    <n v="0"/>
    <n v="7434"/>
    <n v="9089"/>
    <n v="4105"/>
    <n v="0"/>
    <n v="20628"/>
  </r>
  <r>
    <n v="2016"/>
    <s v="Aug"/>
    <s v="Hamburg"/>
    <s v="EGYPT"/>
    <s v="ADM"/>
    <d v="2016-08-08T08:41:00"/>
    <d v="2016-08-07T04:57:00"/>
    <n v="0"/>
    <s v="SCARLET ROSELLA"/>
    <s v="Oil"/>
    <n v="0"/>
    <n v="0"/>
    <n v="0"/>
    <n v="0"/>
    <n v="0"/>
    <n v="0"/>
    <n v="0"/>
    <n v="0"/>
    <n v="0"/>
    <n v="0"/>
    <n v="0"/>
    <n v="0"/>
    <n v="0"/>
    <n v="0"/>
    <n v="0"/>
    <n v="9872"/>
    <n v="0"/>
    <n v="0"/>
    <n v="0"/>
    <n v="9872"/>
  </r>
  <r>
    <n v="2021"/>
    <s v="Oct"/>
    <s v="Shanghai"/>
    <s v="FRANCE"/>
    <s v="C&amp;D"/>
    <d v="2021-10-20T19:30:00"/>
    <d v="2021-10-19T17:42:00"/>
    <n v="1"/>
    <s v="NANA Z"/>
    <s v="Grains"/>
    <n v="0"/>
    <n v="0"/>
    <n v="0"/>
    <n v="0"/>
    <n v="0"/>
    <n v="0"/>
    <n v="61602"/>
    <n v="0"/>
    <n v="0"/>
    <n v="0"/>
    <n v="0"/>
    <n v="0"/>
    <n v="0"/>
    <n v="0"/>
    <n v="0"/>
    <n v="0"/>
    <n v="0"/>
    <n v="0"/>
    <n v="61602"/>
    <n v="0"/>
  </r>
  <r>
    <n v="2019"/>
    <s v="Sep"/>
    <s v="Hamburg"/>
    <s v="FRANCE"/>
    <s v="C&amp;D"/>
    <d v="2019-09-14T13:01:00"/>
    <d v="2019-09-13T15:13:00"/>
    <n v="0"/>
    <s v="IRIS BLISS"/>
    <s v="Grains"/>
    <n v="27549"/>
    <n v="0"/>
    <n v="424"/>
    <n v="0"/>
    <n v="0"/>
    <n v="0"/>
    <n v="0"/>
    <n v="78051"/>
    <n v="60672"/>
    <n v="0"/>
    <n v="0"/>
    <n v="0"/>
    <n v="0"/>
    <n v="0"/>
    <n v="0"/>
    <n v="0"/>
    <n v="0"/>
    <n v="0"/>
    <n v="166696"/>
    <n v="0"/>
  </r>
  <r>
    <n v="2012"/>
    <s v="Feb"/>
    <s v="Alexandria"/>
    <s v="GERMANY"/>
    <s v="VITERRA"/>
    <d v="2012-02-13T04:01:00"/>
    <d v="2012-02-11T04:06:00"/>
    <n v="0"/>
    <s v="IRIS BLISS"/>
    <s v="Grains"/>
    <n v="0"/>
    <n v="0"/>
    <n v="30547"/>
    <n v="17807"/>
    <n v="0"/>
    <n v="0"/>
    <n v="0"/>
    <n v="0"/>
    <n v="69899"/>
    <n v="79864"/>
    <n v="0"/>
    <n v="0"/>
    <n v="0"/>
    <n v="0"/>
    <n v="0"/>
    <n v="0"/>
    <n v="0"/>
    <n v="0"/>
    <n v="198117"/>
    <n v="0"/>
  </r>
  <r>
    <n v="2017"/>
    <s v="Feb"/>
    <s v="Rotterdam"/>
    <s v="FRANCE"/>
    <s v="LOUIS DREYFUS"/>
    <d v="2017-02-27T08:55:00"/>
    <d v="2017-02-26T01:57:00"/>
    <n v="0"/>
    <s v="BETTY K"/>
    <s v="Oil"/>
    <n v="0"/>
    <n v="0"/>
    <n v="0"/>
    <n v="0"/>
    <n v="0"/>
    <n v="0"/>
    <n v="0"/>
    <n v="0"/>
    <n v="0"/>
    <n v="0"/>
    <n v="0"/>
    <n v="0"/>
    <n v="0"/>
    <n v="8091"/>
    <n v="0"/>
    <n v="0"/>
    <n v="0"/>
    <n v="0"/>
    <n v="0"/>
    <n v="8091"/>
  </r>
  <r>
    <n v="2015"/>
    <s v="Jan"/>
    <s v="Alexandria"/>
    <s v="SAUDI ARABIA"/>
    <s v="BUNGE"/>
    <d v="2015-01-06T08:21:00"/>
    <d v="2015-01-04T01:46:00"/>
    <n v="0"/>
    <s v="BETTY K"/>
    <s v="Oil"/>
    <n v="0"/>
    <n v="0"/>
    <n v="0"/>
    <n v="0"/>
    <n v="0"/>
    <n v="0"/>
    <n v="0"/>
    <n v="0"/>
    <n v="0"/>
    <n v="0"/>
    <n v="0"/>
    <n v="0"/>
    <n v="0"/>
    <n v="0"/>
    <n v="0"/>
    <n v="0"/>
    <n v="0"/>
    <n v="0"/>
    <n v="0"/>
    <n v="0"/>
  </r>
  <r>
    <n v="2023"/>
    <s v="Oct"/>
    <s v="Singapore"/>
    <s v="EGYPT"/>
    <s v="CAO"/>
    <d v="2023-10-03T08:58:00"/>
    <d v="2023-09-30T08:10:00"/>
    <n v="1"/>
    <s v="NANA Z"/>
    <s v="Grains"/>
    <n v="0"/>
    <n v="0"/>
    <n v="0"/>
    <n v="0"/>
    <n v="68774"/>
    <n v="1652"/>
    <n v="54289"/>
    <n v="60481"/>
    <n v="4492"/>
    <n v="0"/>
    <n v="0"/>
    <n v="0"/>
    <n v="0"/>
    <n v="0"/>
    <n v="0"/>
    <n v="0"/>
    <n v="0"/>
    <n v="0"/>
    <n v="189688"/>
    <n v="0"/>
  </r>
  <r>
    <n v="2022"/>
    <s v="Dec"/>
    <s v="Singapore"/>
    <s v="GERMANY"/>
    <s v="LOUIS DREYFUS"/>
    <d v="2022-12-25T18:34:00"/>
    <d v="2022-12-23T00:36:00"/>
    <n v="1"/>
    <s v="LUCKY LADY"/>
    <s v="Grains"/>
    <n v="0"/>
    <n v="0"/>
    <n v="0"/>
    <n v="34082"/>
    <n v="0"/>
    <n v="43974"/>
    <n v="0"/>
    <n v="0"/>
    <n v="0"/>
    <n v="0"/>
    <n v="0"/>
    <n v="0"/>
    <n v="0"/>
    <n v="0"/>
    <n v="0"/>
    <n v="0"/>
    <n v="0"/>
    <n v="0"/>
    <n v="78056"/>
    <n v="0"/>
  </r>
  <r>
    <n v="2018"/>
    <s v="Apr"/>
    <s v="Rotterdam"/>
    <s v="JAPAN"/>
    <s v="CAO"/>
    <d v="2018-04-04T11:18:00"/>
    <d v="2018-04-03T18:34:00"/>
    <n v="0"/>
    <s v="OCEAN WAVE"/>
    <s v="Grains"/>
    <n v="8206"/>
    <n v="0"/>
    <n v="0"/>
    <n v="0"/>
    <n v="40605"/>
    <n v="0"/>
    <n v="53107"/>
    <n v="0"/>
    <n v="55907"/>
    <n v="0"/>
    <n v="0"/>
    <n v="0"/>
    <n v="0"/>
    <n v="0"/>
    <n v="0"/>
    <n v="0"/>
    <n v="0"/>
    <n v="0"/>
    <n v="157825"/>
    <n v="0"/>
  </r>
  <r>
    <n v="2012"/>
    <s v="Sep"/>
    <s v="Hamburg"/>
    <s v="UK"/>
    <s v="ADM"/>
    <d v="2012-09-08T12:22:00"/>
    <d v="2012-09-05T11:42:00"/>
    <n v="1"/>
    <s v="OCEAN WAVE"/>
    <s v="Grains"/>
    <n v="0"/>
    <n v="28752"/>
    <n v="59168"/>
    <n v="46788"/>
    <n v="0"/>
    <n v="0"/>
    <n v="0"/>
    <n v="0"/>
    <n v="18788"/>
    <n v="0"/>
    <n v="0"/>
    <n v="0"/>
    <n v="0"/>
    <n v="0"/>
    <n v="0"/>
    <n v="0"/>
    <n v="0"/>
    <n v="0"/>
    <n v="153496"/>
    <n v="0"/>
  </r>
  <r>
    <n v="2022"/>
    <s v="Dec"/>
    <s v="Alexandria"/>
    <s v="JAPAN"/>
    <s v="C&amp;D"/>
    <d v="2022-12-14T13:42:00"/>
    <d v="2022-12-11T21:41:00"/>
    <n v="1"/>
    <s v="SEA BREEZE"/>
    <s v="Oil"/>
    <n v="0"/>
    <n v="0"/>
    <n v="0"/>
    <n v="0"/>
    <n v="0"/>
    <n v="0"/>
    <n v="0"/>
    <n v="0"/>
    <n v="0"/>
    <n v="0"/>
    <n v="9143"/>
    <n v="9802"/>
    <n v="0"/>
    <n v="3151"/>
    <n v="0"/>
    <n v="9009"/>
    <n v="0"/>
    <n v="0"/>
    <n v="0"/>
    <n v="31105"/>
  </r>
  <r>
    <n v="2011"/>
    <s v="Dec"/>
    <s v="Shanghai"/>
    <s v="USA"/>
    <s v="BUNGE"/>
    <d v="2011-12-15T10:12:00"/>
    <d v="2011-12-13T06:00:00"/>
    <n v="1"/>
    <s v="IRIS BLISS"/>
    <s v="Grains"/>
    <n v="0"/>
    <n v="0"/>
    <n v="64384"/>
    <n v="0"/>
    <n v="0"/>
    <n v="0"/>
    <n v="16132"/>
    <n v="78957"/>
    <n v="0"/>
    <n v="25401"/>
    <n v="0"/>
    <n v="0"/>
    <n v="0"/>
    <n v="0"/>
    <n v="0"/>
    <n v="0"/>
    <n v="0"/>
    <n v="0"/>
    <n v="184874"/>
    <n v="0"/>
  </r>
  <r>
    <n v="2023"/>
    <s v="Dec"/>
    <s v="Shanghai"/>
    <s v="IRAN"/>
    <s v="BUNGE"/>
    <d v="2023-12-22T03:30:00"/>
    <d v="2023-12-21T09:36:00"/>
    <n v="1"/>
    <s v="N BONANZA"/>
    <s v="Oil"/>
    <n v="0"/>
    <n v="0"/>
    <n v="0"/>
    <n v="0"/>
    <n v="0"/>
    <n v="0"/>
    <n v="0"/>
    <n v="0"/>
    <n v="0"/>
    <n v="0"/>
    <n v="5654"/>
    <n v="0"/>
    <n v="4333"/>
    <n v="0"/>
    <n v="0"/>
    <n v="0"/>
    <n v="0"/>
    <n v="4428"/>
    <n v="0"/>
    <n v="14415"/>
  </r>
  <r>
    <n v="2019"/>
    <s v="Apr"/>
    <s v="Hamburg"/>
    <s v="SAUDI ARABIA"/>
    <s v="BUNGE"/>
    <d v="2019-04-08T10:47:00"/>
    <d v="2019-04-05T16:30:00"/>
    <n v="1"/>
    <s v="OCEAN WAVE"/>
    <s v="Grains"/>
    <n v="0"/>
    <n v="70528"/>
    <n v="45800"/>
    <n v="8934"/>
    <n v="0"/>
    <n v="0"/>
    <n v="0"/>
    <n v="0"/>
    <n v="0"/>
    <n v="0"/>
    <n v="0"/>
    <n v="0"/>
    <n v="0"/>
    <n v="0"/>
    <n v="0"/>
    <n v="0"/>
    <n v="0"/>
    <n v="0"/>
    <n v="125262"/>
    <n v="0"/>
  </r>
  <r>
    <n v="2023"/>
    <s v="Jun"/>
    <s v="Rotterdam"/>
    <s v="EGYPT"/>
    <s v="VITERRA"/>
    <d v="2023-06-08T21:04:00"/>
    <d v="2023-06-07T18:09:00"/>
    <n v="0"/>
    <s v="NANA Z"/>
    <s v="Oil"/>
    <n v="0"/>
    <n v="0"/>
    <n v="0"/>
    <n v="0"/>
    <n v="0"/>
    <n v="0"/>
    <n v="0"/>
    <n v="0"/>
    <n v="0"/>
    <n v="0"/>
    <n v="0"/>
    <n v="0"/>
    <n v="0"/>
    <n v="0"/>
    <n v="0"/>
    <n v="0"/>
    <n v="0"/>
    <n v="0"/>
    <n v="0"/>
    <n v="0"/>
  </r>
  <r>
    <n v="2013"/>
    <s v="Jan"/>
    <s v="Rotterdam"/>
    <s v="INDIA"/>
    <s v="CAO"/>
    <d v="2013-01-25T14:05:00"/>
    <d v="2013-01-22T12:46:00"/>
    <n v="0"/>
    <s v="N BONANZA"/>
    <s v="Grains"/>
    <n v="0"/>
    <n v="0"/>
    <n v="0"/>
    <n v="50635"/>
    <n v="45765"/>
    <n v="50527"/>
    <n v="0"/>
    <n v="0"/>
    <n v="0"/>
    <n v="0"/>
    <n v="0"/>
    <n v="0"/>
    <n v="0"/>
    <n v="0"/>
    <n v="0"/>
    <n v="0"/>
    <n v="0"/>
    <n v="0"/>
    <n v="146927"/>
    <n v="0"/>
  </r>
  <r>
    <n v="2016"/>
    <s v="Jan"/>
    <s v="Hamburg"/>
    <s v="INDIA"/>
    <s v="CAO"/>
    <d v="2016-01-01T03:01:00"/>
    <d v="2015-12-31T05:21:00"/>
    <n v="0"/>
    <s v="OCEAN WAVE"/>
    <s v="Oil"/>
    <n v="0"/>
    <n v="0"/>
    <n v="0"/>
    <n v="0"/>
    <n v="0"/>
    <n v="0"/>
    <n v="0"/>
    <n v="0"/>
    <n v="0"/>
    <n v="0"/>
    <n v="0"/>
    <n v="0"/>
    <n v="0"/>
    <n v="0"/>
    <n v="0"/>
    <n v="3236"/>
    <n v="8637"/>
    <n v="7146"/>
    <n v="0"/>
    <n v="19019"/>
  </r>
  <r>
    <n v="2010"/>
    <s v="Mar"/>
    <s v="Shanghai"/>
    <s v="EGYPT"/>
    <s v="COFCO"/>
    <d v="2010-03-01T13:03:00"/>
    <d v="2010-02-27T14:13:00"/>
    <n v="1"/>
    <s v="BETTY K"/>
    <s v="Oil"/>
    <n v="0"/>
    <n v="0"/>
    <n v="0"/>
    <n v="0"/>
    <n v="0"/>
    <n v="0"/>
    <n v="0"/>
    <n v="0"/>
    <n v="0"/>
    <n v="0"/>
    <n v="0"/>
    <n v="4117"/>
    <n v="0"/>
    <n v="5438"/>
    <n v="0"/>
    <n v="2269"/>
    <n v="1516"/>
    <n v="0"/>
    <n v="0"/>
    <n v="13340"/>
  </r>
  <r>
    <n v="2013"/>
    <s v="Feb"/>
    <s v="Hamburg"/>
    <s v="INDIA"/>
    <s v="BUNGE"/>
    <d v="2013-02-08T15:49:00"/>
    <d v="2013-02-05T21:46:00"/>
    <n v="1"/>
    <s v="BETTY K"/>
    <s v="Oil"/>
    <n v="0"/>
    <n v="0"/>
    <n v="0"/>
    <n v="0"/>
    <n v="0"/>
    <n v="0"/>
    <n v="0"/>
    <n v="0"/>
    <n v="0"/>
    <n v="0"/>
    <n v="7719"/>
    <n v="0"/>
    <n v="0"/>
    <n v="4528"/>
    <n v="0"/>
    <n v="0"/>
    <n v="0"/>
    <n v="0"/>
    <n v="0"/>
    <n v="12247"/>
  </r>
  <r>
    <n v="2018"/>
    <s v="Nov"/>
    <s v="Singapore"/>
    <s v="JAPAN"/>
    <s v="COFCO"/>
    <d v="2018-11-05T20:35:00"/>
    <d v="2018-11-03T03:17:00"/>
    <n v="1"/>
    <s v="OCEAN WAVE"/>
    <s v="Grains"/>
    <n v="0"/>
    <n v="60186"/>
    <n v="0"/>
    <n v="0"/>
    <n v="0"/>
    <n v="36846"/>
    <n v="0"/>
    <n v="79130"/>
    <n v="7719"/>
    <n v="0"/>
    <n v="0"/>
    <n v="0"/>
    <n v="0"/>
    <n v="0"/>
    <n v="0"/>
    <n v="0"/>
    <n v="0"/>
    <n v="0"/>
    <n v="183881"/>
    <n v="0"/>
  </r>
  <r>
    <n v="2019"/>
    <s v="Feb"/>
    <s v="Singapore"/>
    <s v="JAPAN"/>
    <s v="LOUIS DREYFUS"/>
    <d v="2019-02-28T13:00:00"/>
    <d v="2019-02-25T10:52:00"/>
    <n v="1"/>
    <s v="NANA Z"/>
    <s v="Oil"/>
    <n v="0"/>
    <n v="0"/>
    <n v="0"/>
    <n v="0"/>
    <n v="0"/>
    <n v="0"/>
    <n v="0"/>
    <n v="0"/>
    <n v="0"/>
    <n v="0"/>
    <n v="0"/>
    <n v="0"/>
    <n v="0"/>
    <n v="0"/>
    <n v="0"/>
    <n v="0"/>
    <n v="0"/>
    <n v="0"/>
    <n v="0"/>
    <n v="0"/>
  </r>
  <r>
    <n v="2022"/>
    <s v="Mar"/>
    <s v="Singapore"/>
    <s v="CHINA"/>
    <s v="LOUIS DREYFUS"/>
    <d v="2022-03-13T23:59:00"/>
    <d v="2022-03-11T16:07:00"/>
    <n v="1"/>
    <s v="NANA Z"/>
    <s v="Grains"/>
    <n v="71914"/>
    <n v="0"/>
    <n v="0"/>
    <n v="0"/>
    <n v="45773"/>
    <n v="0"/>
    <n v="0"/>
    <n v="0"/>
    <n v="0"/>
    <n v="0"/>
    <n v="0"/>
    <n v="0"/>
    <n v="0"/>
    <n v="0"/>
    <n v="0"/>
    <n v="0"/>
    <n v="0"/>
    <n v="0"/>
    <n v="117687"/>
    <n v="0"/>
  </r>
  <r>
    <n v="2010"/>
    <s v="Nov"/>
    <s v="Hamburg"/>
    <s v="INDIA"/>
    <s v="C&amp;D"/>
    <d v="2010-11-13T20:43:00"/>
    <d v="2010-11-11T19:10:00"/>
    <n v="1"/>
    <s v="BETTY K"/>
    <s v="Oil"/>
    <n v="0"/>
    <n v="0"/>
    <n v="0"/>
    <n v="0"/>
    <n v="0"/>
    <n v="0"/>
    <n v="0"/>
    <n v="0"/>
    <n v="0"/>
    <n v="0"/>
    <n v="8705"/>
    <n v="0"/>
    <n v="0"/>
    <n v="0"/>
    <n v="0"/>
    <n v="3687"/>
    <n v="0"/>
    <n v="0"/>
    <n v="0"/>
    <n v="12392"/>
  </r>
  <r>
    <n v="2021"/>
    <s v="May"/>
    <s v="Singapore"/>
    <s v="SAUDI ARABIA"/>
    <s v="BUNGE"/>
    <d v="2021-05-12T07:03:00"/>
    <d v="2021-05-10T19:01:00"/>
    <n v="1"/>
    <s v="NANA Z"/>
    <s v="Grains"/>
    <n v="0"/>
    <n v="0"/>
    <n v="9756"/>
    <n v="0"/>
    <n v="0"/>
    <n v="0"/>
    <n v="1545"/>
    <n v="0"/>
    <n v="25799"/>
    <n v="0"/>
    <n v="0"/>
    <n v="0"/>
    <n v="0"/>
    <n v="0"/>
    <n v="0"/>
    <n v="0"/>
    <n v="0"/>
    <n v="0"/>
    <n v="37100"/>
    <n v="0"/>
  </r>
  <r>
    <n v="2010"/>
    <s v="Mar"/>
    <s v="Hurghada"/>
    <s v="FRANCE"/>
    <s v="VITERRA"/>
    <d v="2010-03-11T13:48:00"/>
    <d v="2010-03-10T06:27:00"/>
    <n v="1"/>
    <s v="LUCKY LADY"/>
    <s v="Grains"/>
    <n v="33737"/>
    <n v="0"/>
    <n v="0"/>
    <n v="0"/>
    <n v="0"/>
    <n v="0"/>
    <n v="0"/>
    <n v="0"/>
    <n v="0"/>
    <n v="0"/>
    <n v="0"/>
    <n v="0"/>
    <n v="0"/>
    <n v="0"/>
    <n v="0"/>
    <n v="0"/>
    <n v="0"/>
    <n v="0"/>
    <n v="33737"/>
    <n v="0"/>
  </r>
  <r>
    <n v="2010"/>
    <s v="May"/>
    <s v="Singapore"/>
    <s v="USA"/>
    <s v="BUNGE"/>
    <d v="2010-05-01T02:53:00"/>
    <d v="2010-04-30T20:32:00"/>
    <n v="1"/>
    <s v="N BONANZA"/>
    <s v="Oil"/>
    <n v="0"/>
    <n v="0"/>
    <n v="0"/>
    <n v="0"/>
    <n v="0"/>
    <n v="0"/>
    <n v="0"/>
    <n v="0"/>
    <n v="0"/>
    <n v="0"/>
    <n v="5720"/>
    <n v="0"/>
    <n v="0"/>
    <n v="6264"/>
    <n v="0"/>
    <n v="0"/>
    <n v="0"/>
    <n v="0"/>
    <n v="0"/>
    <n v="11984"/>
  </r>
  <r>
    <n v="2021"/>
    <s v="Sep"/>
    <s v="Los Angeles"/>
    <s v="SAUDI ARABIA"/>
    <s v="COFCO"/>
    <d v="2021-09-08T00:34:00"/>
    <d v="2021-09-07T02:02:00"/>
    <n v="0"/>
    <s v="IRIS BLISS"/>
    <s v="Grains"/>
    <n v="0"/>
    <n v="0"/>
    <n v="0"/>
    <n v="0"/>
    <n v="0"/>
    <n v="0"/>
    <n v="0"/>
    <n v="0"/>
    <n v="0"/>
    <n v="0"/>
    <n v="0"/>
    <n v="0"/>
    <n v="0"/>
    <n v="0"/>
    <n v="0"/>
    <n v="0"/>
    <n v="0"/>
    <n v="0"/>
    <n v="0"/>
    <n v="0"/>
  </r>
  <r>
    <n v="2023"/>
    <s v="Jun"/>
    <s v="Rotterdam"/>
    <s v="CHINA"/>
    <s v="COFCO"/>
    <d v="2023-06-15T14:52:00"/>
    <d v="2023-06-14T06:31:00"/>
    <n v="1"/>
    <s v="OCEAN WAVE"/>
    <s v="Grains"/>
    <n v="0"/>
    <n v="0"/>
    <n v="0"/>
    <n v="0"/>
    <n v="0"/>
    <n v="0"/>
    <n v="57047"/>
    <n v="0"/>
    <n v="0"/>
    <n v="27244"/>
    <n v="0"/>
    <n v="0"/>
    <n v="0"/>
    <n v="0"/>
    <n v="0"/>
    <n v="0"/>
    <n v="0"/>
    <n v="0"/>
    <n v="84291"/>
    <n v="0"/>
  </r>
  <r>
    <n v="2017"/>
    <s v="Sep"/>
    <s v="Hamburg"/>
    <s v="GERMANY"/>
    <s v="ADM"/>
    <d v="2017-09-09T08:14:00"/>
    <d v="2017-09-06T01:17:00"/>
    <n v="0"/>
    <s v="SEA BREEZE"/>
    <s v="Grains"/>
    <n v="0"/>
    <n v="0"/>
    <n v="0"/>
    <n v="71286"/>
    <n v="0"/>
    <n v="0"/>
    <n v="20150"/>
    <n v="0"/>
    <n v="0"/>
    <n v="0"/>
    <n v="0"/>
    <n v="0"/>
    <n v="0"/>
    <n v="0"/>
    <n v="0"/>
    <n v="0"/>
    <n v="0"/>
    <n v="0"/>
    <n v="91436"/>
    <n v="0"/>
  </r>
  <r>
    <n v="2023"/>
    <s v="Jul"/>
    <s v="Shanghai"/>
    <s v="INDIA"/>
    <s v="VITERRA"/>
    <d v="2023-07-22T10:01:00"/>
    <d v="2023-07-19T06:22:00"/>
    <n v="0"/>
    <s v="BETTY K"/>
    <s v="Oil"/>
    <n v="0"/>
    <n v="0"/>
    <n v="0"/>
    <n v="0"/>
    <n v="0"/>
    <n v="0"/>
    <n v="0"/>
    <n v="0"/>
    <n v="0"/>
    <n v="0"/>
    <n v="0"/>
    <n v="0"/>
    <n v="0"/>
    <n v="0"/>
    <n v="0"/>
    <n v="0"/>
    <n v="0"/>
    <n v="0"/>
    <n v="0"/>
    <n v="0"/>
  </r>
  <r>
    <n v="2010"/>
    <s v="Jan"/>
    <s v="Rotterdam"/>
    <s v="IRAN"/>
    <s v="ADM"/>
    <d v="2010-01-17T07:56:00"/>
    <d v="2010-01-16T17:01:00"/>
    <n v="0"/>
    <s v="SCARLET ROSELLA"/>
    <s v="Grains"/>
    <n v="33327"/>
    <n v="0"/>
    <n v="0"/>
    <n v="0"/>
    <n v="0"/>
    <n v="0"/>
    <n v="52618"/>
    <n v="0"/>
    <n v="0"/>
    <n v="0"/>
    <n v="0"/>
    <n v="0"/>
    <n v="0"/>
    <n v="0"/>
    <n v="0"/>
    <n v="0"/>
    <n v="0"/>
    <n v="0"/>
    <n v="85945"/>
    <n v="0"/>
  </r>
  <r>
    <n v="2014"/>
    <s v="Mar"/>
    <s v="Alexandria"/>
    <s v="GERMANY"/>
    <s v="VITERRA"/>
    <d v="2014-03-17T00:09:00"/>
    <d v="2014-03-14T15:23:00"/>
    <n v="0"/>
    <s v="LUCKY LADY"/>
    <s v="Grains"/>
    <n v="0"/>
    <n v="0"/>
    <n v="0"/>
    <n v="16683"/>
    <n v="0"/>
    <n v="67714"/>
    <n v="0"/>
    <n v="0"/>
    <n v="0"/>
    <n v="0"/>
    <n v="0"/>
    <n v="0"/>
    <n v="0"/>
    <n v="0"/>
    <n v="0"/>
    <n v="0"/>
    <n v="0"/>
    <n v="0"/>
    <n v="84397"/>
    <n v="0"/>
  </r>
  <r>
    <n v="2018"/>
    <s v="May"/>
    <s v="Singapore"/>
    <s v="SAUDI ARABIA"/>
    <s v="ADM"/>
    <d v="2018-05-04T05:41:00"/>
    <d v="2018-05-01T00:34:00"/>
    <n v="1"/>
    <s v="SEA BREEZE"/>
    <s v="Grains"/>
    <n v="0"/>
    <n v="0"/>
    <n v="0"/>
    <n v="0"/>
    <n v="0"/>
    <n v="0"/>
    <n v="0"/>
    <n v="0"/>
    <n v="0"/>
    <n v="0"/>
    <n v="0"/>
    <n v="0"/>
    <n v="0"/>
    <n v="0"/>
    <n v="0"/>
    <n v="0"/>
    <n v="0"/>
    <n v="0"/>
    <n v="0"/>
    <n v="0"/>
  </r>
  <r>
    <n v="2022"/>
    <s v="Feb"/>
    <s v="Rotterdam"/>
    <s v="FRANCE"/>
    <s v="CAO"/>
    <d v="2022-02-02T14:45:00"/>
    <d v="2022-01-30T06:50:00"/>
    <n v="0"/>
    <s v="N BONANZA"/>
    <s v="Grains"/>
    <n v="0"/>
    <n v="0"/>
    <n v="0"/>
    <n v="0"/>
    <n v="0"/>
    <n v="0"/>
    <n v="0"/>
    <n v="0"/>
    <n v="0"/>
    <n v="0"/>
    <n v="0"/>
    <n v="0"/>
    <n v="0"/>
    <n v="0"/>
    <n v="0"/>
    <n v="0"/>
    <n v="0"/>
    <n v="0"/>
    <n v="0"/>
    <n v="0"/>
  </r>
  <r>
    <n v="2022"/>
    <s v="Oct"/>
    <s v="Rotterdam"/>
    <s v="JAPAN"/>
    <s v="ADM"/>
    <d v="2022-10-16T20:47:00"/>
    <d v="2022-10-14T18:38:00"/>
    <n v="0"/>
    <s v="N BONANZA"/>
    <s v="Oil"/>
    <n v="0"/>
    <n v="0"/>
    <n v="0"/>
    <n v="0"/>
    <n v="0"/>
    <n v="0"/>
    <n v="0"/>
    <n v="0"/>
    <n v="0"/>
    <n v="0"/>
    <n v="0"/>
    <n v="0"/>
    <n v="1299"/>
    <n v="9870"/>
    <n v="0"/>
    <n v="0"/>
    <n v="0"/>
    <n v="0"/>
    <n v="0"/>
    <n v="11169"/>
  </r>
  <r>
    <n v="2017"/>
    <s v="Oct"/>
    <s v="Rotterdam"/>
    <s v="USA"/>
    <s v="LOUIS DREYFUS"/>
    <d v="2017-10-22T10:57:00"/>
    <d v="2017-10-19T02:31:00"/>
    <n v="1"/>
    <s v="SEA BREEZE"/>
    <s v="Oil"/>
    <n v="0"/>
    <n v="0"/>
    <n v="0"/>
    <n v="0"/>
    <n v="0"/>
    <n v="0"/>
    <n v="0"/>
    <n v="0"/>
    <n v="0"/>
    <n v="0"/>
    <n v="0"/>
    <n v="0"/>
    <n v="1051"/>
    <n v="0"/>
    <n v="0"/>
    <n v="0"/>
    <n v="0"/>
    <n v="2960"/>
    <n v="0"/>
    <n v="4011"/>
  </r>
  <r>
    <n v="2015"/>
    <s v="May"/>
    <s v="Hurghada"/>
    <s v="USA"/>
    <s v="VITERRA"/>
    <d v="2015-05-23T20:00:00"/>
    <d v="2015-05-22T08:40:00"/>
    <n v="0"/>
    <s v="SCARLET ROSELLA"/>
    <s v="Oil"/>
    <n v="0"/>
    <n v="0"/>
    <n v="0"/>
    <n v="0"/>
    <n v="0"/>
    <n v="0"/>
    <n v="0"/>
    <n v="0"/>
    <n v="0"/>
    <n v="0"/>
    <n v="6483"/>
    <n v="0"/>
    <n v="0"/>
    <n v="8219"/>
    <n v="0"/>
    <n v="0"/>
    <n v="0"/>
    <n v="8037"/>
    <n v="0"/>
    <n v="22739"/>
  </r>
  <r>
    <n v="2016"/>
    <s v="Nov"/>
    <s v="Hamburg"/>
    <s v="EGYPT"/>
    <s v="LOUIS DREYFUS"/>
    <d v="2016-11-16T14:38:00"/>
    <d v="2016-11-13T14:41:00"/>
    <n v="1"/>
    <s v="OCEAN WAVE"/>
    <s v="Grains"/>
    <n v="0"/>
    <n v="0"/>
    <n v="0"/>
    <n v="0"/>
    <n v="0"/>
    <n v="0"/>
    <n v="0"/>
    <n v="0"/>
    <n v="23468"/>
    <n v="0"/>
    <n v="0"/>
    <n v="0"/>
    <n v="0"/>
    <n v="0"/>
    <n v="0"/>
    <n v="0"/>
    <n v="0"/>
    <n v="0"/>
    <n v="23468"/>
    <n v="0"/>
  </r>
  <r>
    <n v="2015"/>
    <s v="Oct"/>
    <s v="Alexandria"/>
    <s v="UK"/>
    <s v="COFCO"/>
    <d v="2015-10-27T14:56:00"/>
    <d v="2015-10-24T16:10:00"/>
    <n v="1"/>
    <s v="SEA BREEZE"/>
    <s v="Grains"/>
    <n v="0"/>
    <n v="37049"/>
    <n v="79820"/>
    <n v="27981"/>
    <n v="0"/>
    <n v="0"/>
    <n v="0"/>
    <n v="0"/>
    <n v="0"/>
    <n v="0"/>
    <n v="0"/>
    <n v="0"/>
    <n v="0"/>
    <n v="0"/>
    <n v="0"/>
    <n v="0"/>
    <n v="0"/>
    <n v="0"/>
    <n v="144850"/>
    <n v="0"/>
  </r>
  <r>
    <n v="2019"/>
    <s v="Aug"/>
    <s v="Shanghai"/>
    <s v="FRANCE"/>
    <s v="LOUIS DREYFUS"/>
    <d v="2019-08-24T09:45:00"/>
    <d v="2019-08-22T18:19:00"/>
    <n v="0"/>
    <s v="OCEAN WAVE"/>
    <s v="Oil"/>
    <n v="0"/>
    <n v="0"/>
    <n v="0"/>
    <n v="0"/>
    <n v="0"/>
    <n v="0"/>
    <n v="0"/>
    <n v="0"/>
    <n v="0"/>
    <n v="0"/>
    <n v="7703"/>
    <n v="0"/>
    <n v="8309"/>
    <n v="0"/>
    <n v="0"/>
    <n v="0"/>
    <n v="0"/>
    <n v="0"/>
    <n v="0"/>
    <n v="16012"/>
  </r>
  <r>
    <n v="2016"/>
    <s v="Aug"/>
    <s v="Alexandria"/>
    <s v="UK"/>
    <s v="ADM"/>
    <d v="2016-08-05T05:58:00"/>
    <d v="2016-08-02T18:11:00"/>
    <n v="0"/>
    <s v="OCEAN WAVE"/>
    <s v="Oil"/>
    <n v="0"/>
    <n v="0"/>
    <n v="0"/>
    <n v="0"/>
    <n v="0"/>
    <n v="0"/>
    <n v="0"/>
    <n v="0"/>
    <n v="0"/>
    <n v="0"/>
    <n v="0"/>
    <n v="0"/>
    <n v="0"/>
    <n v="0"/>
    <n v="0"/>
    <n v="0"/>
    <n v="0"/>
    <n v="0"/>
    <n v="0"/>
    <n v="0"/>
  </r>
  <r>
    <n v="2019"/>
    <s v="Jun"/>
    <s v="Los Angeles"/>
    <s v="FRANCE"/>
    <s v="C&amp;D"/>
    <d v="2019-06-11T19:23:00"/>
    <d v="2019-06-09T04:27:00"/>
    <n v="1"/>
    <s v="LUCKY LADY"/>
    <s v="Oil"/>
    <n v="0"/>
    <n v="0"/>
    <n v="0"/>
    <n v="0"/>
    <n v="0"/>
    <n v="0"/>
    <n v="0"/>
    <n v="0"/>
    <n v="0"/>
    <n v="0"/>
    <n v="0"/>
    <n v="0"/>
    <n v="0"/>
    <n v="0"/>
    <n v="0"/>
    <n v="0"/>
    <n v="8019"/>
    <n v="0"/>
    <n v="0"/>
    <n v="8019"/>
  </r>
  <r>
    <n v="2017"/>
    <s v="Dec"/>
    <s v="Alexandria"/>
    <s v="IRAN"/>
    <s v="BUNGE"/>
    <d v="2017-12-19T12:20:00"/>
    <d v="2017-12-18T18:22:00"/>
    <n v="0"/>
    <s v="BETTY K"/>
    <s v="Grains"/>
    <n v="0"/>
    <n v="0"/>
    <n v="0"/>
    <n v="0"/>
    <n v="0"/>
    <n v="0"/>
    <n v="65241"/>
    <n v="0"/>
    <n v="0"/>
    <n v="0"/>
    <n v="0"/>
    <n v="0"/>
    <n v="0"/>
    <n v="0"/>
    <n v="0"/>
    <n v="0"/>
    <n v="0"/>
    <n v="0"/>
    <n v="65241"/>
    <n v="0"/>
  </r>
  <r>
    <n v="2022"/>
    <s v="Nov"/>
    <s v="Hurghada"/>
    <s v="GERMANY"/>
    <s v="CAO"/>
    <d v="2022-11-12T20:56:00"/>
    <d v="2022-11-10T20:44:00"/>
    <n v="1"/>
    <s v="LUCKY LADY"/>
    <s v="Oil"/>
    <n v="0"/>
    <n v="0"/>
    <n v="0"/>
    <n v="0"/>
    <n v="0"/>
    <n v="0"/>
    <n v="0"/>
    <n v="0"/>
    <n v="0"/>
    <n v="0"/>
    <n v="5966"/>
    <n v="0"/>
    <n v="0"/>
    <n v="0"/>
    <n v="5526"/>
    <n v="0"/>
    <n v="0"/>
    <n v="0"/>
    <n v="0"/>
    <n v="11492"/>
  </r>
  <r>
    <n v="2012"/>
    <s v="Mar"/>
    <s v="Singapore"/>
    <s v="EGYPT"/>
    <s v="LOUIS DREYFUS"/>
    <d v="2012-03-25T23:57:00"/>
    <d v="2012-03-24T14:26:00"/>
    <n v="1"/>
    <s v="OCEAN WAVE"/>
    <s v="Oil"/>
    <n v="0"/>
    <n v="0"/>
    <n v="0"/>
    <n v="0"/>
    <n v="0"/>
    <n v="0"/>
    <n v="0"/>
    <n v="0"/>
    <n v="0"/>
    <n v="0"/>
    <n v="0"/>
    <n v="0"/>
    <n v="0"/>
    <n v="0"/>
    <n v="0"/>
    <n v="0"/>
    <n v="0"/>
    <n v="9532"/>
    <n v="0"/>
    <n v="9532"/>
  </r>
  <r>
    <n v="2018"/>
    <s v="Apr"/>
    <s v="Los Angeles"/>
    <s v="FRANCE"/>
    <s v="VITERRA"/>
    <d v="2018-04-17T05:42:00"/>
    <d v="2018-04-14T06:18:00"/>
    <n v="1"/>
    <s v="NANA Z"/>
    <s v="Oil"/>
    <n v="0"/>
    <n v="0"/>
    <n v="0"/>
    <n v="0"/>
    <n v="0"/>
    <n v="0"/>
    <n v="0"/>
    <n v="0"/>
    <n v="0"/>
    <n v="0"/>
    <n v="0"/>
    <n v="0"/>
    <n v="0"/>
    <n v="0"/>
    <n v="0"/>
    <n v="0"/>
    <n v="0"/>
    <n v="0"/>
    <n v="0"/>
    <n v="0"/>
  </r>
  <r>
    <n v="2019"/>
    <s v="Sep"/>
    <s v="Alexandria"/>
    <s v="CHINA"/>
    <s v="COFCO"/>
    <d v="2019-09-22T06:59:00"/>
    <d v="2019-09-20T01:32:00"/>
    <n v="1"/>
    <s v="OCEAN WAVE"/>
    <s v="Grains"/>
    <n v="0"/>
    <n v="0"/>
    <n v="65010"/>
    <n v="0"/>
    <n v="0"/>
    <n v="0"/>
    <n v="0"/>
    <n v="0"/>
    <n v="32591"/>
    <n v="9125"/>
    <n v="0"/>
    <n v="0"/>
    <n v="0"/>
    <n v="0"/>
    <n v="0"/>
    <n v="0"/>
    <n v="0"/>
    <n v="0"/>
    <n v="106726"/>
    <n v="0"/>
  </r>
  <r>
    <n v="2022"/>
    <s v="Jan"/>
    <s v="Shanghai"/>
    <s v="UK"/>
    <s v="CAO"/>
    <d v="2022-01-26T22:00:00"/>
    <d v="2022-01-25T15:39:00"/>
    <n v="0"/>
    <s v="SCARLET ROSELLA"/>
    <s v="Grains"/>
    <n v="0"/>
    <n v="0"/>
    <n v="0"/>
    <n v="0"/>
    <n v="1485"/>
    <n v="0"/>
    <n v="20630"/>
    <n v="0"/>
    <n v="0"/>
    <n v="0"/>
    <n v="0"/>
    <n v="0"/>
    <n v="0"/>
    <n v="0"/>
    <n v="0"/>
    <n v="0"/>
    <n v="0"/>
    <n v="0"/>
    <n v="22115"/>
    <n v="0"/>
  </r>
  <r>
    <n v="2012"/>
    <s v="Jan"/>
    <s v="Hamburg"/>
    <s v="CHINA"/>
    <s v="C&amp;D"/>
    <d v="2012-01-25T02:18:00"/>
    <d v="2012-01-24T13:44:00"/>
    <n v="0"/>
    <s v="BETTY K"/>
    <s v="Grains"/>
    <n v="0"/>
    <n v="9964"/>
    <n v="0"/>
    <n v="34096"/>
    <n v="0"/>
    <n v="28360"/>
    <n v="0"/>
    <n v="0"/>
    <n v="0"/>
    <n v="0"/>
    <n v="0"/>
    <n v="0"/>
    <n v="0"/>
    <n v="0"/>
    <n v="0"/>
    <n v="0"/>
    <n v="0"/>
    <n v="0"/>
    <n v="72420"/>
    <n v="0"/>
  </r>
  <r>
    <n v="2012"/>
    <s v="Mar"/>
    <s v="Los Angeles"/>
    <s v="UK"/>
    <s v="COFCO"/>
    <d v="2012-03-03T01:33:00"/>
    <d v="2012-02-29T08:53:00"/>
    <n v="0"/>
    <s v="OCEAN WAVE"/>
    <s v="Oil"/>
    <n v="0"/>
    <n v="0"/>
    <n v="0"/>
    <n v="0"/>
    <n v="0"/>
    <n v="0"/>
    <n v="0"/>
    <n v="0"/>
    <n v="0"/>
    <n v="0"/>
    <n v="0"/>
    <n v="0"/>
    <n v="0"/>
    <n v="0"/>
    <n v="0"/>
    <n v="280"/>
    <n v="0"/>
    <n v="5246"/>
    <n v="0"/>
    <n v="5526"/>
  </r>
  <r>
    <n v="2017"/>
    <s v="Sep"/>
    <s v="Alexandria"/>
    <s v="INDIA"/>
    <s v="VITERRA"/>
    <d v="2017-09-13T01:49:00"/>
    <d v="2017-09-10T21:30:00"/>
    <n v="0"/>
    <s v="SCARLET ROSELLA"/>
    <s v="Grains"/>
    <n v="0"/>
    <n v="0"/>
    <n v="0"/>
    <n v="20573"/>
    <n v="0"/>
    <n v="11797"/>
    <n v="30468"/>
    <n v="0"/>
    <n v="50839"/>
    <n v="0"/>
    <n v="0"/>
    <n v="0"/>
    <n v="0"/>
    <n v="0"/>
    <n v="0"/>
    <n v="0"/>
    <n v="0"/>
    <n v="0"/>
    <n v="113677"/>
    <n v="0"/>
  </r>
  <r>
    <n v="2023"/>
    <s v="Dec"/>
    <s v="Shanghai"/>
    <s v="CHINA"/>
    <s v="LOUIS DREYFUS"/>
    <d v="2023-12-17T20:45:00"/>
    <d v="2023-12-16T06:22:00"/>
    <n v="0"/>
    <s v="SEA BREEZE"/>
    <s v="Oil"/>
    <n v="0"/>
    <n v="0"/>
    <n v="0"/>
    <n v="0"/>
    <n v="0"/>
    <n v="0"/>
    <n v="0"/>
    <n v="0"/>
    <n v="0"/>
    <n v="0"/>
    <n v="0"/>
    <n v="323"/>
    <n v="0"/>
    <n v="0"/>
    <n v="0"/>
    <n v="0"/>
    <n v="0"/>
    <n v="0"/>
    <n v="0"/>
    <n v="323"/>
  </r>
  <r>
    <n v="2010"/>
    <s v="May"/>
    <s v="Alexandria"/>
    <s v="JAPAN"/>
    <s v="ADM"/>
    <d v="2010-05-26T07:30:00"/>
    <d v="2010-05-25T06:10:00"/>
    <n v="0"/>
    <s v="BETTY K"/>
    <s v="Grains"/>
    <n v="0"/>
    <n v="53548"/>
    <n v="0"/>
    <n v="0"/>
    <n v="0"/>
    <n v="0"/>
    <n v="0"/>
    <n v="52786"/>
    <n v="7018"/>
    <n v="0"/>
    <n v="0"/>
    <n v="0"/>
    <n v="0"/>
    <n v="0"/>
    <n v="0"/>
    <n v="0"/>
    <n v="0"/>
    <n v="0"/>
    <n v="113352"/>
    <n v="0"/>
  </r>
  <r>
    <n v="2011"/>
    <s v="Sep"/>
    <s v="Hurghada"/>
    <s v="UK"/>
    <s v="VITERRA"/>
    <d v="2011-09-04T06:48:00"/>
    <d v="2011-09-01T02:36:00"/>
    <n v="0"/>
    <s v="N BONANZA"/>
    <s v="Grains"/>
    <n v="64670"/>
    <n v="24784"/>
    <n v="0"/>
    <n v="0"/>
    <n v="0"/>
    <n v="0"/>
    <n v="0"/>
    <n v="40323"/>
    <n v="59839"/>
    <n v="0"/>
    <n v="0"/>
    <n v="0"/>
    <n v="0"/>
    <n v="0"/>
    <n v="0"/>
    <n v="0"/>
    <n v="0"/>
    <n v="0"/>
    <n v="189616"/>
    <n v="0"/>
  </r>
  <r>
    <n v="2018"/>
    <s v="Dec"/>
    <s v="Los Angeles"/>
    <s v="JAPAN"/>
    <s v="VITERRA"/>
    <d v="2018-12-25T12:19:00"/>
    <d v="2018-12-22T13:11:00"/>
    <n v="0"/>
    <s v="IRIS BLISS"/>
    <s v="Grains"/>
    <n v="0"/>
    <n v="0"/>
    <n v="0"/>
    <n v="0"/>
    <n v="43072"/>
    <n v="37865"/>
    <n v="73166"/>
    <n v="61821"/>
    <n v="0"/>
    <n v="0"/>
    <n v="0"/>
    <n v="0"/>
    <n v="0"/>
    <n v="0"/>
    <n v="0"/>
    <n v="0"/>
    <n v="0"/>
    <n v="0"/>
    <n v="215924"/>
    <n v="0"/>
  </r>
  <r>
    <n v="2012"/>
    <s v="Jun"/>
    <s v="Los Angeles"/>
    <s v="UK"/>
    <s v="COFCO"/>
    <d v="2012-06-17T20:24:00"/>
    <d v="2012-06-15T15:03:00"/>
    <n v="0"/>
    <s v="BETTY K"/>
    <s v="Grains"/>
    <n v="0"/>
    <n v="0"/>
    <n v="0"/>
    <n v="0"/>
    <n v="0"/>
    <n v="36848"/>
    <n v="42169"/>
    <n v="22808"/>
    <n v="69461"/>
    <n v="0"/>
    <n v="0"/>
    <n v="0"/>
    <n v="0"/>
    <n v="0"/>
    <n v="0"/>
    <n v="0"/>
    <n v="0"/>
    <n v="0"/>
    <n v="171286"/>
    <n v="0"/>
  </r>
  <r>
    <n v="2018"/>
    <s v="Dec"/>
    <s v="Los Angeles"/>
    <s v="INDIA"/>
    <s v="CAO"/>
    <d v="2018-12-26T15:36:00"/>
    <d v="2018-12-24T02:46:00"/>
    <n v="0"/>
    <s v="LUCKY LADY"/>
    <s v="Grains"/>
    <n v="0"/>
    <n v="64345"/>
    <n v="69305"/>
    <n v="0"/>
    <n v="0"/>
    <n v="0"/>
    <n v="19903"/>
    <n v="0"/>
    <n v="0"/>
    <n v="0"/>
    <n v="0"/>
    <n v="0"/>
    <n v="0"/>
    <n v="0"/>
    <n v="0"/>
    <n v="0"/>
    <n v="0"/>
    <n v="0"/>
    <n v="153553"/>
    <n v="0"/>
  </r>
  <r>
    <n v="2010"/>
    <s v="Feb"/>
    <s v="Hurghada"/>
    <s v="EGYPT"/>
    <s v="BUNGE"/>
    <d v="2010-02-18T15:06:00"/>
    <d v="2010-02-16T15:04:00"/>
    <n v="0"/>
    <s v="BETTY K"/>
    <s v="Oil"/>
    <n v="0"/>
    <n v="0"/>
    <n v="0"/>
    <n v="0"/>
    <n v="0"/>
    <n v="0"/>
    <n v="0"/>
    <n v="0"/>
    <n v="0"/>
    <n v="0"/>
    <n v="0"/>
    <n v="0"/>
    <n v="0"/>
    <n v="722"/>
    <n v="0"/>
    <n v="0"/>
    <n v="0"/>
    <n v="0"/>
    <n v="0"/>
    <n v="722"/>
  </r>
  <r>
    <n v="2016"/>
    <s v="Dec"/>
    <s v="Shanghai"/>
    <s v="FRANCE"/>
    <s v="LOUIS DREYFUS"/>
    <d v="2016-12-27T16:26:00"/>
    <d v="2016-12-24T20:11:00"/>
    <n v="1"/>
    <s v="NANA Z"/>
    <s v="Oil"/>
    <n v="0"/>
    <n v="0"/>
    <n v="0"/>
    <n v="0"/>
    <n v="0"/>
    <n v="0"/>
    <n v="0"/>
    <n v="0"/>
    <n v="0"/>
    <n v="0"/>
    <n v="0"/>
    <n v="0"/>
    <n v="8255"/>
    <n v="0"/>
    <n v="6731"/>
    <n v="0"/>
    <n v="0"/>
    <n v="0"/>
    <n v="0"/>
    <n v="14986"/>
  </r>
  <r>
    <n v="2014"/>
    <s v="Nov"/>
    <s v="Hurghada"/>
    <s v="FRANCE"/>
    <s v="C&amp;D"/>
    <d v="2014-11-27T02:57:00"/>
    <d v="2014-11-25T14:48:00"/>
    <n v="1"/>
    <s v="LUCKY LADY"/>
    <s v="Grains"/>
    <n v="11294"/>
    <n v="0"/>
    <n v="0"/>
    <n v="0"/>
    <n v="0"/>
    <n v="0"/>
    <n v="0"/>
    <n v="0"/>
    <n v="0"/>
    <n v="0"/>
    <n v="0"/>
    <n v="0"/>
    <n v="0"/>
    <n v="0"/>
    <n v="0"/>
    <n v="0"/>
    <n v="0"/>
    <n v="0"/>
    <n v="11294"/>
    <n v="0"/>
  </r>
  <r>
    <n v="2016"/>
    <s v="Dec"/>
    <s v="Los Angeles"/>
    <s v="SAUDI ARABIA"/>
    <s v="LOUIS DREYFUS"/>
    <d v="2016-12-21T00:15:00"/>
    <d v="2016-12-19T22:59:00"/>
    <n v="1"/>
    <s v="SCARLET ROSELLA"/>
    <s v="Grains"/>
    <n v="0"/>
    <n v="74420"/>
    <n v="0"/>
    <n v="0"/>
    <n v="0"/>
    <n v="0"/>
    <n v="0"/>
    <n v="79673"/>
    <n v="0"/>
    <n v="0"/>
    <n v="0"/>
    <n v="0"/>
    <n v="0"/>
    <n v="0"/>
    <n v="0"/>
    <n v="0"/>
    <n v="0"/>
    <n v="0"/>
    <n v="154093"/>
    <n v="0"/>
  </r>
  <r>
    <n v="2012"/>
    <s v="Nov"/>
    <s v="Hamburg"/>
    <s v="CHINA"/>
    <s v="ADM"/>
    <d v="2012-11-24T01:53:00"/>
    <d v="2012-11-22T13:08:00"/>
    <n v="0"/>
    <s v="SCARLET ROSELLA"/>
    <s v="Oil"/>
    <n v="0"/>
    <n v="0"/>
    <n v="0"/>
    <n v="0"/>
    <n v="0"/>
    <n v="0"/>
    <n v="0"/>
    <n v="0"/>
    <n v="0"/>
    <n v="0"/>
    <n v="915"/>
    <n v="0"/>
    <n v="0"/>
    <n v="1044"/>
    <n v="0"/>
    <n v="0"/>
    <n v="0"/>
    <n v="4603"/>
    <n v="0"/>
    <n v="6562"/>
  </r>
  <r>
    <n v="2013"/>
    <s v="Dec"/>
    <s v="Hamburg"/>
    <s v="UK"/>
    <s v="BUNGE"/>
    <d v="2013-12-06T05:00:00"/>
    <d v="2013-12-05T13:50:00"/>
    <n v="1"/>
    <s v="LUCKY LADY"/>
    <s v="Grains"/>
    <n v="0"/>
    <n v="33160"/>
    <n v="0"/>
    <n v="0"/>
    <n v="0"/>
    <n v="0"/>
    <n v="0"/>
    <n v="67669"/>
    <n v="17034"/>
    <n v="0"/>
    <n v="0"/>
    <n v="0"/>
    <n v="0"/>
    <n v="0"/>
    <n v="0"/>
    <n v="0"/>
    <n v="0"/>
    <n v="0"/>
    <n v="117863"/>
    <n v="0"/>
  </r>
  <r>
    <n v="2017"/>
    <s v="Mar"/>
    <s v="Shanghai"/>
    <s v="INDIA"/>
    <s v="C&amp;D"/>
    <d v="2017-03-11T00:38:00"/>
    <d v="2017-03-08T01:51:00"/>
    <n v="0"/>
    <s v="NANA Z"/>
    <s v="Oil"/>
    <n v="0"/>
    <n v="0"/>
    <n v="0"/>
    <n v="0"/>
    <n v="0"/>
    <n v="0"/>
    <n v="0"/>
    <n v="0"/>
    <n v="0"/>
    <n v="0"/>
    <n v="0"/>
    <n v="0"/>
    <n v="0"/>
    <n v="0"/>
    <n v="7621"/>
    <n v="9057"/>
    <n v="0"/>
    <n v="0"/>
    <n v="0"/>
    <n v="16678"/>
  </r>
  <r>
    <n v="2014"/>
    <s v="Jun"/>
    <s v="Singapore"/>
    <s v="EGYPT"/>
    <s v="LOUIS DREYFUS"/>
    <d v="2014-06-03T12:45:00"/>
    <d v="2014-05-31T10:23:00"/>
    <n v="0"/>
    <s v="NANA Z"/>
    <s v="Oil"/>
    <n v="0"/>
    <n v="0"/>
    <n v="0"/>
    <n v="0"/>
    <n v="0"/>
    <n v="0"/>
    <n v="0"/>
    <n v="0"/>
    <n v="0"/>
    <n v="0"/>
    <n v="0"/>
    <n v="0"/>
    <n v="4920"/>
    <n v="0"/>
    <n v="0"/>
    <n v="0"/>
    <n v="0"/>
    <n v="0"/>
    <n v="0"/>
    <n v="4920"/>
  </r>
  <r>
    <n v="2011"/>
    <s v="Mar"/>
    <s v="Hurghada"/>
    <s v="IRAN"/>
    <s v="BUNGE"/>
    <d v="2011-03-24T06:38:00"/>
    <d v="2011-03-23T15:14:00"/>
    <n v="0"/>
    <s v="N BONANZA"/>
    <s v="Grains"/>
    <n v="0"/>
    <n v="0"/>
    <n v="0"/>
    <n v="0"/>
    <n v="30158"/>
    <n v="0"/>
    <n v="0"/>
    <n v="50402"/>
    <n v="72277"/>
    <n v="0"/>
    <n v="0"/>
    <n v="0"/>
    <n v="0"/>
    <n v="0"/>
    <n v="0"/>
    <n v="0"/>
    <n v="0"/>
    <n v="0"/>
    <n v="152837"/>
    <n v="0"/>
  </r>
  <r>
    <n v="2022"/>
    <s v="Jun"/>
    <s v="Rotterdam"/>
    <s v="EGYPT"/>
    <s v="ADM"/>
    <d v="2022-06-18T05:21:00"/>
    <d v="2022-06-17T17:28:00"/>
    <n v="0"/>
    <s v="OCEAN WAVE"/>
    <s v="Oil"/>
    <n v="0"/>
    <n v="0"/>
    <n v="0"/>
    <n v="0"/>
    <n v="0"/>
    <n v="0"/>
    <n v="0"/>
    <n v="0"/>
    <n v="0"/>
    <n v="0"/>
    <n v="0"/>
    <n v="7361"/>
    <n v="0"/>
    <n v="0"/>
    <n v="0"/>
    <n v="5917"/>
    <n v="8815"/>
    <n v="0"/>
    <n v="0"/>
    <n v="22093"/>
  </r>
  <r>
    <n v="2014"/>
    <s v="Mar"/>
    <s v="Los Angeles"/>
    <s v="FRANCE"/>
    <s v="LOUIS DREYFUS"/>
    <d v="2014-03-13T02:01:00"/>
    <d v="2014-03-12T09:25:00"/>
    <n v="1"/>
    <s v="IRIS BLISS"/>
    <s v="Oil"/>
    <n v="0"/>
    <n v="0"/>
    <n v="0"/>
    <n v="0"/>
    <n v="0"/>
    <n v="0"/>
    <n v="0"/>
    <n v="0"/>
    <n v="0"/>
    <n v="0"/>
    <n v="0"/>
    <n v="0"/>
    <n v="0"/>
    <n v="0"/>
    <n v="0"/>
    <n v="0"/>
    <n v="0"/>
    <n v="4466"/>
    <n v="0"/>
    <n v="4466"/>
  </r>
  <r>
    <n v="2013"/>
    <s v="Nov"/>
    <s v="Hurghada"/>
    <s v="CHINA"/>
    <s v="LOUIS DREYFUS"/>
    <d v="2013-11-27T12:59:00"/>
    <d v="2013-11-25T19:42:00"/>
    <n v="1"/>
    <s v="NANA Z"/>
    <s v="Oil"/>
    <n v="0"/>
    <n v="0"/>
    <n v="0"/>
    <n v="0"/>
    <n v="0"/>
    <n v="0"/>
    <n v="0"/>
    <n v="0"/>
    <n v="0"/>
    <n v="0"/>
    <n v="0"/>
    <n v="0"/>
    <n v="7388"/>
    <n v="0"/>
    <n v="0"/>
    <n v="1279"/>
    <n v="0"/>
    <n v="0"/>
    <n v="0"/>
    <n v="8667"/>
  </r>
  <r>
    <n v="2015"/>
    <s v="Dec"/>
    <s v="Singapore"/>
    <s v="JAPAN"/>
    <s v="VITERRA"/>
    <d v="2015-12-08T06:24:00"/>
    <d v="2015-12-06T07:20:00"/>
    <n v="0"/>
    <s v="SCARLET ROSELLA"/>
    <s v="Grains"/>
    <n v="0"/>
    <n v="63057"/>
    <n v="0"/>
    <n v="0"/>
    <n v="0"/>
    <n v="74893"/>
    <n v="29763"/>
    <n v="78192"/>
    <n v="73426"/>
    <n v="0"/>
    <n v="0"/>
    <n v="0"/>
    <n v="0"/>
    <n v="0"/>
    <n v="0"/>
    <n v="0"/>
    <n v="0"/>
    <n v="0"/>
    <n v="319331"/>
    <n v="0"/>
  </r>
  <r>
    <n v="2023"/>
    <s v="Nov"/>
    <s v="Los Angeles"/>
    <s v="GERMANY"/>
    <s v="ADM"/>
    <d v="2023-11-03T07:43:00"/>
    <d v="2023-11-01T15:27:00"/>
    <n v="0"/>
    <s v="LUCKY LADY"/>
    <s v="Oil"/>
    <n v="0"/>
    <n v="0"/>
    <n v="0"/>
    <n v="0"/>
    <n v="0"/>
    <n v="0"/>
    <n v="0"/>
    <n v="0"/>
    <n v="0"/>
    <n v="0"/>
    <n v="2101"/>
    <n v="1462"/>
    <n v="4333"/>
    <n v="0"/>
    <n v="0"/>
    <n v="0"/>
    <n v="0"/>
    <n v="0"/>
    <n v="0"/>
    <n v="7896"/>
  </r>
  <r>
    <n v="2020"/>
    <s v="Apr"/>
    <s v="Singapore"/>
    <s v="GERMANY"/>
    <s v="BUNGE"/>
    <d v="2020-04-06T04:07:00"/>
    <d v="2020-04-03T11:17:00"/>
    <n v="0"/>
    <s v="NANA Z"/>
    <s v="Grains"/>
    <n v="0"/>
    <n v="66636"/>
    <n v="0"/>
    <n v="23938"/>
    <n v="0"/>
    <n v="50110"/>
    <n v="11969"/>
    <n v="0"/>
    <n v="0"/>
    <n v="0"/>
    <n v="0"/>
    <n v="0"/>
    <n v="0"/>
    <n v="0"/>
    <n v="0"/>
    <n v="0"/>
    <n v="0"/>
    <n v="0"/>
    <n v="152653"/>
    <n v="0"/>
  </r>
  <r>
    <n v="2021"/>
    <s v="Apr"/>
    <s v="Hamburg"/>
    <s v="USA"/>
    <s v="ADM"/>
    <d v="2021-04-25T04:02:00"/>
    <d v="2021-04-22T06:24:00"/>
    <n v="1"/>
    <s v="N BONANZA"/>
    <s v="Oil"/>
    <n v="0"/>
    <n v="0"/>
    <n v="0"/>
    <n v="0"/>
    <n v="0"/>
    <n v="0"/>
    <n v="0"/>
    <n v="0"/>
    <n v="0"/>
    <n v="0"/>
    <n v="0"/>
    <n v="0"/>
    <n v="0"/>
    <n v="0"/>
    <n v="7258"/>
    <n v="0"/>
    <n v="0"/>
    <n v="0"/>
    <n v="0"/>
    <n v="7258"/>
  </r>
  <r>
    <n v="2016"/>
    <s v="Oct"/>
    <s v="Hamburg"/>
    <s v="USA"/>
    <s v="CAO"/>
    <d v="2016-10-20T05:09:00"/>
    <d v="2016-10-18T06:56:00"/>
    <n v="0"/>
    <s v="IRIS BLISS"/>
    <s v="Oil"/>
    <n v="0"/>
    <n v="0"/>
    <n v="0"/>
    <n v="0"/>
    <n v="0"/>
    <n v="0"/>
    <n v="0"/>
    <n v="0"/>
    <n v="0"/>
    <n v="0"/>
    <n v="0"/>
    <n v="0"/>
    <n v="0"/>
    <n v="0"/>
    <n v="0"/>
    <n v="6581"/>
    <n v="0"/>
    <n v="0"/>
    <n v="0"/>
    <n v="6581"/>
  </r>
  <r>
    <n v="2021"/>
    <s v="Jun"/>
    <s v="Hurghada"/>
    <s v="JAPAN"/>
    <s v="BUNGE"/>
    <d v="2021-06-11T19:20:00"/>
    <d v="2021-06-10T01:03:00"/>
    <n v="0"/>
    <s v="SEA BREEZE"/>
    <s v="Grains"/>
    <n v="0"/>
    <n v="0"/>
    <n v="0"/>
    <n v="78438"/>
    <n v="0"/>
    <n v="0"/>
    <n v="0"/>
    <n v="0"/>
    <n v="13088"/>
    <n v="61188"/>
    <n v="0"/>
    <n v="0"/>
    <n v="0"/>
    <n v="0"/>
    <n v="0"/>
    <n v="0"/>
    <n v="0"/>
    <n v="0"/>
    <n v="152714"/>
    <n v="0"/>
  </r>
  <r>
    <n v="2017"/>
    <s v="Mar"/>
    <s v="Hamburg"/>
    <s v="GERMANY"/>
    <s v="C&amp;D"/>
    <d v="2017-03-09T02:12:00"/>
    <d v="2017-03-07T01:55:00"/>
    <n v="0"/>
    <s v="N BONANZA"/>
    <s v="Grains"/>
    <n v="0"/>
    <n v="0"/>
    <n v="0"/>
    <n v="0"/>
    <n v="63479"/>
    <n v="78265"/>
    <n v="0"/>
    <n v="0"/>
    <n v="0"/>
    <n v="0"/>
    <n v="0"/>
    <n v="0"/>
    <n v="0"/>
    <n v="0"/>
    <n v="0"/>
    <n v="0"/>
    <n v="0"/>
    <n v="0"/>
    <n v="141744"/>
    <n v="0"/>
  </r>
  <r>
    <n v="2014"/>
    <s v="Dec"/>
    <s v="Rotterdam"/>
    <s v="USA"/>
    <s v="CAO"/>
    <d v="2014-12-24T10:38:00"/>
    <d v="2014-12-23T09:33:00"/>
    <n v="0"/>
    <s v="IRIS BLISS"/>
    <s v="Oil"/>
    <n v="0"/>
    <n v="0"/>
    <n v="0"/>
    <n v="0"/>
    <n v="0"/>
    <n v="0"/>
    <n v="0"/>
    <n v="0"/>
    <n v="0"/>
    <n v="0"/>
    <n v="0"/>
    <n v="0"/>
    <n v="0"/>
    <n v="0"/>
    <n v="4475"/>
    <n v="0"/>
    <n v="0"/>
    <n v="6437"/>
    <n v="0"/>
    <n v="10912"/>
  </r>
  <r>
    <n v="2016"/>
    <s v="Oct"/>
    <s v="Hurghada"/>
    <s v="GERMANY"/>
    <s v="C&amp;D"/>
    <d v="2016-10-24T22:39:00"/>
    <d v="2016-10-23T13:46:00"/>
    <n v="0"/>
    <s v="NANA Z"/>
    <s v="Grains"/>
    <n v="0"/>
    <n v="0"/>
    <n v="14514"/>
    <n v="0"/>
    <n v="0"/>
    <n v="0"/>
    <n v="0"/>
    <n v="54290"/>
    <n v="32763"/>
    <n v="0"/>
    <n v="0"/>
    <n v="0"/>
    <n v="0"/>
    <n v="0"/>
    <n v="0"/>
    <n v="0"/>
    <n v="0"/>
    <n v="0"/>
    <n v="101567"/>
    <n v="0"/>
  </r>
  <r>
    <n v="2014"/>
    <s v="Feb"/>
    <s v="Los Angeles"/>
    <s v="UK"/>
    <s v="ADM"/>
    <d v="2014-02-06T22:15:00"/>
    <d v="2014-02-04T02:53:00"/>
    <n v="1"/>
    <s v="N BONANZA"/>
    <s v="Oil"/>
    <n v="0"/>
    <n v="0"/>
    <n v="0"/>
    <n v="0"/>
    <n v="0"/>
    <n v="0"/>
    <n v="0"/>
    <n v="0"/>
    <n v="0"/>
    <n v="0"/>
    <n v="3661"/>
    <n v="0"/>
    <n v="0"/>
    <n v="5835"/>
    <n v="0"/>
    <n v="0"/>
    <n v="3162"/>
    <n v="0"/>
    <n v="0"/>
    <n v="12658"/>
  </r>
  <r>
    <n v="2013"/>
    <s v="Aug"/>
    <s v="Rotterdam"/>
    <s v="FRANCE"/>
    <s v="LOUIS DREYFUS"/>
    <d v="2013-08-12T13:48:00"/>
    <d v="2013-08-11T12:40:00"/>
    <n v="1"/>
    <s v="SCARLET ROSELLA"/>
    <s v="Grains"/>
    <n v="0"/>
    <n v="0"/>
    <n v="0"/>
    <n v="0"/>
    <n v="0"/>
    <n v="54161"/>
    <n v="0"/>
    <n v="0"/>
    <n v="0"/>
    <n v="0"/>
    <n v="0"/>
    <n v="0"/>
    <n v="0"/>
    <n v="0"/>
    <n v="0"/>
    <n v="0"/>
    <n v="0"/>
    <n v="0"/>
    <n v="54161"/>
    <n v="0"/>
  </r>
  <r>
    <n v="2023"/>
    <s v="Feb"/>
    <s v="Rotterdam"/>
    <s v="SAUDI ARABIA"/>
    <s v="COFCO"/>
    <d v="2023-02-05T02:04:00"/>
    <d v="2023-02-04T06:28:00"/>
    <n v="1"/>
    <s v="SEA BREEZE"/>
    <s v="Oil"/>
    <n v="0"/>
    <n v="0"/>
    <n v="0"/>
    <n v="0"/>
    <n v="0"/>
    <n v="0"/>
    <n v="0"/>
    <n v="0"/>
    <n v="0"/>
    <n v="0"/>
    <n v="0"/>
    <n v="0"/>
    <n v="0"/>
    <n v="0"/>
    <n v="0"/>
    <n v="0"/>
    <n v="0"/>
    <n v="0"/>
    <n v="0"/>
    <n v="0"/>
  </r>
  <r>
    <n v="2021"/>
    <s v="Mar"/>
    <s v="Shanghai"/>
    <s v="EGYPT"/>
    <s v="COFCO"/>
    <d v="2021-03-21T03:40:00"/>
    <d v="2021-03-19T21:45:00"/>
    <n v="0"/>
    <s v="SCARLET ROSELLA"/>
    <s v="Grains"/>
    <n v="24881"/>
    <n v="0"/>
    <n v="0"/>
    <n v="0"/>
    <n v="0"/>
    <n v="75630"/>
    <n v="0"/>
    <n v="0"/>
    <n v="0"/>
    <n v="4318"/>
    <n v="0"/>
    <n v="0"/>
    <n v="0"/>
    <n v="0"/>
    <n v="0"/>
    <n v="0"/>
    <n v="0"/>
    <n v="0"/>
    <n v="104829"/>
    <n v="0"/>
  </r>
  <r>
    <n v="2011"/>
    <s v="Jan"/>
    <s v="Rotterdam"/>
    <s v="IRAN"/>
    <s v="COFCO"/>
    <d v="2011-01-26T17:05:00"/>
    <d v="2011-01-23T22:37:00"/>
    <n v="1"/>
    <s v="BETTY K"/>
    <s v="Grains"/>
    <n v="68765"/>
    <n v="0"/>
    <n v="0"/>
    <n v="0"/>
    <n v="0"/>
    <n v="12054"/>
    <n v="0"/>
    <n v="31391"/>
    <n v="0"/>
    <n v="0"/>
    <n v="0"/>
    <n v="0"/>
    <n v="0"/>
    <n v="0"/>
    <n v="0"/>
    <n v="0"/>
    <n v="0"/>
    <n v="0"/>
    <n v="112210"/>
    <n v="0"/>
  </r>
  <r>
    <n v="2013"/>
    <s v="Jul"/>
    <s v="Hamburg"/>
    <s v="GERMANY"/>
    <s v="C&amp;D"/>
    <d v="2013-07-04T05:39:00"/>
    <d v="2013-07-03T09:52:00"/>
    <n v="1"/>
    <s v="NANA Z"/>
    <s v="Oil"/>
    <n v="0"/>
    <n v="0"/>
    <n v="0"/>
    <n v="0"/>
    <n v="0"/>
    <n v="0"/>
    <n v="0"/>
    <n v="0"/>
    <n v="0"/>
    <n v="0"/>
    <n v="0"/>
    <n v="0"/>
    <n v="0"/>
    <n v="0"/>
    <n v="0"/>
    <n v="0"/>
    <n v="2478"/>
    <n v="0"/>
    <n v="0"/>
    <n v="2478"/>
  </r>
  <r>
    <n v="2011"/>
    <s v="Jun"/>
    <s v="Shanghai"/>
    <s v="CHINA"/>
    <s v="C&amp;D"/>
    <d v="2011-06-15T12:20:00"/>
    <d v="2011-06-12T13:42:00"/>
    <n v="0"/>
    <s v="IRIS BLISS"/>
    <s v="Grains"/>
    <n v="0"/>
    <n v="0"/>
    <n v="31840"/>
    <n v="55939"/>
    <n v="20539"/>
    <n v="0"/>
    <n v="0"/>
    <n v="41676"/>
    <n v="0"/>
    <n v="0"/>
    <n v="0"/>
    <n v="0"/>
    <n v="0"/>
    <n v="0"/>
    <n v="0"/>
    <n v="0"/>
    <n v="0"/>
    <n v="0"/>
    <n v="149994"/>
    <n v="0"/>
  </r>
  <r>
    <n v="2014"/>
    <s v="Feb"/>
    <s v="Rotterdam"/>
    <s v="JAPAN"/>
    <s v="COFCO"/>
    <d v="2014-02-14T07:16:00"/>
    <d v="2014-02-11T07:00:00"/>
    <n v="0"/>
    <s v="N BONANZA"/>
    <s v="Oil"/>
    <n v="0"/>
    <n v="0"/>
    <n v="0"/>
    <n v="0"/>
    <n v="0"/>
    <n v="0"/>
    <n v="0"/>
    <n v="0"/>
    <n v="0"/>
    <n v="0"/>
    <n v="9653"/>
    <n v="0"/>
    <n v="0"/>
    <n v="0"/>
    <n v="2465"/>
    <n v="0"/>
    <n v="0"/>
    <n v="0"/>
    <n v="0"/>
    <n v="12118"/>
  </r>
  <r>
    <n v="2023"/>
    <s v="Dec"/>
    <s v="Rotterdam"/>
    <s v="JAPAN"/>
    <s v="C&amp;D"/>
    <d v="2023-12-24T14:26:00"/>
    <d v="2023-12-23T19:32:00"/>
    <n v="1"/>
    <s v="IRIS BLISS"/>
    <s v="Oil"/>
    <n v="0"/>
    <n v="0"/>
    <n v="0"/>
    <n v="0"/>
    <n v="0"/>
    <n v="0"/>
    <n v="0"/>
    <n v="0"/>
    <n v="0"/>
    <n v="0"/>
    <n v="0"/>
    <n v="0"/>
    <n v="0"/>
    <n v="0"/>
    <n v="0"/>
    <n v="0"/>
    <n v="0"/>
    <n v="0"/>
    <n v="0"/>
    <n v="0"/>
  </r>
  <r>
    <n v="2021"/>
    <s v="Feb"/>
    <s v="Hurghada"/>
    <s v="JAPAN"/>
    <s v="CAO"/>
    <d v="2021-02-06T16:51:00"/>
    <d v="2021-02-05T09:31:00"/>
    <n v="0"/>
    <s v="IRIS BLISS"/>
    <s v="Oil"/>
    <n v="0"/>
    <n v="0"/>
    <n v="0"/>
    <n v="0"/>
    <n v="0"/>
    <n v="0"/>
    <n v="0"/>
    <n v="0"/>
    <n v="0"/>
    <n v="0"/>
    <n v="8302"/>
    <n v="0"/>
    <n v="0"/>
    <n v="1461"/>
    <n v="0"/>
    <n v="0"/>
    <n v="0"/>
    <n v="0"/>
    <n v="0"/>
    <n v="9763"/>
  </r>
  <r>
    <n v="2015"/>
    <s v="Jun"/>
    <s v="Alexandria"/>
    <s v="CHINA"/>
    <s v="LOUIS DREYFUS"/>
    <d v="2015-06-07T09:25:00"/>
    <d v="2015-06-05T00:16:00"/>
    <n v="1"/>
    <s v="OCEAN WAVE"/>
    <s v="Oil"/>
    <n v="0"/>
    <n v="0"/>
    <n v="0"/>
    <n v="0"/>
    <n v="0"/>
    <n v="0"/>
    <n v="0"/>
    <n v="0"/>
    <n v="0"/>
    <n v="0"/>
    <n v="0"/>
    <n v="0"/>
    <n v="0"/>
    <n v="0"/>
    <n v="0"/>
    <n v="0"/>
    <n v="0"/>
    <n v="0"/>
    <n v="0"/>
    <n v="0"/>
  </r>
  <r>
    <n v="2013"/>
    <s v="Mar"/>
    <s v="Rotterdam"/>
    <s v="INDIA"/>
    <s v="COFCO"/>
    <d v="2013-03-06T16:26:00"/>
    <d v="2013-03-05T18:15:00"/>
    <n v="0"/>
    <s v="LUCKY LADY"/>
    <s v="Grains"/>
    <n v="0"/>
    <n v="0"/>
    <n v="0"/>
    <n v="0"/>
    <n v="45811"/>
    <n v="0"/>
    <n v="0"/>
    <n v="0"/>
    <n v="0"/>
    <n v="0"/>
    <n v="0"/>
    <n v="0"/>
    <n v="0"/>
    <n v="0"/>
    <n v="0"/>
    <n v="0"/>
    <n v="0"/>
    <n v="0"/>
    <n v="45811"/>
    <n v="0"/>
  </r>
  <r>
    <n v="2010"/>
    <s v="Mar"/>
    <s v="Rotterdam"/>
    <s v="JAPAN"/>
    <s v="VITERRA"/>
    <d v="2010-03-23T20:50:00"/>
    <d v="2010-03-22T22:27:00"/>
    <n v="1"/>
    <s v="N BONANZA"/>
    <s v="Grains"/>
    <n v="0"/>
    <n v="0"/>
    <n v="0"/>
    <n v="0"/>
    <n v="0"/>
    <n v="0"/>
    <n v="0"/>
    <n v="0"/>
    <n v="0"/>
    <n v="47328"/>
    <n v="0"/>
    <n v="0"/>
    <n v="0"/>
    <n v="0"/>
    <n v="0"/>
    <n v="0"/>
    <n v="0"/>
    <n v="0"/>
    <n v="47328"/>
    <n v="0"/>
  </r>
  <r>
    <n v="2010"/>
    <s v="Apr"/>
    <s v="Rotterdam"/>
    <s v="IRAN"/>
    <s v="COFCO"/>
    <d v="2010-04-14T14:07:00"/>
    <d v="2010-04-13T14:26:00"/>
    <n v="0"/>
    <s v="IRIS BLISS"/>
    <s v="Grains"/>
    <n v="0"/>
    <n v="0"/>
    <n v="0"/>
    <n v="0"/>
    <n v="0"/>
    <n v="0"/>
    <n v="0"/>
    <n v="0"/>
    <n v="45486"/>
    <n v="0"/>
    <n v="0"/>
    <n v="0"/>
    <n v="0"/>
    <n v="0"/>
    <n v="0"/>
    <n v="0"/>
    <n v="0"/>
    <n v="0"/>
    <n v="45486"/>
    <n v="0"/>
  </r>
  <r>
    <n v="2017"/>
    <s v="Sep"/>
    <s v="Los Angeles"/>
    <s v="INDIA"/>
    <s v="ADM"/>
    <d v="2017-09-27T09:15:00"/>
    <d v="2017-09-24T11:02:00"/>
    <n v="0"/>
    <s v="OCEAN WAVE"/>
    <s v="Oil"/>
    <n v="0"/>
    <n v="0"/>
    <n v="0"/>
    <n v="0"/>
    <n v="0"/>
    <n v="0"/>
    <n v="0"/>
    <n v="0"/>
    <n v="0"/>
    <n v="0"/>
    <n v="9855"/>
    <n v="0"/>
    <n v="0"/>
    <n v="0"/>
    <n v="0"/>
    <n v="0"/>
    <n v="0"/>
    <n v="3178"/>
    <n v="0"/>
    <n v="13033"/>
  </r>
  <r>
    <n v="2019"/>
    <s v="Oct"/>
    <s v="Rotterdam"/>
    <s v="INDIA"/>
    <s v="LOUIS DREYFUS"/>
    <d v="2019-10-10T04:45:00"/>
    <d v="2019-10-07T15:15:00"/>
    <n v="0"/>
    <s v="OCEAN WAVE"/>
    <s v="Grains"/>
    <n v="0"/>
    <n v="0"/>
    <n v="0"/>
    <n v="0"/>
    <n v="0"/>
    <n v="0"/>
    <n v="76928"/>
    <n v="0"/>
    <n v="0"/>
    <n v="0"/>
    <n v="0"/>
    <n v="0"/>
    <n v="0"/>
    <n v="0"/>
    <n v="0"/>
    <n v="0"/>
    <n v="0"/>
    <n v="0"/>
    <n v="76928"/>
    <n v="0"/>
  </r>
  <r>
    <n v="2017"/>
    <s v="Jan"/>
    <s v="Shanghai"/>
    <s v="SAUDI ARABIA"/>
    <s v="COFCO"/>
    <d v="2017-01-09T11:23:00"/>
    <d v="2017-01-06T15:41:00"/>
    <n v="0"/>
    <s v="NANA Z"/>
    <s v="Grains"/>
    <n v="0"/>
    <n v="37306"/>
    <n v="0"/>
    <n v="0"/>
    <n v="0"/>
    <n v="0"/>
    <n v="0"/>
    <n v="0"/>
    <n v="0"/>
    <n v="28579"/>
    <n v="0"/>
    <n v="0"/>
    <n v="0"/>
    <n v="0"/>
    <n v="0"/>
    <n v="0"/>
    <n v="0"/>
    <n v="0"/>
    <n v="65885"/>
    <n v="0"/>
  </r>
  <r>
    <n v="2019"/>
    <s v="May"/>
    <s v="Hamburg"/>
    <s v="EGYPT"/>
    <s v="C&amp;D"/>
    <d v="2019-05-01T11:04:00"/>
    <d v="2019-04-29T14:40:00"/>
    <n v="0"/>
    <s v="LUCKY LADY"/>
    <s v="Grains"/>
    <n v="37284"/>
    <n v="0"/>
    <n v="0"/>
    <n v="0"/>
    <n v="0"/>
    <n v="0"/>
    <n v="0"/>
    <n v="0"/>
    <n v="59174"/>
    <n v="0"/>
    <n v="0"/>
    <n v="0"/>
    <n v="0"/>
    <n v="0"/>
    <n v="0"/>
    <n v="0"/>
    <n v="0"/>
    <n v="0"/>
    <n v="96458"/>
    <n v="0"/>
  </r>
  <r>
    <n v="2015"/>
    <s v="Aug"/>
    <s v="Shanghai"/>
    <s v="JAPAN"/>
    <s v="VITERRA"/>
    <d v="2015-08-24T19:15:00"/>
    <d v="2015-08-23T12:14:00"/>
    <n v="1"/>
    <s v="SCARLET ROSELLA"/>
    <s v="Grains"/>
    <n v="0"/>
    <n v="0"/>
    <n v="0"/>
    <n v="0"/>
    <n v="63070"/>
    <n v="0"/>
    <n v="0"/>
    <n v="0"/>
    <n v="0"/>
    <n v="74190"/>
    <n v="0"/>
    <n v="0"/>
    <n v="0"/>
    <n v="0"/>
    <n v="0"/>
    <n v="0"/>
    <n v="0"/>
    <n v="0"/>
    <n v="137260"/>
    <n v="0"/>
  </r>
  <r>
    <n v="2018"/>
    <s v="Oct"/>
    <s v="Hurghada"/>
    <s v="JAPAN"/>
    <s v="BUNGE"/>
    <d v="2018-10-05T18:05:00"/>
    <d v="2018-10-03T20:14:00"/>
    <n v="0"/>
    <s v="LUCKY LADY"/>
    <s v="Grains"/>
    <n v="0"/>
    <n v="0"/>
    <n v="0"/>
    <n v="44751"/>
    <n v="0"/>
    <n v="0"/>
    <n v="0"/>
    <n v="0"/>
    <n v="52682"/>
    <n v="74253"/>
    <n v="0"/>
    <n v="0"/>
    <n v="0"/>
    <n v="0"/>
    <n v="0"/>
    <n v="0"/>
    <n v="0"/>
    <n v="0"/>
    <n v="171686"/>
    <n v="0"/>
  </r>
  <r>
    <n v="2011"/>
    <s v="Jul"/>
    <s v="Hurghada"/>
    <s v="CHINA"/>
    <s v="C&amp;D"/>
    <d v="2011-07-09T16:44:00"/>
    <d v="2011-07-07T05:41:00"/>
    <n v="1"/>
    <s v="LUCKY LADY"/>
    <s v="Oil"/>
    <n v="0"/>
    <n v="0"/>
    <n v="0"/>
    <n v="0"/>
    <n v="0"/>
    <n v="0"/>
    <n v="0"/>
    <n v="0"/>
    <n v="0"/>
    <n v="0"/>
    <n v="0"/>
    <n v="0"/>
    <n v="0"/>
    <n v="0"/>
    <n v="0"/>
    <n v="0"/>
    <n v="0"/>
    <n v="1248"/>
    <n v="0"/>
    <n v="1248"/>
  </r>
  <r>
    <n v="2023"/>
    <s v="Apr"/>
    <s v="Rotterdam"/>
    <s v="EGYPT"/>
    <s v="COFCO"/>
    <d v="2023-04-13T00:50:00"/>
    <d v="2023-04-10T09:09:00"/>
    <n v="0"/>
    <s v="NANA Z"/>
    <s v="Oil"/>
    <n v="0"/>
    <n v="0"/>
    <n v="0"/>
    <n v="0"/>
    <n v="0"/>
    <n v="0"/>
    <n v="0"/>
    <n v="0"/>
    <n v="0"/>
    <n v="0"/>
    <n v="0"/>
    <n v="3685"/>
    <n v="1620"/>
    <n v="0"/>
    <n v="0"/>
    <n v="0"/>
    <n v="0"/>
    <n v="0"/>
    <n v="0"/>
    <n v="5305"/>
  </r>
  <r>
    <n v="2011"/>
    <s v="Jun"/>
    <s v="Los Angeles"/>
    <s v="GERMANY"/>
    <s v="COFCO"/>
    <d v="2011-06-19T11:30:00"/>
    <d v="2011-06-17T15:03:00"/>
    <n v="0"/>
    <s v="NANA Z"/>
    <s v="Grains"/>
    <n v="0"/>
    <n v="0"/>
    <n v="0"/>
    <n v="0"/>
    <n v="0"/>
    <n v="0"/>
    <n v="0"/>
    <n v="0"/>
    <n v="68320"/>
    <n v="35932"/>
    <n v="0"/>
    <n v="0"/>
    <n v="0"/>
    <n v="0"/>
    <n v="0"/>
    <n v="0"/>
    <n v="0"/>
    <n v="0"/>
    <n v="104252"/>
    <n v="0"/>
  </r>
  <r>
    <n v="2021"/>
    <s v="Nov"/>
    <s v="Alexandria"/>
    <s v="SAUDI ARABIA"/>
    <s v="VITERRA"/>
    <d v="2021-11-01T02:28:00"/>
    <d v="2021-10-31T15:52:00"/>
    <n v="0"/>
    <s v="SCARLET ROSELLA"/>
    <s v="Oil"/>
    <n v="0"/>
    <n v="0"/>
    <n v="0"/>
    <n v="0"/>
    <n v="0"/>
    <n v="0"/>
    <n v="0"/>
    <n v="0"/>
    <n v="0"/>
    <n v="0"/>
    <n v="0"/>
    <n v="0"/>
    <n v="0"/>
    <n v="0"/>
    <n v="0"/>
    <n v="0"/>
    <n v="0"/>
    <n v="0"/>
    <n v="0"/>
    <n v="0"/>
  </r>
  <r>
    <n v="2018"/>
    <s v="Sep"/>
    <s v="Singapore"/>
    <s v="JAPAN"/>
    <s v="BUNGE"/>
    <d v="2018-09-10T17:25:00"/>
    <d v="2018-09-08T09:15:00"/>
    <n v="0"/>
    <s v="NANA Z"/>
    <s v="Oil"/>
    <n v="0"/>
    <n v="0"/>
    <n v="0"/>
    <n v="0"/>
    <n v="0"/>
    <n v="0"/>
    <n v="0"/>
    <n v="0"/>
    <n v="0"/>
    <n v="0"/>
    <n v="0"/>
    <n v="0"/>
    <n v="3091"/>
    <n v="0"/>
    <n v="0"/>
    <n v="0"/>
    <n v="0"/>
    <n v="8768"/>
    <n v="0"/>
    <n v="11859"/>
  </r>
  <r>
    <n v="2022"/>
    <s v="Dec"/>
    <s v="Alexandria"/>
    <s v="FRANCE"/>
    <s v="ADM"/>
    <d v="2022-12-04T15:35:00"/>
    <d v="2022-12-01T03:15:00"/>
    <n v="1"/>
    <s v="SEA BREEZE"/>
    <s v="Oil"/>
    <n v="0"/>
    <n v="0"/>
    <n v="0"/>
    <n v="0"/>
    <n v="0"/>
    <n v="0"/>
    <n v="0"/>
    <n v="0"/>
    <n v="0"/>
    <n v="0"/>
    <n v="0"/>
    <n v="3384"/>
    <n v="3952"/>
    <n v="0"/>
    <n v="0"/>
    <n v="0"/>
    <n v="0"/>
    <n v="0"/>
    <n v="0"/>
    <n v="7336"/>
  </r>
  <r>
    <n v="2010"/>
    <s v="Dec"/>
    <s v="Hamburg"/>
    <s v="JAPAN"/>
    <s v="COFCO"/>
    <d v="2010-12-21T18:37:00"/>
    <d v="2010-12-18T13:53:00"/>
    <n v="0"/>
    <s v="BETTY K"/>
    <s v="Grains"/>
    <n v="12977"/>
    <n v="0"/>
    <n v="51008"/>
    <n v="0"/>
    <n v="58308"/>
    <n v="0"/>
    <n v="0"/>
    <n v="849"/>
    <n v="16036"/>
    <n v="0"/>
    <n v="0"/>
    <n v="0"/>
    <n v="0"/>
    <n v="0"/>
    <n v="0"/>
    <n v="0"/>
    <n v="0"/>
    <n v="0"/>
    <n v="139178"/>
    <n v="0"/>
  </r>
  <r>
    <n v="2021"/>
    <s v="Feb"/>
    <s v="Hamburg"/>
    <s v="EGYPT"/>
    <s v="CAO"/>
    <d v="2021-02-03T16:20:00"/>
    <d v="2021-02-01T15:13:00"/>
    <n v="0"/>
    <s v="BETTY K"/>
    <s v="Oil"/>
    <n v="0"/>
    <n v="0"/>
    <n v="0"/>
    <n v="0"/>
    <n v="0"/>
    <n v="0"/>
    <n v="0"/>
    <n v="0"/>
    <n v="0"/>
    <n v="0"/>
    <n v="0"/>
    <n v="0"/>
    <n v="0"/>
    <n v="0"/>
    <n v="0"/>
    <n v="0"/>
    <n v="0"/>
    <n v="3916"/>
    <n v="0"/>
    <n v="3916"/>
  </r>
  <r>
    <n v="2012"/>
    <s v="Jul"/>
    <s v="Singapore"/>
    <s v="GERMANY"/>
    <s v="BUNGE"/>
    <d v="2012-07-09T21:21:00"/>
    <d v="2012-07-06T02:00:00"/>
    <n v="1"/>
    <s v="SEA BREEZE"/>
    <s v="Oil"/>
    <n v="0"/>
    <n v="0"/>
    <n v="0"/>
    <n v="0"/>
    <n v="0"/>
    <n v="0"/>
    <n v="0"/>
    <n v="0"/>
    <n v="0"/>
    <n v="0"/>
    <n v="0"/>
    <n v="3516"/>
    <n v="0"/>
    <n v="0"/>
    <n v="0"/>
    <n v="0"/>
    <n v="0"/>
    <n v="0"/>
    <n v="0"/>
    <n v="3516"/>
  </r>
  <r>
    <n v="2012"/>
    <s v="Feb"/>
    <s v="Shanghai"/>
    <s v="EGYPT"/>
    <s v="CAO"/>
    <d v="2012-02-15T15:22:00"/>
    <d v="2012-02-12T16:19:00"/>
    <n v="1"/>
    <s v="N BONANZA"/>
    <s v="Oil"/>
    <n v="0"/>
    <n v="0"/>
    <n v="0"/>
    <n v="0"/>
    <n v="0"/>
    <n v="0"/>
    <n v="0"/>
    <n v="0"/>
    <n v="0"/>
    <n v="0"/>
    <n v="0"/>
    <n v="0"/>
    <n v="0"/>
    <n v="5415"/>
    <n v="0"/>
    <n v="0"/>
    <n v="0"/>
    <n v="0"/>
    <n v="0"/>
    <n v="5415"/>
  </r>
  <r>
    <n v="2012"/>
    <s v="Mar"/>
    <s v="Shanghai"/>
    <s v="FRANCE"/>
    <s v="C&amp;D"/>
    <d v="2012-03-21T17:59:00"/>
    <d v="2012-03-18T00:40:00"/>
    <n v="1"/>
    <s v="OCEAN WAVE"/>
    <s v="Grains"/>
    <n v="0"/>
    <n v="55400"/>
    <n v="52129"/>
    <n v="0"/>
    <n v="0"/>
    <n v="0"/>
    <n v="0"/>
    <n v="0"/>
    <n v="0"/>
    <n v="30102"/>
    <n v="0"/>
    <n v="0"/>
    <n v="0"/>
    <n v="0"/>
    <n v="0"/>
    <n v="0"/>
    <n v="0"/>
    <n v="0"/>
    <n v="137631"/>
    <n v="0"/>
  </r>
  <r>
    <n v="2022"/>
    <s v="Mar"/>
    <s v="Singapore"/>
    <s v="CHINA"/>
    <s v="VITERRA"/>
    <d v="2022-03-12T12:10:00"/>
    <d v="2022-03-10T05:53:00"/>
    <n v="0"/>
    <s v="BETTY K"/>
    <s v="Oil"/>
    <n v="0"/>
    <n v="0"/>
    <n v="0"/>
    <n v="0"/>
    <n v="0"/>
    <n v="0"/>
    <n v="0"/>
    <n v="0"/>
    <n v="0"/>
    <n v="0"/>
    <n v="0"/>
    <n v="0"/>
    <n v="6533"/>
    <n v="1649"/>
    <n v="0"/>
    <n v="0"/>
    <n v="0"/>
    <n v="0"/>
    <n v="0"/>
    <n v="8182"/>
  </r>
  <r>
    <n v="2012"/>
    <s v="May"/>
    <s v="Hurghada"/>
    <s v="USA"/>
    <s v="BUNGE"/>
    <d v="2012-05-01T12:02:00"/>
    <d v="2012-04-28T09:28:00"/>
    <n v="0"/>
    <s v="OCEAN WAVE"/>
    <s v="Oil"/>
    <n v="0"/>
    <n v="0"/>
    <n v="0"/>
    <n v="0"/>
    <n v="0"/>
    <n v="0"/>
    <n v="0"/>
    <n v="0"/>
    <n v="0"/>
    <n v="0"/>
    <n v="0"/>
    <n v="0"/>
    <n v="947"/>
    <n v="0"/>
    <n v="0"/>
    <n v="0"/>
    <n v="0"/>
    <n v="0"/>
    <n v="0"/>
    <n v="947"/>
  </r>
  <r>
    <n v="2020"/>
    <s v="Jul"/>
    <s v="Rotterdam"/>
    <s v="GERMANY"/>
    <s v="VITERRA"/>
    <d v="2020-07-21T00:44:00"/>
    <d v="2020-07-20T17:00:00"/>
    <n v="1"/>
    <s v="OCEAN WAVE"/>
    <s v="Grains"/>
    <n v="0"/>
    <n v="0"/>
    <n v="945"/>
    <n v="0"/>
    <n v="0"/>
    <n v="0"/>
    <n v="66438"/>
    <n v="38295"/>
    <n v="0"/>
    <n v="25395"/>
    <n v="0"/>
    <n v="0"/>
    <n v="0"/>
    <n v="0"/>
    <n v="0"/>
    <n v="0"/>
    <n v="0"/>
    <n v="0"/>
    <n v="131073"/>
    <n v="0"/>
  </r>
  <r>
    <n v="2022"/>
    <s v="Aug"/>
    <s v="Alexandria"/>
    <s v="CHINA"/>
    <s v="VITERRA"/>
    <d v="2022-08-10T12:57:00"/>
    <d v="2022-08-08T12:07:00"/>
    <n v="0"/>
    <s v="LUCKY LADY"/>
    <s v="Oil"/>
    <n v="0"/>
    <n v="0"/>
    <n v="0"/>
    <n v="0"/>
    <n v="0"/>
    <n v="0"/>
    <n v="0"/>
    <n v="0"/>
    <n v="0"/>
    <n v="0"/>
    <n v="0"/>
    <n v="1055"/>
    <n v="0"/>
    <n v="0"/>
    <n v="8199"/>
    <n v="0"/>
    <n v="0"/>
    <n v="0"/>
    <n v="0"/>
    <n v="9254"/>
  </r>
  <r>
    <n v="2013"/>
    <s v="Mar"/>
    <s v="Alexandria"/>
    <s v="INDIA"/>
    <s v="C&amp;D"/>
    <d v="2013-03-12T22:49:00"/>
    <d v="2013-03-11T14:04:00"/>
    <n v="0"/>
    <s v="SCARLET ROSELLA"/>
    <s v="Oil"/>
    <n v="0"/>
    <n v="0"/>
    <n v="0"/>
    <n v="0"/>
    <n v="0"/>
    <n v="0"/>
    <n v="0"/>
    <n v="0"/>
    <n v="0"/>
    <n v="0"/>
    <n v="0"/>
    <n v="0"/>
    <n v="0"/>
    <n v="0"/>
    <n v="5332"/>
    <n v="0"/>
    <n v="1150"/>
    <n v="0"/>
    <n v="0"/>
    <n v="6482"/>
  </r>
  <r>
    <n v="2013"/>
    <s v="Aug"/>
    <s v="Singapore"/>
    <s v="GERMANY"/>
    <s v="COFCO"/>
    <d v="2013-08-19T23:07:00"/>
    <d v="2013-08-17T14:36:00"/>
    <n v="1"/>
    <s v="IRIS BLISS"/>
    <s v="Grains"/>
    <n v="0"/>
    <n v="0"/>
    <n v="70898"/>
    <n v="0"/>
    <n v="0"/>
    <n v="0"/>
    <n v="0"/>
    <n v="0"/>
    <n v="0"/>
    <n v="0"/>
    <n v="0"/>
    <n v="0"/>
    <n v="0"/>
    <n v="0"/>
    <n v="0"/>
    <n v="0"/>
    <n v="0"/>
    <n v="0"/>
    <n v="70898"/>
    <n v="0"/>
  </r>
  <r>
    <n v="2019"/>
    <s v="Jul"/>
    <s v="Singapore"/>
    <s v="CHINA"/>
    <s v="ADM"/>
    <d v="2019-07-22T10:56:00"/>
    <d v="2019-07-21T07:13:00"/>
    <n v="1"/>
    <s v="BETTY K"/>
    <s v="Grains"/>
    <n v="60484"/>
    <n v="0"/>
    <n v="38754"/>
    <n v="0"/>
    <n v="61680"/>
    <n v="0"/>
    <n v="64195"/>
    <n v="0"/>
    <n v="0"/>
    <n v="0"/>
    <n v="0"/>
    <n v="0"/>
    <n v="0"/>
    <n v="0"/>
    <n v="0"/>
    <n v="0"/>
    <n v="0"/>
    <n v="0"/>
    <n v="225113"/>
    <n v="0"/>
  </r>
  <r>
    <n v="2020"/>
    <s v="Jan"/>
    <s v="Hurghada"/>
    <s v="JAPAN"/>
    <s v="LOUIS DREYFUS"/>
    <d v="2020-01-18T18:45:00"/>
    <d v="2020-01-17T14:12:00"/>
    <n v="1"/>
    <s v="IRIS BLISS"/>
    <s v="Grains"/>
    <n v="74354"/>
    <n v="0"/>
    <n v="0"/>
    <n v="62687"/>
    <n v="0"/>
    <n v="0"/>
    <n v="0"/>
    <n v="59609"/>
    <n v="0"/>
    <n v="0"/>
    <n v="0"/>
    <n v="0"/>
    <n v="0"/>
    <n v="0"/>
    <n v="0"/>
    <n v="0"/>
    <n v="0"/>
    <n v="0"/>
    <n v="196650"/>
    <n v="0"/>
  </r>
  <r>
    <n v="2015"/>
    <s v="Mar"/>
    <s v="Los Angeles"/>
    <s v="IRAN"/>
    <s v="BUNGE"/>
    <d v="2015-03-14T23:23:00"/>
    <d v="2015-03-12T07:04:00"/>
    <n v="0"/>
    <s v="LUCKY LADY"/>
    <s v="Oil"/>
    <n v="0"/>
    <n v="0"/>
    <n v="0"/>
    <n v="0"/>
    <n v="0"/>
    <n v="0"/>
    <n v="0"/>
    <n v="0"/>
    <n v="0"/>
    <n v="0"/>
    <n v="0"/>
    <n v="0"/>
    <n v="0"/>
    <n v="0"/>
    <n v="0"/>
    <n v="0"/>
    <n v="0"/>
    <n v="0"/>
    <n v="0"/>
    <n v="0"/>
  </r>
  <r>
    <n v="2017"/>
    <s v="Nov"/>
    <s v="Singapore"/>
    <s v="IRAN"/>
    <s v="BUNGE"/>
    <d v="2017-11-02T02:59:00"/>
    <d v="2017-10-31T23:36:00"/>
    <n v="1"/>
    <s v="LUCKY LADY"/>
    <s v="Oil"/>
    <n v="0"/>
    <n v="0"/>
    <n v="0"/>
    <n v="0"/>
    <n v="0"/>
    <n v="0"/>
    <n v="0"/>
    <n v="0"/>
    <n v="0"/>
    <n v="0"/>
    <n v="9477"/>
    <n v="0"/>
    <n v="0"/>
    <n v="0"/>
    <n v="0"/>
    <n v="0"/>
    <n v="0"/>
    <n v="0"/>
    <n v="0"/>
    <n v="9477"/>
  </r>
  <r>
    <n v="2012"/>
    <s v="Oct"/>
    <s v="Rotterdam"/>
    <s v="IRAN"/>
    <s v="BUNGE"/>
    <d v="2012-10-20T03:14:00"/>
    <d v="2012-10-17T11:45:00"/>
    <n v="0"/>
    <s v="BETTY K"/>
    <s v="Grains"/>
    <n v="0"/>
    <n v="0"/>
    <n v="0"/>
    <n v="0"/>
    <n v="0"/>
    <n v="0"/>
    <n v="0"/>
    <n v="65243"/>
    <n v="0"/>
    <n v="24366"/>
    <n v="0"/>
    <n v="0"/>
    <n v="0"/>
    <n v="0"/>
    <n v="0"/>
    <n v="0"/>
    <n v="0"/>
    <n v="0"/>
    <n v="89609"/>
    <n v="0"/>
  </r>
  <r>
    <n v="2021"/>
    <s v="Feb"/>
    <s v="Hamburg"/>
    <s v="EGYPT"/>
    <s v="BUNGE"/>
    <d v="2021-02-05T22:19:00"/>
    <d v="2021-02-02T04:03:00"/>
    <n v="1"/>
    <s v="LUCKY LADY"/>
    <s v="Grains"/>
    <n v="51163"/>
    <n v="64230"/>
    <n v="0"/>
    <n v="0"/>
    <n v="0"/>
    <n v="0"/>
    <n v="44474"/>
    <n v="2210"/>
    <n v="0"/>
    <n v="0"/>
    <n v="0"/>
    <n v="0"/>
    <n v="0"/>
    <n v="0"/>
    <n v="0"/>
    <n v="0"/>
    <n v="0"/>
    <n v="0"/>
    <n v="162077"/>
    <n v="0"/>
  </r>
  <r>
    <n v="2020"/>
    <s v="Aug"/>
    <s v="Los Angeles"/>
    <s v="EGYPT"/>
    <s v="LOUIS DREYFUS"/>
    <d v="2020-08-18T05:38:00"/>
    <d v="2020-08-17T10:14:00"/>
    <n v="0"/>
    <s v="LUCKY LADY"/>
    <s v="Grains"/>
    <n v="54223"/>
    <n v="78488"/>
    <n v="9494"/>
    <n v="0"/>
    <n v="670"/>
    <n v="7368"/>
    <n v="0"/>
    <n v="0"/>
    <n v="0"/>
    <n v="1246"/>
    <n v="0"/>
    <n v="0"/>
    <n v="0"/>
    <n v="0"/>
    <n v="0"/>
    <n v="0"/>
    <n v="0"/>
    <n v="0"/>
    <n v="151489"/>
    <n v="0"/>
  </r>
  <r>
    <n v="2015"/>
    <s v="Feb"/>
    <s v="Alexandria"/>
    <s v="USA"/>
    <s v="LOUIS DREYFUS"/>
    <d v="2015-02-05T18:34:00"/>
    <d v="2015-02-02T03:59:00"/>
    <n v="0"/>
    <s v="IRIS BLISS"/>
    <s v="Grains"/>
    <n v="0"/>
    <n v="0"/>
    <n v="0"/>
    <n v="0"/>
    <n v="0"/>
    <n v="0"/>
    <n v="0"/>
    <n v="0"/>
    <n v="35374"/>
    <n v="0"/>
    <n v="0"/>
    <n v="0"/>
    <n v="0"/>
    <n v="0"/>
    <n v="0"/>
    <n v="0"/>
    <n v="0"/>
    <n v="0"/>
    <n v="35374"/>
    <n v="0"/>
  </r>
  <r>
    <n v="2012"/>
    <s v="Jan"/>
    <s v="Hamburg"/>
    <s v="INDIA"/>
    <s v="C&amp;D"/>
    <d v="2012-01-05T22:34:00"/>
    <d v="2012-01-04T23:17:00"/>
    <n v="1"/>
    <s v="N BONANZA"/>
    <s v="Oil"/>
    <n v="0"/>
    <n v="0"/>
    <n v="0"/>
    <n v="0"/>
    <n v="0"/>
    <n v="0"/>
    <n v="0"/>
    <n v="0"/>
    <n v="0"/>
    <n v="0"/>
    <n v="0"/>
    <n v="0"/>
    <n v="8990"/>
    <n v="0"/>
    <n v="0"/>
    <n v="2694"/>
    <n v="0"/>
    <n v="0"/>
    <n v="0"/>
    <n v="11684"/>
  </r>
  <r>
    <n v="2017"/>
    <s v="Nov"/>
    <s v="Los Angeles"/>
    <s v="GERMANY"/>
    <s v="CAO"/>
    <d v="2017-11-04T08:38:00"/>
    <d v="2017-11-03T04:16:00"/>
    <n v="0"/>
    <s v="LUCKY LADY"/>
    <s v="Grains"/>
    <n v="0"/>
    <n v="0"/>
    <n v="63301"/>
    <n v="35358"/>
    <n v="0"/>
    <n v="74394"/>
    <n v="0"/>
    <n v="0"/>
    <n v="0"/>
    <n v="0"/>
    <n v="0"/>
    <n v="0"/>
    <n v="0"/>
    <n v="0"/>
    <n v="0"/>
    <n v="0"/>
    <n v="0"/>
    <n v="0"/>
    <n v="173053"/>
    <n v="0"/>
  </r>
  <r>
    <n v="2013"/>
    <s v="Jan"/>
    <s v="Los Angeles"/>
    <s v="FRANCE"/>
    <s v="COFCO"/>
    <d v="2013-01-04T04:57:00"/>
    <d v="2013-01-03T21:43:00"/>
    <n v="1"/>
    <s v="BETTY K"/>
    <s v="Grains"/>
    <n v="0"/>
    <n v="0"/>
    <n v="30494"/>
    <n v="70364"/>
    <n v="0"/>
    <n v="43650"/>
    <n v="0"/>
    <n v="0"/>
    <n v="0"/>
    <n v="36041"/>
    <n v="0"/>
    <n v="0"/>
    <n v="0"/>
    <n v="0"/>
    <n v="0"/>
    <n v="0"/>
    <n v="0"/>
    <n v="0"/>
    <n v="180549"/>
    <n v="0"/>
  </r>
  <r>
    <n v="2015"/>
    <s v="Nov"/>
    <s v="Hamburg"/>
    <s v="USA"/>
    <s v="ADM"/>
    <d v="2015-11-05T13:36:00"/>
    <d v="2015-11-03T04:04:00"/>
    <n v="1"/>
    <s v="N BONANZA"/>
    <s v="Grains"/>
    <n v="0"/>
    <n v="0"/>
    <n v="0"/>
    <n v="0"/>
    <n v="31765"/>
    <n v="0"/>
    <n v="0"/>
    <n v="0"/>
    <n v="0"/>
    <n v="0"/>
    <n v="0"/>
    <n v="0"/>
    <n v="0"/>
    <n v="0"/>
    <n v="0"/>
    <n v="0"/>
    <n v="0"/>
    <n v="0"/>
    <n v="31765"/>
    <n v="0"/>
  </r>
  <r>
    <n v="2020"/>
    <s v="Apr"/>
    <s v="Shanghai"/>
    <s v="IRAN"/>
    <s v="LOUIS DREYFUS"/>
    <d v="2020-04-16T17:11:00"/>
    <d v="2020-04-13T22:51:00"/>
    <n v="0"/>
    <s v="SEA BREEZE"/>
    <s v="Grains"/>
    <n v="0"/>
    <n v="0"/>
    <n v="0"/>
    <n v="0"/>
    <n v="0"/>
    <n v="17007"/>
    <n v="0"/>
    <n v="0"/>
    <n v="0"/>
    <n v="0"/>
    <n v="0"/>
    <n v="0"/>
    <n v="0"/>
    <n v="0"/>
    <n v="0"/>
    <n v="0"/>
    <n v="0"/>
    <n v="0"/>
    <n v="17007"/>
    <n v="0"/>
  </r>
  <r>
    <n v="2018"/>
    <s v="Dec"/>
    <s v="Alexandria"/>
    <s v="EGYPT"/>
    <s v="C&amp;D"/>
    <d v="2018-12-03T22:18:00"/>
    <d v="2018-11-30T00:57:00"/>
    <n v="0"/>
    <s v="N BONANZA"/>
    <s v="Oil"/>
    <n v="0"/>
    <n v="0"/>
    <n v="0"/>
    <n v="0"/>
    <n v="0"/>
    <n v="0"/>
    <n v="0"/>
    <n v="0"/>
    <n v="0"/>
    <n v="0"/>
    <n v="0"/>
    <n v="0"/>
    <n v="0"/>
    <n v="0"/>
    <n v="7551"/>
    <n v="2453"/>
    <n v="0"/>
    <n v="0"/>
    <n v="0"/>
    <n v="10004"/>
  </r>
  <r>
    <n v="2016"/>
    <s v="Nov"/>
    <s v="Hamburg"/>
    <s v="INDIA"/>
    <s v="BUNGE"/>
    <d v="2016-11-05T07:00:00"/>
    <d v="2016-11-02T15:54:00"/>
    <n v="1"/>
    <s v="N BONANZA"/>
    <s v="Oil"/>
    <n v="0"/>
    <n v="0"/>
    <n v="0"/>
    <n v="0"/>
    <n v="0"/>
    <n v="0"/>
    <n v="0"/>
    <n v="0"/>
    <n v="0"/>
    <n v="0"/>
    <n v="0"/>
    <n v="0"/>
    <n v="0"/>
    <n v="0"/>
    <n v="0"/>
    <n v="6518"/>
    <n v="0"/>
    <n v="6672"/>
    <n v="0"/>
    <n v="13190"/>
  </r>
  <r>
    <n v="2021"/>
    <s v="Jun"/>
    <s v="Los Angeles"/>
    <s v="SAUDI ARABIA"/>
    <s v="ADM"/>
    <d v="2021-06-09T11:08:00"/>
    <d v="2021-06-06T04:51:00"/>
    <n v="0"/>
    <s v="BETTY K"/>
    <s v="Oil"/>
    <n v="0"/>
    <n v="0"/>
    <n v="0"/>
    <n v="0"/>
    <n v="0"/>
    <n v="0"/>
    <n v="0"/>
    <n v="0"/>
    <n v="0"/>
    <n v="0"/>
    <n v="0"/>
    <n v="0"/>
    <n v="8319"/>
    <n v="0"/>
    <n v="0"/>
    <n v="0"/>
    <n v="0"/>
    <n v="2096"/>
    <n v="0"/>
    <n v="10415"/>
  </r>
  <r>
    <n v="2018"/>
    <s v="Jun"/>
    <s v="Shanghai"/>
    <s v="JAPAN"/>
    <s v="C&amp;D"/>
    <d v="2018-06-24T11:35:00"/>
    <d v="2018-06-23T15:00:00"/>
    <n v="1"/>
    <s v="LUCKY LADY"/>
    <s v="Oil"/>
    <n v="0"/>
    <n v="0"/>
    <n v="0"/>
    <n v="0"/>
    <n v="0"/>
    <n v="0"/>
    <n v="0"/>
    <n v="0"/>
    <n v="0"/>
    <n v="0"/>
    <n v="8640"/>
    <n v="0"/>
    <n v="240"/>
    <n v="9277"/>
    <n v="0"/>
    <n v="0"/>
    <n v="0"/>
    <n v="0"/>
    <n v="0"/>
    <n v="18157"/>
  </r>
  <r>
    <n v="2016"/>
    <s v="Apr"/>
    <s v="Hurghada"/>
    <s v="CHINA"/>
    <s v="BUNGE"/>
    <d v="2016-04-17T04:49:00"/>
    <d v="2016-04-14T14:04:00"/>
    <n v="0"/>
    <s v="LUCKY LADY"/>
    <s v="Grains"/>
    <n v="67609"/>
    <n v="71427"/>
    <n v="0"/>
    <n v="36354"/>
    <n v="37384"/>
    <n v="36381"/>
    <n v="0"/>
    <n v="0"/>
    <n v="0"/>
    <n v="0"/>
    <n v="0"/>
    <n v="0"/>
    <n v="0"/>
    <n v="0"/>
    <n v="0"/>
    <n v="0"/>
    <n v="0"/>
    <n v="0"/>
    <n v="249155"/>
    <n v="0"/>
  </r>
  <r>
    <n v="2014"/>
    <s v="Mar"/>
    <s v="Rotterdam"/>
    <s v="INDIA"/>
    <s v="CAO"/>
    <d v="2014-03-27T00:01:00"/>
    <d v="2014-03-25T19:27:00"/>
    <n v="1"/>
    <s v="SCARLET ROSELLA"/>
    <s v="Grains"/>
    <n v="0"/>
    <n v="45982"/>
    <n v="0"/>
    <n v="0"/>
    <n v="34680"/>
    <n v="1822"/>
    <n v="0"/>
    <n v="45656"/>
    <n v="0"/>
    <n v="0"/>
    <n v="0"/>
    <n v="0"/>
    <n v="0"/>
    <n v="0"/>
    <n v="0"/>
    <n v="0"/>
    <n v="0"/>
    <n v="0"/>
    <n v="128140"/>
    <n v="0"/>
  </r>
  <r>
    <n v="2013"/>
    <s v="Jul"/>
    <s v="Singapore"/>
    <s v="UK"/>
    <s v="CAO"/>
    <d v="2013-07-01T21:06:00"/>
    <d v="2013-06-30T07:06:00"/>
    <n v="0"/>
    <s v="SCARLET ROSELLA"/>
    <s v="Grains"/>
    <n v="0"/>
    <n v="0"/>
    <n v="0"/>
    <n v="12987"/>
    <n v="0"/>
    <n v="70482"/>
    <n v="0"/>
    <n v="0"/>
    <n v="52734"/>
    <n v="19474"/>
    <n v="0"/>
    <n v="0"/>
    <n v="0"/>
    <n v="0"/>
    <n v="0"/>
    <n v="0"/>
    <n v="0"/>
    <n v="0"/>
    <n v="155677"/>
    <n v="0"/>
  </r>
  <r>
    <n v="2016"/>
    <s v="Dec"/>
    <s v="Singapore"/>
    <s v="SAUDI ARABIA"/>
    <s v="VITERRA"/>
    <d v="2016-12-15T01:56:00"/>
    <d v="2016-12-12T21:42:00"/>
    <n v="1"/>
    <s v="SEA BREEZE"/>
    <s v="Grains"/>
    <n v="0"/>
    <n v="0"/>
    <n v="0"/>
    <n v="0"/>
    <n v="43637"/>
    <n v="0"/>
    <n v="0"/>
    <n v="0"/>
    <n v="69928"/>
    <n v="0"/>
    <n v="0"/>
    <n v="0"/>
    <n v="0"/>
    <n v="0"/>
    <n v="0"/>
    <n v="0"/>
    <n v="0"/>
    <n v="0"/>
    <n v="113565"/>
    <n v="0"/>
  </r>
  <r>
    <n v="2017"/>
    <s v="Nov"/>
    <s v="Rotterdam"/>
    <s v="USA"/>
    <s v="VITERRA"/>
    <d v="2017-11-04T17:03:00"/>
    <d v="2017-11-02T09:16:00"/>
    <n v="0"/>
    <s v="OCEAN WAVE"/>
    <s v="Grains"/>
    <n v="0"/>
    <n v="0"/>
    <n v="0"/>
    <n v="49136"/>
    <n v="61186"/>
    <n v="0"/>
    <n v="0"/>
    <n v="0"/>
    <n v="0"/>
    <n v="0"/>
    <n v="0"/>
    <n v="0"/>
    <n v="0"/>
    <n v="0"/>
    <n v="0"/>
    <n v="0"/>
    <n v="0"/>
    <n v="0"/>
    <n v="110322"/>
    <n v="0"/>
  </r>
  <r>
    <n v="2023"/>
    <s v="May"/>
    <s v="Hamburg"/>
    <s v="UK"/>
    <s v="COFCO"/>
    <d v="2023-05-07T17:22:00"/>
    <d v="2023-05-05T22:32:00"/>
    <n v="1"/>
    <s v="SCARLET ROSELLA"/>
    <s v="Grains"/>
    <n v="0"/>
    <n v="0"/>
    <n v="0"/>
    <n v="0"/>
    <n v="7722"/>
    <n v="0"/>
    <n v="0"/>
    <n v="0"/>
    <n v="0"/>
    <n v="16996"/>
    <n v="0"/>
    <n v="0"/>
    <n v="0"/>
    <n v="0"/>
    <n v="0"/>
    <n v="0"/>
    <n v="0"/>
    <n v="0"/>
    <n v="24718"/>
    <n v="0"/>
  </r>
  <r>
    <n v="2015"/>
    <s v="May"/>
    <s v="Shanghai"/>
    <s v="USA"/>
    <s v="LOUIS DREYFUS"/>
    <d v="2015-05-05T09:59:00"/>
    <d v="2015-05-04T23:47:00"/>
    <n v="1"/>
    <s v="NANA Z"/>
    <s v="Grains"/>
    <n v="0"/>
    <n v="0"/>
    <n v="0"/>
    <n v="31902"/>
    <n v="69323"/>
    <n v="0"/>
    <n v="38126"/>
    <n v="0"/>
    <n v="0"/>
    <n v="0"/>
    <n v="0"/>
    <n v="0"/>
    <n v="0"/>
    <n v="0"/>
    <n v="0"/>
    <n v="0"/>
    <n v="0"/>
    <n v="0"/>
    <n v="139351"/>
    <n v="0"/>
  </r>
  <r>
    <n v="2018"/>
    <s v="Oct"/>
    <s v="Los Angeles"/>
    <s v="JAPAN"/>
    <s v="CAO"/>
    <d v="2018-10-16T03:56:00"/>
    <d v="2018-10-13T13:02:00"/>
    <n v="0"/>
    <s v="SCARLET ROSELLA"/>
    <s v="Grains"/>
    <n v="0"/>
    <n v="70949"/>
    <n v="0"/>
    <n v="0"/>
    <n v="36875"/>
    <n v="24365"/>
    <n v="0"/>
    <n v="539"/>
    <n v="0"/>
    <n v="0"/>
    <n v="0"/>
    <n v="0"/>
    <n v="0"/>
    <n v="0"/>
    <n v="0"/>
    <n v="0"/>
    <n v="0"/>
    <n v="0"/>
    <n v="132728"/>
    <n v="0"/>
  </r>
  <r>
    <n v="2011"/>
    <s v="Jul"/>
    <s v="Los Angeles"/>
    <s v="GERMANY"/>
    <s v="LOUIS DREYFUS"/>
    <d v="2011-07-24T22:34:00"/>
    <d v="2011-07-21T18:16:00"/>
    <n v="0"/>
    <s v="SCARLET ROSELLA"/>
    <s v="Grains"/>
    <n v="33565"/>
    <n v="0"/>
    <n v="77818"/>
    <n v="0"/>
    <n v="0"/>
    <n v="54277"/>
    <n v="0"/>
    <n v="0"/>
    <n v="0"/>
    <n v="0"/>
    <n v="0"/>
    <n v="0"/>
    <n v="0"/>
    <n v="0"/>
    <n v="0"/>
    <n v="0"/>
    <n v="0"/>
    <n v="0"/>
    <n v="165660"/>
    <n v="0"/>
  </r>
  <r>
    <n v="2016"/>
    <s v="Apr"/>
    <s v="Hurghada"/>
    <s v="GERMANY"/>
    <s v="LOUIS DREYFUS"/>
    <d v="2016-04-24T10:38:00"/>
    <d v="2016-04-21T09:45:00"/>
    <n v="0"/>
    <s v="SEA BREEZE"/>
    <s v="Oil"/>
    <n v="0"/>
    <n v="0"/>
    <n v="0"/>
    <n v="0"/>
    <n v="0"/>
    <n v="0"/>
    <n v="0"/>
    <n v="0"/>
    <n v="0"/>
    <n v="0"/>
    <n v="0"/>
    <n v="0"/>
    <n v="0"/>
    <n v="0"/>
    <n v="0"/>
    <n v="0"/>
    <n v="0"/>
    <n v="0"/>
    <n v="0"/>
    <n v="0"/>
  </r>
  <r>
    <n v="2017"/>
    <s v="Oct"/>
    <s v="Alexandria"/>
    <s v="UK"/>
    <s v="COFCO"/>
    <d v="2017-10-23T09:43:00"/>
    <d v="2017-10-21T00:23:00"/>
    <n v="0"/>
    <s v="IRIS BLISS"/>
    <s v="Oil"/>
    <n v="0"/>
    <n v="0"/>
    <n v="0"/>
    <n v="0"/>
    <n v="0"/>
    <n v="0"/>
    <n v="0"/>
    <n v="0"/>
    <n v="0"/>
    <n v="0"/>
    <n v="0"/>
    <n v="0"/>
    <n v="0"/>
    <n v="0"/>
    <n v="0"/>
    <n v="0"/>
    <n v="0"/>
    <n v="0"/>
    <n v="0"/>
    <n v="0"/>
  </r>
  <r>
    <n v="2010"/>
    <s v="Sep"/>
    <s v="Hurghada"/>
    <s v="FRANCE"/>
    <s v="ADM"/>
    <d v="2010-09-08T17:37:00"/>
    <d v="2010-09-05T15:45:00"/>
    <n v="0"/>
    <s v="SCARLET ROSELLA"/>
    <s v="Grains"/>
    <n v="0"/>
    <n v="0"/>
    <n v="0"/>
    <n v="0"/>
    <n v="27031"/>
    <n v="0"/>
    <n v="21299"/>
    <n v="14040"/>
    <n v="0"/>
    <n v="74596"/>
    <n v="0"/>
    <n v="0"/>
    <n v="0"/>
    <n v="0"/>
    <n v="0"/>
    <n v="0"/>
    <n v="0"/>
    <n v="0"/>
    <n v="136966"/>
    <n v="0"/>
  </r>
  <r>
    <n v="2023"/>
    <s v="Jan"/>
    <s v="Alexandria"/>
    <s v="UK"/>
    <s v="COFCO"/>
    <d v="2023-01-19T22:44:00"/>
    <d v="2023-01-18T09:50:00"/>
    <n v="0"/>
    <s v="SEA BREEZE"/>
    <s v="Grains"/>
    <n v="0"/>
    <n v="0"/>
    <n v="0"/>
    <n v="0"/>
    <n v="55565"/>
    <n v="46515"/>
    <n v="40905"/>
    <n v="0"/>
    <n v="0"/>
    <n v="0"/>
    <n v="0"/>
    <n v="0"/>
    <n v="0"/>
    <n v="0"/>
    <n v="0"/>
    <n v="0"/>
    <n v="0"/>
    <n v="0"/>
    <n v="142985"/>
    <n v="0"/>
  </r>
  <r>
    <n v="2010"/>
    <s v="Nov"/>
    <s v="Alexandria"/>
    <s v="UK"/>
    <s v="COFCO"/>
    <d v="2010-11-21T12:17:00"/>
    <d v="2010-11-19T17:46:00"/>
    <n v="1"/>
    <s v="BETTY K"/>
    <s v="Grains"/>
    <n v="0"/>
    <n v="0"/>
    <n v="67040"/>
    <n v="0"/>
    <n v="46449"/>
    <n v="31695"/>
    <n v="67823"/>
    <n v="0"/>
    <n v="0"/>
    <n v="0"/>
    <n v="0"/>
    <n v="0"/>
    <n v="0"/>
    <n v="0"/>
    <n v="0"/>
    <n v="0"/>
    <n v="0"/>
    <n v="0"/>
    <n v="213007"/>
    <n v="0"/>
  </r>
  <r>
    <n v="2014"/>
    <s v="Sep"/>
    <s v="Singapore"/>
    <s v="CHINA"/>
    <s v="CAO"/>
    <d v="2014-09-16T23:51:00"/>
    <d v="2014-09-15T18:06:00"/>
    <n v="0"/>
    <s v="IRIS BLISS"/>
    <s v="Oil"/>
    <n v="0"/>
    <n v="0"/>
    <n v="0"/>
    <n v="0"/>
    <n v="0"/>
    <n v="0"/>
    <n v="0"/>
    <n v="0"/>
    <n v="0"/>
    <n v="0"/>
    <n v="0"/>
    <n v="0"/>
    <n v="0"/>
    <n v="0"/>
    <n v="0"/>
    <n v="0"/>
    <n v="0"/>
    <n v="0"/>
    <n v="0"/>
    <n v="0"/>
  </r>
  <r>
    <n v="2021"/>
    <s v="May"/>
    <s v="Rotterdam"/>
    <s v="INDIA"/>
    <s v="VITERRA"/>
    <d v="2021-05-03T17:03:00"/>
    <d v="2021-04-30T09:06:00"/>
    <n v="0"/>
    <s v="NANA Z"/>
    <s v="Oil"/>
    <n v="0"/>
    <n v="0"/>
    <n v="0"/>
    <n v="0"/>
    <n v="0"/>
    <n v="0"/>
    <n v="0"/>
    <n v="0"/>
    <n v="0"/>
    <n v="0"/>
    <n v="0"/>
    <n v="0"/>
    <n v="0"/>
    <n v="0"/>
    <n v="7418"/>
    <n v="0"/>
    <n v="0"/>
    <n v="0"/>
    <n v="0"/>
    <n v="7418"/>
  </r>
  <r>
    <n v="2018"/>
    <s v="Apr"/>
    <s v="Hurghada"/>
    <s v="IRAN"/>
    <s v="BUNGE"/>
    <d v="2018-04-03T16:32:00"/>
    <d v="2018-03-31T18:18:00"/>
    <n v="0"/>
    <s v="SCARLET ROSELLA"/>
    <s v="Oil"/>
    <n v="0"/>
    <n v="0"/>
    <n v="0"/>
    <n v="0"/>
    <n v="0"/>
    <n v="0"/>
    <n v="0"/>
    <n v="0"/>
    <n v="0"/>
    <n v="0"/>
    <n v="0"/>
    <n v="0"/>
    <n v="0"/>
    <n v="620"/>
    <n v="0"/>
    <n v="2755"/>
    <n v="7559"/>
    <n v="0"/>
    <n v="0"/>
    <n v="10934"/>
  </r>
  <r>
    <n v="2010"/>
    <s v="Dec"/>
    <s v="Hurghada"/>
    <s v="GERMANY"/>
    <s v="LOUIS DREYFUS"/>
    <d v="2010-12-05T15:23:00"/>
    <d v="2010-12-03T10:33:00"/>
    <n v="1"/>
    <s v="NANA Z"/>
    <s v="Grains"/>
    <n v="0"/>
    <n v="0"/>
    <n v="0"/>
    <n v="0"/>
    <n v="0"/>
    <n v="75682"/>
    <n v="0"/>
    <n v="0"/>
    <n v="17632"/>
    <n v="0"/>
    <n v="0"/>
    <n v="0"/>
    <n v="0"/>
    <n v="0"/>
    <n v="0"/>
    <n v="0"/>
    <n v="0"/>
    <n v="0"/>
    <n v="93314"/>
    <n v="0"/>
  </r>
  <r>
    <n v="2019"/>
    <s v="Aug"/>
    <s v="Hurghada"/>
    <s v="JAPAN"/>
    <s v="COFCO"/>
    <d v="2019-08-01T16:44:00"/>
    <d v="2019-07-31T00:40:00"/>
    <n v="0"/>
    <s v="BETTY K"/>
    <s v="Grains"/>
    <n v="0"/>
    <n v="0"/>
    <n v="0"/>
    <n v="0"/>
    <n v="0"/>
    <n v="0"/>
    <n v="0"/>
    <n v="0"/>
    <n v="27424"/>
    <n v="0"/>
    <n v="0"/>
    <n v="0"/>
    <n v="0"/>
    <n v="0"/>
    <n v="0"/>
    <n v="0"/>
    <n v="0"/>
    <n v="0"/>
    <n v="27424"/>
    <n v="0"/>
  </r>
  <r>
    <n v="2014"/>
    <s v="Nov"/>
    <s v="Los Angeles"/>
    <s v="UK"/>
    <s v="LOUIS DREYFUS"/>
    <d v="2014-11-18T20:16:00"/>
    <d v="2014-11-15T13:21:00"/>
    <n v="0"/>
    <s v="SCARLET ROSELLA"/>
    <s v="Grains"/>
    <n v="74386"/>
    <n v="0"/>
    <n v="8070"/>
    <n v="0"/>
    <n v="0"/>
    <n v="0"/>
    <n v="31682"/>
    <n v="28044"/>
    <n v="0"/>
    <n v="0"/>
    <n v="0"/>
    <n v="0"/>
    <n v="0"/>
    <n v="0"/>
    <n v="0"/>
    <n v="0"/>
    <n v="0"/>
    <n v="0"/>
    <n v="142182"/>
    <n v="0"/>
  </r>
  <r>
    <n v="2021"/>
    <s v="May"/>
    <s v="Singapore"/>
    <s v="JAPAN"/>
    <s v="VITERRA"/>
    <d v="2021-05-12T10:23:00"/>
    <d v="2021-05-09T04:32:00"/>
    <n v="0"/>
    <s v="LUCKY LADY"/>
    <s v="Grains"/>
    <n v="0"/>
    <n v="0"/>
    <n v="6782"/>
    <n v="0"/>
    <n v="0"/>
    <n v="0"/>
    <n v="0"/>
    <n v="0"/>
    <n v="0"/>
    <n v="65474"/>
    <n v="0"/>
    <n v="0"/>
    <n v="0"/>
    <n v="0"/>
    <n v="0"/>
    <n v="0"/>
    <n v="0"/>
    <n v="0"/>
    <n v="72256"/>
    <n v="0"/>
  </r>
  <r>
    <n v="2016"/>
    <s v="Dec"/>
    <s v="Hurghada"/>
    <s v="UK"/>
    <s v="CAO"/>
    <d v="2016-12-11T21:03:00"/>
    <d v="2016-12-09T03:47:00"/>
    <n v="0"/>
    <s v="BETTY K"/>
    <s v="Grains"/>
    <n v="0"/>
    <n v="0"/>
    <n v="0"/>
    <n v="0"/>
    <n v="60428"/>
    <n v="0"/>
    <n v="15277"/>
    <n v="0"/>
    <n v="0"/>
    <n v="15004"/>
    <n v="0"/>
    <n v="0"/>
    <n v="0"/>
    <n v="0"/>
    <n v="0"/>
    <n v="0"/>
    <n v="0"/>
    <n v="0"/>
    <n v="90709"/>
    <n v="0"/>
  </r>
  <r>
    <n v="2015"/>
    <s v="Jun"/>
    <s v="Los Angeles"/>
    <s v="INDIA"/>
    <s v="COFCO"/>
    <d v="2015-06-01T21:54:00"/>
    <d v="2015-05-30T15:03:00"/>
    <n v="1"/>
    <s v="LUCKY LADY"/>
    <s v="Oil"/>
    <n v="0"/>
    <n v="0"/>
    <n v="0"/>
    <n v="0"/>
    <n v="0"/>
    <n v="0"/>
    <n v="0"/>
    <n v="0"/>
    <n v="0"/>
    <n v="0"/>
    <n v="7923"/>
    <n v="0"/>
    <n v="0"/>
    <n v="0"/>
    <n v="0"/>
    <n v="0"/>
    <n v="0"/>
    <n v="0"/>
    <n v="0"/>
    <n v="7923"/>
  </r>
  <r>
    <n v="2010"/>
    <s v="Jun"/>
    <s v="Singapore"/>
    <s v="USA"/>
    <s v="ADM"/>
    <d v="2010-06-23T22:13:00"/>
    <d v="2010-06-20T16:54:00"/>
    <n v="1"/>
    <s v="SCARLET ROSELLA"/>
    <s v="Oil"/>
    <n v="0"/>
    <n v="0"/>
    <n v="0"/>
    <n v="0"/>
    <n v="0"/>
    <n v="0"/>
    <n v="0"/>
    <n v="0"/>
    <n v="0"/>
    <n v="0"/>
    <n v="0"/>
    <n v="0"/>
    <n v="0"/>
    <n v="2983"/>
    <n v="4429"/>
    <n v="0"/>
    <n v="5582"/>
    <n v="8876"/>
    <n v="0"/>
    <n v="21870"/>
  </r>
  <r>
    <n v="2020"/>
    <s v="Apr"/>
    <s v="Hamburg"/>
    <s v="CHINA"/>
    <s v="LOUIS DREYFUS"/>
    <d v="2020-04-22T04:57:00"/>
    <d v="2020-04-20T12:07:00"/>
    <n v="1"/>
    <s v="N BONANZA"/>
    <s v="Oil"/>
    <n v="0"/>
    <n v="0"/>
    <n v="0"/>
    <n v="0"/>
    <n v="0"/>
    <n v="0"/>
    <n v="0"/>
    <n v="0"/>
    <n v="0"/>
    <n v="0"/>
    <n v="0"/>
    <n v="0"/>
    <n v="0"/>
    <n v="0"/>
    <n v="0"/>
    <n v="0"/>
    <n v="0"/>
    <n v="0"/>
    <n v="0"/>
    <n v="0"/>
  </r>
  <r>
    <n v="2017"/>
    <s v="Feb"/>
    <s v="Hurghada"/>
    <s v="EGYPT"/>
    <s v="C&amp;D"/>
    <d v="2017-02-01T19:13:00"/>
    <d v="2017-01-30T02:21:00"/>
    <n v="1"/>
    <s v="OCEAN WAVE"/>
    <s v="Grains"/>
    <n v="0"/>
    <n v="0"/>
    <n v="0"/>
    <n v="46528"/>
    <n v="0"/>
    <n v="0"/>
    <n v="0"/>
    <n v="0"/>
    <n v="56497"/>
    <n v="38769"/>
    <n v="0"/>
    <n v="0"/>
    <n v="0"/>
    <n v="0"/>
    <n v="0"/>
    <n v="0"/>
    <n v="0"/>
    <n v="0"/>
    <n v="141794"/>
    <n v="0"/>
  </r>
  <r>
    <n v="2016"/>
    <s v="Nov"/>
    <s v="Singapore"/>
    <s v="JAPAN"/>
    <s v="BUNGE"/>
    <d v="2016-11-15T08:01:00"/>
    <d v="2016-11-12T17:08:00"/>
    <n v="0"/>
    <s v="SCARLET ROSELLA"/>
    <s v="Oil"/>
    <n v="0"/>
    <n v="0"/>
    <n v="0"/>
    <n v="0"/>
    <n v="0"/>
    <n v="0"/>
    <n v="0"/>
    <n v="0"/>
    <n v="0"/>
    <n v="0"/>
    <n v="0"/>
    <n v="0"/>
    <n v="4155"/>
    <n v="0"/>
    <n v="0"/>
    <n v="0"/>
    <n v="0"/>
    <n v="0"/>
    <n v="0"/>
    <n v="4155"/>
  </r>
  <r>
    <n v="2012"/>
    <s v="Dec"/>
    <s v="Los Angeles"/>
    <s v="IRAN"/>
    <s v="VITERRA"/>
    <d v="2012-12-18T01:33:00"/>
    <d v="2012-12-15T11:10:00"/>
    <n v="0"/>
    <s v="IRIS BLISS"/>
    <s v="Oil"/>
    <n v="0"/>
    <n v="0"/>
    <n v="0"/>
    <n v="0"/>
    <n v="0"/>
    <n v="0"/>
    <n v="0"/>
    <n v="0"/>
    <n v="0"/>
    <n v="0"/>
    <n v="8578"/>
    <n v="0"/>
    <n v="0"/>
    <n v="0"/>
    <n v="0"/>
    <n v="0"/>
    <n v="6777"/>
    <n v="0"/>
    <n v="0"/>
    <n v="15355"/>
  </r>
  <r>
    <n v="2019"/>
    <s v="May"/>
    <s v="Hurghada"/>
    <s v="JAPAN"/>
    <s v="VITERRA"/>
    <d v="2019-05-15T19:21:00"/>
    <d v="2019-05-12T08:04:00"/>
    <n v="1"/>
    <s v="N BONANZA"/>
    <s v="Grains"/>
    <n v="0"/>
    <n v="30531"/>
    <n v="0"/>
    <n v="73753"/>
    <n v="0"/>
    <n v="38666"/>
    <n v="0"/>
    <n v="0"/>
    <n v="0"/>
    <n v="0"/>
    <n v="0"/>
    <n v="0"/>
    <n v="0"/>
    <n v="0"/>
    <n v="0"/>
    <n v="0"/>
    <n v="0"/>
    <n v="0"/>
    <n v="142950"/>
    <n v="0"/>
  </r>
  <r>
    <n v="2011"/>
    <s v="Dec"/>
    <s v="Singapore"/>
    <s v="SAUDI ARABIA"/>
    <s v="ADM"/>
    <d v="2011-12-14T03:19:00"/>
    <d v="2011-12-11T07:18:00"/>
    <n v="1"/>
    <s v="N BONANZA"/>
    <s v="Grains"/>
    <n v="0"/>
    <n v="0"/>
    <n v="0"/>
    <n v="0"/>
    <n v="0"/>
    <n v="0"/>
    <n v="51010"/>
    <n v="0"/>
    <n v="0"/>
    <n v="0"/>
    <n v="0"/>
    <n v="0"/>
    <n v="0"/>
    <n v="0"/>
    <n v="0"/>
    <n v="0"/>
    <n v="0"/>
    <n v="0"/>
    <n v="51010"/>
    <n v="0"/>
  </r>
  <r>
    <n v="2017"/>
    <s v="Oct"/>
    <s v="Alexandria"/>
    <s v="INDIA"/>
    <s v="LOUIS DREYFUS"/>
    <d v="2017-10-19T16:59:00"/>
    <d v="2017-10-17T02:51:00"/>
    <n v="1"/>
    <s v="N BONANZA"/>
    <s v="Grains"/>
    <n v="0"/>
    <n v="36782"/>
    <n v="0"/>
    <n v="0"/>
    <n v="0"/>
    <n v="7068"/>
    <n v="14558"/>
    <n v="28278"/>
    <n v="25374"/>
    <n v="0"/>
    <n v="0"/>
    <n v="0"/>
    <n v="0"/>
    <n v="0"/>
    <n v="0"/>
    <n v="0"/>
    <n v="0"/>
    <n v="0"/>
    <n v="112060"/>
    <n v="0"/>
  </r>
  <r>
    <n v="2016"/>
    <s v="Apr"/>
    <s v="Los Angeles"/>
    <s v="CHINA"/>
    <s v="COFCO"/>
    <d v="2016-04-21T02:59:00"/>
    <d v="2016-04-20T17:25:00"/>
    <n v="1"/>
    <s v="LUCKY LADY"/>
    <s v="Grains"/>
    <n v="0"/>
    <n v="0"/>
    <n v="0"/>
    <n v="0"/>
    <n v="0"/>
    <n v="0"/>
    <n v="0"/>
    <n v="0"/>
    <n v="17022"/>
    <n v="0"/>
    <n v="0"/>
    <n v="0"/>
    <n v="0"/>
    <n v="0"/>
    <n v="0"/>
    <n v="0"/>
    <n v="0"/>
    <n v="0"/>
    <n v="17022"/>
    <n v="0"/>
  </r>
  <r>
    <n v="2017"/>
    <s v="Dec"/>
    <s v="Rotterdam"/>
    <s v="GERMANY"/>
    <s v="C&amp;D"/>
    <d v="2017-12-01T04:01:00"/>
    <d v="2017-11-29T03:59:00"/>
    <n v="1"/>
    <s v="LUCKY LADY"/>
    <s v="Grains"/>
    <n v="0"/>
    <n v="0"/>
    <n v="0"/>
    <n v="4814"/>
    <n v="52775"/>
    <n v="0"/>
    <n v="0"/>
    <n v="0"/>
    <n v="0"/>
    <n v="0"/>
    <n v="0"/>
    <n v="0"/>
    <n v="0"/>
    <n v="0"/>
    <n v="0"/>
    <n v="0"/>
    <n v="0"/>
    <n v="0"/>
    <n v="57589"/>
    <n v="0"/>
  </r>
  <r>
    <n v="2020"/>
    <s v="May"/>
    <s v="Shanghai"/>
    <s v="CHINA"/>
    <s v="ADM"/>
    <d v="2020-05-07T20:11:00"/>
    <d v="2020-05-06T15:14:00"/>
    <n v="1"/>
    <s v="N BONANZA"/>
    <s v="Grains"/>
    <n v="20446"/>
    <n v="20247"/>
    <n v="0"/>
    <n v="0"/>
    <n v="26227"/>
    <n v="0"/>
    <n v="44396"/>
    <n v="28061"/>
    <n v="0"/>
    <n v="19861"/>
    <n v="0"/>
    <n v="0"/>
    <n v="0"/>
    <n v="0"/>
    <n v="0"/>
    <n v="0"/>
    <n v="0"/>
    <n v="0"/>
    <n v="159238"/>
    <n v="0"/>
  </r>
  <r>
    <n v="2013"/>
    <s v="Jul"/>
    <s v="Los Angeles"/>
    <s v="CHINA"/>
    <s v="C&amp;D"/>
    <d v="2013-07-11T06:49:00"/>
    <d v="2013-07-08T20:14:00"/>
    <n v="0"/>
    <s v="LUCKY LADY"/>
    <s v="Grains"/>
    <n v="0"/>
    <n v="29873"/>
    <n v="0"/>
    <n v="0"/>
    <n v="76123"/>
    <n v="0"/>
    <n v="0"/>
    <n v="0"/>
    <n v="0"/>
    <n v="0"/>
    <n v="0"/>
    <n v="0"/>
    <n v="0"/>
    <n v="0"/>
    <n v="0"/>
    <n v="0"/>
    <n v="0"/>
    <n v="0"/>
    <n v="105996"/>
    <n v="0"/>
  </r>
  <r>
    <n v="2019"/>
    <s v="Feb"/>
    <s v="Alexandria"/>
    <s v="JAPAN"/>
    <s v="BUNGE"/>
    <d v="2019-02-08T12:28:00"/>
    <d v="2019-02-06T23:08:00"/>
    <n v="0"/>
    <s v="BETTY K"/>
    <s v="Grains"/>
    <n v="0"/>
    <n v="70127"/>
    <n v="0"/>
    <n v="0"/>
    <n v="0"/>
    <n v="0"/>
    <n v="0"/>
    <n v="0"/>
    <n v="0"/>
    <n v="0"/>
    <n v="0"/>
    <n v="0"/>
    <n v="0"/>
    <n v="0"/>
    <n v="0"/>
    <n v="0"/>
    <n v="0"/>
    <n v="0"/>
    <n v="70127"/>
    <n v="0"/>
  </r>
  <r>
    <n v="2021"/>
    <s v="Jan"/>
    <s v="Rotterdam"/>
    <s v="USA"/>
    <s v="COFCO"/>
    <d v="2021-01-14T11:29:00"/>
    <d v="2021-01-13T23:04:00"/>
    <n v="0"/>
    <s v="BETTY K"/>
    <s v="Grains"/>
    <n v="0"/>
    <n v="0"/>
    <n v="32609"/>
    <n v="74948"/>
    <n v="73836"/>
    <n v="0"/>
    <n v="0"/>
    <n v="0"/>
    <n v="78717"/>
    <n v="68397"/>
    <n v="0"/>
    <n v="0"/>
    <n v="0"/>
    <n v="0"/>
    <n v="0"/>
    <n v="0"/>
    <n v="0"/>
    <n v="0"/>
    <n v="328507"/>
    <n v="0"/>
  </r>
  <r>
    <n v="2012"/>
    <s v="Apr"/>
    <s v="Shanghai"/>
    <s v="CHINA"/>
    <s v="COFCO"/>
    <d v="2012-04-07T01:17:00"/>
    <d v="2012-04-06T21:02:00"/>
    <n v="1"/>
    <s v="IRIS BLISS"/>
    <s v="Grains"/>
    <n v="14294"/>
    <n v="0"/>
    <n v="66450"/>
    <n v="0"/>
    <n v="65645"/>
    <n v="0"/>
    <n v="0"/>
    <n v="0"/>
    <n v="74394"/>
    <n v="0"/>
    <n v="0"/>
    <n v="0"/>
    <n v="0"/>
    <n v="0"/>
    <n v="0"/>
    <n v="0"/>
    <n v="0"/>
    <n v="0"/>
    <n v="220783"/>
    <n v="0"/>
  </r>
  <r>
    <n v="2019"/>
    <s v="Feb"/>
    <s v="Los Angeles"/>
    <s v="EGYPT"/>
    <s v="LOUIS DREYFUS"/>
    <d v="2019-02-05T16:52:00"/>
    <d v="2019-02-04T14:04:00"/>
    <n v="1"/>
    <s v="NANA Z"/>
    <s v="Oil"/>
    <n v="0"/>
    <n v="0"/>
    <n v="0"/>
    <n v="0"/>
    <n v="0"/>
    <n v="0"/>
    <n v="0"/>
    <n v="0"/>
    <n v="0"/>
    <n v="0"/>
    <n v="0"/>
    <n v="0"/>
    <n v="0"/>
    <n v="0"/>
    <n v="0"/>
    <n v="0"/>
    <n v="0"/>
    <n v="0"/>
    <n v="0"/>
    <n v="0"/>
  </r>
  <r>
    <n v="2011"/>
    <s v="Sep"/>
    <s v="Hamburg"/>
    <s v="JAPAN"/>
    <s v="VITERRA"/>
    <d v="2011-09-17T01:19:00"/>
    <d v="2011-09-14T11:36:00"/>
    <n v="1"/>
    <s v="BETTY K"/>
    <s v="Oil"/>
    <n v="0"/>
    <n v="0"/>
    <n v="0"/>
    <n v="0"/>
    <n v="0"/>
    <n v="0"/>
    <n v="0"/>
    <n v="0"/>
    <n v="0"/>
    <n v="0"/>
    <n v="0"/>
    <n v="0"/>
    <n v="0"/>
    <n v="0"/>
    <n v="0"/>
    <n v="0"/>
    <n v="0"/>
    <n v="0"/>
    <n v="0"/>
    <n v="0"/>
  </r>
  <r>
    <n v="2014"/>
    <s v="Dec"/>
    <s v="Alexandria"/>
    <s v="INDIA"/>
    <s v="LOUIS DREYFUS"/>
    <d v="2014-12-04T16:37:00"/>
    <d v="2014-12-03T02:32:00"/>
    <n v="0"/>
    <s v="SCARLET ROSELLA"/>
    <s v="Oil"/>
    <n v="0"/>
    <n v="0"/>
    <n v="0"/>
    <n v="0"/>
    <n v="0"/>
    <n v="0"/>
    <n v="0"/>
    <n v="0"/>
    <n v="0"/>
    <n v="0"/>
    <n v="0"/>
    <n v="0"/>
    <n v="0"/>
    <n v="7359"/>
    <n v="0"/>
    <n v="7210"/>
    <n v="0"/>
    <n v="0"/>
    <n v="0"/>
    <n v="14569"/>
  </r>
  <r>
    <n v="2018"/>
    <s v="Jul"/>
    <s v="Rotterdam"/>
    <s v="JAPAN"/>
    <s v="LOUIS DREYFUS"/>
    <d v="2018-07-19T03:47:00"/>
    <d v="2018-07-16T02:42:00"/>
    <n v="1"/>
    <s v="IRIS BLISS"/>
    <s v="Grains"/>
    <n v="0"/>
    <n v="0"/>
    <n v="5105"/>
    <n v="76987"/>
    <n v="0"/>
    <n v="0"/>
    <n v="0"/>
    <n v="0"/>
    <n v="0"/>
    <n v="0"/>
    <n v="0"/>
    <n v="0"/>
    <n v="0"/>
    <n v="0"/>
    <n v="0"/>
    <n v="0"/>
    <n v="0"/>
    <n v="0"/>
    <n v="82092"/>
    <n v="0"/>
  </r>
  <r>
    <n v="2017"/>
    <s v="Dec"/>
    <s v="Alexandria"/>
    <s v="FRANCE"/>
    <s v="COFCO"/>
    <d v="2017-12-25T14:34:00"/>
    <d v="2017-12-22T07:35:00"/>
    <n v="1"/>
    <s v="BETTY K"/>
    <s v="Oil"/>
    <n v="0"/>
    <n v="0"/>
    <n v="0"/>
    <n v="0"/>
    <n v="0"/>
    <n v="0"/>
    <n v="0"/>
    <n v="0"/>
    <n v="0"/>
    <n v="0"/>
    <n v="4195"/>
    <n v="0"/>
    <n v="0"/>
    <n v="0"/>
    <n v="0"/>
    <n v="0"/>
    <n v="2139"/>
    <n v="0"/>
    <n v="0"/>
    <n v="6334"/>
  </r>
  <r>
    <n v="2016"/>
    <s v="Dec"/>
    <s v="Alexandria"/>
    <s v="USA"/>
    <s v="LOUIS DREYFUS"/>
    <d v="2016-12-24T16:58:00"/>
    <d v="2016-12-23T04:54:00"/>
    <n v="0"/>
    <s v="N BONANZA"/>
    <s v="Grains"/>
    <n v="0"/>
    <n v="0"/>
    <n v="0"/>
    <n v="2215"/>
    <n v="0"/>
    <n v="0"/>
    <n v="0"/>
    <n v="0"/>
    <n v="0"/>
    <n v="0"/>
    <n v="0"/>
    <n v="0"/>
    <n v="0"/>
    <n v="0"/>
    <n v="0"/>
    <n v="0"/>
    <n v="0"/>
    <n v="0"/>
    <n v="2215"/>
    <n v="0"/>
  </r>
  <r>
    <n v="2020"/>
    <s v="May"/>
    <s v="Los Angeles"/>
    <s v="JAPAN"/>
    <s v="LOUIS DREYFUS"/>
    <d v="2020-05-15T00:37:00"/>
    <d v="2020-05-12T07:03:00"/>
    <n v="1"/>
    <s v="OCEAN WAVE"/>
    <s v="Grains"/>
    <n v="0"/>
    <n v="20010"/>
    <n v="0"/>
    <n v="26634"/>
    <n v="5302"/>
    <n v="0"/>
    <n v="52332"/>
    <n v="58010"/>
    <n v="67873"/>
    <n v="0"/>
    <n v="0"/>
    <n v="0"/>
    <n v="0"/>
    <n v="0"/>
    <n v="0"/>
    <n v="0"/>
    <n v="0"/>
    <n v="0"/>
    <n v="230161"/>
    <n v="0"/>
  </r>
  <r>
    <n v="2010"/>
    <s v="Jul"/>
    <s v="Hamburg"/>
    <s v="FRANCE"/>
    <s v="CAO"/>
    <d v="2010-07-04T18:49:00"/>
    <d v="2010-07-03T16:06:00"/>
    <n v="0"/>
    <s v="SEA BREEZE"/>
    <s v="Grains"/>
    <n v="0"/>
    <n v="0"/>
    <n v="0"/>
    <n v="0"/>
    <n v="0"/>
    <n v="0"/>
    <n v="0"/>
    <n v="0"/>
    <n v="66397"/>
    <n v="67356"/>
    <n v="0"/>
    <n v="0"/>
    <n v="0"/>
    <n v="0"/>
    <n v="0"/>
    <n v="0"/>
    <n v="0"/>
    <n v="0"/>
    <n v="133753"/>
    <n v="0"/>
  </r>
  <r>
    <n v="2012"/>
    <s v="Nov"/>
    <s v="Los Angeles"/>
    <s v="IRAN"/>
    <s v="BUNGE"/>
    <d v="2012-11-20T06:04:00"/>
    <d v="2012-11-18T04:01:00"/>
    <n v="0"/>
    <s v="IRIS BLISS"/>
    <s v="Grains"/>
    <n v="0"/>
    <n v="13999"/>
    <n v="0"/>
    <n v="51555"/>
    <n v="0"/>
    <n v="49153"/>
    <n v="29564"/>
    <n v="47217"/>
    <n v="0"/>
    <n v="0"/>
    <n v="0"/>
    <n v="0"/>
    <n v="0"/>
    <n v="0"/>
    <n v="0"/>
    <n v="0"/>
    <n v="0"/>
    <n v="0"/>
    <n v="191488"/>
    <n v="0"/>
  </r>
  <r>
    <n v="2012"/>
    <s v="May"/>
    <s v="Los Angeles"/>
    <s v="GERMANY"/>
    <s v="BUNGE"/>
    <d v="2012-05-01T20:30:00"/>
    <d v="2012-04-29T19:30:00"/>
    <n v="0"/>
    <s v="IRIS BLISS"/>
    <s v="Oil"/>
    <n v="0"/>
    <n v="0"/>
    <n v="0"/>
    <n v="0"/>
    <n v="0"/>
    <n v="0"/>
    <n v="0"/>
    <n v="0"/>
    <n v="0"/>
    <n v="0"/>
    <n v="0"/>
    <n v="0"/>
    <n v="0"/>
    <n v="0"/>
    <n v="0"/>
    <n v="0"/>
    <n v="4146"/>
    <n v="0"/>
    <n v="0"/>
    <n v="4146"/>
  </r>
  <r>
    <n v="2017"/>
    <s v="Jul"/>
    <s v="Hurghada"/>
    <s v="USA"/>
    <s v="LOUIS DREYFUS"/>
    <d v="2017-07-21T20:26:00"/>
    <d v="2017-07-20T06:49:00"/>
    <n v="1"/>
    <s v="BETTY K"/>
    <s v="Grains"/>
    <n v="0"/>
    <n v="0"/>
    <n v="0"/>
    <n v="33708"/>
    <n v="0"/>
    <n v="0"/>
    <n v="0"/>
    <n v="0"/>
    <n v="0"/>
    <n v="4075"/>
    <n v="0"/>
    <n v="0"/>
    <n v="0"/>
    <n v="0"/>
    <n v="0"/>
    <n v="0"/>
    <n v="0"/>
    <n v="0"/>
    <n v="37783"/>
    <n v="0"/>
  </r>
  <r>
    <n v="2016"/>
    <s v="Oct"/>
    <s v="Hamburg"/>
    <s v="CHINA"/>
    <s v="COFCO"/>
    <d v="2016-10-24T03:26:00"/>
    <d v="2016-10-21T10:21:00"/>
    <n v="1"/>
    <s v="NANA Z"/>
    <s v="Oil"/>
    <n v="0"/>
    <n v="0"/>
    <n v="0"/>
    <n v="0"/>
    <n v="0"/>
    <n v="0"/>
    <n v="0"/>
    <n v="0"/>
    <n v="0"/>
    <n v="0"/>
    <n v="0"/>
    <n v="5548"/>
    <n v="0"/>
    <n v="0"/>
    <n v="9572"/>
    <n v="0"/>
    <n v="31"/>
    <n v="0"/>
    <n v="0"/>
    <n v="15151"/>
  </r>
  <r>
    <n v="2014"/>
    <s v="Dec"/>
    <s v="Hamburg"/>
    <s v="SAUDI ARABIA"/>
    <s v="LOUIS DREYFUS"/>
    <d v="2014-12-07T04:37:00"/>
    <d v="2014-12-06T00:14:00"/>
    <n v="0"/>
    <s v="NANA Z"/>
    <s v="Oil"/>
    <n v="0"/>
    <n v="0"/>
    <n v="0"/>
    <n v="0"/>
    <n v="0"/>
    <n v="0"/>
    <n v="0"/>
    <n v="0"/>
    <n v="0"/>
    <n v="0"/>
    <n v="0"/>
    <n v="793"/>
    <n v="0"/>
    <n v="0"/>
    <n v="4348"/>
    <n v="0"/>
    <n v="0"/>
    <n v="142"/>
    <n v="0"/>
    <n v="5283"/>
  </r>
  <r>
    <n v="2023"/>
    <s v="Nov"/>
    <s v="Alexandria"/>
    <s v="IRAN"/>
    <s v="COFCO"/>
    <d v="2023-11-13T13:21:00"/>
    <d v="2023-11-11T00:31:00"/>
    <n v="1"/>
    <s v="N BONANZA"/>
    <s v="Oil"/>
    <n v="0"/>
    <n v="0"/>
    <n v="0"/>
    <n v="0"/>
    <n v="0"/>
    <n v="0"/>
    <n v="0"/>
    <n v="0"/>
    <n v="0"/>
    <n v="0"/>
    <n v="0"/>
    <n v="0"/>
    <n v="6160"/>
    <n v="4788"/>
    <n v="0"/>
    <n v="0"/>
    <n v="0"/>
    <n v="6519"/>
    <n v="0"/>
    <n v="17467"/>
  </r>
  <r>
    <n v="2023"/>
    <s v="May"/>
    <s v="Los Angeles"/>
    <s v="FRANCE"/>
    <s v="BUNGE"/>
    <d v="2023-05-23T21:39:00"/>
    <d v="2023-05-21T17:15:00"/>
    <n v="1"/>
    <s v="N BONANZA"/>
    <s v="Oil"/>
    <n v="0"/>
    <n v="0"/>
    <n v="0"/>
    <n v="0"/>
    <n v="0"/>
    <n v="0"/>
    <n v="0"/>
    <n v="0"/>
    <n v="0"/>
    <n v="0"/>
    <n v="0"/>
    <n v="0"/>
    <n v="3132"/>
    <n v="0"/>
    <n v="0"/>
    <n v="0"/>
    <n v="3172"/>
    <n v="2919"/>
    <n v="0"/>
    <n v="9223"/>
  </r>
  <r>
    <n v="2021"/>
    <s v="Oct"/>
    <s v="Shanghai"/>
    <s v="EGYPT"/>
    <s v="C&amp;D"/>
    <d v="2021-10-10T00:30:00"/>
    <d v="2021-10-08T10:27:00"/>
    <n v="0"/>
    <s v="NANA Z"/>
    <s v="Oil"/>
    <n v="0"/>
    <n v="0"/>
    <n v="0"/>
    <n v="0"/>
    <n v="0"/>
    <n v="0"/>
    <n v="0"/>
    <n v="0"/>
    <n v="0"/>
    <n v="0"/>
    <n v="0"/>
    <n v="0"/>
    <n v="0"/>
    <n v="0"/>
    <n v="0"/>
    <n v="0"/>
    <n v="0"/>
    <n v="0"/>
    <n v="0"/>
    <n v="0"/>
  </r>
  <r>
    <n v="2021"/>
    <s v="Jul"/>
    <s v="Hurghada"/>
    <s v="EGYPT"/>
    <s v="CAO"/>
    <d v="2021-07-19T02:04:00"/>
    <d v="2021-07-18T16:15:00"/>
    <n v="1"/>
    <s v="SEA BREEZE"/>
    <s v="Oil"/>
    <n v="0"/>
    <n v="0"/>
    <n v="0"/>
    <n v="0"/>
    <n v="0"/>
    <n v="0"/>
    <n v="0"/>
    <n v="0"/>
    <n v="0"/>
    <n v="0"/>
    <n v="0"/>
    <n v="0"/>
    <n v="6175"/>
    <n v="0"/>
    <n v="0"/>
    <n v="0"/>
    <n v="0"/>
    <n v="0"/>
    <n v="0"/>
    <n v="6175"/>
  </r>
  <r>
    <n v="2018"/>
    <s v="Dec"/>
    <s v="Shanghai"/>
    <s v="IRAN"/>
    <s v="COFCO"/>
    <d v="2018-12-20T12:57:00"/>
    <d v="2018-12-17T22:12:00"/>
    <n v="0"/>
    <s v="N BONANZA"/>
    <s v="Grains"/>
    <n v="0"/>
    <n v="0"/>
    <n v="0"/>
    <n v="0"/>
    <n v="0"/>
    <n v="0"/>
    <n v="31483"/>
    <n v="0"/>
    <n v="0"/>
    <n v="0"/>
    <n v="0"/>
    <n v="0"/>
    <n v="0"/>
    <n v="0"/>
    <n v="0"/>
    <n v="0"/>
    <n v="0"/>
    <n v="0"/>
    <n v="31483"/>
    <n v="0"/>
  </r>
  <r>
    <n v="2010"/>
    <s v="Aug"/>
    <s v="Hamburg"/>
    <s v="JAPAN"/>
    <s v="LOUIS DREYFUS"/>
    <d v="2010-08-09T03:03:00"/>
    <d v="2010-08-06T12:47:00"/>
    <n v="1"/>
    <s v="N BONANZA"/>
    <s v="Grains"/>
    <n v="0"/>
    <n v="0"/>
    <n v="0"/>
    <n v="56596"/>
    <n v="63721"/>
    <n v="0"/>
    <n v="0"/>
    <n v="0"/>
    <n v="0"/>
    <n v="0"/>
    <n v="0"/>
    <n v="0"/>
    <n v="0"/>
    <n v="0"/>
    <n v="0"/>
    <n v="0"/>
    <n v="0"/>
    <n v="0"/>
    <n v="120317"/>
    <n v="0"/>
  </r>
  <r>
    <n v="2012"/>
    <s v="Jun"/>
    <s v="Rotterdam"/>
    <s v="JAPAN"/>
    <s v="CAO"/>
    <d v="2012-06-01T04:44:00"/>
    <d v="2012-05-31T16:33:00"/>
    <n v="0"/>
    <s v="N BONANZA"/>
    <s v="Oil"/>
    <n v="0"/>
    <n v="0"/>
    <n v="0"/>
    <n v="0"/>
    <n v="0"/>
    <n v="0"/>
    <n v="0"/>
    <n v="0"/>
    <n v="0"/>
    <n v="0"/>
    <n v="0"/>
    <n v="0"/>
    <n v="8208"/>
    <n v="0"/>
    <n v="7532"/>
    <n v="0"/>
    <n v="241"/>
    <n v="9541"/>
    <n v="0"/>
    <n v="25522"/>
  </r>
  <r>
    <n v="2014"/>
    <s v="Jul"/>
    <s v="Rotterdam"/>
    <s v="INDIA"/>
    <s v="ADM"/>
    <d v="2014-07-28T20:00:00"/>
    <d v="2014-07-27T02:04:00"/>
    <n v="0"/>
    <s v="IRIS BLISS"/>
    <s v="Grains"/>
    <n v="33862"/>
    <n v="9555"/>
    <n v="0"/>
    <n v="0"/>
    <n v="0"/>
    <n v="0"/>
    <n v="0"/>
    <n v="0"/>
    <n v="68298"/>
    <n v="21410"/>
    <n v="0"/>
    <n v="0"/>
    <n v="0"/>
    <n v="0"/>
    <n v="0"/>
    <n v="0"/>
    <n v="0"/>
    <n v="0"/>
    <n v="133125"/>
    <n v="0"/>
  </r>
  <r>
    <n v="2013"/>
    <s v="Jun"/>
    <s v="Rotterdam"/>
    <s v="CHINA"/>
    <s v="COFCO"/>
    <d v="2013-06-27T11:29:00"/>
    <d v="2013-06-26T08:27:00"/>
    <n v="1"/>
    <s v="LUCKY LADY"/>
    <s v="Grains"/>
    <n v="0"/>
    <n v="0"/>
    <n v="0"/>
    <n v="0"/>
    <n v="36045"/>
    <n v="0"/>
    <n v="31073"/>
    <n v="0"/>
    <n v="37294"/>
    <n v="0"/>
    <n v="0"/>
    <n v="0"/>
    <n v="0"/>
    <n v="0"/>
    <n v="0"/>
    <n v="0"/>
    <n v="0"/>
    <n v="0"/>
    <n v="104412"/>
    <n v="0"/>
  </r>
  <r>
    <n v="2013"/>
    <s v="Jul"/>
    <s v="Alexandria"/>
    <s v="JAPAN"/>
    <s v="CAO"/>
    <d v="2013-07-28T12:41:00"/>
    <d v="2013-07-26T15:53:00"/>
    <n v="1"/>
    <s v="SCARLET ROSELLA"/>
    <s v="Oil"/>
    <n v="0"/>
    <n v="0"/>
    <n v="0"/>
    <n v="0"/>
    <n v="0"/>
    <n v="0"/>
    <n v="0"/>
    <n v="0"/>
    <n v="0"/>
    <n v="0"/>
    <n v="0"/>
    <n v="0"/>
    <n v="3737"/>
    <n v="0"/>
    <n v="0"/>
    <n v="7694"/>
    <n v="0"/>
    <n v="0"/>
    <n v="0"/>
    <n v="11431"/>
  </r>
  <r>
    <n v="2015"/>
    <s v="Sep"/>
    <s v="Alexandria"/>
    <s v="FRANCE"/>
    <s v="CAO"/>
    <d v="2015-09-17T17:16:00"/>
    <d v="2015-09-14T09:10:00"/>
    <n v="1"/>
    <s v="BETTY K"/>
    <s v="Oil"/>
    <n v="0"/>
    <n v="0"/>
    <n v="0"/>
    <n v="0"/>
    <n v="0"/>
    <n v="0"/>
    <n v="0"/>
    <n v="0"/>
    <n v="0"/>
    <n v="0"/>
    <n v="0"/>
    <n v="0"/>
    <n v="0"/>
    <n v="7481"/>
    <n v="0"/>
    <n v="0"/>
    <n v="0"/>
    <n v="0"/>
    <n v="0"/>
    <n v="7481"/>
  </r>
  <r>
    <n v="2020"/>
    <s v="Nov"/>
    <s v="Los Angeles"/>
    <s v="SAUDI ARABIA"/>
    <s v="COFCO"/>
    <d v="2020-11-08T14:31:00"/>
    <d v="2020-11-06T23:01:00"/>
    <n v="0"/>
    <s v="IRIS BLISS"/>
    <s v="Grains"/>
    <n v="0"/>
    <n v="0"/>
    <n v="0"/>
    <n v="0"/>
    <n v="0"/>
    <n v="60934"/>
    <n v="17983"/>
    <n v="45219"/>
    <n v="0"/>
    <n v="0"/>
    <n v="0"/>
    <n v="0"/>
    <n v="0"/>
    <n v="0"/>
    <n v="0"/>
    <n v="0"/>
    <n v="0"/>
    <n v="0"/>
    <n v="124136"/>
    <n v="0"/>
  </r>
  <r>
    <n v="2010"/>
    <s v="Feb"/>
    <s v="Los Angeles"/>
    <s v="SAUDI ARABIA"/>
    <s v="COFCO"/>
    <d v="2010-02-04T13:09:00"/>
    <d v="2010-02-03T19:47:00"/>
    <n v="1"/>
    <s v="SEA BREEZE"/>
    <s v="Grains"/>
    <n v="0"/>
    <n v="0"/>
    <n v="0"/>
    <n v="75614"/>
    <n v="62935"/>
    <n v="0"/>
    <n v="0"/>
    <n v="874"/>
    <n v="52171"/>
    <n v="111"/>
    <n v="0"/>
    <n v="0"/>
    <n v="0"/>
    <n v="0"/>
    <n v="0"/>
    <n v="0"/>
    <n v="0"/>
    <n v="0"/>
    <n v="191705"/>
    <n v="0"/>
  </r>
  <r>
    <n v="2020"/>
    <s v="Jan"/>
    <s v="Hurghada"/>
    <s v="INDIA"/>
    <s v="C&amp;D"/>
    <d v="2020-01-18T15:17:00"/>
    <d v="2020-01-17T18:38:00"/>
    <n v="0"/>
    <s v="SCARLET ROSELLA"/>
    <s v="Grains"/>
    <n v="0"/>
    <n v="0"/>
    <n v="0"/>
    <n v="9740"/>
    <n v="0"/>
    <n v="27864"/>
    <n v="44927"/>
    <n v="22702"/>
    <n v="0"/>
    <n v="51459"/>
    <n v="0"/>
    <n v="0"/>
    <n v="0"/>
    <n v="0"/>
    <n v="0"/>
    <n v="0"/>
    <n v="0"/>
    <n v="0"/>
    <n v="156692"/>
    <n v="0"/>
  </r>
  <r>
    <n v="2022"/>
    <s v="Jun"/>
    <s v="Shanghai"/>
    <s v="EGYPT"/>
    <s v="BUNGE"/>
    <d v="2022-06-21T19:36:00"/>
    <d v="2022-06-19T20:35:00"/>
    <n v="0"/>
    <s v="IRIS BLISS"/>
    <s v="Oil"/>
    <n v="0"/>
    <n v="0"/>
    <n v="0"/>
    <n v="0"/>
    <n v="0"/>
    <n v="0"/>
    <n v="0"/>
    <n v="0"/>
    <n v="0"/>
    <n v="0"/>
    <n v="0"/>
    <n v="0"/>
    <n v="0"/>
    <n v="6597"/>
    <n v="0"/>
    <n v="0"/>
    <n v="0"/>
    <n v="0"/>
    <n v="0"/>
    <n v="6597"/>
  </r>
  <r>
    <n v="2017"/>
    <s v="Nov"/>
    <s v="Singapore"/>
    <s v="JAPAN"/>
    <s v="LOUIS DREYFUS"/>
    <d v="2017-11-24T06:49:00"/>
    <d v="2017-11-21T15:04:00"/>
    <n v="1"/>
    <s v="N BONANZA"/>
    <s v="Grains"/>
    <n v="0"/>
    <n v="0"/>
    <n v="0"/>
    <n v="0"/>
    <n v="0"/>
    <n v="0"/>
    <n v="73531"/>
    <n v="0"/>
    <n v="43425"/>
    <n v="0"/>
    <n v="0"/>
    <n v="0"/>
    <n v="0"/>
    <n v="0"/>
    <n v="0"/>
    <n v="0"/>
    <n v="0"/>
    <n v="0"/>
    <n v="116956"/>
    <n v="0"/>
  </r>
  <r>
    <n v="2011"/>
    <s v="Aug"/>
    <s v="Singapore"/>
    <s v="USA"/>
    <s v="C&amp;D"/>
    <d v="2011-08-27T15:24:00"/>
    <d v="2011-08-24T02:48:00"/>
    <n v="0"/>
    <s v="SEA BREEZE"/>
    <s v="Oil"/>
    <n v="0"/>
    <n v="0"/>
    <n v="0"/>
    <n v="0"/>
    <n v="0"/>
    <n v="0"/>
    <n v="0"/>
    <n v="0"/>
    <n v="0"/>
    <n v="0"/>
    <n v="0"/>
    <n v="9748"/>
    <n v="0"/>
    <n v="0"/>
    <n v="0"/>
    <n v="1110"/>
    <n v="0"/>
    <n v="0"/>
    <n v="0"/>
    <n v="10858"/>
  </r>
  <r>
    <n v="2012"/>
    <s v="May"/>
    <s v="Singapore"/>
    <s v="UK"/>
    <s v="COFCO"/>
    <d v="2012-05-20T05:04:00"/>
    <d v="2012-05-19T00:57:00"/>
    <n v="0"/>
    <s v="LUCKY LADY"/>
    <s v="Grains"/>
    <n v="0"/>
    <n v="23716"/>
    <n v="0"/>
    <n v="12087"/>
    <n v="69423"/>
    <n v="45243"/>
    <n v="0"/>
    <n v="0"/>
    <n v="0"/>
    <n v="0"/>
    <n v="0"/>
    <n v="0"/>
    <n v="0"/>
    <n v="0"/>
    <n v="0"/>
    <n v="0"/>
    <n v="0"/>
    <n v="0"/>
    <n v="150469"/>
    <n v="0"/>
  </r>
  <r>
    <n v="2010"/>
    <s v="May"/>
    <s v="Shanghai"/>
    <s v="INDIA"/>
    <s v="COFCO"/>
    <d v="2010-05-15T23:05:00"/>
    <d v="2010-05-13T06:20:00"/>
    <n v="0"/>
    <s v="BETTY K"/>
    <s v="Grains"/>
    <n v="0"/>
    <n v="0"/>
    <n v="0"/>
    <n v="28903"/>
    <n v="0"/>
    <n v="0"/>
    <n v="0"/>
    <n v="0"/>
    <n v="0"/>
    <n v="0"/>
    <n v="0"/>
    <n v="0"/>
    <n v="0"/>
    <n v="0"/>
    <n v="0"/>
    <n v="0"/>
    <n v="0"/>
    <n v="0"/>
    <n v="28903"/>
    <n v="0"/>
  </r>
  <r>
    <n v="2022"/>
    <s v="Jan"/>
    <s v="Singapore"/>
    <s v="INDIA"/>
    <s v="LOUIS DREYFUS"/>
    <d v="2022-01-02T14:46:00"/>
    <d v="2021-12-30T21:48:00"/>
    <n v="1"/>
    <s v="OCEAN WAVE"/>
    <s v="Grains"/>
    <n v="47398"/>
    <n v="17329"/>
    <n v="20989"/>
    <n v="0"/>
    <n v="0"/>
    <n v="0"/>
    <n v="0"/>
    <n v="0"/>
    <n v="57049"/>
    <n v="0"/>
    <n v="0"/>
    <n v="0"/>
    <n v="0"/>
    <n v="0"/>
    <n v="0"/>
    <n v="0"/>
    <n v="0"/>
    <n v="0"/>
    <n v="142765"/>
    <n v="0"/>
  </r>
  <r>
    <n v="2023"/>
    <s v="Dec"/>
    <s v="Alexandria"/>
    <s v="FRANCE"/>
    <s v="C&amp;D"/>
    <d v="2023-12-03T02:25:00"/>
    <d v="2023-11-30T06:35:00"/>
    <n v="0"/>
    <s v="SCARLET ROSELLA"/>
    <s v="Grains"/>
    <n v="0"/>
    <n v="0"/>
    <n v="0"/>
    <n v="14540"/>
    <n v="78498"/>
    <n v="0"/>
    <n v="0"/>
    <n v="0"/>
    <n v="0"/>
    <n v="0"/>
    <n v="0"/>
    <n v="0"/>
    <n v="0"/>
    <n v="0"/>
    <n v="0"/>
    <n v="0"/>
    <n v="0"/>
    <n v="0"/>
    <n v="93038"/>
    <n v="0"/>
  </r>
  <r>
    <n v="2022"/>
    <s v="Jun"/>
    <s v="Los Angeles"/>
    <s v="UK"/>
    <s v="LOUIS DREYFUS"/>
    <d v="2022-06-15T12:33:00"/>
    <d v="2022-06-14T11:17:00"/>
    <n v="1"/>
    <s v="NANA Z"/>
    <s v="Oil"/>
    <n v="0"/>
    <n v="0"/>
    <n v="0"/>
    <n v="0"/>
    <n v="0"/>
    <n v="0"/>
    <n v="0"/>
    <n v="0"/>
    <n v="0"/>
    <n v="0"/>
    <n v="0"/>
    <n v="0"/>
    <n v="0"/>
    <n v="0"/>
    <n v="0"/>
    <n v="0"/>
    <n v="0"/>
    <n v="0"/>
    <n v="0"/>
    <n v="0"/>
  </r>
  <r>
    <n v="2020"/>
    <s v="Jan"/>
    <s v="Singapore"/>
    <s v="UK"/>
    <s v="COFCO"/>
    <d v="2020-01-16T22:07:00"/>
    <d v="2020-01-14T09:07:00"/>
    <n v="0"/>
    <s v="N BONANZA"/>
    <s v="Oil"/>
    <n v="0"/>
    <n v="0"/>
    <n v="0"/>
    <n v="0"/>
    <n v="0"/>
    <n v="0"/>
    <n v="0"/>
    <n v="0"/>
    <n v="0"/>
    <n v="0"/>
    <n v="0"/>
    <n v="0"/>
    <n v="0"/>
    <n v="0"/>
    <n v="0"/>
    <n v="0"/>
    <n v="0"/>
    <n v="0"/>
    <n v="0"/>
    <n v="0"/>
  </r>
  <r>
    <n v="2015"/>
    <s v="Sep"/>
    <s v="Hamburg"/>
    <s v="EGYPT"/>
    <s v="LOUIS DREYFUS"/>
    <d v="2015-09-03T16:14:00"/>
    <d v="2015-08-31T10:12:00"/>
    <n v="0"/>
    <s v="LUCKY LADY"/>
    <s v="Oil"/>
    <n v="0"/>
    <n v="0"/>
    <n v="0"/>
    <n v="0"/>
    <n v="0"/>
    <n v="0"/>
    <n v="0"/>
    <n v="0"/>
    <n v="0"/>
    <n v="0"/>
    <n v="0"/>
    <n v="0"/>
    <n v="0"/>
    <n v="0"/>
    <n v="0"/>
    <n v="0"/>
    <n v="0"/>
    <n v="5277"/>
    <n v="0"/>
    <n v="5277"/>
  </r>
  <r>
    <n v="2012"/>
    <s v="Dec"/>
    <s v="Alexandria"/>
    <s v="IRAN"/>
    <s v="VITERRA"/>
    <d v="2012-12-12T02:28:00"/>
    <d v="2012-12-11T23:54:00"/>
    <n v="0"/>
    <s v="OCEAN WAVE"/>
    <s v="Grains"/>
    <n v="0"/>
    <n v="37156"/>
    <n v="67378"/>
    <n v="26782"/>
    <n v="9626"/>
    <n v="57703"/>
    <n v="0"/>
    <n v="0"/>
    <n v="18014"/>
    <n v="70135"/>
    <n v="0"/>
    <n v="0"/>
    <n v="0"/>
    <n v="0"/>
    <n v="0"/>
    <n v="0"/>
    <n v="0"/>
    <n v="0"/>
    <n v="286794"/>
    <n v="0"/>
  </r>
  <r>
    <n v="2021"/>
    <s v="Jan"/>
    <s v="Singapore"/>
    <s v="USA"/>
    <s v="BUNGE"/>
    <d v="2021-01-05T00:11:00"/>
    <d v="2021-01-04T23:04:00"/>
    <n v="0"/>
    <s v="SEA BREEZE"/>
    <s v="Grains"/>
    <n v="33214"/>
    <n v="42364"/>
    <n v="0"/>
    <n v="0"/>
    <n v="0"/>
    <n v="0"/>
    <n v="0"/>
    <n v="15124"/>
    <n v="0"/>
    <n v="0"/>
    <n v="0"/>
    <n v="0"/>
    <n v="0"/>
    <n v="0"/>
    <n v="0"/>
    <n v="0"/>
    <n v="0"/>
    <n v="0"/>
    <n v="90702"/>
    <n v="0"/>
  </r>
  <r>
    <n v="2022"/>
    <s v="Sep"/>
    <s v="Singapore"/>
    <s v="UK"/>
    <s v="COFCO"/>
    <d v="2022-09-12T15:58:00"/>
    <d v="2022-09-11T18:25:00"/>
    <n v="0"/>
    <s v="SEA BREEZE"/>
    <s v="Grains"/>
    <n v="0"/>
    <n v="0"/>
    <n v="68795"/>
    <n v="0"/>
    <n v="0"/>
    <n v="2511"/>
    <n v="0"/>
    <n v="46166"/>
    <n v="35961"/>
    <n v="27414"/>
    <n v="0"/>
    <n v="0"/>
    <n v="0"/>
    <n v="0"/>
    <n v="0"/>
    <n v="0"/>
    <n v="0"/>
    <n v="0"/>
    <n v="180847"/>
    <n v="0"/>
  </r>
  <r>
    <n v="2012"/>
    <s v="Feb"/>
    <s v="Alexandria"/>
    <s v="JAPAN"/>
    <s v="VITERRA"/>
    <d v="2012-02-24T23:09:00"/>
    <d v="2012-02-23T16:57:00"/>
    <n v="0"/>
    <s v="IRIS BLISS"/>
    <s v="Oil"/>
    <n v="0"/>
    <n v="0"/>
    <n v="0"/>
    <n v="0"/>
    <n v="0"/>
    <n v="0"/>
    <n v="0"/>
    <n v="0"/>
    <n v="0"/>
    <n v="0"/>
    <n v="0"/>
    <n v="0"/>
    <n v="2530"/>
    <n v="0"/>
    <n v="1926"/>
    <n v="0"/>
    <n v="6409"/>
    <n v="0"/>
    <n v="0"/>
    <n v="10865"/>
  </r>
  <r>
    <n v="2014"/>
    <s v="Sep"/>
    <s v="Rotterdam"/>
    <s v="INDIA"/>
    <s v="BUNGE"/>
    <d v="2014-09-20T06:47:00"/>
    <d v="2014-09-18T18:18:00"/>
    <n v="1"/>
    <s v="N BONANZA"/>
    <s v="Grains"/>
    <n v="0"/>
    <n v="0"/>
    <n v="0"/>
    <n v="0"/>
    <n v="27343"/>
    <n v="0"/>
    <n v="0"/>
    <n v="0"/>
    <n v="0"/>
    <n v="0"/>
    <n v="0"/>
    <n v="0"/>
    <n v="0"/>
    <n v="0"/>
    <n v="0"/>
    <n v="0"/>
    <n v="0"/>
    <n v="0"/>
    <n v="27343"/>
    <n v="0"/>
  </r>
  <r>
    <n v="2019"/>
    <s v="Nov"/>
    <s v="Alexandria"/>
    <s v="UK"/>
    <s v="COFCO"/>
    <d v="2019-11-17T18:52:00"/>
    <d v="2019-11-16T12:55:00"/>
    <n v="1"/>
    <s v="LUCKY LADY"/>
    <s v="Oil"/>
    <n v="0"/>
    <n v="0"/>
    <n v="0"/>
    <n v="0"/>
    <n v="0"/>
    <n v="0"/>
    <n v="0"/>
    <n v="0"/>
    <n v="0"/>
    <n v="0"/>
    <n v="0"/>
    <n v="9265"/>
    <n v="0"/>
    <n v="0"/>
    <n v="0"/>
    <n v="0"/>
    <n v="0"/>
    <n v="0"/>
    <n v="0"/>
    <n v="9265"/>
  </r>
  <r>
    <n v="2022"/>
    <s v="Nov"/>
    <s v="Shanghai"/>
    <s v="CHINA"/>
    <s v="CAO"/>
    <d v="2022-11-27T23:29:00"/>
    <d v="2022-11-26T16:06:00"/>
    <n v="1"/>
    <s v="SEA BREEZE"/>
    <s v="Oil"/>
    <n v="0"/>
    <n v="0"/>
    <n v="0"/>
    <n v="0"/>
    <n v="0"/>
    <n v="0"/>
    <n v="0"/>
    <n v="0"/>
    <n v="0"/>
    <n v="0"/>
    <n v="0"/>
    <n v="0"/>
    <n v="0"/>
    <n v="0"/>
    <n v="0"/>
    <n v="4065"/>
    <n v="420"/>
    <n v="0"/>
    <n v="0"/>
    <n v="4485"/>
  </r>
  <r>
    <n v="2023"/>
    <s v="Nov"/>
    <s v="Singapore"/>
    <s v="USA"/>
    <s v="COFCO"/>
    <d v="2023-11-11T14:11:00"/>
    <d v="2023-11-08T12:21:00"/>
    <n v="0"/>
    <s v="OCEAN WAVE"/>
    <s v="Oil"/>
    <n v="0"/>
    <n v="0"/>
    <n v="0"/>
    <n v="0"/>
    <n v="0"/>
    <n v="0"/>
    <n v="0"/>
    <n v="0"/>
    <n v="0"/>
    <n v="0"/>
    <n v="0"/>
    <n v="0"/>
    <n v="0"/>
    <n v="0"/>
    <n v="0"/>
    <n v="0"/>
    <n v="0"/>
    <n v="1822"/>
    <n v="0"/>
    <n v="1822"/>
  </r>
  <r>
    <n v="2023"/>
    <s v="Aug"/>
    <s v="Shanghai"/>
    <s v="IRAN"/>
    <s v="BUNGE"/>
    <d v="2023-08-24T21:37:00"/>
    <d v="2023-08-21T17:19:00"/>
    <n v="1"/>
    <s v="SCARLET ROSELLA"/>
    <s v="Oil"/>
    <n v="0"/>
    <n v="0"/>
    <n v="0"/>
    <n v="0"/>
    <n v="0"/>
    <n v="0"/>
    <n v="0"/>
    <n v="0"/>
    <n v="0"/>
    <n v="0"/>
    <n v="0"/>
    <n v="0"/>
    <n v="0"/>
    <n v="0"/>
    <n v="4374"/>
    <n v="0"/>
    <n v="1718"/>
    <n v="0"/>
    <n v="0"/>
    <n v="6092"/>
  </r>
  <r>
    <n v="2011"/>
    <s v="May"/>
    <s v="Shanghai"/>
    <s v="EGYPT"/>
    <s v="CAO"/>
    <d v="2011-05-20T15:58:00"/>
    <d v="2011-05-18T18:31:00"/>
    <n v="1"/>
    <s v="BETTY K"/>
    <s v="Oil"/>
    <n v="0"/>
    <n v="0"/>
    <n v="0"/>
    <n v="0"/>
    <n v="0"/>
    <n v="0"/>
    <n v="0"/>
    <n v="0"/>
    <n v="0"/>
    <n v="0"/>
    <n v="0"/>
    <n v="0"/>
    <n v="7164"/>
    <n v="0"/>
    <n v="0"/>
    <n v="0"/>
    <n v="0"/>
    <n v="0"/>
    <n v="0"/>
    <n v="7164"/>
  </r>
  <r>
    <n v="2010"/>
    <s v="Jun"/>
    <s v="Los Angeles"/>
    <s v="IRAN"/>
    <s v="COFCO"/>
    <d v="2010-06-15T22:19:00"/>
    <d v="2010-06-13T14:54:00"/>
    <n v="0"/>
    <s v="LUCKY LADY"/>
    <s v="Oil"/>
    <n v="0"/>
    <n v="0"/>
    <n v="0"/>
    <n v="0"/>
    <n v="0"/>
    <n v="0"/>
    <n v="0"/>
    <n v="0"/>
    <n v="0"/>
    <n v="0"/>
    <n v="0"/>
    <n v="1497"/>
    <n v="0"/>
    <n v="0"/>
    <n v="0"/>
    <n v="0"/>
    <n v="0"/>
    <n v="0"/>
    <n v="0"/>
    <n v="1497"/>
  </r>
  <r>
    <n v="2011"/>
    <s v="Jun"/>
    <s v="Singapore"/>
    <s v="FRANCE"/>
    <s v="ADM"/>
    <d v="2011-06-08T02:56:00"/>
    <d v="2011-06-07T04:29:00"/>
    <n v="0"/>
    <s v="IRIS BLISS"/>
    <s v="Grains"/>
    <n v="74283"/>
    <n v="0"/>
    <n v="0"/>
    <n v="0"/>
    <n v="0"/>
    <n v="76327"/>
    <n v="0"/>
    <n v="52369"/>
    <n v="0"/>
    <n v="0"/>
    <n v="0"/>
    <n v="0"/>
    <n v="0"/>
    <n v="0"/>
    <n v="0"/>
    <n v="0"/>
    <n v="0"/>
    <n v="0"/>
    <n v="202979"/>
    <n v="0"/>
  </r>
  <r>
    <n v="2023"/>
    <s v="Sep"/>
    <s v="Shanghai"/>
    <s v="EGYPT"/>
    <s v="VITERRA"/>
    <d v="2023-09-27T15:35:00"/>
    <d v="2023-09-24T15:54:00"/>
    <n v="0"/>
    <s v="OCEAN WAVE"/>
    <s v="Oil"/>
    <n v="0"/>
    <n v="0"/>
    <n v="0"/>
    <n v="0"/>
    <n v="0"/>
    <n v="0"/>
    <n v="0"/>
    <n v="0"/>
    <n v="0"/>
    <n v="0"/>
    <n v="2252"/>
    <n v="0"/>
    <n v="961"/>
    <n v="0"/>
    <n v="0"/>
    <n v="2070"/>
    <n v="0"/>
    <n v="0"/>
    <n v="0"/>
    <n v="5283"/>
  </r>
  <r>
    <n v="2018"/>
    <s v="Oct"/>
    <s v="Hamburg"/>
    <s v="GERMANY"/>
    <s v="ADM"/>
    <d v="2018-10-15T15:31:00"/>
    <d v="2018-10-14T11:45:00"/>
    <n v="0"/>
    <s v="OCEAN WAVE"/>
    <s v="Oil"/>
    <n v="0"/>
    <n v="0"/>
    <n v="0"/>
    <n v="0"/>
    <n v="0"/>
    <n v="0"/>
    <n v="0"/>
    <n v="0"/>
    <n v="0"/>
    <n v="0"/>
    <n v="0"/>
    <n v="0"/>
    <n v="0"/>
    <n v="0"/>
    <n v="0"/>
    <n v="0"/>
    <n v="0"/>
    <n v="1899"/>
    <n v="0"/>
    <n v="1899"/>
  </r>
  <r>
    <n v="2015"/>
    <s v="Apr"/>
    <s v="Hurghada"/>
    <s v="INDIA"/>
    <s v="C&amp;D"/>
    <d v="2015-04-11T01:07:00"/>
    <d v="2015-04-10T14:47:00"/>
    <n v="1"/>
    <s v="N BONANZA"/>
    <s v="Oil"/>
    <n v="0"/>
    <n v="0"/>
    <n v="0"/>
    <n v="0"/>
    <n v="0"/>
    <n v="0"/>
    <n v="0"/>
    <n v="0"/>
    <n v="0"/>
    <n v="0"/>
    <n v="0"/>
    <n v="0"/>
    <n v="6945"/>
    <n v="0"/>
    <n v="9043"/>
    <n v="0"/>
    <n v="0"/>
    <n v="3546"/>
    <n v="0"/>
    <n v="19534"/>
  </r>
  <r>
    <n v="2016"/>
    <s v="Mar"/>
    <s v="Singapore"/>
    <s v="UK"/>
    <s v="VITERRA"/>
    <d v="2016-03-25T02:55:00"/>
    <d v="2016-03-22T10:28:00"/>
    <n v="1"/>
    <s v="NANA Z"/>
    <s v="Oil"/>
    <n v="0"/>
    <n v="0"/>
    <n v="0"/>
    <n v="0"/>
    <n v="0"/>
    <n v="0"/>
    <n v="0"/>
    <n v="0"/>
    <n v="0"/>
    <n v="0"/>
    <n v="0"/>
    <n v="8331"/>
    <n v="0"/>
    <n v="0"/>
    <n v="0"/>
    <n v="0"/>
    <n v="0"/>
    <n v="8244"/>
    <n v="0"/>
    <n v="16575"/>
  </r>
  <r>
    <n v="2012"/>
    <s v="Sep"/>
    <s v="Hurghada"/>
    <s v="IRAN"/>
    <s v="ADM"/>
    <d v="2012-09-12T11:12:00"/>
    <d v="2012-09-11T11:28:00"/>
    <n v="0"/>
    <s v="SCARLET ROSELLA"/>
    <s v="Grains"/>
    <n v="44471"/>
    <n v="0"/>
    <n v="0"/>
    <n v="0"/>
    <n v="0"/>
    <n v="0"/>
    <n v="0"/>
    <n v="0"/>
    <n v="0"/>
    <n v="0"/>
    <n v="0"/>
    <n v="0"/>
    <n v="0"/>
    <n v="0"/>
    <n v="0"/>
    <n v="0"/>
    <n v="0"/>
    <n v="0"/>
    <n v="44471"/>
    <n v="0"/>
  </r>
  <r>
    <n v="2010"/>
    <s v="Mar"/>
    <s v="Singapore"/>
    <s v="IRAN"/>
    <s v="VITERRA"/>
    <d v="2010-03-09T00:10:00"/>
    <d v="2010-03-07T08:42:00"/>
    <n v="1"/>
    <s v="LUCKY LADY"/>
    <s v="Oil"/>
    <n v="0"/>
    <n v="0"/>
    <n v="0"/>
    <n v="0"/>
    <n v="0"/>
    <n v="0"/>
    <n v="0"/>
    <n v="0"/>
    <n v="0"/>
    <n v="0"/>
    <n v="0"/>
    <n v="0"/>
    <n v="0"/>
    <n v="0"/>
    <n v="363"/>
    <n v="0"/>
    <n v="8543"/>
    <n v="0"/>
    <n v="0"/>
    <n v="8906"/>
  </r>
  <r>
    <n v="2020"/>
    <s v="Mar"/>
    <s v="Hamburg"/>
    <s v="IRAN"/>
    <s v="BUNGE"/>
    <d v="2020-03-03T22:17:00"/>
    <d v="2020-03-02T00:30:00"/>
    <n v="1"/>
    <s v="BETTY K"/>
    <s v="Oil"/>
    <n v="0"/>
    <n v="0"/>
    <n v="0"/>
    <n v="0"/>
    <n v="0"/>
    <n v="0"/>
    <n v="0"/>
    <n v="0"/>
    <n v="0"/>
    <n v="0"/>
    <n v="1093"/>
    <n v="0"/>
    <n v="0"/>
    <n v="0"/>
    <n v="0"/>
    <n v="0"/>
    <n v="3464"/>
    <n v="0"/>
    <n v="0"/>
    <n v="4557"/>
  </r>
  <r>
    <n v="2023"/>
    <s v="Apr"/>
    <s v="Alexandria"/>
    <s v="SAUDI ARABIA"/>
    <s v="ADM"/>
    <d v="2023-04-10T11:36:00"/>
    <d v="2023-04-08T19:53:00"/>
    <n v="1"/>
    <s v="SCARLET ROSELLA"/>
    <s v="Grains"/>
    <n v="0"/>
    <n v="0"/>
    <n v="60686"/>
    <n v="0"/>
    <n v="5235"/>
    <n v="0"/>
    <n v="0"/>
    <n v="0"/>
    <n v="0"/>
    <n v="0"/>
    <n v="0"/>
    <n v="0"/>
    <n v="0"/>
    <n v="0"/>
    <n v="0"/>
    <n v="0"/>
    <n v="0"/>
    <n v="0"/>
    <n v="65921"/>
    <n v="0"/>
  </r>
  <r>
    <n v="2019"/>
    <s v="Jan"/>
    <s v="Hamburg"/>
    <s v="UK"/>
    <s v="COFCO"/>
    <d v="2019-01-06T11:57:00"/>
    <d v="2019-01-04T19:16:00"/>
    <n v="0"/>
    <s v="OCEAN WAVE"/>
    <s v="Oil"/>
    <n v="0"/>
    <n v="0"/>
    <n v="0"/>
    <n v="0"/>
    <n v="0"/>
    <n v="0"/>
    <n v="0"/>
    <n v="0"/>
    <n v="0"/>
    <n v="0"/>
    <n v="0"/>
    <n v="0"/>
    <n v="8372"/>
    <n v="0"/>
    <n v="0"/>
    <n v="3334"/>
    <n v="0"/>
    <n v="3736"/>
    <n v="0"/>
    <n v="15442"/>
  </r>
  <r>
    <n v="2010"/>
    <s v="Jul"/>
    <s v="Hurghada"/>
    <s v="JAPAN"/>
    <s v="C&amp;D"/>
    <d v="2010-07-15T19:28:00"/>
    <d v="2010-07-13T14:44:00"/>
    <n v="0"/>
    <s v="OCEAN WAVE"/>
    <s v="Grains"/>
    <n v="71313"/>
    <n v="0"/>
    <n v="0"/>
    <n v="0"/>
    <n v="0"/>
    <n v="0"/>
    <n v="0"/>
    <n v="32512"/>
    <n v="0"/>
    <n v="0"/>
    <n v="0"/>
    <n v="0"/>
    <n v="0"/>
    <n v="0"/>
    <n v="0"/>
    <n v="0"/>
    <n v="0"/>
    <n v="0"/>
    <n v="103825"/>
    <n v="0"/>
  </r>
  <r>
    <n v="2018"/>
    <s v="Dec"/>
    <s v="Singapore"/>
    <s v="CHINA"/>
    <s v="LOUIS DREYFUS"/>
    <d v="2018-12-05T06:18:00"/>
    <d v="2018-12-03T13:56:00"/>
    <n v="0"/>
    <s v="BETTY K"/>
    <s v="Oil"/>
    <n v="0"/>
    <n v="0"/>
    <n v="0"/>
    <n v="0"/>
    <n v="0"/>
    <n v="0"/>
    <n v="0"/>
    <n v="0"/>
    <n v="0"/>
    <n v="0"/>
    <n v="0"/>
    <n v="0"/>
    <n v="7733"/>
    <n v="0"/>
    <n v="0"/>
    <n v="0"/>
    <n v="5047"/>
    <n v="3339"/>
    <n v="0"/>
    <n v="16119"/>
  </r>
  <r>
    <n v="2015"/>
    <s v="Jun"/>
    <s v="Hurghada"/>
    <s v="FRANCE"/>
    <s v="VITERRA"/>
    <d v="2015-06-10T23:58:00"/>
    <d v="2015-06-07T14:05:00"/>
    <n v="1"/>
    <s v="LUCKY LADY"/>
    <s v="Grains"/>
    <n v="65317"/>
    <n v="0"/>
    <n v="0"/>
    <n v="34499"/>
    <n v="0"/>
    <n v="17264"/>
    <n v="0"/>
    <n v="35227"/>
    <n v="31980"/>
    <n v="50479"/>
    <n v="0"/>
    <n v="0"/>
    <n v="0"/>
    <n v="0"/>
    <n v="0"/>
    <n v="0"/>
    <n v="0"/>
    <n v="0"/>
    <n v="234766"/>
    <n v="0"/>
  </r>
  <r>
    <n v="2018"/>
    <s v="Feb"/>
    <s v="Alexandria"/>
    <s v="INDIA"/>
    <s v="BUNGE"/>
    <d v="2018-02-07T09:18:00"/>
    <d v="2018-02-04T12:45:00"/>
    <n v="0"/>
    <s v="LUCKY LADY"/>
    <s v="Grains"/>
    <n v="0"/>
    <n v="0"/>
    <n v="24565"/>
    <n v="0"/>
    <n v="0"/>
    <n v="0"/>
    <n v="774"/>
    <n v="0"/>
    <n v="0"/>
    <n v="3731"/>
    <n v="0"/>
    <n v="0"/>
    <n v="0"/>
    <n v="0"/>
    <n v="0"/>
    <n v="0"/>
    <n v="0"/>
    <n v="0"/>
    <n v="29070"/>
    <n v="0"/>
  </r>
  <r>
    <n v="2021"/>
    <s v="May"/>
    <s v="Hurghada"/>
    <s v="FRANCE"/>
    <s v="COFCO"/>
    <d v="2021-05-12T07:31:00"/>
    <d v="2021-05-11T16:57:00"/>
    <n v="1"/>
    <s v="IRIS BLISS"/>
    <s v="Oil"/>
    <n v="0"/>
    <n v="0"/>
    <n v="0"/>
    <n v="0"/>
    <n v="0"/>
    <n v="0"/>
    <n v="0"/>
    <n v="0"/>
    <n v="0"/>
    <n v="0"/>
    <n v="0"/>
    <n v="5386"/>
    <n v="0"/>
    <n v="6932"/>
    <n v="0"/>
    <n v="0"/>
    <n v="0"/>
    <n v="0"/>
    <n v="0"/>
    <n v="12318"/>
  </r>
  <r>
    <n v="2014"/>
    <s v="Oct"/>
    <s v="Hurghada"/>
    <s v="FRANCE"/>
    <s v="BUNGE"/>
    <d v="2014-10-14T15:03:00"/>
    <d v="2014-10-12T06:17:00"/>
    <n v="0"/>
    <s v="BETTY K"/>
    <s v="Oil"/>
    <n v="0"/>
    <n v="0"/>
    <n v="0"/>
    <n v="0"/>
    <n v="0"/>
    <n v="0"/>
    <n v="0"/>
    <n v="0"/>
    <n v="0"/>
    <n v="0"/>
    <n v="0"/>
    <n v="0"/>
    <n v="0"/>
    <n v="0"/>
    <n v="0"/>
    <n v="0"/>
    <n v="0"/>
    <n v="0"/>
    <n v="0"/>
    <n v="0"/>
  </r>
  <r>
    <n v="2022"/>
    <s v="Jun"/>
    <s v="Shanghai"/>
    <s v="EGYPT"/>
    <s v="ADM"/>
    <d v="2022-06-10T11:38:00"/>
    <d v="2022-06-09T04:30:00"/>
    <n v="0"/>
    <s v="BETTY K"/>
    <s v="Oil"/>
    <n v="0"/>
    <n v="0"/>
    <n v="0"/>
    <n v="0"/>
    <n v="0"/>
    <n v="0"/>
    <n v="0"/>
    <n v="0"/>
    <n v="0"/>
    <n v="0"/>
    <n v="0"/>
    <n v="0"/>
    <n v="0"/>
    <n v="0"/>
    <n v="0"/>
    <n v="6053"/>
    <n v="0"/>
    <n v="0"/>
    <n v="0"/>
    <n v="6053"/>
  </r>
  <r>
    <n v="2020"/>
    <s v="Jan"/>
    <s v="Shanghai"/>
    <s v="FRANCE"/>
    <s v="VITERRA"/>
    <d v="2020-01-27T13:46:00"/>
    <d v="2020-01-26T04:20:00"/>
    <n v="0"/>
    <s v="N BONANZA"/>
    <s v="Grains"/>
    <n v="66725"/>
    <n v="0"/>
    <n v="0"/>
    <n v="22244"/>
    <n v="0"/>
    <n v="0"/>
    <n v="0"/>
    <n v="0"/>
    <n v="0"/>
    <n v="60210"/>
    <n v="0"/>
    <n v="0"/>
    <n v="0"/>
    <n v="0"/>
    <n v="0"/>
    <n v="0"/>
    <n v="0"/>
    <n v="0"/>
    <n v="149179"/>
    <n v="0"/>
  </r>
  <r>
    <n v="2021"/>
    <s v="Mar"/>
    <s v="Rotterdam"/>
    <s v="CHINA"/>
    <s v="CAO"/>
    <d v="2021-03-07T10:18:00"/>
    <d v="2021-03-05T07:51:00"/>
    <n v="1"/>
    <s v="SEA BREEZE"/>
    <s v="Grains"/>
    <n v="0"/>
    <n v="27923"/>
    <n v="0"/>
    <n v="71897"/>
    <n v="0"/>
    <n v="0"/>
    <n v="0"/>
    <n v="0"/>
    <n v="0"/>
    <n v="0"/>
    <n v="0"/>
    <n v="0"/>
    <n v="0"/>
    <n v="0"/>
    <n v="0"/>
    <n v="0"/>
    <n v="0"/>
    <n v="0"/>
    <n v="99820"/>
    <n v="0"/>
  </r>
  <r>
    <n v="2017"/>
    <s v="Dec"/>
    <s v="Alexandria"/>
    <s v="USA"/>
    <s v="LOUIS DREYFUS"/>
    <d v="2017-12-10T02:24:00"/>
    <d v="2017-12-08T22:34:00"/>
    <n v="0"/>
    <s v="NANA Z"/>
    <s v="Grains"/>
    <n v="0"/>
    <n v="64192"/>
    <n v="34638"/>
    <n v="0"/>
    <n v="0"/>
    <n v="0"/>
    <n v="0"/>
    <n v="27690"/>
    <n v="0"/>
    <n v="0"/>
    <n v="0"/>
    <n v="0"/>
    <n v="0"/>
    <n v="0"/>
    <n v="0"/>
    <n v="0"/>
    <n v="0"/>
    <n v="0"/>
    <n v="126520"/>
    <n v="0"/>
  </r>
  <r>
    <n v="2015"/>
    <s v="Jan"/>
    <s v="Hurghada"/>
    <s v="INDIA"/>
    <s v="C&amp;D"/>
    <d v="2015-01-08T02:26:00"/>
    <d v="2015-01-06T03:35:00"/>
    <n v="1"/>
    <s v="OCEAN WAVE"/>
    <s v="Grains"/>
    <n v="33635"/>
    <n v="0"/>
    <n v="0"/>
    <n v="30278"/>
    <n v="0"/>
    <n v="0"/>
    <n v="0"/>
    <n v="33840"/>
    <n v="30864"/>
    <n v="0"/>
    <n v="0"/>
    <n v="0"/>
    <n v="0"/>
    <n v="0"/>
    <n v="0"/>
    <n v="0"/>
    <n v="0"/>
    <n v="0"/>
    <n v="128617"/>
    <n v="0"/>
  </r>
  <r>
    <n v="2010"/>
    <s v="Feb"/>
    <s v="Los Angeles"/>
    <s v="FRANCE"/>
    <s v="C&amp;D"/>
    <d v="2010-02-08T21:27:00"/>
    <d v="2010-02-05T02:43:00"/>
    <n v="0"/>
    <s v="OCEAN WAVE"/>
    <s v="Oil"/>
    <n v="0"/>
    <n v="0"/>
    <n v="0"/>
    <n v="0"/>
    <n v="0"/>
    <n v="0"/>
    <n v="0"/>
    <n v="0"/>
    <n v="0"/>
    <n v="0"/>
    <n v="2645"/>
    <n v="0"/>
    <n v="0"/>
    <n v="0"/>
    <n v="0"/>
    <n v="0"/>
    <n v="0"/>
    <n v="0"/>
    <n v="0"/>
    <n v="2645"/>
  </r>
  <r>
    <n v="2010"/>
    <s v="Dec"/>
    <s v="Rotterdam"/>
    <s v="IRAN"/>
    <s v="BUNGE"/>
    <d v="2010-12-23T19:07:00"/>
    <d v="2010-12-22T10:21:00"/>
    <n v="0"/>
    <s v="N BONANZA"/>
    <s v="Oil"/>
    <n v="0"/>
    <n v="0"/>
    <n v="0"/>
    <n v="0"/>
    <n v="0"/>
    <n v="0"/>
    <n v="0"/>
    <n v="0"/>
    <n v="0"/>
    <n v="0"/>
    <n v="0"/>
    <n v="0"/>
    <n v="0"/>
    <n v="0"/>
    <n v="0"/>
    <n v="0"/>
    <n v="0"/>
    <n v="0"/>
    <n v="0"/>
    <n v="0"/>
  </r>
  <r>
    <n v="2023"/>
    <s v="May"/>
    <s v="Rotterdam"/>
    <s v="SAUDI ARABIA"/>
    <s v="LOUIS DREYFUS"/>
    <d v="2023-05-23T10:55:00"/>
    <d v="2023-05-20T17:30:00"/>
    <n v="0"/>
    <s v="N BONANZA"/>
    <s v="Oil"/>
    <n v="0"/>
    <n v="0"/>
    <n v="0"/>
    <n v="0"/>
    <n v="0"/>
    <n v="0"/>
    <n v="0"/>
    <n v="0"/>
    <n v="0"/>
    <n v="0"/>
    <n v="0"/>
    <n v="0"/>
    <n v="0"/>
    <n v="4476"/>
    <n v="0"/>
    <n v="0"/>
    <n v="0"/>
    <n v="0"/>
    <n v="0"/>
    <n v="4476"/>
  </r>
  <r>
    <n v="2010"/>
    <s v="Sep"/>
    <s v="Hurghada"/>
    <s v="FRANCE"/>
    <s v="C&amp;D"/>
    <d v="2010-09-28T13:13:00"/>
    <d v="2010-09-27T04:10:00"/>
    <n v="1"/>
    <s v="LUCKY LADY"/>
    <s v="Grains"/>
    <n v="18737"/>
    <n v="0"/>
    <n v="0"/>
    <n v="0"/>
    <n v="0"/>
    <n v="0"/>
    <n v="0"/>
    <n v="0"/>
    <n v="0"/>
    <n v="0"/>
    <n v="0"/>
    <n v="0"/>
    <n v="0"/>
    <n v="0"/>
    <n v="0"/>
    <n v="0"/>
    <n v="0"/>
    <n v="0"/>
    <n v="18737"/>
    <n v="0"/>
  </r>
  <r>
    <n v="2018"/>
    <s v="Feb"/>
    <s v="Hurghada"/>
    <s v="UK"/>
    <s v="COFCO"/>
    <d v="2018-02-20T15:38:00"/>
    <d v="2018-02-19T17:16:00"/>
    <n v="0"/>
    <s v="SCARLET ROSELLA"/>
    <s v="Oil"/>
    <n v="0"/>
    <n v="0"/>
    <n v="0"/>
    <n v="0"/>
    <n v="0"/>
    <n v="0"/>
    <n v="0"/>
    <n v="0"/>
    <n v="0"/>
    <n v="0"/>
    <n v="0"/>
    <n v="0"/>
    <n v="6836"/>
    <n v="0"/>
    <n v="0"/>
    <n v="0"/>
    <n v="0"/>
    <n v="0"/>
    <n v="0"/>
    <n v="6836"/>
  </r>
  <r>
    <n v="2023"/>
    <s v="Feb"/>
    <s v="Los Angeles"/>
    <s v="JAPAN"/>
    <s v="CAO"/>
    <d v="2023-02-09T21:06:00"/>
    <d v="2023-02-06T14:46:00"/>
    <n v="1"/>
    <s v="SEA BREEZE"/>
    <s v="Grains"/>
    <n v="1250"/>
    <n v="0"/>
    <n v="0"/>
    <n v="0"/>
    <n v="0"/>
    <n v="0"/>
    <n v="68750"/>
    <n v="0"/>
    <n v="0"/>
    <n v="15690"/>
    <n v="0"/>
    <n v="0"/>
    <n v="0"/>
    <n v="0"/>
    <n v="0"/>
    <n v="0"/>
    <n v="0"/>
    <n v="0"/>
    <n v="85690"/>
    <n v="0"/>
  </r>
  <r>
    <n v="2022"/>
    <s v="Jun"/>
    <s v="Hurghada"/>
    <s v="UK"/>
    <s v="ADM"/>
    <d v="2022-06-24T06:58:00"/>
    <d v="2022-06-21T10:42:00"/>
    <n v="0"/>
    <s v="SEA BREEZE"/>
    <s v="Oil"/>
    <n v="0"/>
    <n v="0"/>
    <n v="0"/>
    <n v="0"/>
    <n v="0"/>
    <n v="0"/>
    <n v="0"/>
    <n v="0"/>
    <n v="0"/>
    <n v="0"/>
    <n v="0"/>
    <n v="5145"/>
    <n v="0"/>
    <n v="0"/>
    <n v="0"/>
    <n v="0"/>
    <n v="0"/>
    <n v="2205"/>
    <n v="0"/>
    <n v="7350"/>
  </r>
  <r>
    <n v="2021"/>
    <s v="Mar"/>
    <s v="Shanghai"/>
    <s v="USA"/>
    <s v="BUNGE"/>
    <d v="2021-03-23T22:04:00"/>
    <d v="2021-03-20T13:56:00"/>
    <n v="0"/>
    <s v="OCEAN WAVE"/>
    <s v="Oil"/>
    <n v="0"/>
    <n v="0"/>
    <n v="0"/>
    <n v="0"/>
    <n v="0"/>
    <n v="0"/>
    <n v="0"/>
    <n v="0"/>
    <n v="0"/>
    <n v="0"/>
    <n v="0"/>
    <n v="0"/>
    <n v="0"/>
    <n v="0"/>
    <n v="0"/>
    <n v="0"/>
    <n v="0"/>
    <n v="0"/>
    <n v="0"/>
    <n v="0"/>
  </r>
  <r>
    <n v="2019"/>
    <s v="Mar"/>
    <s v="Hurghada"/>
    <s v="CHINA"/>
    <s v="COFCO"/>
    <d v="2019-03-02T12:27:00"/>
    <d v="2019-03-01T20:39:00"/>
    <n v="0"/>
    <s v="IRIS BLISS"/>
    <s v="Grains"/>
    <n v="0"/>
    <n v="0"/>
    <n v="0"/>
    <n v="0"/>
    <n v="0"/>
    <n v="68140"/>
    <n v="0"/>
    <n v="0"/>
    <n v="0"/>
    <n v="0"/>
    <n v="0"/>
    <n v="0"/>
    <n v="0"/>
    <n v="0"/>
    <n v="0"/>
    <n v="0"/>
    <n v="0"/>
    <n v="0"/>
    <n v="68140"/>
    <n v="0"/>
  </r>
  <r>
    <n v="2020"/>
    <s v="Sep"/>
    <s v="Alexandria"/>
    <s v="SAUDI ARABIA"/>
    <s v="LOUIS DREYFUS"/>
    <d v="2020-09-10T00:32:00"/>
    <d v="2020-09-08T15:10:00"/>
    <n v="0"/>
    <s v="SCARLET ROSELLA"/>
    <s v="Grains"/>
    <n v="0"/>
    <n v="0"/>
    <n v="0"/>
    <n v="0"/>
    <n v="0"/>
    <n v="60332"/>
    <n v="0"/>
    <n v="0"/>
    <n v="0"/>
    <n v="0"/>
    <n v="0"/>
    <n v="0"/>
    <n v="0"/>
    <n v="0"/>
    <n v="0"/>
    <n v="0"/>
    <n v="0"/>
    <n v="0"/>
    <n v="60332"/>
    <n v="0"/>
  </r>
  <r>
    <n v="2013"/>
    <s v="Jan"/>
    <s v="Alexandria"/>
    <s v="SAUDI ARABIA"/>
    <s v="BUNGE"/>
    <d v="2013-01-21T04:51:00"/>
    <d v="2013-01-18T14:39:00"/>
    <n v="0"/>
    <s v="N BONANZA"/>
    <s v="Oil"/>
    <n v="0"/>
    <n v="0"/>
    <n v="0"/>
    <n v="0"/>
    <n v="0"/>
    <n v="0"/>
    <n v="0"/>
    <n v="0"/>
    <n v="0"/>
    <n v="0"/>
    <n v="0"/>
    <n v="0"/>
    <n v="0"/>
    <n v="0"/>
    <n v="0"/>
    <n v="0"/>
    <n v="0"/>
    <n v="0"/>
    <n v="0"/>
    <n v="0"/>
  </r>
  <r>
    <n v="2022"/>
    <s v="Nov"/>
    <s v="Los Angeles"/>
    <s v="IRAN"/>
    <s v="C&amp;D"/>
    <d v="2022-11-26T23:41:00"/>
    <d v="2022-11-24T15:07:00"/>
    <n v="0"/>
    <s v="SEA BREEZE"/>
    <s v="Oil"/>
    <n v="0"/>
    <n v="0"/>
    <n v="0"/>
    <n v="0"/>
    <n v="0"/>
    <n v="0"/>
    <n v="0"/>
    <n v="0"/>
    <n v="0"/>
    <n v="0"/>
    <n v="0"/>
    <n v="0"/>
    <n v="1993"/>
    <n v="0"/>
    <n v="0"/>
    <n v="3187"/>
    <n v="0"/>
    <n v="0"/>
    <n v="0"/>
    <n v="5180"/>
  </r>
  <r>
    <n v="2020"/>
    <s v="Jun"/>
    <s v="Rotterdam"/>
    <s v="USA"/>
    <s v="BUNGE"/>
    <d v="2020-06-18T12:03:00"/>
    <d v="2020-06-16T22:29:00"/>
    <n v="1"/>
    <s v="NANA Z"/>
    <s v="Grains"/>
    <n v="57382"/>
    <n v="11314"/>
    <n v="0"/>
    <n v="0"/>
    <n v="14970"/>
    <n v="0"/>
    <n v="0"/>
    <n v="0"/>
    <n v="3200"/>
    <n v="3651"/>
    <n v="0"/>
    <n v="0"/>
    <n v="0"/>
    <n v="0"/>
    <n v="0"/>
    <n v="0"/>
    <n v="0"/>
    <n v="0"/>
    <n v="90517"/>
    <n v="0"/>
  </r>
  <r>
    <n v="2019"/>
    <s v="Dec"/>
    <s v="Hamburg"/>
    <s v="JAPAN"/>
    <s v="COFCO"/>
    <d v="2019-12-20T13:37:00"/>
    <d v="2019-12-18T04:00:00"/>
    <n v="0"/>
    <s v="NANA Z"/>
    <s v="Oil"/>
    <n v="0"/>
    <n v="0"/>
    <n v="0"/>
    <n v="0"/>
    <n v="0"/>
    <n v="0"/>
    <n v="0"/>
    <n v="0"/>
    <n v="0"/>
    <n v="0"/>
    <n v="0"/>
    <n v="0"/>
    <n v="0"/>
    <n v="1809"/>
    <n v="0"/>
    <n v="0"/>
    <n v="0"/>
    <n v="0"/>
    <n v="0"/>
    <n v="1809"/>
  </r>
  <r>
    <n v="2010"/>
    <s v="Aug"/>
    <s v="Singapore"/>
    <s v="UK"/>
    <s v="COFCO"/>
    <d v="2010-08-09T12:26:00"/>
    <d v="2010-08-07T09:07:00"/>
    <n v="1"/>
    <s v="BETTY K"/>
    <s v="Oil"/>
    <n v="0"/>
    <n v="0"/>
    <n v="0"/>
    <n v="0"/>
    <n v="0"/>
    <n v="0"/>
    <n v="0"/>
    <n v="0"/>
    <n v="0"/>
    <n v="0"/>
    <n v="0"/>
    <n v="0"/>
    <n v="0"/>
    <n v="0"/>
    <n v="0"/>
    <n v="0"/>
    <n v="0"/>
    <n v="0"/>
    <n v="0"/>
    <n v="0"/>
  </r>
  <r>
    <n v="2010"/>
    <s v="Feb"/>
    <s v="Hamburg"/>
    <s v="UK"/>
    <s v="VITERRA"/>
    <d v="2010-02-02T15:20:00"/>
    <d v="2010-01-31T15:52:00"/>
    <n v="1"/>
    <s v="NANA Z"/>
    <s v="Grains"/>
    <n v="27792"/>
    <n v="47731"/>
    <n v="0"/>
    <n v="0"/>
    <n v="0"/>
    <n v="20734"/>
    <n v="0"/>
    <n v="0"/>
    <n v="0"/>
    <n v="0"/>
    <n v="0"/>
    <n v="0"/>
    <n v="0"/>
    <n v="0"/>
    <n v="0"/>
    <n v="0"/>
    <n v="0"/>
    <n v="0"/>
    <n v="96257"/>
    <n v="0"/>
  </r>
  <r>
    <n v="2016"/>
    <s v="Sep"/>
    <s v="Singapore"/>
    <s v="EGYPT"/>
    <s v="CAO"/>
    <d v="2016-09-24T06:34:00"/>
    <d v="2016-09-21T17:57:00"/>
    <n v="1"/>
    <s v="N BONANZA"/>
    <s v="Oil"/>
    <n v="0"/>
    <n v="0"/>
    <n v="0"/>
    <n v="0"/>
    <n v="0"/>
    <n v="0"/>
    <n v="0"/>
    <n v="0"/>
    <n v="0"/>
    <n v="0"/>
    <n v="0"/>
    <n v="1321"/>
    <n v="0"/>
    <n v="0"/>
    <n v="7246"/>
    <n v="6756"/>
    <n v="0"/>
    <n v="0"/>
    <n v="0"/>
    <n v="15323"/>
  </r>
  <r>
    <n v="2019"/>
    <s v="Apr"/>
    <s v="Rotterdam"/>
    <s v="USA"/>
    <s v="C&amp;D"/>
    <d v="2019-04-26T11:16:00"/>
    <d v="2019-04-24T09:54:00"/>
    <n v="0"/>
    <s v="SEA BREEZE"/>
    <s v="Oil"/>
    <n v="0"/>
    <n v="0"/>
    <n v="0"/>
    <n v="0"/>
    <n v="0"/>
    <n v="0"/>
    <n v="0"/>
    <n v="0"/>
    <n v="0"/>
    <n v="0"/>
    <n v="0"/>
    <n v="0"/>
    <n v="0"/>
    <n v="0"/>
    <n v="0"/>
    <n v="0"/>
    <n v="0"/>
    <n v="6533"/>
    <n v="0"/>
    <n v="6533"/>
  </r>
  <r>
    <n v="2011"/>
    <s v="Dec"/>
    <s v="Shanghai"/>
    <s v="USA"/>
    <s v="C&amp;D"/>
    <d v="2011-12-11T12:54:00"/>
    <d v="2011-12-08T07:35:00"/>
    <n v="0"/>
    <s v="BETTY K"/>
    <s v="Oil"/>
    <n v="0"/>
    <n v="0"/>
    <n v="0"/>
    <n v="0"/>
    <n v="0"/>
    <n v="0"/>
    <n v="0"/>
    <n v="0"/>
    <n v="0"/>
    <n v="0"/>
    <n v="0"/>
    <n v="0"/>
    <n v="0"/>
    <n v="0"/>
    <n v="0"/>
    <n v="0"/>
    <n v="0"/>
    <n v="948"/>
    <n v="0"/>
    <n v="948"/>
  </r>
  <r>
    <n v="2013"/>
    <s v="Aug"/>
    <s v="Los Angeles"/>
    <s v="FRANCE"/>
    <s v="CAO"/>
    <d v="2013-08-11T19:03:00"/>
    <d v="2013-08-09T19:21:00"/>
    <n v="1"/>
    <s v="LUCKY LADY"/>
    <s v="Grains"/>
    <n v="0"/>
    <n v="24748"/>
    <n v="0"/>
    <n v="0"/>
    <n v="0"/>
    <n v="0"/>
    <n v="17649"/>
    <n v="0"/>
    <n v="43952"/>
    <n v="20034"/>
    <n v="0"/>
    <n v="0"/>
    <n v="0"/>
    <n v="0"/>
    <n v="0"/>
    <n v="0"/>
    <n v="0"/>
    <n v="0"/>
    <n v="106383"/>
    <n v="0"/>
  </r>
  <r>
    <n v="2020"/>
    <s v="May"/>
    <s v="Hamburg"/>
    <s v="USA"/>
    <s v="CAO"/>
    <d v="2020-05-24T01:14:00"/>
    <d v="2020-05-23T03:00:00"/>
    <n v="1"/>
    <s v="LUCKY LADY"/>
    <s v="Oil"/>
    <n v="0"/>
    <n v="0"/>
    <n v="0"/>
    <n v="0"/>
    <n v="0"/>
    <n v="0"/>
    <n v="0"/>
    <n v="0"/>
    <n v="0"/>
    <n v="0"/>
    <n v="0"/>
    <n v="0"/>
    <n v="0"/>
    <n v="0"/>
    <n v="308"/>
    <n v="2151"/>
    <n v="0"/>
    <n v="0"/>
    <n v="0"/>
    <n v="2459"/>
  </r>
  <r>
    <n v="2019"/>
    <s v="Apr"/>
    <s v="Alexandria"/>
    <s v="UK"/>
    <s v="VITERRA"/>
    <d v="2019-04-05T11:16:00"/>
    <d v="2019-04-02T19:03:00"/>
    <n v="0"/>
    <s v="IRIS BLISS"/>
    <s v="Oil"/>
    <n v="0"/>
    <n v="0"/>
    <n v="0"/>
    <n v="0"/>
    <n v="0"/>
    <n v="0"/>
    <n v="0"/>
    <n v="0"/>
    <n v="0"/>
    <n v="0"/>
    <n v="0"/>
    <n v="0"/>
    <n v="0"/>
    <n v="0"/>
    <n v="0"/>
    <n v="0"/>
    <n v="0"/>
    <n v="0"/>
    <n v="0"/>
    <n v="0"/>
  </r>
  <r>
    <n v="2022"/>
    <s v="Jun"/>
    <s v="Shanghai"/>
    <s v="INDIA"/>
    <s v="ADM"/>
    <d v="2022-06-03T16:15:00"/>
    <d v="2022-06-02T03:48:00"/>
    <n v="0"/>
    <s v="SCARLET ROSELLA"/>
    <s v="Grains"/>
    <n v="0"/>
    <n v="62319"/>
    <n v="0"/>
    <n v="0"/>
    <n v="0"/>
    <n v="0"/>
    <n v="0"/>
    <n v="67501"/>
    <n v="0"/>
    <n v="0"/>
    <n v="0"/>
    <n v="0"/>
    <n v="0"/>
    <n v="0"/>
    <n v="0"/>
    <n v="0"/>
    <n v="0"/>
    <n v="0"/>
    <n v="129820"/>
    <n v="0"/>
  </r>
  <r>
    <n v="2012"/>
    <s v="Jun"/>
    <s v="Rotterdam"/>
    <s v="EGYPT"/>
    <s v="C&amp;D"/>
    <d v="2012-06-28T16:17:00"/>
    <d v="2012-06-25T11:47:00"/>
    <n v="1"/>
    <s v="SEA BREEZE"/>
    <s v="Grains"/>
    <n v="0"/>
    <n v="0"/>
    <n v="0"/>
    <n v="0"/>
    <n v="51568"/>
    <n v="57221"/>
    <n v="0"/>
    <n v="0"/>
    <n v="0"/>
    <n v="0"/>
    <n v="0"/>
    <n v="0"/>
    <n v="0"/>
    <n v="0"/>
    <n v="0"/>
    <n v="0"/>
    <n v="0"/>
    <n v="0"/>
    <n v="108789"/>
    <n v="0"/>
  </r>
  <r>
    <n v="2023"/>
    <s v="Sep"/>
    <s v="Shanghai"/>
    <s v="JAPAN"/>
    <s v="CAO"/>
    <d v="2023-09-14T09:36:00"/>
    <d v="2023-09-12T04:36:00"/>
    <n v="1"/>
    <s v="OCEAN WAVE"/>
    <s v="Grains"/>
    <n v="0"/>
    <n v="0"/>
    <n v="35372"/>
    <n v="0"/>
    <n v="59952"/>
    <n v="35462"/>
    <n v="0"/>
    <n v="0"/>
    <n v="0"/>
    <n v="0"/>
    <n v="0"/>
    <n v="0"/>
    <n v="0"/>
    <n v="0"/>
    <n v="0"/>
    <n v="0"/>
    <n v="0"/>
    <n v="0"/>
    <n v="130786"/>
    <n v="0"/>
  </r>
  <r>
    <n v="2023"/>
    <s v="Jan"/>
    <s v="Rotterdam"/>
    <s v="JAPAN"/>
    <s v="VITERRA"/>
    <d v="2023-01-28T23:51:00"/>
    <d v="2023-01-25T15:57:00"/>
    <n v="1"/>
    <s v="OCEAN WAVE"/>
    <s v="Grains"/>
    <n v="0"/>
    <n v="0"/>
    <n v="0"/>
    <n v="0"/>
    <n v="0"/>
    <n v="64240"/>
    <n v="0"/>
    <n v="0"/>
    <n v="0"/>
    <n v="37160"/>
    <n v="0"/>
    <n v="0"/>
    <n v="0"/>
    <n v="0"/>
    <n v="0"/>
    <n v="0"/>
    <n v="0"/>
    <n v="0"/>
    <n v="101400"/>
    <n v="0"/>
  </r>
  <r>
    <n v="2016"/>
    <s v="Sep"/>
    <s v="Alexandria"/>
    <s v="IRAN"/>
    <s v="BUNGE"/>
    <d v="2016-09-06T16:42:00"/>
    <d v="2016-09-05T09:06:00"/>
    <n v="0"/>
    <s v="SCARLET ROSELLA"/>
    <s v="Oil"/>
    <n v="0"/>
    <n v="0"/>
    <n v="0"/>
    <n v="0"/>
    <n v="0"/>
    <n v="0"/>
    <n v="0"/>
    <n v="0"/>
    <n v="0"/>
    <n v="0"/>
    <n v="7909"/>
    <n v="7610"/>
    <n v="0"/>
    <n v="9812"/>
    <n v="0"/>
    <n v="7319"/>
    <n v="0"/>
    <n v="0"/>
    <n v="0"/>
    <n v="32650"/>
  </r>
  <r>
    <n v="2023"/>
    <s v="Apr"/>
    <s v="Alexandria"/>
    <s v="UK"/>
    <s v="CAO"/>
    <d v="2023-04-24T00:06:00"/>
    <d v="2023-04-22T17:48:00"/>
    <n v="1"/>
    <s v="SEA BREEZE"/>
    <s v="Grains"/>
    <n v="28163"/>
    <n v="0"/>
    <n v="0"/>
    <n v="0"/>
    <n v="0"/>
    <n v="0"/>
    <n v="0"/>
    <n v="0"/>
    <n v="34366"/>
    <n v="0"/>
    <n v="0"/>
    <n v="0"/>
    <n v="0"/>
    <n v="0"/>
    <n v="0"/>
    <n v="0"/>
    <n v="0"/>
    <n v="0"/>
    <n v="62529"/>
    <n v="0"/>
  </r>
  <r>
    <n v="2012"/>
    <s v="May"/>
    <s v="Hurghada"/>
    <s v="INDIA"/>
    <s v="COFCO"/>
    <d v="2012-05-10T10:00:00"/>
    <d v="2012-05-07T18:55:00"/>
    <n v="0"/>
    <s v="SCARLET ROSELLA"/>
    <s v="Grains"/>
    <n v="30123"/>
    <n v="0"/>
    <n v="12910"/>
    <n v="0"/>
    <n v="29557"/>
    <n v="34297"/>
    <n v="0"/>
    <n v="6361"/>
    <n v="0"/>
    <n v="0"/>
    <n v="0"/>
    <n v="0"/>
    <n v="0"/>
    <n v="0"/>
    <n v="0"/>
    <n v="0"/>
    <n v="0"/>
    <n v="0"/>
    <n v="113248"/>
    <n v="0"/>
  </r>
  <r>
    <n v="2013"/>
    <s v="Oct"/>
    <s v="Shanghai"/>
    <s v="CHINA"/>
    <s v="COFCO"/>
    <d v="2013-10-10T17:05:00"/>
    <d v="2013-10-09T05:44:00"/>
    <n v="0"/>
    <s v="N BONANZA"/>
    <s v="Grains"/>
    <n v="0"/>
    <n v="39474"/>
    <n v="0"/>
    <n v="0"/>
    <n v="0"/>
    <n v="0"/>
    <n v="0"/>
    <n v="0"/>
    <n v="68028"/>
    <n v="0"/>
    <n v="0"/>
    <n v="0"/>
    <n v="0"/>
    <n v="0"/>
    <n v="0"/>
    <n v="0"/>
    <n v="0"/>
    <n v="0"/>
    <n v="107502"/>
    <n v="0"/>
  </r>
  <r>
    <n v="2021"/>
    <s v="Oct"/>
    <s v="Hurghada"/>
    <s v="INDIA"/>
    <s v="VITERRA"/>
    <d v="2021-10-24T02:33:00"/>
    <d v="2021-10-21T01:51:00"/>
    <n v="1"/>
    <s v="NANA Z"/>
    <s v="Oil"/>
    <n v="0"/>
    <n v="0"/>
    <n v="0"/>
    <n v="0"/>
    <n v="0"/>
    <n v="0"/>
    <n v="0"/>
    <n v="0"/>
    <n v="0"/>
    <n v="0"/>
    <n v="0"/>
    <n v="0"/>
    <n v="0"/>
    <n v="0"/>
    <n v="4740"/>
    <n v="0"/>
    <n v="2504"/>
    <n v="0"/>
    <n v="0"/>
    <n v="7244"/>
  </r>
  <r>
    <n v="2010"/>
    <s v="Feb"/>
    <s v="Hamburg"/>
    <s v="GERMANY"/>
    <s v="COFCO"/>
    <d v="2010-02-25T08:39:00"/>
    <d v="2010-02-24T21:22:00"/>
    <n v="0"/>
    <s v="LUCKY LADY"/>
    <s v="Grains"/>
    <n v="0"/>
    <n v="11237"/>
    <n v="0"/>
    <n v="0"/>
    <n v="0"/>
    <n v="0"/>
    <n v="0"/>
    <n v="0"/>
    <n v="34788"/>
    <n v="49153"/>
    <n v="0"/>
    <n v="0"/>
    <n v="0"/>
    <n v="0"/>
    <n v="0"/>
    <n v="0"/>
    <n v="0"/>
    <n v="0"/>
    <n v="95178"/>
    <n v="0"/>
  </r>
  <r>
    <n v="2012"/>
    <s v="Feb"/>
    <s v="Hurghada"/>
    <s v="JAPAN"/>
    <s v="COFCO"/>
    <d v="2012-02-16T01:46:00"/>
    <d v="2012-02-15T03:22:00"/>
    <n v="0"/>
    <s v="OCEAN WAVE"/>
    <s v="Oil"/>
    <n v="0"/>
    <n v="0"/>
    <n v="0"/>
    <n v="0"/>
    <n v="0"/>
    <n v="0"/>
    <n v="0"/>
    <n v="0"/>
    <n v="0"/>
    <n v="0"/>
    <n v="0"/>
    <n v="0"/>
    <n v="0"/>
    <n v="0"/>
    <n v="0"/>
    <n v="0"/>
    <n v="8692"/>
    <n v="0"/>
    <n v="0"/>
    <n v="8692"/>
  </r>
  <r>
    <n v="2013"/>
    <s v="Jan"/>
    <s v="Rotterdam"/>
    <s v="USA"/>
    <s v="COFCO"/>
    <d v="2013-01-16T17:49:00"/>
    <d v="2013-01-14T16:41:00"/>
    <n v="1"/>
    <s v="OCEAN WAVE"/>
    <s v="Oil"/>
    <n v="0"/>
    <n v="0"/>
    <n v="0"/>
    <n v="0"/>
    <n v="0"/>
    <n v="0"/>
    <n v="0"/>
    <n v="0"/>
    <n v="0"/>
    <n v="0"/>
    <n v="0"/>
    <n v="0"/>
    <n v="0"/>
    <n v="0"/>
    <n v="0"/>
    <n v="1992"/>
    <n v="0"/>
    <n v="0"/>
    <n v="0"/>
    <n v="1992"/>
  </r>
  <r>
    <n v="2022"/>
    <s v="May"/>
    <s v="Hurghada"/>
    <s v="INDIA"/>
    <s v="VITERRA"/>
    <d v="2022-05-23T04:15:00"/>
    <d v="2022-05-21T03:30:00"/>
    <n v="1"/>
    <s v="IRIS BLISS"/>
    <s v="Grains"/>
    <n v="0"/>
    <n v="0"/>
    <n v="0"/>
    <n v="0"/>
    <n v="0"/>
    <n v="0"/>
    <n v="0"/>
    <n v="0"/>
    <n v="0"/>
    <n v="51577"/>
    <n v="0"/>
    <n v="0"/>
    <n v="0"/>
    <n v="0"/>
    <n v="0"/>
    <n v="0"/>
    <n v="0"/>
    <n v="0"/>
    <n v="51577"/>
    <n v="0"/>
  </r>
  <r>
    <n v="2016"/>
    <s v="Jun"/>
    <s v="Los Angeles"/>
    <s v="GERMANY"/>
    <s v="C&amp;D"/>
    <d v="2016-06-12T03:28:00"/>
    <d v="2016-06-09T23:44:00"/>
    <n v="1"/>
    <s v="NANA Z"/>
    <s v="Grains"/>
    <n v="78125"/>
    <n v="0"/>
    <n v="61964"/>
    <n v="35909"/>
    <n v="35812"/>
    <n v="0"/>
    <n v="66503"/>
    <n v="0"/>
    <n v="0"/>
    <n v="55599"/>
    <n v="0"/>
    <n v="0"/>
    <n v="0"/>
    <n v="0"/>
    <n v="0"/>
    <n v="0"/>
    <n v="0"/>
    <n v="0"/>
    <n v="333912"/>
    <n v="0"/>
  </r>
  <r>
    <n v="2010"/>
    <s v="Sep"/>
    <s v="Hurghada"/>
    <s v="CHINA"/>
    <s v="LOUIS DREYFUS"/>
    <d v="2010-09-23T07:14:00"/>
    <d v="2010-09-20T00:43:00"/>
    <n v="0"/>
    <s v="IRIS BLISS"/>
    <s v="Oil"/>
    <n v="0"/>
    <n v="0"/>
    <n v="0"/>
    <n v="0"/>
    <n v="0"/>
    <n v="0"/>
    <n v="0"/>
    <n v="0"/>
    <n v="0"/>
    <n v="0"/>
    <n v="2058"/>
    <n v="0"/>
    <n v="0"/>
    <n v="0"/>
    <n v="0"/>
    <n v="0"/>
    <n v="0"/>
    <n v="7831"/>
    <n v="0"/>
    <n v="9889"/>
  </r>
  <r>
    <n v="2012"/>
    <s v="Apr"/>
    <s v="Hurghada"/>
    <s v="GERMANY"/>
    <s v="ADM"/>
    <d v="2012-04-19T07:56:00"/>
    <d v="2012-04-18T06:48:00"/>
    <n v="0"/>
    <s v="LUCKY LADY"/>
    <s v="Grains"/>
    <n v="0"/>
    <n v="0"/>
    <n v="40289"/>
    <n v="0"/>
    <n v="0"/>
    <n v="0"/>
    <n v="0"/>
    <n v="0"/>
    <n v="0"/>
    <n v="0"/>
    <n v="0"/>
    <n v="0"/>
    <n v="0"/>
    <n v="0"/>
    <n v="0"/>
    <n v="0"/>
    <n v="0"/>
    <n v="0"/>
    <n v="40289"/>
    <n v="0"/>
  </r>
  <r>
    <n v="2016"/>
    <s v="Jul"/>
    <s v="Los Angeles"/>
    <s v="INDIA"/>
    <s v="COFCO"/>
    <d v="2016-07-14T09:58:00"/>
    <d v="2016-07-13T21:13:00"/>
    <n v="0"/>
    <s v="SCARLET ROSELLA"/>
    <s v="Oil"/>
    <n v="0"/>
    <n v="0"/>
    <n v="0"/>
    <n v="0"/>
    <n v="0"/>
    <n v="0"/>
    <n v="0"/>
    <n v="0"/>
    <n v="0"/>
    <n v="0"/>
    <n v="0"/>
    <n v="8742"/>
    <n v="0"/>
    <n v="0"/>
    <n v="0"/>
    <n v="0"/>
    <n v="0"/>
    <n v="0"/>
    <n v="0"/>
    <n v="8742"/>
  </r>
  <r>
    <n v="2021"/>
    <s v="Sep"/>
    <s v="Rotterdam"/>
    <s v="FRANCE"/>
    <s v="ADM"/>
    <d v="2021-09-03T17:34:00"/>
    <d v="2021-09-02T18:28:00"/>
    <n v="1"/>
    <s v="OCEAN WAVE"/>
    <s v="Oil"/>
    <n v="0"/>
    <n v="0"/>
    <n v="0"/>
    <n v="0"/>
    <n v="0"/>
    <n v="0"/>
    <n v="0"/>
    <n v="0"/>
    <n v="0"/>
    <n v="0"/>
    <n v="496"/>
    <n v="0"/>
    <n v="0"/>
    <n v="0"/>
    <n v="0"/>
    <n v="0"/>
    <n v="7530"/>
    <n v="0"/>
    <n v="0"/>
    <n v="8026"/>
  </r>
  <r>
    <n v="2017"/>
    <s v="Jul"/>
    <s v="Hamburg"/>
    <s v="UK"/>
    <s v="ADM"/>
    <d v="2017-07-18T09:26:00"/>
    <d v="2017-07-15T16:27:00"/>
    <n v="0"/>
    <s v="IRIS BLISS"/>
    <s v="Grains"/>
    <n v="0"/>
    <n v="0"/>
    <n v="0"/>
    <n v="47511"/>
    <n v="19408"/>
    <n v="0"/>
    <n v="0"/>
    <n v="0"/>
    <n v="0"/>
    <n v="62891"/>
    <n v="0"/>
    <n v="0"/>
    <n v="0"/>
    <n v="0"/>
    <n v="0"/>
    <n v="0"/>
    <n v="0"/>
    <n v="0"/>
    <n v="129810"/>
    <n v="0"/>
  </r>
  <r>
    <n v="2011"/>
    <s v="May"/>
    <s v="Los Angeles"/>
    <s v="CHINA"/>
    <s v="BUNGE"/>
    <d v="2011-05-05T18:59:00"/>
    <d v="2011-05-03T04:07:00"/>
    <n v="1"/>
    <s v="NANA Z"/>
    <s v="Oil"/>
    <n v="0"/>
    <n v="0"/>
    <n v="0"/>
    <n v="0"/>
    <n v="0"/>
    <n v="0"/>
    <n v="0"/>
    <n v="0"/>
    <n v="0"/>
    <n v="0"/>
    <n v="0"/>
    <n v="0"/>
    <n v="0"/>
    <n v="0"/>
    <n v="0"/>
    <n v="4686"/>
    <n v="8928"/>
    <n v="0"/>
    <n v="0"/>
    <n v="13614"/>
  </r>
  <r>
    <n v="2016"/>
    <s v="Jul"/>
    <s v="Los Angeles"/>
    <s v="FRANCE"/>
    <s v="ADM"/>
    <d v="2016-07-28T02:20:00"/>
    <d v="2016-07-25T08:31:00"/>
    <n v="0"/>
    <s v="N BONANZA"/>
    <s v="Grains"/>
    <n v="0"/>
    <n v="44093"/>
    <n v="0"/>
    <n v="14865"/>
    <n v="0"/>
    <n v="17157"/>
    <n v="0"/>
    <n v="0"/>
    <n v="0"/>
    <n v="12493"/>
    <n v="0"/>
    <n v="0"/>
    <n v="0"/>
    <n v="0"/>
    <n v="0"/>
    <n v="0"/>
    <n v="0"/>
    <n v="0"/>
    <n v="88608"/>
    <n v="0"/>
  </r>
  <r>
    <n v="2021"/>
    <s v="Mar"/>
    <s v="Rotterdam"/>
    <s v="SAUDI ARABIA"/>
    <s v="COFCO"/>
    <d v="2021-03-08T08:40:00"/>
    <d v="2021-03-05T19:44:00"/>
    <n v="1"/>
    <s v="OCEAN WAVE"/>
    <s v="Oil"/>
    <n v="0"/>
    <n v="0"/>
    <n v="0"/>
    <n v="0"/>
    <n v="0"/>
    <n v="0"/>
    <n v="0"/>
    <n v="0"/>
    <n v="0"/>
    <n v="0"/>
    <n v="0"/>
    <n v="0"/>
    <n v="4126"/>
    <n v="0"/>
    <n v="0"/>
    <n v="0"/>
    <n v="157"/>
    <n v="0"/>
    <n v="0"/>
    <n v="4283"/>
  </r>
  <r>
    <n v="2010"/>
    <s v="Sep"/>
    <s v="Alexandria"/>
    <s v="JAPAN"/>
    <s v="LOUIS DREYFUS"/>
    <d v="2010-09-15T07:24:00"/>
    <d v="2010-09-14T19:36:00"/>
    <n v="1"/>
    <s v="LUCKY LADY"/>
    <s v="Grains"/>
    <n v="0"/>
    <n v="29735"/>
    <n v="23165"/>
    <n v="0"/>
    <n v="0"/>
    <n v="0"/>
    <n v="0"/>
    <n v="0"/>
    <n v="0"/>
    <n v="0"/>
    <n v="0"/>
    <n v="0"/>
    <n v="0"/>
    <n v="0"/>
    <n v="0"/>
    <n v="0"/>
    <n v="0"/>
    <n v="0"/>
    <n v="52900"/>
    <n v="0"/>
  </r>
  <r>
    <n v="2023"/>
    <s v="Dec"/>
    <s v="Hurghada"/>
    <s v="FRANCE"/>
    <s v="VITERRA"/>
    <d v="2023-12-24T09:25:00"/>
    <d v="2023-12-21T20:54:00"/>
    <n v="0"/>
    <s v="LUCKY LADY"/>
    <s v="Oil"/>
    <n v="0"/>
    <n v="0"/>
    <n v="0"/>
    <n v="0"/>
    <n v="0"/>
    <n v="0"/>
    <n v="0"/>
    <n v="0"/>
    <n v="0"/>
    <n v="0"/>
    <n v="0"/>
    <n v="0"/>
    <n v="0"/>
    <n v="0"/>
    <n v="0"/>
    <n v="0"/>
    <n v="6563"/>
    <n v="2566"/>
    <n v="0"/>
    <n v="9129"/>
  </r>
  <r>
    <n v="2019"/>
    <s v="Jul"/>
    <s v="Hamburg"/>
    <s v="CHINA"/>
    <s v="VITERRA"/>
    <d v="2019-07-13T09:03:00"/>
    <d v="2019-07-12T02:07:00"/>
    <n v="1"/>
    <s v="LUCKY LADY"/>
    <s v="Oil"/>
    <n v="0"/>
    <n v="0"/>
    <n v="0"/>
    <n v="0"/>
    <n v="0"/>
    <n v="0"/>
    <n v="0"/>
    <n v="0"/>
    <n v="0"/>
    <n v="0"/>
    <n v="0"/>
    <n v="0"/>
    <n v="0"/>
    <n v="2394"/>
    <n v="0"/>
    <n v="0"/>
    <n v="0"/>
    <n v="0"/>
    <n v="0"/>
    <n v="2394"/>
  </r>
  <r>
    <n v="2014"/>
    <s v="Jan"/>
    <s v="Los Angeles"/>
    <s v="EGYPT"/>
    <s v="CAO"/>
    <d v="2014-01-01T14:56:00"/>
    <d v="2013-12-31T13:43:00"/>
    <n v="0"/>
    <s v="OCEAN WAVE"/>
    <s v="Grains"/>
    <n v="0"/>
    <n v="0"/>
    <n v="14431"/>
    <n v="0"/>
    <n v="36887"/>
    <n v="0"/>
    <n v="0"/>
    <n v="0"/>
    <n v="52567"/>
    <n v="68369"/>
    <n v="0"/>
    <n v="0"/>
    <n v="0"/>
    <n v="0"/>
    <n v="0"/>
    <n v="0"/>
    <n v="0"/>
    <n v="0"/>
    <n v="172254"/>
    <n v="0"/>
  </r>
  <r>
    <n v="2011"/>
    <s v="Jan"/>
    <s v="Rotterdam"/>
    <s v="EGYPT"/>
    <s v="C&amp;D"/>
    <d v="2011-01-02T13:50:00"/>
    <d v="2010-12-30T01:03:00"/>
    <n v="1"/>
    <s v="N BONANZA"/>
    <s v="Oil"/>
    <n v="0"/>
    <n v="0"/>
    <n v="0"/>
    <n v="0"/>
    <n v="0"/>
    <n v="0"/>
    <n v="0"/>
    <n v="0"/>
    <n v="0"/>
    <n v="0"/>
    <n v="0"/>
    <n v="0"/>
    <n v="6955"/>
    <n v="0"/>
    <n v="0"/>
    <n v="0"/>
    <n v="0"/>
    <n v="0"/>
    <n v="0"/>
    <n v="6955"/>
  </r>
  <r>
    <n v="2017"/>
    <s v="Mar"/>
    <s v="Hurghada"/>
    <s v="UK"/>
    <s v="VITERRA"/>
    <d v="2017-03-04T03:15:00"/>
    <d v="2017-03-01T07:12:00"/>
    <n v="1"/>
    <s v="N BONANZA"/>
    <s v="Grains"/>
    <n v="68795"/>
    <n v="0"/>
    <n v="54957"/>
    <n v="0"/>
    <n v="1843"/>
    <n v="0"/>
    <n v="2439"/>
    <n v="0"/>
    <n v="64300"/>
    <n v="67745"/>
    <n v="0"/>
    <n v="0"/>
    <n v="0"/>
    <n v="0"/>
    <n v="0"/>
    <n v="0"/>
    <n v="0"/>
    <n v="0"/>
    <n v="260079"/>
    <n v="0"/>
  </r>
  <r>
    <n v="2012"/>
    <s v="Mar"/>
    <s v="Singapore"/>
    <s v="JAPAN"/>
    <s v="CAO"/>
    <d v="2012-03-19T15:09:00"/>
    <d v="2012-03-16T09:49:00"/>
    <n v="1"/>
    <s v="N BONANZA"/>
    <s v="Grains"/>
    <n v="0"/>
    <n v="10445"/>
    <n v="14893"/>
    <n v="41026"/>
    <n v="0"/>
    <n v="0"/>
    <n v="0"/>
    <n v="0"/>
    <n v="72356"/>
    <n v="71894"/>
    <n v="0"/>
    <n v="0"/>
    <n v="0"/>
    <n v="0"/>
    <n v="0"/>
    <n v="0"/>
    <n v="0"/>
    <n v="0"/>
    <n v="210614"/>
    <n v="0"/>
  </r>
  <r>
    <n v="2016"/>
    <s v="Mar"/>
    <s v="Alexandria"/>
    <s v="SAUDI ARABIA"/>
    <s v="ADM"/>
    <d v="2016-03-04T21:49:00"/>
    <d v="2016-03-02T17:46:00"/>
    <n v="1"/>
    <s v="LUCKY LADY"/>
    <s v="Grains"/>
    <n v="73033"/>
    <n v="35051"/>
    <n v="9818"/>
    <n v="0"/>
    <n v="75747"/>
    <n v="0"/>
    <n v="0"/>
    <n v="71418"/>
    <n v="56222"/>
    <n v="0"/>
    <n v="0"/>
    <n v="0"/>
    <n v="0"/>
    <n v="0"/>
    <n v="0"/>
    <n v="0"/>
    <n v="0"/>
    <n v="0"/>
    <n v="321289"/>
    <n v="0"/>
  </r>
  <r>
    <n v="2019"/>
    <s v="Sep"/>
    <s v="Hamburg"/>
    <s v="FRANCE"/>
    <s v="ADM"/>
    <d v="2019-09-11T23:26:00"/>
    <d v="2019-09-09T17:57:00"/>
    <n v="1"/>
    <s v="OCEAN WAVE"/>
    <s v="Grains"/>
    <n v="0"/>
    <n v="55519"/>
    <n v="0"/>
    <n v="0"/>
    <n v="0"/>
    <n v="74227"/>
    <n v="0"/>
    <n v="0"/>
    <n v="0"/>
    <n v="0"/>
    <n v="0"/>
    <n v="0"/>
    <n v="0"/>
    <n v="0"/>
    <n v="0"/>
    <n v="0"/>
    <n v="0"/>
    <n v="0"/>
    <n v="129746"/>
    <n v="0"/>
  </r>
  <r>
    <n v="2017"/>
    <s v="Jul"/>
    <s v="Los Angeles"/>
    <s v="USA"/>
    <s v="BUNGE"/>
    <d v="2017-07-11T15:16:00"/>
    <d v="2017-07-08T20:16:00"/>
    <n v="1"/>
    <s v="IRIS BLISS"/>
    <s v="Grains"/>
    <n v="2097"/>
    <n v="0"/>
    <n v="0"/>
    <n v="0"/>
    <n v="0"/>
    <n v="0"/>
    <n v="0"/>
    <n v="0"/>
    <n v="0"/>
    <n v="56352"/>
    <n v="0"/>
    <n v="0"/>
    <n v="0"/>
    <n v="0"/>
    <n v="0"/>
    <n v="0"/>
    <n v="0"/>
    <n v="0"/>
    <n v="58449"/>
    <n v="0"/>
  </r>
  <r>
    <n v="2018"/>
    <s v="Nov"/>
    <s v="Hurghada"/>
    <s v="FRANCE"/>
    <s v="BUNGE"/>
    <d v="2018-11-28T04:10:00"/>
    <d v="2018-11-26T10:34:00"/>
    <n v="1"/>
    <s v="BETTY K"/>
    <s v="Oil"/>
    <n v="0"/>
    <n v="0"/>
    <n v="0"/>
    <n v="0"/>
    <n v="0"/>
    <n v="0"/>
    <n v="0"/>
    <n v="0"/>
    <n v="0"/>
    <n v="0"/>
    <n v="0"/>
    <n v="0"/>
    <n v="6543"/>
    <n v="0"/>
    <n v="7257"/>
    <n v="3280"/>
    <n v="0"/>
    <n v="2293"/>
    <n v="0"/>
    <n v="19373"/>
  </r>
  <r>
    <n v="2023"/>
    <s v="Nov"/>
    <s v="Alexandria"/>
    <s v="GERMANY"/>
    <s v="LOUIS DREYFUS"/>
    <d v="2023-11-07T21:21:00"/>
    <d v="2023-11-04T01:28:00"/>
    <n v="0"/>
    <s v="BETTY K"/>
    <s v="Grains"/>
    <n v="0"/>
    <n v="0"/>
    <n v="65525"/>
    <n v="0"/>
    <n v="0"/>
    <n v="0"/>
    <n v="0"/>
    <n v="0"/>
    <n v="0"/>
    <n v="0"/>
    <n v="0"/>
    <n v="0"/>
    <n v="0"/>
    <n v="0"/>
    <n v="0"/>
    <n v="0"/>
    <n v="0"/>
    <n v="0"/>
    <n v="65525"/>
    <n v="0"/>
  </r>
  <r>
    <n v="2017"/>
    <s v="Mar"/>
    <s v="Los Angeles"/>
    <s v="CHINA"/>
    <s v="C&amp;D"/>
    <d v="2017-03-12T18:08:00"/>
    <d v="2017-03-10T12:01:00"/>
    <n v="0"/>
    <s v="BETTY K"/>
    <s v="Oil"/>
    <n v="0"/>
    <n v="0"/>
    <n v="0"/>
    <n v="0"/>
    <n v="0"/>
    <n v="0"/>
    <n v="0"/>
    <n v="0"/>
    <n v="0"/>
    <n v="0"/>
    <n v="0"/>
    <n v="0"/>
    <n v="490"/>
    <n v="0"/>
    <n v="0"/>
    <n v="0"/>
    <n v="0"/>
    <n v="0"/>
    <n v="0"/>
    <n v="490"/>
  </r>
  <r>
    <n v="2010"/>
    <s v="Jun"/>
    <s v="Shanghai"/>
    <s v="SAUDI ARABIA"/>
    <s v="LOUIS DREYFUS"/>
    <d v="2010-06-08T16:35:00"/>
    <d v="2010-06-05T09:53:00"/>
    <n v="1"/>
    <s v="SCARLET ROSELLA"/>
    <s v="Oil"/>
    <n v="0"/>
    <n v="0"/>
    <n v="0"/>
    <n v="0"/>
    <n v="0"/>
    <n v="0"/>
    <n v="0"/>
    <n v="0"/>
    <n v="0"/>
    <n v="0"/>
    <n v="0"/>
    <n v="0"/>
    <n v="2067"/>
    <n v="0"/>
    <n v="0"/>
    <n v="0"/>
    <n v="0"/>
    <n v="0"/>
    <n v="0"/>
    <n v="2067"/>
  </r>
  <r>
    <n v="2014"/>
    <s v="Aug"/>
    <s v="Hamburg"/>
    <s v="CHINA"/>
    <s v="CAO"/>
    <d v="2014-08-10T15:22:00"/>
    <d v="2014-08-08T06:59:00"/>
    <n v="0"/>
    <s v="NANA Z"/>
    <s v="Oil"/>
    <n v="0"/>
    <n v="0"/>
    <n v="0"/>
    <n v="0"/>
    <n v="0"/>
    <n v="0"/>
    <n v="0"/>
    <n v="0"/>
    <n v="0"/>
    <n v="0"/>
    <n v="0"/>
    <n v="0"/>
    <n v="0"/>
    <n v="0"/>
    <n v="0"/>
    <n v="0"/>
    <n v="0"/>
    <n v="0"/>
    <n v="0"/>
    <n v="0"/>
  </r>
  <r>
    <n v="2012"/>
    <s v="Jun"/>
    <s v="Shanghai"/>
    <s v="INDIA"/>
    <s v="CAO"/>
    <d v="2012-06-19T15:48:00"/>
    <d v="2012-06-17T05:27:00"/>
    <n v="1"/>
    <s v="SEA BREEZE"/>
    <s v="Grains"/>
    <n v="0"/>
    <n v="27553"/>
    <n v="0"/>
    <n v="51165"/>
    <n v="0"/>
    <n v="0"/>
    <n v="0"/>
    <n v="0"/>
    <n v="48333"/>
    <n v="0"/>
    <n v="0"/>
    <n v="0"/>
    <n v="0"/>
    <n v="0"/>
    <n v="0"/>
    <n v="0"/>
    <n v="0"/>
    <n v="0"/>
    <n v="127051"/>
    <n v="0"/>
  </r>
  <r>
    <n v="2020"/>
    <s v="Jan"/>
    <s v="Singapore"/>
    <s v="CHINA"/>
    <s v="BUNGE"/>
    <d v="2020-01-19T22:25:00"/>
    <d v="2020-01-16T22:42:00"/>
    <n v="0"/>
    <s v="IRIS BLISS"/>
    <s v="Oil"/>
    <n v="0"/>
    <n v="0"/>
    <n v="0"/>
    <n v="0"/>
    <n v="0"/>
    <n v="0"/>
    <n v="0"/>
    <n v="0"/>
    <n v="0"/>
    <n v="0"/>
    <n v="0"/>
    <n v="0"/>
    <n v="0"/>
    <n v="0"/>
    <n v="338"/>
    <n v="0"/>
    <n v="0"/>
    <n v="4808"/>
    <n v="0"/>
    <n v="5146"/>
  </r>
  <r>
    <n v="2011"/>
    <s v="Apr"/>
    <s v="Hurghada"/>
    <s v="JAPAN"/>
    <s v="C&amp;D"/>
    <d v="2011-04-08T23:59:00"/>
    <d v="2011-04-06T12:25:00"/>
    <n v="1"/>
    <s v="SEA BREEZE"/>
    <s v="Grains"/>
    <n v="32352"/>
    <n v="32843"/>
    <n v="0"/>
    <n v="0"/>
    <n v="0"/>
    <n v="0"/>
    <n v="0"/>
    <n v="0"/>
    <n v="30133"/>
    <n v="0"/>
    <n v="0"/>
    <n v="0"/>
    <n v="0"/>
    <n v="0"/>
    <n v="0"/>
    <n v="0"/>
    <n v="0"/>
    <n v="0"/>
    <n v="95328"/>
    <n v="0"/>
  </r>
  <r>
    <n v="2014"/>
    <s v="Aug"/>
    <s v="Alexandria"/>
    <s v="IRAN"/>
    <s v="VITERRA"/>
    <d v="2014-08-27T03:05:00"/>
    <d v="2014-08-26T14:00:00"/>
    <n v="0"/>
    <s v="IRIS BLISS"/>
    <s v="Grains"/>
    <n v="44961"/>
    <n v="0"/>
    <n v="75889"/>
    <n v="0"/>
    <n v="0"/>
    <n v="0"/>
    <n v="0"/>
    <n v="506"/>
    <n v="8276"/>
    <n v="42155"/>
    <n v="0"/>
    <n v="0"/>
    <n v="0"/>
    <n v="0"/>
    <n v="0"/>
    <n v="0"/>
    <n v="0"/>
    <n v="0"/>
    <n v="171787"/>
    <n v="0"/>
  </r>
  <r>
    <n v="2017"/>
    <s v="Mar"/>
    <s v="Hurghada"/>
    <s v="JAPAN"/>
    <s v="BUNGE"/>
    <d v="2017-03-28T20:53:00"/>
    <d v="2017-03-27T07:00:00"/>
    <n v="0"/>
    <s v="SCARLET ROSELLA"/>
    <s v="Oil"/>
    <n v="0"/>
    <n v="0"/>
    <n v="0"/>
    <n v="0"/>
    <n v="0"/>
    <n v="0"/>
    <n v="0"/>
    <n v="0"/>
    <n v="0"/>
    <n v="0"/>
    <n v="0"/>
    <n v="8388"/>
    <n v="0"/>
    <n v="3132"/>
    <n v="2600"/>
    <n v="0"/>
    <n v="0"/>
    <n v="8147"/>
    <n v="0"/>
    <n v="22267"/>
  </r>
  <r>
    <n v="2013"/>
    <s v="May"/>
    <s v="Hamburg"/>
    <s v="UK"/>
    <s v="LOUIS DREYFUS"/>
    <d v="2013-05-01T17:28:00"/>
    <d v="2013-04-28T14:27:00"/>
    <n v="0"/>
    <s v="BETTY K"/>
    <s v="Grains"/>
    <n v="0"/>
    <n v="0"/>
    <n v="38081"/>
    <n v="0"/>
    <n v="20952"/>
    <n v="0"/>
    <n v="78748"/>
    <n v="0"/>
    <n v="0"/>
    <n v="0"/>
    <n v="0"/>
    <n v="0"/>
    <n v="0"/>
    <n v="0"/>
    <n v="0"/>
    <n v="0"/>
    <n v="0"/>
    <n v="0"/>
    <n v="137781"/>
    <n v="0"/>
  </r>
  <r>
    <n v="2013"/>
    <s v="Dec"/>
    <s v="Los Angeles"/>
    <s v="USA"/>
    <s v="LOUIS DREYFUS"/>
    <d v="2013-12-17T03:20:00"/>
    <d v="2013-12-16T06:01:00"/>
    <n v="0"/>
    <s v="LUCKY LADY"/>
    <s v="Grains"/>
    <n v="61003"/>
    <n v="24690"/>
    <n v="0"/>
    <n v="0"/>
    <n v="0"/>
    <n v="0"/>
    <n v="56472"/>
    <n v="0"/>
    <n v="0"/>
    <n v="58642"/>
    <n v="0"/>
    <n v="0"/>
    <n v="0"/>
    <n v="0"/>
    <n v="0"/>
    <n v="0"/>
    <n v="0"/>
    <n v="0"/>
    <n v="200807"/>
    <n v="0"/>
  </r>
  <r>
    <n v="2017"/>
    <s v="Jul"/>
    <s v="Alexandria"/>
    <s v="JAPAN"/>
    <s v="VITERRA"/>
    <d v="2017-07-28T21:02:00"/>
    <d v="2017-07-27T17:28:00"/>
    <n v="0"/>
    <s v="N BONANZA"/>
    <s v="Grains"/>
    <n v="8308"/>
    <n v="0"/>
    <n v="0"/>
    <n v="0"/>
    <n v="22693"/>
    <n v="0"/>
    <n v="0"/>
    <n v="0"/>
    <n v="32362"/>
    <n v="31470"/>
    <n v="0"/>
    <n v="0"/>
    <n v="0"/>
    <n v="0"/>
    <n v="0"/>
    <n v="0"/>
    <n v="0"/>
    <n v="0"/>
    <n v="94833"/>
    <n v="0"/>
  </r>
  <r>
    <n v="2014"/>
    <s v="Nov"/>
    <s v="Hamburg"/>
    <s v="UK"/>
    <s v="BUNGE"/>
    <d v="2014-11-15T11:49:00"/>
    <d v="2014-11-14T18:19:00"/>
    <n v="1"/>
    <s v="NANA Z"/>
    <s v="Oil"/>
    <n v="0"/>
    <n v="0"/>
    <n v="0"/>
    <n v="0"/>
    <n v="0"/>
    <n v="0"/>
    <n v="0"/>
    <n v="0"/>
    <n v="0"/>
    <n v="0"/>
    <n v="1025"/>
    <n v="1902"/>
    <n v="2849"/>
    <n v="0"/>
    <n v="0"/>
    <n v="0"/>
    <n v="0"/>
    <n v="0"/>
    <n v="0"/>
    <n v="5776"/>
  </r>
  <r>
    <n v="2023"/>
    <s v="Dec"/>
    <s v="Singapore"/>
    <s v="CHINA"/>
    <s v="VITERRA"/>
    <d v="2023-12-13T19:51:00"/>
    <d v="2023-12-12T18:57:00"/>
    <n v="1"/>
    <s v="OCEAN WAVE"/>
    <s v="Grains"/>
    <n v="0"/>
    <n v="0"/>
    <n v="0"/>
    <n v="0"/>
    <n v="0"/>
    <n v="62918"/>
    <n v="31490"/>
    <n v="71567"/>
    <n v="15646"/>
    <n v="0"/>
    <n v="0"/>
    <n v="0"/>
    <n v="0"/>
    <n v="0"/>
    <n v="0"/>
    <n v="0"/>
    <n v="0"/>
    <n v="0"/>
    <n v="181621"/>
    <n v="0"/>
  </r>
  <r>
    <n v="2018"/>
    <s v="Nov"/>
    <s v="Los Angeles"/>
    <s v="CHINA"/>
    <s v="CAO"/>
    <d v="2018-11-06T03:38:00"/>
    <d v="2018-11-04T06:35:00"/>
    <n v="0"/>
    <s v="BETTY K"/>
    <s v="Oil"/>
    <n v="0"/>
    <n v="0"/>
    <n v="0"/>
    <n v="0"/>
    <n v="0"/>
    <n v="0"/>
    <n v="0"/>
    <n v="0"/>
    <n v="0"/>
    <n v="0"/>
    <n v="0"/>
    <n v="0"/>
    <n v="0"/>
    <n v="0"/>
    <n v="629"/>
    <n v="2868"/>
    <n v="0"/>
    <n v="0"/>
    <n v="0"/>
    <n v="3497"/>
  </r>
  <r>
    <n v="2014"/>
    <s v="Oct"/>
    <s v="Los Angeles"/>
    <s v="UK"/>
    <s v="LOUIS DREYFUS"/>
    <d v="2014-10-11T05:50:00"/>
    <d v="2014-10-10T09:25:00"/>
    <n v="1"/>
    <s v="BETTY K"/>
    <s v="Grains"/>
    <n v="0"/>
    <n v="76517"/>
    <n v="44758"/>
    <n v="0"/>
    <n v="0"/>
    <n v="0"/>
    <n v="0"/>
    <n v="0"/>
    <n v="0"/>
    <n v="0"/>
    <n v="0"/>
    <n v="0"/>
    <n v="0"/>
    <n v="0"/>
    <n v="0"/>
    <n v="0"/>
    <n v="0"/>
    <n v="0"/>
    <n v="121275"/>
    <n v="0"/>
  </r>
  <r>
    <n v="2020"/>
    <s v="Jun"/>
    <s v="Shanghai"/>
    <s v="SAUDI ARABIA"/>
    <s v="BUNGE"/>
    <d v="2020-06-25T23:20:00"/>
    <d v="2020-06-24T03:59:00"/>
    <n v="0"/>
    <s v="NANA Z"/>
    <s v="Oil"/>
    <n v="0"/>
    <n v="0"/>
    <n v="0"/>
    <n v="0"/>
    <n v="0"/>
    <n v="0"/>
    <n v="0"/>
    <n v="0"/>
    <n v="0"/>
    <n v="0"/>
    <n v="0"/>
    <n v="0"/>
    <n v="0"/>
    <n v="0"/>
    <n v="0"/>
    <n v="123"/>
    <n v="0"/>
    <n v="0"/>
    <n v="0"/>
    <n v="123"/>
  </r>
  <r>
    <n v="2022"/>
    <s v="Jun"/>
    <s v="Alexandria"/>
    <s v="INDIA"/>
    <s v="VITERRA"/>
    <d v="2022-06-22T18:48:00"/>
    <d v="2022-06-21T11:13:00"/>
    <n v="0"/>
    <s v="N BONANZA"/>
    <s v="Oil"/>
    <n v="0"/>
    <n v="0"/>
    <n v="0"/>
    <n v="0"/>
    <n v="0"/>
    <n v="0"/>
    <n v="0"/>
    <n v="0"/>
    <n v="0"/>
    <n v="0"/>
    <n v="0"/>
    <n v="3537"/>
    <n v="0"/>
    <n v="0"/>
    <n v="0"/>
    <n v="0"/>
    <n v="0"/>
    <n v="5158"/>
    <n v="0"/>
    <n v="8695"/>
  </r>
  <r>
    <n v="2018"/>
    <s v="Dec"/>
    <s v="Hamburg"/>
    <s v="SAUDI ARABIA"/>
    <s v="VITERRA"/>
    <d v="2018-12-25T11:03:00"/>
    <d v="2018-12-23T01:29:00"/>
    <n v="1"/>
    <s v="LUCKY LADY"/>
    <s v="Oil"/>
    <n v="0"/>
    <n v="0"/>
    <n v="0"/>
    <n v="0"/>
    <n v="0"/>
    <n v="0"/>
    <n v="0"/>
    <n v="0"/>
    <n v="0"/>
    <n v="0"/>
    <n v="0"/>
    <n v="5911"/>
    <n v="0"/>
    <n v="0"/>
    <n v="0"/>
    <n v="0"/>
    <n v="0"/>
    <n v="0"/>
    <n v="0"/>
    <n v="5911"/>
  </r>
  <r>
    <n v="2018"/>
    <s v="Apr"/>
    <s v="Rotterdam"/>
    <s v="SAUDI ARABIA"/>
    <s v="ADM"/>
    <d v="2018-04-07T04:59:00"/>
    <d v="2018-04-04T13:32:00"/>
    <n v="0"/>
    <s v="SEA BREEZE"/>
    <s v="Grains"/>
    <n v="0"/>
    <n v="0"/>
    <n v="66284"/>
    <n v="0"/>
    <n v="14804"/>
    <n v="0"/>
    <n v="0"/>
    <n v="0"/>
    <n v="0"/>
    <n v="11881"/>
    <n v="0"/>
    <n v="0"/>
    <n v="0"/>
    <n v="0"/>
    <n v="0"/>
    <n v="0"/>
    <n v="0"/>
    <n v="0"/>
    <n v="92969"/>
    <n v="0"/>
  </r>
  <r>
    <n v="2017"/>
    <s v="May"/>
    <s v="Rotterdam"/>
    <s v="JAPAN"/>
    <s v="CAO"/>
    <d v="2017-05-25T11:40:00"/>
    <d v="2017-05-22T16:36:00"/>
    <n v="1"/>
    <s v="NANA Z"/>
    <s v="Grains"/>
    <n v="0"/>
    <n v="0"/>
    <n v="0"/>
    <n v="0"/>
    <n v="36786"/>
    <n v="0"/>
    <n v="0"/>
    <n v="63617"/>
    <n v="0"/>
    <n v="0"/>
    <n v="0"/>
    <n v="0"/>
    <n v="0"/>
    <n v="0"/>
    <n v="0"/>
    <n v="0"/>
    <n v="0"/>
    <n v="0"/>
    <n v="100403"/>
    <n v="0"/>
  </r>
  <r>
    <n v="2010"/>
    <s v="Oct"/>
    <s v="Hurghada"/>
    <s v="JAPAN"/>
    <s v="C&amp;D"/>
    <d v="2010-10-05T13:54:00"/>
    <d v="2010-10-03T07:29:00"/>
    <n v="1"/>
    <s v="LUCKY LADY"/>
    <s v="Grains"/>
    <n v="0"/>
    <n v="0"/>
    <n v="0"/>
    <n v="0"/>
    <n v="0"/>
    <n v="10086"/>
    <n v="0"/>
    <n v="0"/>
    <n v="0"/>
    <n v="0"/>
    <n v="0"/>
    <n v="0"/>
    <n v="0"/>
    <n v="0"/>
    <n v="0"/>
    <n v="0"/>
    <n v="0"/>
    <n v="0"/>
    <n v="10086"/>
    <n v="0"/>
  </r>
  <r>
    <n v="2018"/>
    <s v="Dec"/>
    <s v="Singapore"/>
    <s v="GERMANY"/>
    <s v="VITERRA"/>
    <d v="2018-12-21T05:26:00"/>
    <d v="2018-12-18T07:11:00"/>
    <n v="0"/>
    <s v="LUCKY LADY"/>
    <s v="Grains"/>
    <n v="0"/>
    <n v="0"/>
    <n v="0"/>
    <n v="0"/>
    <n v="73378"/>
    <n v="40578"/>
    <n v="9191"/>
    <n v="0"/>
    <n v="0"/>
    <n v="0"/>
    <n v="0"/>
    <n v="0"/>
    <n v="0"/>
    <n v="0"/>
    <n v="0"/>
    <n v="0"/>
    <n v="0"/>
    <n v="0"/>
    <n v="123147"/>
    <n v="0"/>
  </r>
  <r>
    <n v="2015"/>
    <s v="Jul"/>
    <s v="Rotterdam"/>
    <s v="EGYPT"/>
    <s v="BUNGE"/>
    <d v="2015-07-18T00:26:00"/>
    <d v="2015-07-15T08:54:00"/>
    <n v="1"/>
    <s v="N BONANZA"/>
    <s v="Oil"/>
    <n v="0"/>
    <n v="0"/>
    <n v="0"/>
    <n v="0"/>
    <n v="0"/>
    <n v="0"/>
    <n v="0"/>
    <n v="0"/>
    <n v="0"/>
    <n v="0"/>
    <n v="0"/>
    <n v="0"/>
    <n v="0"/>
    <n v="0"/>
    <n v="0"/>
    <n v="0"/>
    <n v="0"/>
    <n v="0"/>
    <n v="0"/>
    <n v="0"/>
  </r>
  <r>
    <n v="2015"/>
    <s v="Feb"/>
    <s v="Hurghada"/>
    <s v="EGYPT"/>
    <s v="CAO"/>
    <d v="2015-02-24T11:45:00"/>
    <d v="2015-02-23T07:15:00"/>
    <n v="0"/>
    <s v="OCEAN WAVE"/>
    <s v="Grains"/>
    <n v="0"/>
    <n v="0"/>
    <n v="0"/>
    <n v="0"/>
    <n v="0"/>
    <n v="0"/>
    <n v="73285"/>
    <n v="0"/>
    <n v="66097"/>
    <n v="0"/>
    <n v="0"/>
    <n v="0"/>
    <n v="0"/>
    <n v="0"/>
    <n v="0"/>
    <n v="0"/>
    <n v="0"/>
    <n v="0"/>
    <n v="139382"/>
    <n v="0"/>
  </r>
  <r>
    <n v="2011"/>
    <s v="Feb"/>
    <s v="Hurghada"/>
    <s v="GERMANY"/>
    <s v="ADM"/>
    <d v="2011-02-03T07:29:00"/>
    <d v="2011-01-31T05:02:00"/>
    <n v="1"/>
    <s v="NANA Z"/>
    <s v="Oil"/>
    <n v="0"/>
    <n v="0"/>
    <n v="0"/>
    <n v="0"/>
    <n v="0"/>
    <n v="0"/>
    <n v="0"/>
    <n v="0"/>
    <n v="0"/>
    <n v="0"/>
    <n v="0"/>
    <n v="0"/>
    <n v="0"/>
    <n v="3676"/>
    <n v="0"/>
    <n v="0"/>
    <n v="0"/>
    <n v="0"/>
    <n v="0"/>
    <n v="3676"/>
  </r>
  <r>
    <n v="2010"/>
    <s v="Jan"/>
    <s v="Hamburg"/>
    <s v="USA"/>
    <s v="VITERRA"/>
    <d v="2010-01-19T09:54:00"/>
    <d v="2010-01-16T23:31:00"/>
    <n v="1"/>
    <s v="NANA Z"/>
    <s v="Grains"/>
    <n v="50502"/>
    <n v="0"/>
    <n v="0"/>
    <n v="0"/>
    <n v="4657"/>
    <n v="0"/>
    <n v="0"/>
    <n v="0"/>
    <n v="0"/>
    <n v="0"/>
    <n v="0"/>
    <n v="0"/>
    <n v="0"/>
    <n v="0"/>
    <n v="0"/>
    <n v="0"/>
    <n v="0"/>
    <n v="0"/>
    <n v="55159"/>
    <n v="0"/>
  </r>
  <r>
    <n v="2011"/>
    <s v="Jan"/>
    <s v="Hurghada"/>
    <s v="SAUDI ARABIA"/>
    <s v="BUNGE"/>
    <d v="2011-01-01T05:56:00"/>
    <d v="2010-12-29T22:55:00"/>
    <n v="0"/>
    <s v="IRIS BLISS"/>
    <s v="Oil"/>
    <n v="0"/>
    <n v="0"/>
    <n v="0"/>
    <n v="0"/>
    <n v="0"/>
    <n v="0"/>
    <n v="0"/>
    <n v="0"/>
    <n v="0"/>
    <n v="0"/>
    <n v="0"/>
    <n v="0"/>
    <n v="5415"/>
    <n v="2873"/>
    <n v="0"/>
    <n v="0"/>
    <n v="0"/>
    <n v="7940"/>
    <n v="0"/>
    <n v="16228"/>
  </r>
  <r>
    <n v="2018"/>
    <s v="Jan"/>
    <s v="Singapore"/>
    <s v="FRANCE"/>
    <s v="LOUIS DREYFUS"/>
    <d v="2018-01-28T17:01:00"/>
    <d v="2018-01-27T03:22:00"/>
    <n v="1"/>
    <s v="IRIS BLISS"/>
    <s v="Grains"/>
    <n v="0"/>
    <n v="0"/>
    <n v="0"/>
    <n v="0"/>
    <n v="0"/>
    <n v="0"/>
    <n v="46797"/>
    <n v="0"/>
    <n v="17918"/>
    <n v="0"/>
    <n v="0"/>
    <n v="0"/>
    <n v="0"/>
    <n v="0"/>
    <n v="0"/>
    <n v="0"/>
    <n v="0"/>
    <n v="0"/>
    <n v="64715"/>
    <n v="0"/>
  </r>
  <r>
    <n v="2013"/>
    <s v="Oct"/>
    <s v="Los Angeles"/>
    <s v="IRAN"/>
    <s v="ADM"/>
    <d v="2013-10-17T11:45:00"/>
    <d v="2013-10-14T06:25:00"/>
    <n v="0"/>
    <s v="IRIS BLISS"/>
    <s v="Grains"/>
    <n v="0"/>
    <n v="0"/>
    <n v="0"/>
    <n v="16732"/>
    <n v="0"/>
    <n v="0"/>
    <n v="42343"/>
    <n v="0"/>
    <n v="29151"/>
    <n v="0"/>
    <n v="0"/>
    <n v="0"/>
    <n v="0"/>
    <n v="0"/>
    <n v="0"/>
    <n v="0"/>
    <n v="0"/>
    <n v="0"/>
    <n v="88226"/>
    <n v="0"/>
  </r>
  <r>
    <n v="2012"/>
    <s v="Apr"/>
    <s v="Singapore"/>
    <s v="JAPAN"/>
    <s v="VITERRA"/>
    <d v="2012-04-21T18:50:00"/>
    <d v="2012-04-19T17:09:00"/>
    <n v="0"/>
    <s v="IRIS BLISS"/>
    <s v="Oil"/>
    <n v="0"/>
    <n v="0"/>
    <n v="0"/>
    <n v="0"/>
    <n v="0"/>
    <n v="0"/>
    <n v="0"/>
    <n v="0"/>
    <n v="0"/>
    <n v="0"/>
    <n v="7484"/>
    <n v="5394"/>
    <n v="1340"/>
    <n v="5789"/>
    <n v="0"/>
    <n v="0"/>
    <n v="0"/>
    <n v="0"/>
    <n v="0"/>
    <n v="20007"/>
  </r>
  <r>
    <n v="2018"/>
    <s v="Feb"/>
    <s v="Shanghai"/>
    <s v="INDIA"/>
    <s v="ADM"/>
    <d v="2018-02-13T14:30:00"/>
    <d v="2018-02-11T10:26:00"/>
    <n v="0"/>
    <s v="NANA Z"/>
    <s v="Oil"/>
    <n v="0"/>
    <n v="0"/>
    <n v="0"/>
    <n v="0"/>
    <n v="0"/>
    <n v="0"/>
    <n v="0"/>
    <n v="0"/>
    <n v="0"/>
    <n v="0"/>
    <n v="0"/>
    <n v="0"/>
    <n v="5021"/>
    <n v="9993"/>
    <n v="0"/>
    <n v="0"/>
    <n v="0"/>
    <n v="0"/>
    <n v="0"/>
    <n v="15014"/>
  </r>
  <r>
    <n v="2013"/>
    <s v="Sep"/>
    <s v="Los Angeles"/>
    <s v="CHINA"/>
    <s v="LOUIS DREYFUS"/>
    <d v="2013-09-23T17:47:00"/>
    <d v="2013-09-22T00:06:00"/>
    <n v="1"/>
    <s v="OCEAN WAVE"/>
    <s v="Grains"/>
    <n v="40154"/>
    <n v="0"/>
    <n v="5902"/>
    <n v="0"/>
    <n v="0"/>
    <n v="0"/>
    <n v="0"/>
    <n v="0"/>
    <n v="0"/>
    <n v="6314"/>
    <n v="0"/>
    <n v="0"/>
    <n v="0"/>
    <n v="0"/>
    <n v="0"/>
    <n v="0"/>
    <n v="0"/>
    <n v="0"/>
    <n v="52370"/>
    <n v="0"/>
  </r>
  <r>
    <n v="2014"/>
    <s v="Sep"/>
    <s v="Hamburg"/>
    <s v="USA"/>
    <s v="C&amp;D"/>
    <d v="2014-09-16T04:07:00"/>
    <d v="2014-09-13T11:47:00"/>
    <n v="1"/>
    <s v="LUCKY LADY"/>
    <s v="Oil"/>
    <n v="0"/>
    <n v="0"/>
    <n v="0"/>
    <n v="0"/>
    <n v="0"/>
    <n v="0"/>
    <n v="0"/>
    <n v="0"/>
    <n v="0"/>
    <n v="0"/>
    <n v="0"/>
    <n v="0"/>
    <n v="0"/>
    <n v="0"/>
    <n v="7956"/>
    <n v="3182"/>
    <n v="0"/>
    <n v="0"/>
    <n v="0"/>
    <n v="11138"/>
  </r>
  <r>
    <n v="2019"/>
    <s v="Aug"/>
    <s v="Alexandria"/>
    <s v="EGYPT"/>
    <s v="BUNGE"/>
    <d v="2019-08-05T01:16:00"/>
    <d v="2019-08-03T21:10:00"/>
    <n v="1"/>
    <s v="BETTY K"/>
    <s v="Oil"/>
    <n v="0"/>
    <n v="0"/>
    <n v="0"/>
    <n v="0"/>
    <n v="0"/>
    <n v="0"/>
    <n v="0"/>
    <n v="0"/>
    <n v="0"/>
    <n v="0"/>
    <n v="389"/>
    <n v="0"/>
    <n v="0"/>
    <n v="0"/>
    <n v="0"/>
    <n v="0"/>
    <n v="0"/>
    <n v="0"/>
    <n v="0"/>
    <n v="389"/>
  </r>
  <r>
    <n v="2013"/>
    <s v="May"/>
    <s v="Alexandria"/>
    <s v="FRANCE"/>
    <s v="VITERRA"/>
    <d v="2013-05-13T04:51:00"/>
    <d v="2013-05-10T20:08:00"/>
    <n v="0"/>
    <s v="NANA Z"/>
    <s v="Grains"/>
    <n v="0"/>
    <n v="0"/>
    <n v="0"/>
    <n v="0"/>
    <n v="0"/>
    <n v="0"/>
    <n v="0"/>
    <n v="0"/>
    <n v="0"/>
    <n v="0"/>
    <n v="0"/>
    <n v="0"/>
    <n v="0"/>
    <n v="0"/>
    <n v="0"/>
    <n v="0"/>
    <n v="0"/>
    <n v="0"/>
    <n v="0"/>
    <n v="0"/>
  </r>
  <r>
    <n v="2014"/>
    <s v="Aug"/>
    <s v="Hamburg"/>
    <s v="IRAN"/>
    <s v="COFCO"/>
    <d v="2014-08-12T22:09:00"/>
    <d v="2014-08-11T00:36:00"/>
    <n v="0"/>
    <s v="N BONANZA"/>
    <s v="Grains"/>
    <n v="0"/>
    <n v="0"/>
    <n v="13557"/>
    <n v="0"/>
    <n v="0"/>
    <n v="0"/>
    <n v="35219"/>
    <n v="0"/>
    <n v="0"/>
    <n v="0"/>
    <n v="0"/>
    <n v="0"/>
    <n v="0"/>
    <n v="0"/>
    <n v="0"/>
    <n v="0"/>
    <n v="0"/>
    <n v="0"/>
    <n v="48776"/>
    <n v="0"/>
  </r>
  <r>
    <n v="2012"/>
    <s v="Dec"/>
    <s v="Hamburg"/>
    <s v="FRANCE"/>
    <s v="BUNGE"/>
    <d v="2012-12-06T18:50:00"/>
    <d v="2012-12-04T17:41:00"/>
    <n v="1"/>
    <s v="IRIS BLISS"/>
    <s v="Oil"/>
    <n v="0"/>
    <n v="0"/>
    <n v="0"/>
    <n v="0"/>
    <n v="0"/>
    <n v="0"/>
    <n v="0"/>
    <n v="0"/>
    <n v="0"/>
    <n v="0"/>
    <n v="0"/>
    <n v="0"/>
    <n v="5570"/>
    <n v="0"/>
    <n v="2239"/>
    <n v="9149"/>
    <n v="0"/>
    <n v="3930"/>
    <n v="0"/>
    <n v="20888"/>
  </r>
  <r>
    <n v="2017"/>
    <s v="Feb"/>
    <s v="Hamburg"/>
    <s v="JAPAN"/>
    <s v="C&amp;D"/>
    <d v="2017-02-04T08:12:00"/>
    <d v="2017-02-03T04:51:00"/>
    <n v="0"/>
    <s v="IRIS BLISS"/>
    <s v="Grains"/>
    <n v="74261"/>
    <n v="0"/>
    <n v="0"/>
    <n v="0"/>
    <n v="0"/>
    <n v="0"/>
    <n v="0"/>
    <n v="0"/>
    <n v="0"/>
    <n v="0"/>
    <n v="0"/>
    <n v="0"/>
    <n v="0"/>
    <n v="0"/>
    <n v="0"/>
    <n v="0"/>
    <n v="0"/>
    <n v="0"/>
    <n v="74261"/>
    <n v="0"/>
  </r>
  <r>
    <n v="2012"/>
    <s v="Jun"/>
    <s v="Shanghai"/>
    <s v="FRANCE"/>
    <s v="LOUIS DREYFUS"/>
    <d v="2012-06-02T02:38:00"/>
    <d v="2012-05-30T13:30:00"/>
    <n v="1"/>
    <s v="LUCKY LADY"/>
    <s v="Grains"/>
    <n v="0"/>
    <n v="42785"/>
    <n v="3460"/>
    <n v="262"/>
    <n v="0"/>
    <n v="0"/>
    <n v="0"/>
    <n v="0"/>
    <n v="0"/>
    <n v="51474"/>
    <n v="0"/>
    <n v="0"/>
    <n v="0"/>
    <n v="0"/>
    <n v="0"/>
    <n v="0"/>
    <n v="0"/>
    <n v="0"/>
    <n v="97981"/>
    <n v="0"/>
  </r>
  <r>
    <n v="2013"/>
    <s v="Nov"/>
    <s v="Hamburg"/>
    <s v="UK"/>
    <s v="C&amp;D"/>
    <d v="2013-11-06T14:47:00"/>
    <d v="2013-11-05T02:26:00"/>
    <n v="0"/>
    <s v="SCARLET ROSELLA"/>
    <s v="Grains"/>
    <n v="0"/>
    <n v="0"/>
    <n v="0"/>
    <n v="0"/>
    <n v="33269"/>
    <n v="0"/>
    <n v="77336"/>
    <n v="0"/>
    <n v="0"/>
    <n v="0"/>
    <n v="0"/>
    <n v="0"/>
    <n v="0"/>
    <n v="0"/>
    <n v="0"/>
    <n v="0"/>
    <n v="0"/>
    <n v="0"/>
    <n v="110605"/>
    <n v="0"/>
  </r>
  <r>
    <n v="2016"/>
    <s v="Jul"/>
    <s v="Shanghai"/>
    <s v="JAPAN"/>
    <s v="ADM"/>
    <d v="2016-07-19T07:31:00"/>
    <d v="2016-07-18T07:52:00"/>
    <n v="1"/>
    <s v="SEA BREEZE"/>
    <s v="Oil"/>
    <n v="0"/>
    <n v="0"/>
    <n v="0"/>
    <n v="0"/>
    <n v="0"/>
    <n v="0"/>
    <n v="0"/>
    <n v="0"/>
    <n v="0"/>
    <n v="0"/>
    <n v="0"/>
    <n v="0"/>
    <n v="0"/>
    <n v="8523"/>
    <n v="0"/>
    <n v="0"/>
    <n v="0"/>
    <n v="0"/>
    <n v="0"/>
    <n v="8523"/>
  </r>
  <r>
    <n v="2015"/>
    <s v="Apr"/>
    <s v="Los Angeles"/>
    <s v="GERMANY"/>
    <s v="C&amp;D"/>
    <d v="2015-04-02T22:13:00"/>
    <d v="2015-04-01T14:15:00"/>
    <n v="1"/>
    <s v="IRIS BLISS"/>
    <s v="Grains"/>
    <n v="40197"/>
    <n v="0"/>
    <n v="0"/>
    <n v="0"/>
    <n v="0"/>
    <n v="0"/>
    <n v="0"/>
    <n v="0"/>
    <n v="46957"/>
    <n v="0"/>
    <n v="0"/>
    <n v="0"/>
    <n v="0"/>
    <n v="0"/>
    <n v="0"/>
    <n v="0"/>
    <n v="0"/>
    <n v="0"/>
    <n v="87154"/>
    <n v="0"/>
  </r>
  <r>
    <n v="2013"/>
    <s v="Sep"/>
    <s v="Hamburg"/>
    <s v="SAUDI ARABIA"/>
    <s v="BUNGE"/>
    <d v="2013-09-24T15:10:00"/>
    <d v="2013-09-23T17:53:00"/>
    <n v="1"/>
    <s v="OCEAN WAVE"/>
    <s v="Grains"/>
    <n v="0"/>
    <n v="36531"/>
    <n v="0"/>
    <n v="0"/>
    <n v="0"/>
    <n v="0"/>
    <n v="0"/>
    <n v="0"/>
    <n v="0"/>
    <n v="0"/>
    <n v="0"/>
    <n v="0"/>
    <n v="0"/>
    <n v="0"/>
    <n v="0"/>
    <n v="0"/>
    <n v="0"/>
    <n v="0"/>
    <n v="36531"/>
    <n v="0"/>
  </r>
  <r>
    <n v="2019"/>
    <s v="Jul"/>
    <s v="Shanghai"/>
    <s v="CHINA"/>
    <s v="VITERRA"/>
    <d v="2019-07-01T19:58:00"/>
    <d v="2019-06-30T13:13:00"/>
    <n v="1"/>
    <s v="NANA Z"/>
    <s v="Oil"/>
    <n v="0"/>
    <n v="0"/>
    <n v="0"/>
    <n v="0"/>
    <n v="0"/>
    <n v="0"/>
    <n v="0"/>
    <n v="0"/>
    <n v="0"/>
    <n v="0"/>
    <n v="0"/>
    <n v="1327"/>
    <n v="1659"/>
    <n v="3067"/>
    <n v="0"/>
    <n v="0"/>
    <n v="0"/>
    <n v="7448"/>
    <n v="0"/>
    <n v="13501"/>
  </r>
  <r>
    <n v="2022"/>
    <s v="Jul"/>
    <s v="Singapore"/>
    <s v="SAUDI ARABIA"/>
    <s v="C&amp;D"/>
    <d v="2022-07-01T22:19:00"/>
    <d v="2022-06-28T20:35:00"/>
    <n v="1"/>
    <s v="SEA BREEZE"/>
    <s v="Oil"/>
    <n v="0"/>
    <n v="0"/>
    <n v="0"/>
    <n v="0"/>
    <n v="0"/>
    <n v="0"/>
    <n v="0"/>
    <n v="0"/>
    <n v="0"/>
    <n v="0"/>
    <n v="0"/>
    <n v="0"/>
    <n v="0"/>
    <n v="6000"/>
    <n v="0"/>
    <n v="0"/>
    <n v="0"/>
    <n v="0"/>
    <n v="0"/>
    <n v="6000"/>
  </r>
  <r>
    <n v="2015"/>
    <s v="Jun"/>
    <s v="Los Angeles"/>
    <s v="UK"/>
    <s v="CAO"/>
    <d v="2015-06-13T09:52:00"/>
    <d v="2015-06-11T01:30:00"/>
    <n v="0"/>
    <s v="N BONANZA"/>
    <s v="Grains"/>
    <n v="0"/>
    <n v="47882"/>
    <n v="0"/>
    <n v="79996"/>
    <n v="0"/>
    <n v="0"/>
    <n v="54825"/>
    <n v="0"/>
    <n v="0"/>
    <n v="0"/>
    <n v="0"/>
    <n v="0"/>
    <n v="0"/>
    <n v="0"/>
    <n v="0"/>
    <n v="0"/>
    <n v="0"/>
    <n v="0"/>
    <n v="182703"/>
    <n v="0"/>
  </r>
  <r>
    <n v="2020"/>
    <s v="Nov"/>
    <s v="Alexandria"/>
    <s v="INDIA"/>
    <s v="LOUIS DREYFUS"/>
    <d v="2020-11-26T20:28:00"/>
    <d v="2020-11-25T19:16:00"/>
    <n v="0"/>
    <s v="NANA Z"/>
    <s v="Grains"/>
    <n v="0"/>
    <n v="0"/>
    <n v="69107"/>
    <n v="33559"/>
    <n v="0"/>
    <n v="0"/>
    <n v="0"/>
    <n v="0"/>
    <n v="56361"/>
    <n v="32178"/>
    <n v="0"/>
    <n v="0"/>
    <n v="0"/>
    <n v="0"/>
    <n v="0"/>
    <n v="0"/>
    <n v="0"/>
    <n v="0"/>
    <n v="191205"/>
    <n v="0"/>
  </r>
  <r>
    <n v="2021"/>
    <s v="Jun"/>
    <s v="Alexandria"/>
    <s v="IRAN"/>
    <s v="VITERRA"/>
    <d v="2021-06-10T09:03:00"/>
    <d v="2021-06-08T01:20:00"/>
    <n v="0"/>
    <s v="OCEAN WAVE"/>
    <s v="Oil"/>
    <n v="0"/>
    <n v="0"/>
    <n v="0"/>
    <n v="0"/>
    <n v="0"/>
    <n v="0"/>
    <n v="0"/>
    <n v="0"/>
    <n v="0"/>
    <n v="0"/>
    <n v="6325"/>
    <n v="0"/>
    <n v="0"/>
    <n v="6056"/>
    <n v="0"/>
    <n v="0"/>
    <n v="0"/>
    <n v="2821"/>
    <n v="0"/>
    <n v="15202"/>
  </r>
  <r>
    <n v="2015"/>
    <s v="Feb"/>
    <s v="Shanghai"/>
    <s v="GERMANY"/>
    <s v="ADM"/>
    <d v="2015-02-01T04:24:00"/>
    <d v="2015-01-30T06:03:00"/>
    <n v="1"/>
    <s v="N BONANZA"/>
    <s v="Oil"/>
    <n v="0"/>
    <n v="0"/>
    <n v="0"/>
    <n v="0"/>
    <n v="0"/>
    <n v="0"/>
    <n v="0"/>
    <n v="0"/>
    <n v="0"/>
    <n v="0"/>
    <n v="0"/>
    <n v="0"/>
    <n v="0"/>
    <n v="0"/>
    <n v="4464"/>
    <n v="0"/>
    <n v="0"/>
    <n v="0"/>
    <n v="0"/>
    <n v="4464"/>
  </r>
  <r>
    <n v="2010"/>
    <s v="Apr"/>
    <s v="Los Angeles"/>
    <s v="CHINA"/>
    <s v="C&amp;D"/>
    <d v="2010-04-06T10:14:00"/>
    <d v="2010-04-03T11:04:00"/>
    <n v="1"/>
    <s v="BETTY K"/>
    <s v="Oil"/>
    <n v="0"/>
    <n v="0"/>
    <n v="0"/>
    <n v="0"/>
    <n v="0"/>
    <n v="0"/>
    <n v="0"/>
    <n v="0"/>
    <n v="0"/>
    <n v="0"/>
    <n v="0"/>
    <n v="0"/>
    <n v="0"/>
    <n v="0"/>
    <n v="0"/>
    <n v="0"/>
    <n v="0"/>
    <n v="0"/>
    <n v="0"/>
    <n v="0"/>
  </r>
  <r>
    <n v="2014"/>
    <s v="Aug"/>
    <s v="Los Angeles"/>
    <s v="EGYPT"/>
    <s v="ADM"/>
    <d v="2014-08-16T18:08:00"/>
    <d v="2014-08-15T08:20:00"/>
    <n v="0"/>
    <s v="LUCKY LADY"/>
    <s v="Oil"/>
    <n v="0"/>
    <n v="0"/>
    <n v="0"/>
    <n v="0"/>
    <n v="0"/>
    <n v="0"/>
    <n v="0"/>
    <n v="0"/>
    <n v="0"/>
    <n v="0"/>
    <n v="0"/>
    <n v="0"/>
    <n v="0"/>
    <n v="7112"/>
    <n v="0"/>
    <n v="0"/>
    <n v="0"/>
    <n v="0"/>
    <n v="0"/>
    <n v="7112"/>
  </r>
  <r>
    <n v="2012"/>
    <s v="Jan"/>
    <s v="Singapore"/>
    <s v="JAPAN"/>
    <s v="VITERRA"/>
    <d v="2012-01-01T21:06:00"/>
    <d v="2011-12-31T17:11:00"/>
    <n v="1"/>
    <s v="NANA Z"/>
    <s v="Oil"/>
    <n v="0"/>
    <n v="0"/>
    <n v="0"/>
    <n v="0"/>
    <n v="0"/>
    <n v="0"/>
    <n v="0"/>
    <n v="0"/>
    <n v="0"/>
    <n v="0"/>
    <n v="0"/>
    <n v="0"/>
    <n v="0"/>
    <n v="0"/>
    <n v="0"/>
    <n v="0"/>
    <n v="0"/>
    <n v="0"/>
    <n v="0"/>
    <n v="0"/>
  </r>
  <r>
    <n v="2013"/>
    <s v="Nov"/>
    <s v="Alexandria"/>
    <s v="GERMANY"/>
    <s v="VITERRA"/>
    <d v="2013-11-08T21:47:00"/>
    <d v="2013-11-07T11:17:00"/>
    <n v="1"/>
    <s v="SEA BREEZE"/>
    <s v="Oil"/>
    <n v="0"/>
    <n v="0"/>
    <n v="0"/>
    <n v="0"/>
    <n v="0"/>
    <n v="0"/>
    <n v="0"/>
    <n v="0"/>
    <n v="0"/>
    <n v="0"/>
    <n v="0"/>
    <n v="0"/>
    <n v="0"/>
    <n v="0"/>
    <n v="3047"/>
    <n v="0"/>
    <n v="2794"/>
    <n v="0"/>
    <n v="0"/>
    <n v="5841"/>
  </r>
  <r>
    <n v="2010"/>
    <s v="Sep"/>
    <s v="Los Angeles"/>
    <s v="GERMANY"/>
    <s v="COFCO"/>
    <d v="2010-09-12T01:09:00"/>
    <d v="2010-09-10T14:17:00"/>
    <n v="1"/>
    <s v="LUCKY LADY"/>
    <s v="Oil"/>
    <n v="0"/>
    <n v="0"/>
    <n v="0"/>
    <n v="0"/>
    <n v="0"/>
    <n v="0"/>
    <n v="0"/>
    <n v="0"/>
    <n v="0"/>
    <n v="0"/>
    <n v="1440"/>
    <n v="0"/>
    <n v="0"/>
    <n v="5093"/>
    <n v="0"/>
    <n v="0"/>
    <n v="0"/>
    <n v="0"/>
    <n v="0"/>
    <n v="6533"/>
  </r>
  <r>
    <n v="2019"/>
    <s v="Aug"/>
    <s v="Rotterdam"/>
    <s v="SAUDI ARABIA"/>
    <s v="BUNGE"/>
    <d v="2019-08-15T15:42:00"/>
    <d v="2019-08-13T15:52:00"/>
    <n v="1"/>
    <s v="IRIS BLISS"/>
    <s v="Oil"/>
    <n v="0"/>
    <n v="0"/>
    <n v="0"/>
    <n v="0"/>
    <n v="0"/>
    <n v="0"/>
    <n v="0"/>
    <n v="0"/>
    <n v="0"/>
    <n v="0"/>
    <n v="0"/>
    <n v="0"/>
    <n v="0"/>
    <n v="0"/>
    <n v="0"/>
    <n v="0"/>
    <n v="6578"/>
    <n v="0"/>
    <n v="0"/>
    <n v="6578"/>
  </r>
  <r>
    <n v="2019"/>
    <s v="Jul"/>
    <s v="Hurghada"/>
    <s v="GERMANY"/>
    <s v="ADM"/>
    <d v="2019-07-14T08:45:00"/>
    <d v="2019-07-11T19:20:00"/>
    <n v="1"/>
    <s v="N BONANZA"/>
    <s v="Oil"/>
    <n v="0"/>
    <n v="0"/>
    <n v="0"/>
    <n v="0"/>
    <n v="0"/>
    <n v="0"/>
    <n v="0"/>
    <n v="0"/>
    <n v="0"/>
    <n v="0"/>
    <n v="0"/>
    <n v="0"/>
    <n v="0"/>
    <n v="0"/>
    <n v="0"/>
    <n v="7264"/>
    <n v="0"/>
    <n v="0"/>
    <n v="0"/>
    <n v="7264"/>
  </r>
  <r>
    <n v="2018"/>
    <s v="Apr"/>
    <s v="Rotterdam"/>
    <s v="IRAN"/>
    <s v="COFCO"/>
    <d v="2018-04-17T10:02:00"/>
    <d v="2018-04-14T22:48:00"/>
    <n v="1"/>
    <s v="SCARLET ROSELLA"/>
    <s v="Oil"/>
    <n v="0"/>
    <n v="0"/>
    <n v="0"/>
    <n v="0"/>
    <n v="0"/>
    <n v="0"/>
    <n v="0"/>
    <n v="0"/>
    <n v="0"/>
    <n v="0"/>
    <n v="6503"/>
    <n v="0"/>
    <n v="0"/>
    <n v="0"/>
    <n v="0"/>
    <n v="0"/>
    <n v="0"/>
    <n v="7564"/>
    <n v="0"/>
    <n v="14067"/>
  </r>
  <r>
    <n v="2010"/>
    <s v="Dec"/>
    <s v="Singapore"/>
    <s v="FRANCE"/>
    <s v="LOUIS DREYFUS"/>
    <d v="2010-12-07T13:52:00"/>
    <d v="2010-12-04T00:54:00"/>
    <n v="1"/>
    <s v="N BONANZA"/>
    <s v="Grains"/>
    <n v="8085"/>
    <n v="0"/>
    <n v="0"/>
    <n v="18390"/>
    <n v="0"/>
    <n v="42222"/>
    <n v="0"/>
    <n v="0"/>
    <n v="0"/>
    <n v="0"/>
    <n v="0"/>
    <n v="0"/>
    <n v="0"/>
    <n v="0"/>
    <n v="0"/>
    <n v="0"/>
    <n v="0"/>
    <n v="0"/>
    <n v="68697"/>
    <n v="0"/>
  </r>
  <r>
    <n v="2016"/>
    <s v="Sep"/>
    <s v="Shanghai"/>
    <s v="USA"/>
    <s v="CAO"/>
    <d v="2016-09-22T10:12:00"/>
    <d v="2016-09-19T14:15:00"/>
    <n v="0"/>
    <s v="SEA BREEZE"/>
    <s v="Oil"/>
    <n v="0"/>
    <n v="0"/>
    <n v="0"/>
    <n v="0"/>
    <n v="0"/>
    <n v="0"/>
    <n v="0"/>
    <n v="0"/>
    <n v="0"/>
    <n v="0"/>
    <n v="0"/>
    <n v="0"/>
    <n v="0"/>
    <n v="0"/>
    <n v="0"/>
    <n v="0"/>
    <n v="0"/>
    <n v="0"/>
    <n v="0"/>
    <n v="0"/>
  </r>
  <r>
    <n v="2010"/>
    <s v="Sep"/>
    <s v="Hamburg"/>
    <s v="FRANCE"/>
    <s v="ADM"/>
    <d v="2010-09-04T16:15:00"/>
    <d v="2010-09-01T20:05:00"/>
    <n v="1"/>
    <s v="OCEAN WAVE"/>
    <s v="Grains"/>
    <n v="0"/>
    <n v="0"/>
    <n v="0"/>
    <n v="44429"/>
    <n v="0"/>
    <n v="24695"/>
    <n v="24447"/>
    <n v="0"/>
    <n v="68355"/>
    <n v="47261"/>
    <n v="0"/>
    <n v="0"/>
    <n v="0"/>
    <n v="0"/>
    <n v="0"/>
    <n v="0"/>
    <n v="0"/>
    <n v="0"/>
    <n v="209187"/>
    <n v="0"/>
  </r>
  <r>
    <n v="2014"/>
    <s v="Jun"/>
    <s v="Singapore"/>
    <s v="UK"/>
    <s v="CAO"/>
    <d v="2014-06-23T07:29:00"/>
    <d v="2014-06-21T08:01:00"/>
    <n v="0"/>
    <s v="NANA Z"/>
    <s v="Grains"/>
    <n v="37952"/>
    <n v="0"/>
    <n v="0"/>
    <n v="63999"/>
    <n v="0"/>
    <n v="0"/>
    <n v="0"/>
    <n v="0"/>
    <n v="0"/>
    <n v="29014"/>
    <n v="0"/>
    <n v="0"/>
    <n v="0"/>
    <n v="0"/>
    <n v="0"/>
    <n v="0"/>
    <n v="0"/>
    <n v="0"/>
    <n v="130965"/>
    <n v="0"/>
  </r>
  <r>
    <n v="2020"/>
    <s v="May"/>
    <s v="Los Angeles"/>
    <s v="FRANCE"/>
    <s v="VITERRA"/>
    <d v="2020-05-06T12:27:00"/>
    <d v="2020-05-04T06:35:00"/>
    <n v="1"/>
    <s v="OCEAN WAVE"/>
    <s v="Oil"/>
    <n v="0"/>
    <n v="0"/>
    <n v="0"/>
    <n v="0"/>
    <n v="0"/>
    <n v="0"/>
    <n v="0"/>
    <n v="0"/>
    <n v="0"/>
    <n v="0"/>
    <n v="0"/>
    <n v="0"/>
    <n v="0"/>
    <n v="0"/>
    <n v="0"/>
    <n v="0"/>
    <n v="0"/>
    <n v="5941"/>
    <n v="0"/>
    <n v="5941"/>
  </r>
  <r>
    <n v="2013"/>
    <s v="Jun"/>
    <s v="Shanghai"/>
    <s v="EGYPT"/>
    <s v="COFCO"/>
    <d v="2013-06-02T20:29:00"/>
    <d v="2013-06-01T08:33:00"/>
    <n v="1"/>
    <s v="BETTY K"/>
    <s v="Grains"/>
    <n v="26015"/>
    <n v="0"/>
    <n v="0"/>
    <n v="0"/>
    <n v="0"/>
    <n v="16281"/>
    <n v="0"/>
    <n v="50361"/>
    <n v="0"/>
    <n v="9675"/>
    <n v="0"/>
    <n v="0"/>
    <n v="0"/>
    <n v="0"/>
    <n v="0"/>
    <n v="0"/>
    <n v="0"/>
    <n v="0"/>
    <n v="102332"/>
    <n v="0"/>
  </r>
  <r>
    <n v="2011"/>
    <s v="Nov"/>
    <s v="Hamburg"/>
    <s v="INDIA"/>
    <s v="LOUIS DREYFUS"/>
    <d v="2011-11-24T23:21:00"/>
    <d v="2011-11-22T20:27:00"/>
    <n v="1"/>
    <s v="N BONANZA"/>
    <s v="Oil"/>
    <n v="0"/>
    <n v="0"/>
    <n v="0"/>
    <n v="0"/>
    <n v="0"/>
    <n v="0"/>
    <n v="0"/>
    <n v="0"/>
    <n v="0"/>
    <n v="0"/>
    <n v="0"/>
    <n v="0"/>
    <n v="0"/>
    <n v="3733"/>
    <n v="0"/>
    <n v="0"/>
    <n v="6799"/>
    <n v="0"/>
    <n v="0"/>
    <n v="10532"/>
  </r>
  <r>
    <n v="2014"/>
    <s v="Nov"/>
    <s v="Singapore"/>
    <s v="INDIA"/>
    <s v="BUNGE"/>
    <d v="2014-11-27T05:25:00"/>
    <d v="2014-11-26T08:50:00"/>
    <n v="0"/>
    <s v="N BONANZA"/>
    <s v="Grains"/>
    <n v="0"/>
    <n v="0"/>
    <n v="0"/>
    <n v="0"/>
    <n v="78993"/>
    <n v="31723"/>
    <n v="21073"/>
    <n v="0"/>
    <n v="75676"/>
    <n v="0"/>
    <n v="0"/>
    <n v="0"/>
    <n v="0"/>
    <n v="0"/>
    <n v="0"/>
    <n v="0"/>
    <n v="0"/>
    <n v="0"/>
    <n v="207465"/>
    <n v="0"/>
  </r>
  <r>
    <n v="2019"/>
    <s v="May"/>
    <s v="Hamburg"/>
    <s v="JAPAN"/>
    <s v="ADM"/>
    <d v="2019-05-18T21:16:00"/>
    <d v="2019-05-17T00:57:00"/>
    <n v="1"/>
    <s v="OCEAN WAVE"/>
    <s v="Oil"/>
    <n v="0"/>
    <n v="0"/>
    <n v="0"/>
    <n v="0"/>
    <n v="0"/>
    <n v="0"/>
    <n v="0"/>
    <n v="0"/>
    <n v="0"/>
    <n v="0"/>
    <n v="0"/>
    <n v="0"/>
    <n v="0"/>
    <n v="0"/>
    <n v="0"/>
    <n v="0"/>
    <n v="172"/>
    <n v="0"/>
    <n v="0"/>
    <n v="172"/>
  </r>
  <r>
    <n v="2012"/>
    <s v="Nov"/>
    <s v="Hurghada"/>
    <s v="USA"/>
    <s v="COFCO"/>
    <d v="2012-11-02T20:23:00"/>
    <d v="2012-10-31T22:43:00"/>
    <n v="0"/>
    <s v="NANA Z"/>
    <s v="Grains"/>
    <n v="56965"/>
    <n v="32045"/>
    <n v="0"/>
    <n v="0"/>
    <n v="0"/>
    <n v="0"/>
    <n v="0"/>
    <n v="0"/>
    <n v="30906"/>
    <n v="0"/>
    <n v="0"/>
    <n v="0"/>
    <n v="0"/>
    <n v="0"/>
    <n v="0"/>
    <n v="0"/>
    <n v="0"/>
    <n v="0"/>
    <n v="119916"/>
    <n v="0"/>
  </r>
  <r>
    <n v="2016"/>
    <s v="Mar"/>
    <s v="Singapore"/>
    <s v="JAPAN"/>
    <s v="C&amp;D"/>
    <d v="2016-03-04T08:55:00"/>
    <d v="2016-03-01T12:07:00"/>
    <n v="0"/>
    <s v="N BONANZA"/>
    <s v="Oil"/>
    <n v="0"/>
    <n v="0"/>
    <n v="0"/>
    <n v="0"/>
    <n v="0"/>
    <n v="0"/>
    <n v="0"/>
    <n v="0"/>
    <n v="0"/>
    <n v="0"/>
    <n v="0"/>
    <n v="0"/>
    <n v="7569"/>
    <n v="0"/>
    <n v="0"/>
    <n v="0"/>
    <n v="0"/>
    <n v="0"/>
    <n v="0"/>
    <n v="7569"/>
  </r>
  <r>
    <n v="2021"/>
    <s v="Mar"/>
    <s v="Los Angeles"/>
    <s v="IRAN"/>
    <s v="LOUIS DREYFUS"/>
    <d v="2021-03-15T04:47:00"/>
    <d v="2021-03-13T03:45:00"/>
    <n v="1"/>
    <s v="SCARLET ROSELLA"/>
    <s v="Oil"/>
    <n v="0"/>
    <n v="0"/>
    <n v="0"/>
    <n v="0"/>
    <n v="0"/>
    <n v="0"/>
    <n v="0"/>
    <n v="0"/>
    <n v="0"/>
    <n v="0"/>
    <n v="0"/>
    <n v="0"/>
    <n v="0"/>
    <n v="0"/>
    <n v="0"/>
    <n v="0"/>
    <n v="0"/>
    <n v="0"/>
    <n v="0"/>
    <n v="0"/>
  </r>
  <r>
    <n v="2014"/>
    <s v="Jul"/>
    <s v="Shanghai"/>
    <s v="FRANCE"/>
    <s v="CAO"/>
    <d v="2014-07-06T01:44:00"/>
    <d v="2014-07-03T17:40:00"/>
    <n v="1"/>
    <s v="N BONANZA"/>
    <s v="Oil"/>
    <n v="0"/>
    <n v="0"/>
    <n v="0"/>
    <n v="0"/>
    <n v="0"/>
    <n v="0"/>
    <n v="0"/>
    <n v="0"/>
    <n v="0"/>
    <n v="0"/>
    <n v="0"/>
    <n v="0"/>
    <n v="0"/>
    <n v="0"/>
    <n v="0"/>
    <n v="7222"/>
    <n v="0"/>
    <n v="0"/>
    <n v="0"/>
    <n v="7222"/>
  </r>
  <r>
    <n v="2018"/>
    <s v="Sep"/>
    <s v="Rotterdam"/>
    <s v="GERMANY"/>
    <s v="ADM"/>
    <d v="2018-09-27T00:44:00"/>
    <d v="2018-09-24T05:19:00"/>
    <n v="0"/>
    <s v="BETTY K"/>
    <s v="Grains"/>
    <n v="0"/>
    <n v="38628"/>
    <n v="0"/>
    <n v="44079"/>
    <n v="0"/>
    <n v="41339"/>
    <n v="0"/>
    <n v="0"/>
    <n v="0"/>
    <n v="0"/>
    <n v="0"/>
    <n v="0"/>
    <n v="0"/>
    <n v="0"/>
    <n v="0"/>
    <n v="0"/>
    <n v="0"/>
    <n v="0"/>
    <n v="124046"/>
    <n v="0"/>
  </r>
  <r>
    <n v="2022"/>
    <s v="Nov"/>
    <s v="Alexandria"/>
    <s v="EGYPT"/>
    <s v="COFCO"/>
    <d v="2022-11-08T03:38:00"/>
    <d v="2022-11-06T13:19:00"/>
    <n v="1"/>
    <s v="IRIS BLISS"/>
    <s v="Grains"/>
    <n v="0"/>
    <n v="0"/>
    <n v="64316"/>
    <n v="0"/>
    <n v="0"/>
    <n v="0"/>
    <n v="0"/>
    <n v="19383"/>
    <n v="0"/>
    <n v="0"/>
    <n v="0"/>
    <n v="0"/>
    <n v="0"/>
    <n v="0"/>
    <n v="0"/>
    <n v="0"/>
    <n v="0"/>
    <n v="0"/>
    <n v="83699"/>
    <n v="0"/>
  </r>
  <r>
    <n v="2014"/>
    <s v="Mar"/>
    <s v="Los Angeles"/>
    <s v="INDIA"/>
    <s v="ADM"/>
    <d v="2014-03-24T14:01:00"/>
    <d v="2014-03-21T22:26:00"/>
    <n v="0"/>
    <s v="BETTY K"/>
    <s v="Grains"/>
    <n v="45418"/>
    <n v="0"/>
    <n v="0"/>
    <n v="11275"/>
    <n v="0"/>
    <n v="0"/>
    <n v="0"/>
    <n v="24096"/>
    <n v="0"/>
    <n v="0"/>
    <n v="0"/>
    <n v="0"/>
    <n v="0"/>
    <n v="0"/>
    <n v="0"/>
    <n v="0"/>
    <n v="0"/>
    <n v="0"/>
    <n v="80789"/>
    <n v="0"/>
  </r>
  <r>
    <n v="2014"/>
    <s v="Jan"/>
    <s v="Rotterdam"/>
    <s v="FRANCE"/>
    <s v="CAO"/>
    <d v="2014-01-24T21:29:00"/>
    <d v="2014-01-22T15:56:00"/>
    <n v="0"/>
    <s v="OCEAN WAVE"/>
    <s v="Grains"/>
    <n v="0"/>
    <n v="35"/>
    <n v="0"/>
    <n v="0"/>
    <n v="0"/>
    <n v="0"/>
    <n v="0"/>
    <n v="0"/>
    <n v="16120"/>
    <n v="0"/>
    <n v="0"/>
    <n v="0"/>
    <n v="0"/>
    <n v="0"/>
    <n v="0"/>
    <n v="0"/>
    <n v="0"/>
    <n v="0"/>
    <n v="16155"/>
    <n v="0"/>
  </r>
  <r>
    <n v="2010"/>
    <s v="Feb"/>
    <s v="Alexandria"/>
    <s v="GERMANY"/>
    <s v="COFCO"/>
    <d v="2010-02-18T05:19:00"/>
    <d v="2010-02-15T05:21:00"/>
    <n v="0"/>
    <s v="LUCKY LADY"/>
    <s v="Oil"/>
    <n v="0"/>
    <n v="0"/>
    <n v="0"/>
    <n v="0"/>
    <n v="0"/>
    <n v="0"/>
    <n v="0"/>
    <n v="0"/>
    <n v="0"/>
    <n v="0"/>
    <n v="0"/>
    <n v="0"/>
    <n v="0"/>
    <n v="0"/>
    <n v="0"/>
    <n v="5258"/>
    <n v="800"/>
    <n v="0"/>
    <n v="0"/>
    <n v="6058"/>
  </r>
  <r>
    <n v="2022"/>
    <s v="Aug"/>
    <s v="Hurghada"/>
    <s v="CHINA"/>
    <s v="VITERRA"/>
    <d v="2022-08-27T03:10:00"/>
    <d v="2022-08-25T18:38:00"/>
    <n v="1"/>
    <s v="OCEAN WAVE"/>
    <s v="Oil"/>
    <n v="0"/>
    <n v="0"/>
    <n v="0"/>
    <n v="0"/>
    <n v="0"/>
    <n v="0"/>
    <n v="0"/>
    <n v="0"/>
    <n v="0"/>
    <n v="0"/>
    <n v="35"/>
    <n v="0"/>
    <n v="0"/>
    <n v="0"/>
    <n v="0"/>
    <n v="0"/>
    <n v="0"/>
    <n v="0"/>
    <n v="0"/>
    <n v="35"/>
  </r>
  <r>
    <n v="2016"/>
    <s v="Jul"/>
    <s v="Rotterdam"/>
    <s v="GERMANY"/>
    <s v="BUNGE"/>
    <d v="2016-07-05T01:10:00"/>
    <d v="2016-07-02T04:17:00"/>
    <n v="1"/>
    <s v="NANA Z"/>
    <s v="Grains"/>
    <n v="0"/>
    <n v="0"/>
    <n v="6510"/>
    <n v="843"/>
    <n v="0"/>
    <n v="0"/>
    <n v="47512"/>
    <n v="0"/>
    <n v="0"/>
    <n v="0"/>
    <n v="0"/>
    <n v="0"/>
    <n v="0"/>
    <n v="0"/>
    <n v="0"/>
    <n v="0"/>
    <n v="0"/>
    <n v="0"/>
    <n v="54865"/>
    <n v="0"/>
  </r>
  <r>
    <n v="2011"/>
    <s v="Jul"/>
    <s v="Los Angeles"/>
    <s v="GERMANY"/>
    <s v="VITERRA"/>
    <d v="2011-07-22T11:18:00"/>
    <d v="2011-07-20T23:57:00"/>
    <n v="0"/>
    <s v="BETTY K"/>
    <s v="Oil"/>
    <n v="0"/>
    <n v="0"/>
    <n v="0"/>
    <n v="0"/>
    <n v="0"/>
    <n v="0"/>
    <n v="0"/>
    <n v="0"/>
    <n v="0"/>
    <n v="0"/>
    <n v="0"/>
    <n v="0"/>
    <n v="0"/>
    <n v="0"/>
    <n v="0"/>
    <n v="0"/>
    <n v="0"/>
    <n v="2181"/>
    <n v="0"/>
    <n v="2181"/>
  </r>
  <r>
    <n v="2013"/>
    <s v="Sep"/>
    <s v="Hurghada"/>
    <s v="INDIA"/>
    <s v="C&amp;D"/>
    <d v="2013-09-08T06:42:00"/>
    <d v="2013-09-06T20:41:00"/>
    <n v="1"/>
    <s v="SEA BREEZE"/>
    <s v="Grains"/>
    <n v="21881"/>
    <n v="0"/>
    <n v="0"/>
    <n v="0"/>
    <n v="0"/>
    <n v="0"/>
    <n v="0"/>
    <n v="61465"/>
    <n v="0"/>
    <n v="0"/>
    <n v="0"/>
    <n v="0"/>
    <n v="0"/>
    <n v="0"/>
    <n v="0"/>
    <n v="0"/>
    <n v="0"/>
    <n v="0"/>
    <n v="83346"/>
    <n v="0"/>
  </r>
  <r>
    <n v="2015"/>
    <s v="Mar"/>
    <s v="Singapore"/>
    <s v="EGYPT"/>
    <s v="ADM"/>
    <d v="2015-03-17T19:55:00"/>
    <d v="2015-03-14T14:15:00"/>
    <n v="0"/>
    <s v="SEA BREEZE"/>
    <s v="Grains"/>
    <n v="0"/>
    <n v="0"/>
    <n v="23010"/>
    <n v="38614"/>
    <n v="0"/>
    <n v="0"/>
    <n v="0"/>
    <n v="0"/>
    <n v="0"/>
    <n v="0"/>
    <n v="0"/>
    <n v="0"/>
    <n v="0"/>
    <n v="0"/>
    <n v="0"/>
    <n v="0"/>
    <n v="0"/>
    <n v="0"/>
    <n v="61624"/>
    <n v="0"/>
  </r>
  <r>
    <n v="2023"/>
    <s v="Oct"/>
    <s v="Rotterdam"/>
    <s v="USA"/>
    <s v="ADM"/>
    <d v="2023-10-03T02:56:00"/>
    <d v="2023-10-02T08:25:00"/>
    <n v="0"/>
    <s v="IRIS BLISS"/>
    <s v="Oil"/>
    <n v="0"/>
    <n v="0"/>
    <n v="0"/>
    <n v="0"/>
    <n v="0"/>
    <n v="0"/>
    <n v="0"/>
    <n v="0"/>
    <n v="0"/>
    <n v="0"/>
    <n v="0"/>
    <n v="0"/>
    <n v="2092"/>
    <n v="0"/>
    <n v="0"/>
    <n v="0"/>
    <n v="4468"/>
    <n v="0"/>
    <n v="0"/>
    <n v="6560"/>
  </r>
  <r>
    <n v="2011"/>
    <s v="Jul"/>
    <s v="Rotterdam"/>
    <s v="FRANCE"/>
    <s v="CAO"/>
    <d v="2011-07-09T23:32:00"/>
    <d v="2011-07-08T06:29:00"/>
    <n v="0"/>
    <s v="SCARLET ROSELLA"/>
    <s v="Oil"/>
    <n v="0"/>
    <n v="0"/>
    <n v="0"/>
    <n v="0"/>
    <n v="0"/>
    <n v="0"/>
    <n v="0"/>
    <n v="0"/>
    <n v="0"/>
    <n v="0"/>
    <n v="0"/>
    <n v="0"/>
    <n v="0"/>
    <n v="8848"/>
    <n v="5249"/>
    <n v="0"/>
    <n v="0"/>
    <n v="0"/>
    <n v="0"/>
    <n v="14097"/>
  </r>
  <r>
    <n v="2018"/>
    <s v="Jul"/>
    <s v="Shanghai"/>
    <s v="CHINA"/>
    <s v="COFCO"/>
    <d v="2018-07-26T03:52:00"/>
    <d v="2018-07-24T13:38:00"/>
    <n v="1"/>
    <s v="BETTY K"/>
    <s v="Grains"/>
    <n v="0"/>
    <n v="2793"/>
    <n v="0"/>
    <n v="0"/>
    <n v="68207"/>
    <n v="34486"/>
    <n v="0"/>
    <n v="63088"/>
    <n v="0"/>
    <n v="0"/>
    <n v="0"/>
    <n v="0"/>
    <n v="0"/>
    <n v="0"/>
    <n v="0"/>
    <n v="0"/>
    <n v="0"/>
    <n v="0"/>
    <n v="168574"/>
    <n v="0"/>
  </r>
  <r>
    <n v="2017"/>
    <s v="Dec"/>
    <s v="Rotterdam"/>
    <s v="EGYPT"/>
    <s v="COFCO"/>
    <d v="2017-12-28T19:00:00"/>
    <d v="2017-12-25T06:19:00"/>
    <n v="1"/>
    <s v="NANA Z"/>
    <s v="Oil"/>
    <n v="0"/>
    <n v="0"/>
    <n v="0"/>
    <n v="0"/>
    <n v="0"/>
    <n v="0"/>
    <n v="0"/>
    <n v="0"/>
    <n v="0"/>
    <n v="0"/>
    <n v="0"/>
    <n v="143"/>
    <n v="0"/>
    <n v="0"/>
    <n v="0"/>
    <n v="0"/>
    <n v="0"/>
    <n v="0"/>
    <n v="0"/>
    <n v="143"/>
  </r>
  <r>
    <n v="2011"/>
    <s v="Oct"/>
    <s v="Alexandria"/>
    <s v="GERMANY"/>
    <s v="BUNGE"/>
    <d v="2011-10-14T21:48:00"/>
    <d v="2011-10-12T19:07:00"/>
    <n v="1"/>
    <s v="SEA BREEZE"/>
    <s v="Grains"/>
    <n v="0"/>
    <n v="0"/>
    <n v="75444"/>
    <n v="49068"/>
    <n v="0"/>
    <n v="33965"/>
    <n v="35522"/>
    <n v="54860"/>
    <n v="0"/>
    <n v="67692"/>
    <n v="0"/>
    <n v="0"/>
    <n v="0"/>
    <n v="0"/>
    <n v="0"/>
    <n v="0"/>
    <n v="0"/>
    <n v="0"/>
    <n v="316551"/>
    <n v="0"/>
  </r>
  <r>
    <n v="2010"/>
    <s v="Apr"/>
    <s v="Hurghada"/>
    <s v="GERMANY"/>
    <s v="CAO"/>
    <d v="2010-04-19T09:23:00"/>
    <d v="2010-04-18T19:44:00"/>
    <n v="1"/>
    <s v="LUCKY LADY"/>
    <s v="Grains"/>
    <n v="0"/>
    <n v="7984"/>
    <n v="0"/>
    <n v="0"/>
    <n v="0"/>
    <n v="0"/>
    <n v="0"/>
    <n v="0"/>
    <n v="0"/>
    <n v="0"/>
    <n v="0"/>
    <n v="0"/>
    <n v="0"/>
    <n v="0"/>
    <n v="0"/>
    <n v="0"/>
    <n v="0"/>
    <n v="0"/>
    <n v="7984"/>
    <n v="0"/>
  </r>
  <r>
    <n v="2018"/>
    <s v="Nov"/>
    <s v="Hamburg"/>
    <s v="EGYPT"/>
    <s v="BUNGE"/>
    <d v="2018-11-11T01:15:00"/>
    <d v="2018-11-09T02:19:00"/>
    <n v="0"/>
    <s v="OCEAN WAVE"/>
    <s v="Grains"/>
    <n v="0"/>
    <n v="0"/>
    <n v="20347"/>
    <n v="0"/>
    <n v="53026"/>
    <n v="13917"/>
    <n v="0"/>
    <n v="74813"/>
    <n v="0"/>
    <n v="0"/>
    <n v="0"/>
    <n v="0"/>
    <n v="0"/>
    <n v="0"/>
    <n v="0"/>
    <n v="0"/>
    <n v="0"/>
    <n v="0"/>
    <n v="162103"/>
    <n v="0"/>
  </r>
  <r>
    <n v="2020"/>
    <s v="Aug"/>
    <s v="Los Angeles"/>
    <s v="IRAN"/>
    <s v="LOUIS DREYFUS"/>
    <d v="2020-08-11T07:21:00"/>
    <d v="2020-08-10T13:18:00"/>
    <n v="0"/>
    <s v="OCEAN WAVE"/>
    <s v="Grains"/>
    <n v="22967"/>
    <n v="0"/>
    <n v="28351"/>
    <n v="0"/>
    <n v="0"/>
    <n v="35237"/>
    <n v="0"/>
    <n v="0"/>
    <n v="0"/>
    <n v="0"/>
    <n v="0"/>
    <n v="0"/>
    <n v="0"/>
    <n v="0"/>
    <n v="0"/>
    <n v="0"/>
    <n v="0"/>
    <n v="0"/>
    <n v="86555"/>
    <n v="0"/>
  </r>
  <r>
    <n v="2012"/>
    <s v="Mar"/>
    <s v="Singapore"/>
    <s v="EGYPT"/>
    <s v="CAO"/>
    <d v="2012-03-28T19:12:00"/>
    <d v="2012-03-27T22:42:00"/>
    <n v="1"/>
    <s v="SEA BREEZE"/>
    <s v="Oil"/>
    <n v="0"/>
    <n v="0"/>
    <n v="0"/>
    <n v="0"/>
    <n v="0"/>
    <n v="0"/>
    <n v="0"/>
    <n v="0"/>
    <n v="0"/>
    <n v="0"/>
    <n v="8262"/>
    <n v="0"/>
    <n v="0"/>
    <n v="0"/>
    <n v="0"/>
    <n v="0"/>
    <n v="0"/>
    <n v="0"/>
    <n v="0"/>
    <n v="8262"/>
  </r>
  <r>
    <n v="2012"/>
    <s v="Oct"/>
    <s v="Rotterdam"/>
    <s v="JAPAN"/>
    <s v="COFCO"/>
    <d v="2012-10-24T08:11:00"/>
    <d v="2012-10-21T15:16:00"/>
    <n v="0"/>
    <s v="OCEAN WAVE"/>
    <s v="Oil"/>
    <n v="0"/>
    <n v="0"/>
    <n v="0"/>
    <n v="0"/>
    <n v="0"/>
    <n v="0"/>
    <n v="0"/>
    <n v="0"/>
    <n v="0"/>
    <n v="0"/>
    <n v="0"/>
    <n v="0"/>
    <n v="0"/>
    <n v="0"/>
    <n v="0"/>
    <n v="0"/>
    <n v="0"/>
    <n v="0"/>
    <n v="0"/>
    <n v="0"/>
  </r>
  <r>
    <n v="2022"/>
    <s v="Aug"/>
    <s v="Hurghada"/>
    <s v="INDIA"/>
    <s v="C&amp;D"/>
    <d v="2022-08-11T06:40:00"/>
    <d v="2022-08-08T20:21:00"/>
    <n v="0"/>
    <s v="LUCKY LADY"/>
    <s v="Grains"/>
    <n v="0"/>
    <n v="0"/>
    <n v="60315"/>
    <n v="15565"/>
    <n v="28093"/>
    <n v="0"/>
    <n v="0"/>
    <n v="55770"/>
    <n v="58153"/>
    <n v="0"/>
    <n v="0"/>
    <n v="0"/>
    <n v="0"/>
    <n v="0"/>
    <n v="0"/>
    <n v="0"/>
    <n v="0"/>
    <n v="0"/>
    <n v="217896"/>
    <n v="0"/>
  </r>
  <r>
    <n v="2015"/>
    <s v="Aug"/>
    <s v="Hamburg"/>
    <s v="SAUDI ARABIA"/>
    <s v="LOUIS DREYFUS"/>
    <d v="2015-08-28T16:57:00"/>
    <d v="2015-08-26T09:52:00"/>
    <n v="0"/>
    <s v="LUCKY LADY"/>
    <s v="Grains"/>
    <n v="36217"/>
    <n v="4481"/>
    <n v="0"/>
    <n v="19393"/>
    <n v="0"/>
    <n v="0"/>
    <n v="22345"/>
    <n v="0"/>
    <n v="0"/>
    <n v="0"/>
    <n v="0"/>
    <n v="0"/>
    <n v="0"/>
    <n v="0"/>
    <n v="0"/>
    <n v="0"/>
    <n v="0"/>
    <n v="0"/>
    <n v="82436"/>
    <n v="0"/>
  </r>
  <r>
    <n v="2023"/>
    <s v="Sep"/>
    <s v="Los Angeles"/>
    <s v="JAPAN"/>
    <s v="BUNGE"/>
    <d v="2023-09-01T15:47:00"/>
    <d v="2023-08-30T01:08:00"/>
    <n v="0"/>
    <s v="SCARLET ROSELLA"/>
    <s v="Oil"/>
    <n v="0"/>
    <n v="0"/>
    <n v="0"/>
    <n v="0"/>
    <n v="0"/>
    <n v="0"/>
    <n v="0"/>
    <n v="0"/>
    <n v="0"/>
    <n v="0"/>
    <n v="0"/>
    <n v="0"/>
    <n v="0"/>
    <n v="0"/>
    <n v="0"/>
    <n v="0"/>
    <n v="0"/>
    <n v="0"/>
    <n v="0"/>
    <n v="0"/>
  </r>
  <r>
    <n v="2010"/>
    <s v="Dec"/>
    <s v="Hurghada"/>
    <s v="IRAN"/>
    <s v="VITERRA"/>
    <d v="2010-12-21T12:34:00"/>
    <d v="2010-12-18T06:49:00"/>
    <n v="0"/>
    <s v="NANA Z"/>
    <s v="Grains"/>
    <n v="0"/>
    <n v="65876"/>
    <n v="0"/>
    <n v="0"/>
    <n v="0"/>
    <n v="0"/>
    <n v="7734"/>
    <n v="0"/>
    <n v="7967"/>
    <n v="0"/>
    <n v="0"/>
    <n v="0"/>
    <n v="0"/>
    <n v="0"/>
    <n v="0"/>
    <n v="0"/>
    <n v="0"/>
    <n v="0"/>
    <n v="81577"/>
    <n v="0"/>
  </r>
  <r>
    <n v="2015"/>
    <s v="Sep"/>
    <s v="Alexandria"/>
    <s v="SAUDI ARABIA"/>
    <s v="C&amp;D"/>
    <d v="2015-09-12T14:12:00"/>
    <d v="2015-09-10T05:19:00"/>
    <n v="0"/>
    <s v="N BONANZA"/>
    <s v="Grains"/>
    <n v="53456"/>
    <n v="0"/>
    <n v="0"/>
    <n v="31612"/>
    <n v="65086"/>
    <n v="0"/>
    <n v="11688"/>
    <n v="63077"/>
    <n v="0"/>
    <n v="0"/>
    <n v="0"/>
    <n v="0"/>
    <n v="0"/>
    <n v="0"/>
    <n v="0"/>
    <n v="0"/>
    <n v="0"/>
    <n v="0"/>
    <n v="224919"/>
    <n v="0"/>
  </r>
  <r>
    <n v="2011"/>
    <s v="Jul"/>
    <s v="Hurghada"/>
    <s v="GERMANY"/>
    <s v="CAO"/>
    <d v="2011-07-08T21:57:00"/>
    <d v="2011-07-05T12:57:00"/>
    <n v="1"/>
    <s v="N BONANZA"/>
    <s v="Grains"/>
    <n v="71323"/>
    <n v="0"/>
    <n v="0"/>
    <n v="0"/>
    <n v="0"/>
    <n v="0"/>
    <n v="0"/>
    <n v="17978"/>
    <n v="63538"/>
    <n v="0"/>
    <n v="0"/>
    <n v="0"/>
    <n v="0"/>
    <n v="0"/>
    <n v="0"/>
    <n v="0"/>
    <n v="0"/>
    <n v="0"/>
    <n v="152839"/>
    <n v="0"/>
  </r>
  <r>
    <n v="2021"/>
    <s v="Aug"/>
    <s v="Shanghai"/>
    <s v="FRANCE"/>
    <s v="CAO"/>
    <d v="2021-08-25T05:59:00"/>
    <d v="2021-08-22T03:55:00"/>
    <n v="1"/>
    <s v="OCEAN WAVE"/>
    <s v="Grains"/>
    <n v="3325"/>
    <n v="0"/>
    <n v="0"/>
    <n v="0"/>
    <n v="72331"/>
    <n v="0"/>
    <n v="0"/>
    <n v="47314"/>
    <n v="0"/>
    <n v="0"/>
    <n v="0"/>
    <n v="0"/>
    <n v="0"/>
    <n v="0"/>
    <n v="0"/>
    <n v="0"/>
    <n v="0"/>
    <n v="0"/>
    <n v="122970"/>
    <n v="0"/>
  </r>
  <r>
    <n v="2017"/>
    <s v="May"/>
    <s v="Hurghada"/>
    <s v="FRANCE"/>
    <s v="CAO"/>
    <d v="2017-05-17T23:05:00"/>
    <d v="2017-05-16T16:54:00"/>
    <n v="1"/>
    <s v="IRIS BLISS"/>
    <s v="Grains"/>
    <n v="0"/>
    <n v="0"/>
    <n v="0"/>
    <n v="0"/>
    <n v="0"/>
    <n v="0"/>
    <n v="1509"/>
    <n v="0"/>
    <n v="0"/>
    <n v="0"/>
    <n v="0"/>
    <n v="0"/>
    <n v="0"/>
    <n v="0"/>
    <n v="0"/>
    <n v="0"/>
    <n v="0"/>
    <n v="0"/>
    <n v="1509"/>
    <n v="0"/>
  </r>
  <r>
    <n v="2022"/>
    <s v="Oct"/>
    <s v="Hamburg"/>
    <s v="GERMANY"/>
    <s v="C&amp;D"/>
    <d v="2022-10-28T11:44:00"/>
    <d v="2022-10-26T16:33:00"/>
    <n v="1"/>
    <s v="SEA BREEZE"/>
    <s v="Oil"/>
    <n v="0"/>
    <n v="0"/>
    <n v="0"/>
    <n v="0"/>
    <n v="0"/>
    <n v="0"/>
    <n v="0"/>
    <n v="0"/>
    <n v="0"/>
    <n v="0"/>
    <n v="0"/>
    <n v="0"/>
    <n v="0"/>
    <n v="0"/>
    <n v="0"/>
    <n v="0"/>
    <n v="0"/>
    <n v="0"/>
    <n v="0"/>
    <n v="0"/>
  </r>
  <r>
    <n v="2019"/>
    <s v="Mar"/>
    <s v="Los Angeles"/>
    <s v="GERMANY"/>
    <s v="VITERRA"/>
    <d v="2019-03-27T22:30:00"/>
    <d v="2019-03-24T14:01:00"/>
    <n v="0"/>
    <s v="NANA Z"/>
    <s v="Oil"/>
    <n v="0"/>
    <n v="0"/>
    <n v="0"/>
    <n v="0"/>
    <n v="0"/>
    <n v="0"/>
    <n v="0"/>
    <n v="0"/>
    <n v="0"/>
    <n v="0"/>
    <n v="0"/>
    <n v="2541"/>
    <n v="0"/>
    <n v="0"/>
    <n v="0"/>
    <n v="0"/>
    <n v="0"/>
    <n v="0"/>
    <n v="0"/>
    <n v="2541"/>
  </r>
  <r>
    <n v="2013"/>
    <s v="May"/>
    <s v="Singapore"/>
    <s v="GERMANY"/>
    <s v="ADM"/>
    <d v="2013-05-14T20:34:00"/>
    <d v="2013-05-13T11:56:00"/>
    <n v="0"/>
    <s v="SEA BREEZE"/>
    <s v="Oil"/>
    <n v="0"/>
    <n v="0"/>
    <n v="0"/>
    <n v="0"/>
    <n v="0"/>
    <n v="0"/>
    <n v="0"/>
    <n v="0"/>
    <n v="0"/>
    <n v="0"/>
    <n v="3996"/>
    <n v="0"/>
    <n v="0"/>
    <n v="0"/>
    <n v="3946"/>
    <n v="0"/>
    <n v="7995"/>
    <n v="0"/>
    <n v="0"/>
    <n v="15937"/>
  </r>
  <r>
    <n v="2019"/>
    <s v="Sep"/>
    <s v="Los Angeles"/>
    <s v="CHINA"/>
    <s v="ADM"/>
    <d v="2019-09-16T05:37:00"/>
    <d v="2019-09-14T05:58:00"/>
    <n v="0"/>
    <s v="SCARLET ROSELLA"/>
    <s v="Grains"/>
    <n v="0"/>
    <n v="0"/>
    <n v="0"/>
    <n v="0"/>
    <n v="35584"/>
    <n v="0"/>
    <n v="0"/>
    <n v="32586"/>
    <n v="0"/>
    <n v="0"/>
    <n v="0"/>
    <n v="0"/>
    <n v="0"/>
    <n v="0"/>
    <n v="0"/>
    <n v="0"/>
    <n v="0"/>
    <n v="0"/>
    <n v="68170"/>
    <n v="0"/>
  </r>
  <r>
    <n v="2014"/>
    <s v="Jan"/>
    <s v="Shanghai"/>
    <s v="FRANCE"/>
    <s v="LOUIS DREYFUS"/>
    <d v="2014-01-10T12:40:00"/>
    <d v="2014-01-08T11:09:00"/>
    <n v="1"/>
    <s v="NANA Z"/>
    <s v="Oil"/>
    <n v="0"/>
    <n v="0"/>
    <n v="0"/>
    <n v="0"/>
    <n v="0"/>
    <n v="0"/>
    <n v="0"/>
    <n v="0"/>
    <n v="0"/>
    <n v="0"/>
    <n v="0"/>
    <n v="0"/>
    <n v="0"/>
    <n v="0"/>
    <n v="0"/>
    <n v="0"/>
    <n v="0"/>
    <n v="0"/>
    <n v="0"/>
    <n v="0"/>
  </r>
  <r>
    <n v="2022"/>
    <s v="Mar"/>
    <s v="Los Angeles"/>
    <s v="FRANCE"/>
    <s v="COFCO"/>
    <d v="2022-03-13T17:51:00"/>
    <d v="2022-03-12T02:03:00"/>
    <n v="1"/>
    <s v="SCARLET ROSELLA"/>
    <s v="Oil"/>
    <n v="0"/>
    <n v="0"/>
    <n v="0"/>
    <n v="0"/>
    <n v="0"/>
    <n v="0"/>
    <n v="0"/>
    <n v="0"/>
    <n v="0"/>
    <n v="0"/>
    <n v="0"/>
    <n v="0"/>
    <n v="0"/>
    <n v="3543"/>
    <n v="0"/>
    <n v="0"/>
    <n v="7517"/>
    <n v="0"/>
    <n v="0"/>
    <n v="11060"/>
  </r>
  <r>
    <n v="2019"/>
    <s v="Feb"/>
    <s v="Singapore"/>
    <s v="IRAN"/>
    <s v="COFCO"/>
    <d v="2019-02-16T08:07:00"/>
    <d v="2019-02-13T05:16:00"/>
    <n v="0"/>
    <s v="SCARLET ROSELLA"/>
    <s v="Grains"/>
    <n v="27236"/>
    <n v="0"/>
    <n v="0"/>
    <n v="0"/>
    <n v="0"/>
    <n v="0"/>
    <n v="75917"/>
    <n v="0"/>
    <n v="0"/>
    <n v="4449"/>
    <n v="0"/>
    <n v="0"/>
    <n v="0"/>
    <n v="0"/>
    <n v="0"/>
    <n v="0"/>
    <n v="0"/>
    <n v="0"/>
    <n v="107602"/>
    <n v="0"/>
  </r>
  <r>
    <n v="2012"/>
    <s v="Feb"/>
    <s v="Singapore"/>
    <s v="JAPAN"/>
    <s v="VITERRA"/>
    <d v="2012-02-17T17:26:00"/>
    <d v="2012-02-14T04:36:00"/>
    <n v="1"/>
    <s v="SCARLET ROSELLA"/>
    <s v="Oil"/>
    <n v="0"/>
    <n v="0"/>
    <n v="0"/>
    <n v="0"/>
    <n v="0"/>
    <n v="0"/>
    <n v="0"/>
    <n v="0"/>
    <n v="0"/>
    <n v="0"/>
    <n v="0"/>
    <n v="9734"/>
    <n v="0"/>
    <n v="0"/>
    <n v="6427"/>
    <n v="0"/>
    <n v="0"/>
    <n v="0"/>
    <n v="0"/>
    <n v="16161"/>
  </r>
  <r>
    <n v="2020"/>
    <s v="Aug"/>
    <s v="Alexandria"/>
    <s v="UK"/>
    <s v="COFCO"/>
    <d v="2020-08-21T14:39:00"/>
    <d v="2020-08-18T00:39:00"/>
    <n v="1"/>
    <s v="N BONANZA"/>
    <s v="Grains"/>
    <n v="0"/>
    <n v="0"/>
    <n v="0"/>
    <n v="54088"/>
    <n v="0"/>
    <n v="17023"/>
    <n v="0"/>
    <n v="57555"/>
    <n v="0"/>
    <n v="0"/>
    <n v="0"/>
    <n v="0"/>
    <n v="0"/>
    <n v="0"/>
    <n v="0"/>
    <n v="0"/>
    <n v="0"/>
    <n v="0"/>
    <n v="128666"/>
    <n v="0"/>
  </r>
  <r>
    <n v="2010"/>
    <s v="Aug"/>
    <s v="Alexandria"/>
    <s v="GERMANY"/>
    <s v="VITERRA"/>
    <d v="2010-08-04T16:24:00"/>
    <d v="2010-08-02T02:54:00"/>
    <n v="1"/>
    <s v="N BONANZA"/>
    <s v="Grains"/>
    <n v="5831"/>
    <n v="0"/>
    <n v="0"/>
    <n v="14782"/>
    <n v="0"/>
    <n v="0"/>
    <n v="0"/>
    <n v="2183"/>
    <n v="0"/>
    <n v="0"/>
    <n v="0"/>
    <n v="0"/>
    <n v="0"/>
    <n v="0"/>
    <n v="0"/>
    <n v="0"/>
    <n v="0"/>
    <n v="0"/>
    <n v="22796"/>
    <n v="0"/>
  </r>
  <r>
    <n v="2016"/>
    <s v="Jul"/>
    <s v="Singapore"/>
    <s v="CHINA"/>
    <s v="ADM"/>
    <d v="2016-07-26T10:00:00"/>
    <d v="2016-07-25T22:17:00"/>
    <n v="1"/>
    <s v="SEA BREEZE"/>
    <s v="Grains"/>
    <n v="0"/>
    <n v="0"/>
    <n v="39650"/>
    <n v="0"/>
    <n v="48377"/>
    <n v="0"/>
    <n v="51537"/>
    <n v="0"/>
    <n v="0"/>
    <n v="0"/>
    <n v="0"/>
    <n v="0"/>
    <n v="0"/>
    <n v="0"/>
    <n v="0"/>
    <n v="0"/>
    <n v="0"/>
    <n v="0"/>
    <n v="139564"/>
    <n v="0"/>
  </r>
  <r>
    <n v="2017"/>
    <s v="May"/>
    <s v="Los Angeles"/>
    <s v="USA"/>
    <s v="COFCO"/>
    <d v="2017-05-28T09:58:00"/>
    <d v="2017-05-26T09:43:00"/>
    <n v="1"/>
    <s v="NANA Z"/>
    <s v="Grains"/>
    <n v="0"/>
    <n v="75705"/>
    <n v="0"/>
    <n v="0"/>
    <n v="0"/>
    <n v="0"/>
    <n v="0"/>
    <n v="14265"/>
    <n v="33921"/>
    <n v="45195"/>
    <n v="0"/>
    <n v="0"/>
    <n v="0"/>
    <n v="0"/>
    <n v="0"/>
    <n v="0"/>
    <n v="0"/>
    <n v="0"/>
    <n v="169086"/>
    <n v="0"/>
  </r>
  <r>
    <n v="2020"/>
    <s v="Jan"/>
    <s v="Hamburg"/>
    <s v="UK"/>
    <s v="C&amp;D"/>
    <d v="2020-01-12T21:57:00"/>
    <d v="2020-01-10T23:51:00"/>
    <n v="1"/>
    <s v="OCEAN WAVE"/>
    <s v="Oil"/>
    <n v="0"/>
    <n v="0"/>
    <n v="0"/>
    <n v="0"/>
    <n v="0"/>
    <n v="0"/>
    <n v="0"/>
    <n v="0"/>
    <n v="0"/>
    <n v="0"/>
    <n v="0"/>
    <n v="2839"/>
    <n v="7195"/>
    <n v="0"/>
    <n v="0"/>
    <n v="0"/>
    <n v="0"/>
    <n v="0"/>
    <n v="0"/>
    <n v="10034"/>
  </r>
  <r>
    <n v="2014"/>
    <s v="Jun"/>
    <s v="Shanghai"/>
    <s v="JAPAN"/>
    <s v="BUNGE"/>
    <d v="2014-06-18T01:56:00"/>
    <d v="2014-06-16T23:40:00"/>
    <n v="1"/>
    <s v="OCEAN WAVE"/>
    <s v="Grains"/>
    <n v="0"/>
    <n v="0"/>
    <n v="0"/>
    <n v="0"/>
    <n v="39700"/>
    <n v="45379"/>
    <n v="0"/>
    <n v="63465"/>
    <n v="0"/>
    <n v="0"/>
    <n v="0"/>
    <n v="0"/>
    <n v="0"/>
    <n v="0"/>
    <n v="0"/>
    <n v="0"/>
    <n v="0"/>
    <n v="0"/>
    <n v="148544"/>
    <n v="0"/>
  </r>
  <r>
    <n v="2015"/>
    <s v="Apr"/>
    <s v="Los Angeles"/>
    <s v="CHINA"/>
    <s v="BUNGE"/>
    <d v="2015-04-07T11:40:00"/>
    <d v="2015-04-05T16:51:00"/>
    <n v="0"/>
    <s v="LUCKY LADY"/>
    <s v="Oil"/>
    <n v="0"/>
    <n v="0"/>
    <n v="0"/>
    <n v="0"/>
    <n v="0"/>
    <n v="0"/>
    <n v="0"/>
    <n v="0"/>
    <n v="0"/>
    <n v="0"/>
    <n v="7696"/>
    <n v="0"/>
    <n v="0"/>
    <n v="0"/>
    <n v="0"/>
    <n v="3067"/>
    <n v="0"/>
    <n v="1732"/>
    <n v="0"/>
    <n v="12495"/>
  </r>
  <r>
    <n v="2020"/>
    <s v="Mar"/>
    <s v="Hamburg"/>
    <s v="CHINA"/>
    <s v="C&amp;D"/>
    <d v="2020-03-11T03:33:00"/>
    <d v="2020-03-09T03:42:00"/>
    <n v="1"/>
    <s v="SCARLET ROSELLA"/>
    <s v="Oil"/>
    <n v="0"/>
    <n v="0"/>
    <n v="0"/>
    <n v="0"/>
    <n v="0"/>
    <n v="0"/>
    <n v="0"/>
    <n v="0"/>
    <n v="0"/>
    <n v="0"/>
    <n v="0"/>
    <n v="0"/>
    <n v="4223"/>
    <n v="0"/>
    <n v="0"/>
    <n v="7623"/>
    <n v="0"/>
    <n v="0"/>
    <n v="0"/>
    <n v="11846"/>
  </r>
  <r>
    <n v="2012"/>
    <s v="Jul"/>
    <s v="Singapore"/>
    <s v="USA"/>
    <s v="CAO"/>
    <d v="2012-07-26T22:00:00"/>
    <d v="2012-07-25T08:31:00"/>
    <n v="1"/>
    <s v="BETTY K"/>
    <s v="Oil"/>
    <n v="0"/>
    <n v="0"/>
    <n v="0"/>
    <n v="0"/>
    <n v="0"/>
    <n v="0"/>
    <n v="0"/>
    <n v="0"/>
    <n v="0"/>
    <n v="0"/>
    <n v="0"/>
    <n v="0"/>
    <n v="0"/>
    <n v="4780"/>
    <n v="0"/>
    <n v="0"/>
    <n v="0"/>
    <n v="0"/>
    <n v="0"/>
    <n v="4780"/>
  </r>
  <r>
    <n v="2020"/>
    <s v="Jan"/>
    <s v="Shanghai"/>
    <s v="JAPAN"/>
    <s v="BUNGE"/>
    <d v="2020-01-15T07:30:00"/>
    <d v="2020-01-12T21:46:00"/>
    <n v="0"/>
    <s v="SEA BREEZE"/>
    <s v="Grains"/>
    <n v="0"/>
    <n v="0"/>
    <n v="0"/>
    <n v="0"/>
    <n v="0"/>
    <n v="0"/>
    <n v="75376"/>
    <n v="0"/>
    <n v="0"/>
    <n v="0"/>
    <n v="0"/>
    <n v="0"/>
    <n v="0"/>
    <n v="0"/>
    <n v="0"/>
    <n v="0"/>
    <n v="0"/>
    <n v="0"/>
    <n v="75376"/>
    <n v="0"/>
  </r>
  <r>
    <n v="2015"/>
    <s v="Feb"/>
    <s v="Shanghai"/>
    <s v="CHINA"/>
    <s v="CAO"/>
    <d v="2015-02-13T19:35:00"/>
    <d v="2015-02-10T05:14:00"/>
    <n v="0"/>
    <s v="NANA Z"/>
    <s v="Oil"/>
    <n v="0"/>
    <n v="0"/>
    <n v="0"/>
    <n v="0"/>
    <n v="0"/>
    <n v="0"/>
    <n v="0"/>
    <n v="0"/>
    <n v="0"/>
    <n v="0"/>
    <n v="0"/>
    <n v="0"/>
    <n v="0"/>
    <n v="494"/>
    <n v="7547"/>
    <n v="5772"/>
    <n v="9640"/>
    <n v="0"/>
    <n v="0"/>
    <n v="23453"/>
  </r>
  <r>
    <n v="2018"/>
    <s v="Oct"/>
    <s v="Singapore"/>
    <s v="GERMANY"/>
    <s v="ADM"/>
    <d v="2018-10-10T13:28:00"/>
    <d v="2018-10-09T23:38:00"/>
    <n v="1"/>
    <s v="SCARLET ROSELLA"/>
    <s v="Oil"/>
    <n v="0"/>
    <n v="0"/>
    <n v="0"/>
    <n v="0"/>
    <n v="0"/>
    <n v="0"/>
    <n v="0"/>
    <n v="0"/>
    <n v="0"/>
    <n v="0"/>
    <n v="0"/>
    <n v="0"/>
    <n v="0"/>
    <n v="1269"/>
    <n v="4727"/>
    <n v="3719"/>
    <n v="9668"/>
    <n v="0"/>
    <n v="0"/>
    <n v="19383"/>
  </r>
  <r>
    <n v="2020"/>
    <s v="Feb"/>
    <s v="Hamburg"/>
    <s v="JAPAN"/>
    <s v="BUNGE"/>
    <d v="2020-02-24T01:51:00"/>
    <d v="2020-02-22T04:44:00"/>
    <n v="0"/>
    <s v="SCARLET ROSELLA"/>
    <s v="Grains"/>
    <n v="0"/>
    <n v="0"/>
    <n v="55195"/>
    <n v="0"/>
    <n v="51845"/>
    <n v="0"/>
    <n v="30041"/>
    <n v="0"/>
    <n v="10521"/>
    <n v="0"/>
    <n v="0"/>
    <n v="0"/>
    <n v="0"/>
    <n v="0"/>
    <n v="0"/>
    <n v="0"/>
    <n v="0"/>
    <n v="0"/>
    <n v="147602"/>
    <n v="0"/>
  </r>
  <r>
    <n v="2012"/>
    <s v="Sep"/>
    <s v="Alexandria"/>
    <s v="USA"/>
    <s v="BUNGE"/>
    <d v="2012-09-20T18:25:00"/>
    <d v="2012-09-19T10:35:00"/>
    <n v="1"/>
    <s v="SCARLET ROSELLA"/>
    <s v="Grains"/>
    <n v="0"/>
    <n v="32144"/>
    <n v="0"/>
    <n v="0"/>
    <n v="58136"/>
    <n v="70334"/>
    <n v="72242"/>
    <n v="0"/>
    <n v="0"/>
    <n v="0"/>
    <n v="0"/>
    <n v="0"/>
    <n v="0"/>
    <n v="0"/>
    <n v="0"/>
    <n v="0"/>
    <n v="0"/>
    <n v="0"/>
    <n v="232856"/>
    <n v="0"/>
  </r>
  <r>
    <n v="2018"/>
    <s v="Jan"/>
    <s v="Hurghada"/>
    <s v="USA"/>
    <s v="CAO"/>
    <d v="2018-01-08T17:24:00"/>
    <d v="2018-01-07T00:38:00"/>
    <n v="0"/>
    <s v="N BONANZA"/>
    <s v="Oil"/>
    <n v="0"/>
    <n v="0"/>
    <n v="0"/>
    <n v="0"/>
    <n v="0"/>
    <n v="0"/>
    <n v="0"/>
    <n v="0"/>
    <n v="0"/>
    <n v="0"/>
    <n v="2246"/>
    <n v="0"/>
    <n v="0"/>
    <n v="0"/>
    <n v="4230"/>
    <n v="0"/>
    <n v="0"/>
    <n v="0"/>
    <n v="0"/>
    <n v="6476"/>
  </r>
  <r>
    <n v="2018"/>
    <s v="Jan"/>
    <s v="Los Angeles"/>
    <s v="USA"/>
    <s v="VITERRA"/>
    <d v="2018-01-14T08:44:00"/>
    <d v="2018-01-12T18:28:00"/>
    <n v="1"/>
    <s v="LUCKY LADY"/>
    <s v="Oil"/>
    <n v="0"/>
    <n v="0"/>
    <n v="0"/>
    <n v="0"/>
    <n v="0"/>
    <n v="0"/>
    <n v="0"/>
    <n v="0"/>
    <n v="0"/>
    <n v="0"/>
    <n v="0"/>
    <n v="0"/>
    <n v="0"/>
    <n v="3658"/>
    <n v="0"/>
    <n v="0"/>
    <n v="0"/>
    <n v="0"/>
    <n v="0"/>
    <n v="3658"/>
  </r>
  <r>
    <n v="2011"/>
    <s v="Jul"/>
    <s v="Rotterdam"/>
    <s v="GERMANY"/>
    <s v="CAO"/>
    <d v="2011-07-08T05:15:00"/>
    <d v="2011-07-06T13:19:00"/>
    <n v="1"/>
    <s v="OCEAN WAVE"/>
    <s v="Oil"/>
    <n v="0"/>
    <n v="0"/>
    <n v="0"/>
    <n v="0"/>
    <n v="0"/>
    <n v="0"/>
    <n v="0"/>
    <n v="0"/>
    <n v="0"/>
    <n v="0"/>
    <n v="3670"/>
    <n v="0"/>
    <n v="0"/>
    <n v="2384"/>
    <n v="0"/>
    <n v="0"/>
    <n v="0"/>
    <n v="0"/>
    <n v="0"/>
    <n v="6054"/>
  </r>
  <r>
    <n v="2017"/>
    <s v="Jun"/>
    <s v="Hamburg"/>
    <s v="SAUDI ARABIA"/>
    <s v="COFCO"/>
    <d v="2017-06-04T18:59:00"/>
    <d v="2017-06-03T23:27:00"/>
    <n v="0"/>
    <s v="LUCKY LADY"/>
    <s v="Grains"/>
    <n v="0"/>
    <n v="0"/>
    <n v="0"/>
    <n v="0"/>
    <n v="0"/>
    <n v="0"/>
    <n v="0"/>
    <n v="0"/>
    <n v="0"/>
    <n v="0"/>
    <n v="0"/>
    <n v="0"/>
    <n v="0"/>
    <n v="0"/>
    <n v="0"/>
    <n v="0"/>
    <n v="0"/>
    <n v="0"/>
    <n v="0"/>
    <n v="0"/>
  </r>
  <r>
    <n v="2022"/>
    <s v="Feb"/>
    <s v="Shanghai"/>
    <s v="GERMANY"/>
    <s v="CAO"/>
    <d v="2022-02-17T17:36:00"/>
    <d v="2022-02-15T08:18:00"/>
    <n v="0"/>
    <s v="LUCKY LADY"/>
    <s v="Grains"/>
    <n v="0"/>
    <n v="0"/>
    <n v="50531"/>
    <n v="0"/>
    <n v="0"/>
    <n v="0"/>
    <n v="41595"/>
    <n v="0"/>
    <n v="75653"/>
    <n v="58900"/>
    <n v="0"/>
    <n v="0"/>
    <n v="0"/>
    <n v="0"/>
    <n v="0"/>
    <n v="0"/>
    <n v="0"/>
    <n v="0"/>
    <n v="226679"/>
    <n v="0"/>
  </r>
  <r>
    <n v="2014"/>
    <s v="Nov"/>
    <s v="Singapore"/>
    <s v="USA"/>
    <s v="CAO"/>
    <d v="2014-11-17T17:34:00"/>
    <d v="2014-11-15T18:35:00"/>
    <n v="1"/>
    <s v="OCEAN WAVE"/>
    <s v="Grains"/>
    <n v="37680"/>
    <n v="0"/>
    <n v="74067"/>
    <n v="69006"/>
    <n v="0"/>
    <n v="0"/>
    <n v="0"/>
    <n v="61711"/>
    <n v="40955"/>
    <n v="0"/>
    <n v="0"/>
    <n v="0"/>
    <n v="0"/>
    <n v="0"/>
    <n v="0"/>
    <n v="0"/>
    <n v="0"/>
    <n v="0"/>
    <n v="283419"/>
    <n v="0"/>
  </r>
  <r>
    <n v="2020"/>
    <s v="Sep"/>
    <s v="Rotterdam"/>
    <s v="INDIA"/>
    <s v="BUNGE"/>
    <d v="2020-09-22T13:03:00"/>
    <d v="2020-09-21T11:28:00"/>
    <n v="1"/>
    <s v="OCEAN WAVE"/>
    <s v="Grains"/>
    <n v="0"/>
    <n v="0"/>
    <n v="0"/>
    <n v="79987"/>
    <n v="0"/>
    <n v="0"/>
    <n v="0"/>
    <n v="35661"/>
    <n v="23588"/>
    <n v="72608"/>
    <n v="0"/>
    <n v="0"/>
    <n v="0"/>
    <n v="0"/>
    <n v="0"/>
    <n v="0"/>
    <n v="0"/>
    <n v="0"/>
    <n v="211844"/>
    <n v="0"/>
  </r>
  <r>
    <n v="2021"/>
    <s v="Nov"/>
    <s v="Singapore"/>
    <s v="SAUDI ARABIA"/>
    <s v="VITERRA"/>
    <d v="2021-11-17T17:11:00"/>
    <d v="2021-11-15T03:14:00"/>
    <n v="1"/>
    <s v="LUCKY LADY"/>
    <s v="Oil"/>
    <n v="0"/>
    <n v="0"/>
    <n v="0"/>
    <n v="0"/>
    <n v="0"/>
    <n v="0"/>
    <n v="0"/>
    <n v="0"/>
    <n v="0"/>
    <n v="0"/>
    <n v="0"/>
    <n v="0"/>
    <n v="0"/>
    <n v="0"/>
    <n v="491"/>
    <n v="618"/>
    <n v="0"/>
    <n v="0"/>
    <n v="0"/>
    <n v="1109"/>
  </r>
  <r>
    <n v="2011"/>
    <s v="Oct"/>
    <s v="Los Angeles"/>
    <s v="JAPAN"/>
    <s v="LOUIS DREYFUS"/>
    <d v="2011-10-11T08:27:00"/>
    <d v="2011-10-09T20:58:00"/>
    <n v="1"/>
    <s v="OCEAN WAVE"/>
    <s v="Oil"/>
    <n v="0"/>
    <n v="0"/>
    <n v="0"/>
    <n v="0"/>
    <n v="0"/>
    <n v="0"/>
    <n v="0"/>
    <n v="0"/>
    <n v="0"/>
    <n v="0"/>
    <n v="799"/>
    <n v="9899"/>
    <n v="0"/>
    <n v="0"/>
    <n v="0"/>
    <n v="0"/>
    <n v="0"/>
    <n v="0"/>
    <n v="0"/>
    <n v="10698"/>
  </r>
  <r>
    <n v="2021"/>
    <s v="Jul"/>
    <s v="Hurghada"/>
    <s v="GERMANY"/>
    <s v="BUNGE"/>
    <d v="2021-07-25T16:09:00"/>
    <d v="2021-07-23T10:25:00"/>
    <n v="1"/>
    <s v="LUCKY LADY"/>
    <s v="Grains"/>
    <n v="71165"/>
    <n v="0"/>
    <n v="0"/>
    <n v="40385"/>
    <n v="0"/>
    <n v="0"/>
    <n v="0"/>
    <n v="5325"/>
    <n v="0"/>
    <n v="6030"/>
    <n v="0"/>
    <n v="0"/>
    <n v="0"/>
    <n v="0"/>
    <n v="0"/>
    <n v="0"/>
    <n v="0"/>
    <n v="0"/>
    <n v="122905"/>
    <n v="0"/>
  </r>
  <r>
    <n v="2013"/>
    <s v="Dec"/>
    <s v="Hurghada"/>
    <s v="UK"/>
    <s v="CAO"/>
    <d v="2013-12-01T11:38:00"/>
    <d v="2013-11-29T09:01:00"/>
    <n v="0"/>
    <s v="OCEAN WAVE"/>
    <s v="Grains"/>
    <n v="0"/>
    <n v="0"/>
    <n v="0"/>
    <n v="0"/>
    <n v="0"/>
    <n v="0"/>
    <n v="23713"/>
    <n v="21103"/>
    <n v="0"/>
    <n v="0"/>
    <n v="0"/>
    <n v="0"/>
    <n v="0"/>
    <n v="0"/>
    <n v="0"/>
    <n v="0"/>
    <n v="0"/>
    <n v="0"/>
    <n v="44816"/>
    <n v="0"/>
  </r>
  <r>
    <n v="2016"/>
    <s v="Oct"/>
    <s v="Hamburg"/>
    <s v="FRANCE"/>
    <s v="BUNGE"/>
    <d v="2016-10-04T07:44:00"/>
    <d v="2016-10-03T12:24:00"/>
    <n v="0"/>
    <s v="BETTY K"/>
    <s v="Oil"/>
    <n v="0"/>
    <n v="0"/>
    <n v="0"/>
    <n v="0"/>
    <n v="0"/>
    <n v="0"/>
    <n v="0"/>
    <n v="0"/>
    <n v="0"/>
    <n v="0"/>
    <n v="0"/>
    <n v="1357"/>
    <n v="0"/>
    <n v="6579"/>
    <n v="0"/>
    <n v="0"/>
    <n v="8100"/>
    <n v="0"/>
    <n v="0"/>
    <n v="16036"/>
  </r>
  <r>
    <n v="2016"/>
    <s v="Aug"/>
    <s v="Rotterdam"/>
    <s v="GERMANY"/>
    <s v="COFCO"/>
    <d v="2016-08-16T15:34:00"/>
    <d v="2016-08-13T03:37:00"/>
    <n v="0"/>
    <s v="N BONANZA"/>
    <s v="Grains"/>
    <n v="0"/>
    <n v="0"/>
    <n v="0"/>
    <n v="0"/>
    <n v="0"/>
    <n v="0"/>
    <n v="0"/>
    <n v="0"/>
    <n v="8226"/>
    <n v="22149"/>
    <n v="0"/>
    <n v="0"/>
    <n v="0"/>
    <n v="0"/>
    <n v="0"/>
    <n v="0"/>
    <n v="0"/>
    <n v="0"/>
    <n v="30375"/>
    <n v="0"/>
  </r>
  <r>
    <n v="2012"/>
    <s v="Apr"/>
    <s v="Alexandria"/>
    <s v="INDIA"/>
    <s v="ADM"/>
    <d v="2012-04-11T11:43:00"/>
    <d v="2012-04-08T23:05:00"/>
    <n v="0"/>
    <s v="IRIS BLISS"/>
    <s v="Oil"/>
    <n v="0"/>
    <n v="0"/>
    <n v="0"/>
    <n v="0"/>
    <n v="0"/>
    <n v="0"/>
    <n v="0"/>
    <n v="0"/>
    <n v="0"/>
    <n v="0"/>
    <n v="0"/>
    <n v="0"/>
    <n v="0"/>
    <n v="0"/>
    <n v="0"/>
    <n v="0"/>
    <n v="0"/>
    <n v="0"/>
    <n v="0"/>
    <n v="0"/>
  </r>
  <r>
    <n v="2019"/>
    <s v="May"/>
    <s v="Hamburg"/>
    <s v="SAUDI ARABIA"/>
    <s v="C&amp;D"/>
    <d v="2019-05-08T18:05:00"/>
    <d v="2019-05-05T16:47:00"/>
    <n v="1"/>
    <s v="N BONANZA"/>
    <s v="Grains"/>
    <n v="0"/>
    <n v="0"/>
    <n v="67554"/>
    <n v="1120"/>
    <n v="4893"/>
    <n v="0"/>
    <n v="0"/>
    <n v="0"/>
    <n v="74588"/>
    <n v="0"/>
    <n v="0"/>
    <n v="0"/>
    <n v="0"/>
    <n v="0"/>
    <n v="0"/>
    <n v="0"/>
    <n v="0"/>
    <n v="0"/>
    <n v="148155"/>
    <n v="0"/>
  </r>
  <r>
    <n v="2017"/>
    <s v="Jun"/>
    <s v="Hurghada"/>
    <s v="USA"/>
    <s v="LOUIS DREYFUS"/>
    <d v="2017-06-20T18:32:00"/>
    <d v="2017-06-18T04:49:00"/>
    <n v="1"/>
    <s v="NANA Z"/>
    <s v="Oil"/>
    <n v="0"/>
    <n v="0"/>
    <n v="0"/>
    <n v="0"/>
    <n v="0"/>
    <n v="0"/>
    <n v="0"/>
    <n v="0"/>
    <n v="0"/>
    <n v="0"/>
    <n v="0"/>
    <n v="0"/>
    <n v="6806"/>
    <n v="0"/>
    <n v="378"/>
    <n v="9334"/>
    <n v="0"/>
    <n v="0"/>
    <n v="0"/>
    <n v="16518"/>
  </r>
  <r>
    <n v="2014"/>
    <s v="Jan"/>
    <s v="Singapore"/>
    <s v="EGYPT"/>
    <s v="VITERRA"/>
    <d v="2014-01-01T06:41:00"/>
    <d v="2013-12-31T18:43:00"/>
    <n v="1"/>
    <s v="SEA BREEZE"/>
    <s v="Oil"/>
    <n v="0"/>
    <n v="0"/>
    <n v="0"/>
    <n v="0"/>
    <n v="0"/>
    <n v="0"/>
    <n v="0"/>
    <n v="0"/>
    <n v="0"/>
    <n v="0"/>
    <n v="0"/>
    <n v="0"/>
    <n v="0"/>
    <n v="0"/>
    <n v="0"/>
    <n v="0"/>
    <n v="0"/>
    <n v="0"/>
    <n v="0"/>
    <n v="0"/>
  </r>
  <r>
    <n v="2022"/>
    <s v="Jul"/>
    <s v="Singapore"/>
    <s v="IRAN"/>
    <s v="ADM"/>
    <d v="2022-07-26T06:07:00"/>
    <d v="2022-07-24T02:08:00"/>
    <n v="1"/>
    <s v="SEA BREEZE"/>
    <s v="Grains"/>
    <n v="0"/>
    <n v="0"/>
    <n v="0"/>
    <n v="0"/>
    <n v="63482"/>
    <n v="0"/>
    <n v="39223"/>
    <n v="0"/>
    <n v="70061"/>
    <n v="0"/>
    <n v="0"/>
    <n v="0"/>
    <n v="0"/>
    <n v="0"/>
    <n v="0"/>
    <n v="0"/>
    <n v="0"/>
    <n v="0"/>
    <n v="172766"/>
    <n v="0"/>
  </r>
  <r>
    <n v="2021"/>
    <s v="Nov"/>
    <s v="Shanghai"/>
    <s v="FRANCE"/>
    <s v="VITERRA"/>
    <d v="2021-11-02T20:59:00"/>
    <d v="2021-11-01T08:45:00"/>
    <n v="0"/>
    <s v="IRIS BLISS"/>
    <s v="Grains"/>
    <n v="0"/>
    <n v="0"/>
    <n v="0"/>
    <n v="0"/>
    <n v="29852"/>
    <n v="16499"/>
    <n v="0"/>
    <n v="0"/>
    <n v="0"/>
    <n v="0"/>
    <n v="0"/>
    <n v="0"/>
    <n v="0"/>
    <n v="0"/>
    <n v="0"/>
    <n v="0"/>
    <n v="0"/>
    <n v="0"/>
    <n v="46351"/>
    <n v="0"/>
  </r>
  <r>
    <n v="2010"/>
    <s v="Nov"/>
    <s v="Rotterdam"/>
    <s v="GERMANY"/>
    <s v="C&amp;D"/>
    <d v="2010-11-12T13:03:00"/>
    <d v="2010-11-10T05:45:00"/>
    <n v="1"/>
    <s v="SEA BREEZE"/>
    <s v="Grains"/>
    <n v="0"/>
    <n v="0"/>
    <n v="0"/>
    <n v="43344"/>
    <n v="14013"/>
    <n v="5890"/>
    <n v="0"/>
    <n v="21058"/>
    <n v="0"/>
    <n v="0"/>
    <n v="0"/>
    <n v="0"/>
    <n v="0"/>
    <n v="0"/>
    <n v="0"/>
    <n v="0"/>
    <n v="0"/>
    <n v="0"/>
    <n v="84305"/>
    <n v="0"/>
  </r>
  <r>
    <n v="2012"/>
    <s v="Apr"/>
    <s v="Hamburg"/>
    <s v="UK"/>
    <s v="COFCO"/>
    <d v="2012-04-15T07:10:00"/>
    <d v="2012-04-13T09:59:00"/>
    <n v="0"/>
    <s v="SCARLET ROSELLA"/>
    <s v="Grains"/>
    <n v="0"/>
    <n v="79207"/>
    <n v="19211"/>
    <n v="0"/>
    <n v="0"/>
    <n v="14454"/>
    <n v="0"/>
    <n v="0"/>
    <n v="0"/>
    <n v="17306"/>
    <n v="0"/>
    <n v="0"/>
    <n v="0"/>
    <n v="0"/>
    <n v="0"/>
    <n v="0"/>
    <n v="0"/>
    <n v="0"/>
    <n v="130178"/>
    <n v="0"/>
  </r>
  <r>
    <n v="2015"/>
    <s v="Oct"/>
    <s v="Shanghai"/>
    <s v="INDIA"/>
    <s v="VITERRA"/>
    <d v="2015-10-27T18:22:00"/>
    <d v="2015-10-26T02:42:00"/>
    <n v="1"/>
    <s v="NANA Z"/>
    <s v="Oil"/>
    <n v="0"/>
    <n v="0"/>
    <n v="0"/>
    <n v="0"/>
    <n v="0"/>
    <n v="0"/>
    <n v="0"/>
    <n v="0"/>
    <n v="0"/>
    <n v="0"/>
    <n v="8255"/>
    <n v="0"/>
    <n v="0"/>
    <n v="0"/>
    <n v="0"/>
    <n v="0"/>
    <n v="0"/>
    <n v="0"/>
    <n v="0"/>
    <n v="8255"/>
  </r>
  <r>
    <n v="2021"/>
    <s v="Jul"/>
    <s v="Los Angeles"/>
    <s v="UK"/>
    <s v="ADM"/>
    <d v="2021-07-09T07:27:00"/>
    <d v="2021-07-06T18:25:00"/>
    <n v="1"/>
    <s v="OCEAN WAVE"/>
    <s v="Grains"/>
    <n v="0"/>
    <n v="31468"/>
    <n v="0"/>
    <n v="0"/>
    <n v="0"/>
    <n v="0"/>
    <n v="0"/>
    <n v="0"/>
    <n v="0"/>
    <n v="0"/>
    <n v="0"/>
    <n v="0"/>
    <n v="0"/>
    <n v="0"/>
    <n v="0"/>
    <n v="0"/>
    <n v="0"/>
    <n v="0"/>
    <n v="31468"/>
    <n v="0"/>
  </r>
  <r>
    <n v="2022"/>
    <s v="Mar"/>
    <s v="Hurghada"/>
    <s v="EGYPT"/>
    <s v="LOUIS DREYFUS"/>
    <d v="2022-03-13T07:16:00"/>
    <d v="2022-03-10T01:42:00"/>
    <n v="0"/>
    <s v="IRIS BLISS"/>
    <s v="Oil"/>
    <n v="0"/>
    <n v="0"/>
    <n v="0"/>
    <n v="0"/>
    <n v="0"/>
    <n v="0"/>
    <n v="0"/>
    <n v="0"/>
    <n v="0"/>
    <n v="0"/>
    <n v="403"/>
    <n v="0"/>
    <n v="0"/>
    <n v="5574"/>
    <n v="0"/>
    <n v="2959"/>
    <n v="0"/>
    <n v="0"/>
    <n v="0"/>
    <n v="8936"/>
  </r>
  <r>
    <n v="2011"/>
    <s v="Jan"/>
    <s v="Alexandria"/>
    <s v="CHINA"/>
    <s v="LOUIS DREYFUS"/>
    <d v="2011-01-03T16:03:00"/>
    <d v="2010-12-31T03:04:00"/>
    <n v="1"/>
    <s v="BETTY K"/>
    <s v="Grains"/>
    <n v="76559"/>
    <n v="72990"/>
    <n v="0"/>
    <n v="77009"/>
    <n v="0"/>
    <n v="16429"/>
    <n v="0"/>
    <n v="43012"/>
    <n v="0"/>
    <n v="0"/>
    <n v="0"/>
    <n v="0"/>
    <n v="0"/>
    <n v="0"/>
    <n v="0"/>
    <n v="0"/>
    <n v="0"/>
    <n v="0"/>
    <n v="285999"/>
    <n v="0"/>
  </r>
  <r>
    <n v="2019"/>
    <s v="Feb"/>
    <s v="Singapore"/>
    <s v="SAUDI ARABIA"/>
    <s v="CAO"/>
    <d v="2019-02-27T20:07:00"/>
    <d v="2019-02-24T03:46:00"/>
    <n v="0"/>
    <s v="OCEAN WAVE"/>
    <s v="Oil"/>
    <n v="0"/>
    <n v="0"/>
    <n v="0"/>
    <n v="0"/>
    <n v="0"/>
    <n v="0"/>
    <n v="0"/>
    <n v="0"/>
    <n v="0"/>
    <n v="0"/>
    <n v="0"/>
    <n v="0"/>
    <n v="7345"/>
    <n v="0"/>
    <n v="0"/>
    <n v="0"/>
    <n v="0"/>
    <n v="0"/>
    <n v="0"/>
    <n v="7345"/>
  </r>
  <r>
    <n v="2013"/>
    <s v="May"/>
    <s v="Rotterdam"/>
    <s v="GERMANY"/>
    <s v="CAO"/>
    <d v="2013-05-05T18:55:00"/>
    <d v="2013-05-02T18:46:00"/>
    <n v="1"/>
    <s v="SEA BREEZE"/>
    <s v="Oil"/>
    <n v="0"/>
    <n v="0"/>
    <n v="0"/>
    <n v="0"/>
    <n v="0"/>
    <n v="0"/>
    <n v="0"/>
    <n v="0"/>
    <n v="0"/>
    <n v="0"/>
    <n v="0"/>
    <n v="1404"/>
    <n v="0"/>
    <n v="0"/>
    <n v="0"/>
    <n v="9586"/>
    <n v="0"/>
    <n v="0"/>
    <n v="0"/>
    <n v="10990"/>
  </r>
  <r>
    <n v="2014"/>
    <s v="Feb"/>
    <s v="Alexandria"/>
    <s v="CHINA"/>
    <s v="BUNGE"/>
    <d v="2014-02-13T23:40:00"/>
    <d v="2014-02-11T19:38:00"/>
    <n v="1"/>
    <s v="N BONANZA"/>
    <s v="Oil"/>
    <n v="0"/>
    <n v="0"/>
    <n v="0"/>
    <n v="0"/>
    <n v="0"/>
    <n v="0"/>
    <n v="0"/>
    <n v="0"/>
    <n v="0"/>
    <n v="0"/>
    <n v="0"/>
    <n v="0"/>
    <n v="0"/>
    <n v="0"/>
    <n v="0"/>
    <n v="0"/>
    <n v="8323"/>
    <n v="0"/>
    <n v="0"/>
    <n v="8323"/>
  </r>
  <r>
    <n v="2019"/>
    <s v="Jan"/>
    <s v="Shanghai"/>
    <s v="UK"/>
    <s v="VITERRA"/>
    <d v="2019-01-08T18:45:00"/>
    <d v="2019-01-06T13:54:00"/>
    <n v="1"/>
    <s v="NANA Z"/>
    <s v="Grains"/>
    <n v="0"/>
    <n v="53733"/>
    <n v="0"/>
    <n v="0"/>
    <n v="72221"/>
    <n v="0"/>
    <n v="0"/>
    <n v="0"/>
    <n v="0"/>
    <n v="0"/>
    <n v="0"/>
    <n v="0"/>
    <n v="0"/>
    <n v="0"/>
    <n v="0"/>
    <n v="0"/>
    <n v="0"/>
    <n v="0"/>
    <n v="125954"/>
    <n v="0"/>
  </r>
  <r>
    <n v="2017"/>
    <s v="Apr"/>
    <s v="Shanghai"/>
    <s v="INDIA"/>
    <s v="VITERRA"/>
    <d v="2017-04-09T01:46:00"/>
    <d v="2017-04-08T15:39:00"/>
    <n v="1"/>
    <s v="LUCKY LADY"/>
    <s v="Grains"/>
    <n v="0"/>
    <n v="0"/>
    <n v="7306"/>
    <n v="43706"/>
    <n v="0"/>
    <n v="0"/>
    <n v="63191"/>
    <n v="0"/>
    <n v="12202"/>
    <n v="0"/>
    <n v="0"/>
    <n v="0"/>
    <n v="0"/>
    <n v="0"/>
    <n v="0"/>
    <n v="0"/>
    <n v="0"/>
    <n v="0"/>
    <n v="126405"/>
    <n v="0"/>
  </r>
  <r>
    <n v="2021"/>
    <s v="Aug"/>
    <s v="Los Angeles"/>
    <s v="FRANCE"/>
    <s v="C&amp;D"/>
    <d v="2021-08-16T10:00:00"/>
    <d v="2021-08-13T09:28:00"/>
    <n v="1"/>
    <s v="SEA BREEZE"/>
    <s v="Oil"/>
    <n v="0"/>
    <n v="0"/>
    <n v="0"/>
    <n v="0"/>
    <n v="0"/>
    <n v="0"/>
    <n v="0"/>
    <n v="0"/>
    <n v="0"/>
    <n v="0"/>
    <n v="0"/>
    <n v="0"/>
    <n v="4900"/>
    <n v="0"/>
    <n v="3890"/>
    <n v="0"/>
    <n v="0"/>
    <n v="0"/>
    <n v="0"/>
    <n v="8790"/>
  </r>
  <r>
    <n v="2012"/>
    <s v="Jul"/>
    <s v="Los Angeles"/>
    <s v="CHINA"/>
    <s v="LOUIS DREYFUS"/>
    <d v="2012-07-26T00:34:00"/>
    <d v="2012-07-23T05:32:00"/>
    <n v="0"/>
    <s v="BETTY K"/>
    <s v="Oil"/>
    <n v="0"/>
    <n v="0"/>
    <n v="0"/>
    <n v="0"/>
    <n v="0"/>
    <n v="0"/>
    <n v="0"/>
    <n v="0"/>
    <n v="0"/>
    <n v="0"/>
    <n v="0"/>
    <n v="4696"/>
    <n v="2249"/>
    <n v="0"/>
    <n v="0"/>
    <n v="0"/>
    <n v="0"/>
    <n v="0"/>
    <n v="0"/>
    <n v="6945"/>
  </r>
  <r>
    <n v="2012"/>
    <s v="Jan"/>
    <s v="Rotterdam"/>
    <s v="EGYPT"/>
    <s v="LOUIS DREYFUS"/>
    <d v="2012-01-11T00:29:00"/>
    <d v="2012-01-10T12:10:00"/>
    <n v="1"/>
    <s v="N BONANZA"/>
    <s v="Oil"/>
    <n v="0"/>
    <n v="0"/>
    <n v="0"/>
    <n v="0"/>
    <n v="0"/>
    <n v="0"/>
    <n v="0"/>
    <n v="0"/>
    <n v="0"/>
    <n v="0"/>
    <n v="0"/>
    <n v="0"/>
    <n v="0"/>
    <n v="0"/>
    <n v="0"/>
    <n v="3759"/>
    <n v="997"/>
    <n v="0"/>
    <n v="0"/>
    <n v="4756"/>
  </r>
  <r>
    <n v="2014"/>
    <s v="Oct"/>
    <s v="Singapore"/>
    <s v="FRANCE"/>
    <s v="BUNGE"/>
    <d v="2014-10-03T18:21:00"/>
    <d v="2014-10-01T15:46:00"/>
    <n v="1"/>
    <s v="N BONANZA"/>
    <s v="Grains"/>
    <n v="0"/>
    <n v="0"/>
    <n v="0"/>
    <n v="0"/>
    <n v="0"/>
    <n v="0"/>
    <n v="0"/>
    <n v="7496"/>
    <n v="0"/>
    <n v="0"/>
    <n v="0"/>
    <n v="0"/>
    <n v="0"/>
    <n v="0"/>
    <n v="0"/>
    <n v="0"/>
    <n v="0"/>
    <n v="0"/>
    <n v="7496"/>
    <n v="0"/>
  </r>
  <r>
    <n v="2019"/>
    <s v="Apr"/>
    <s v="Rotterdam"/>
    <s v="INDIA"/>
    <s v="BUNGE"/>
    <d v="2019-04-10T13:35:00"/>
    <d v="2019-04-07T04:16:00"/>
    <n v="1"/>
    <s v="BETTY K"/>
    <s v="Grains"/>
    <n v="0"/>
    <n v="0"/>
    <n v="72904"/>
    <n v="0"/>
    <n v="0"/>
    <n v="0"/>
    <n v="0"/>
    <n v="41096"/>
    <n v="0"/>
    <n v="0"/>
    <n v="0"/>
    <n v="0"/>
    <n v="0"/>
    <n v="0"/>
    <n v="0"/>
    <n v="0"/>
    <n v="0"/>
    <n v="0"/>
    <n v="114000"/>
    <n v="0"/>
  </r>
  <r>
    <n v="2015"/>
    <s v="Jan"/>
    <s v="Los Angeles"/>
    <s v="GERMANY"/>
    <s v="LOUIS DREYFUS"/>
    <d v="2015-01-07T11:33:00"/>
    <d v="2015-01-04T15:10:00"/>
    <n v="1"/>
    <s v="SEA BREEZE"/>
    <s v="Grains"/>
    <n v="58451"/>
    <n v="79217"/>
    <n v="0"/>
    <n v="0"/>
    <n v="0"/>
    <n v="0"/>
    <n v="0"/>
    <n v="70885"/>
    <n v="0"/>
    <n v="0"/>
    <n v="0"/>
    <n v="0"/>
    <n v="0"/>
    <n v="0"/>
    <n v="0"/>
    <n v="0"/>
    <n v="0"/>
    <n v="0"/>
    <n v="208553"/>
    <n v="0"/>
  </r>
  <r>
    <n v="2013"/>
    <s v="Nov"/>
    <s v="Hamburg"/>
    <s v="UK"/>
    <s v="LOUIS DREYFUS"/>
    <d v="2013-11-15T09:52:00"/>
    <d v="2013-11-14T11:50:00"/>
    <n v="0"/>
    <s v="IRIS BLISS"/>
    <s v="Grains"/>
    <n v="22209"/>
    <n v="0"/>
    <n v="0"/>
    <n v="0"/>
    <n v="0"/>
    <n v="24960"/>
    <n v="0"/>
    <n v="0"/>
    <n v="0"/>
    <n v="64273"/>
    <n v="0"/>
    <n v="0"/>
    <n v="0"/>
    <n v="0"/>
    <n v="0"/>
    <n v="0"/>
    <n v="0"/>
    <n v="0"/>
    <n v="111442"/>
    <n v="0"/>
  </r>
  <r>
    <n v="2018"/>
    <s v="Oct"/>
    <s v="Los Angeles"/>
    <s v="IRAN"/>
    <s v="ADM"/>
    <d v="2018-10-05T19:18:00"/>
    <d v="2018-10-04T20:01:00"/>
    <n v="0"/>
    <s v="N BONANZA"/>
    <s v="Grains"/>
    <n v="0"/>
    <n v="0"/>
    <n v="0"/>
    <n v="0"/>
    <n v="4730"/>
    <n v="0"/>
    <n v="0"/>
    <n v="0"/>
    <n v="0"/>
    <n v="0"/>
    <n v="0"/>
    <n v="0"/>
    <n v="0"/>
    <n v="0"/>
    <n v="0"/>
    <n v="0"/>
    <n v="0"/>
    <n v="0"/>
    <n v="4730"/>
    <n v="0"/>
  </r>
  <r>
    <n v="2010"/>
    <s v="Oct"/>
    <s v="Alexandria"/>
    <s v="EGYPT"/>
    <s v="COFCO"/>
    <d v="2010-10-16T19:59:00"/>
    <d v="2010-10-15T20:46:00"/>
    <n v="1"/>
    <s v="SCARLET ROSELLA"/>
    <s v="Oil"/>
    <n v="0"/>
    <n v="0"/>
    <n v="0"/>
    <n v="0"/>
    <n v="0"/>
    <n v="0"/>
    <n v="0"/>
    <n v="0"/>
    <n v="0"/>
    <n v="0"/>
    <n v="0"/>
    <n v="0"/>
    <n v="0"/>
    <n v="0"/>
    <n v="0"/>
    <n v="0"/>
    <n v="0"/>
    <n v="0"/>
    <n v="0"/>
    <n v="0"/>
  </r>
  <r>
    <n v="2018"/>
    <s v="Apr"/>
    <s v="Rotterdam"/>
    <s v="IRAN"/>
    <s v="BUNGE"/>
    <d v="2018-04-16T10:57:00"/>
    <d v="2018-04-13T00:04:00"/>
    <n v="0"/>
    <s v="OCEAN WAVE"/>
    <s v="Grains"/>
    <n v="0"/>
    <n v="43266"/>
    <n v="0"/>
    <n v="0"/>
    <n v="46863"/>
    <n v="0"/>
    <n v="16151"/>
    <n v="0"/>
    <n v="0"/>
    <n v="0"/>
    <n v="0"/>
    <n v="0"/>
    <n v="0"/>
    <n v="0"/>
    <n v="0"/>
    <n v="0"/>
    <n v="0"/>
    <n v="0"/>
    <n v="106280"/>
    <n v="0"/>
  </r>
  <r>
    <n v="2022"/>
    <s v="Sep"/>
    <s v="Singapore"/>
    <s v="FRANCE"/>
    <s v="CAO"/>
    <d v="2022-09-12T21:58:00"/>
    <d v="2022-09-09T02:57:00"/>
    <n v="1"/>
    <s v="N BONANZA"/>
    <s v="Oil"/>
    <n v="0"/>
    <n v="0"/>
    <n v="0"/>
    <n v="0"/>
    <n v="0"/>
    <n v="0"/>
    <n v="0"/>
    <n v="0"/>
    <n v="0"/>
    <n v="0"/>
    <n v="0"/>
    <n v="0"/>
    <n v="0"/>
    <n v="0"/>
    <n v="0"/>
    <n v="0"/>
    <n v="0"/>
    <n v="0"/>
    <n v="0"/>
    <n v="0"/>
  </r>
  <r>
    <n v="2023"/>
    <s v="Jun"/>
    <s v="Los Angeles"/>
    <s v="SAUDI ARABIA"/>
    <s v="BUNGE"/>
    <d v="2023-06-17T15:10:00"/>
    <d v="2023-06-14T13:35:00"/>
    <n v="0"/>
    <s v="NANA Z"/>
    <s v="Grains"/>
    <n v="0"/>
    <n v="0"/>
    <n v="0"/>
    <n v="0"/>
    <n v="48362"/>
    <n v="34778"/>
    <n v="0"/>
    <n v="31169"/>
    <n v="0"/>
    <n v="0"/>
    <n v="0"/>
    <n v="0"/>
    <n v="0"/>
    <n v="0"/>
    <n v="0"/>
    <n v="0"/>
    <n v="0"/>
    <n v="0"/>
    <n v="114309"/>
    <n v="0"/>
  </r>
  <r>
    <n v="2011"/>
    <s v="Nov"/>
    <s v="Hurghada"/>
    <s v="CHINA"/>
    <s v="COFCO"/>
    <d v="2011-11-18T22:19:00"/>
    <d v="2011-11-17T03:12:00"/>
    <n v="0"/>
    <s v="IRIS BLISS"/>
    <s v="Oil"/>
    <n v="0"/>
    <n v="0"/>
    <n v="0"/>
    <n v="0"/>
    <n v="0"/>
    <n v="0"/>
    <n v="0"/>
    <n v="0"/>
    <n v="0"/>
    <n v="0"/>
    <n v="0"/>
    <n v="0"/>
    <n v="0"/>
    <n v="0"/>
    <n v="0"/>
    <n v="2816"/>
    <n v="4485"/>
    <n v="0"/>
    <n v="0"/>
    <n v="7301"/>
  </r>
  <r>
    <n v="2014"/>
    <s v="Sep"/>
    <s v="Los Angeles"/>
    <s v="IRAN"/>
    <s v="LOUIS DREYFUS"/>
    <d v="2014-09-24T13:06:00"/>
    <d v="2014-09-22T00:52:00"/>
    <n v="1"/>
    <s v="SCARLET ROSELLA"/>
    <s v="Grains"/>
    <n v="0"/>
    <n v="0"/>
    <n v="0"/>
    <n v="0"/>
    <n v="1780"/>
    <n v="59193"/>
    <n v="52028"/>
    <n v="0"/>
    <n v="0"/>
    <n v="19128"/>
    <n v="0"/>
    <n v="0"/>
    <n v="0"/>
    <n v="0"/>
    <n v="0"/>
    <n v="0"/>
    <n v="0"/>
    <n v="0"/>
    <n v="132129"/>
    <n v="0"/>
  </r>
  <r>
    <n v="2012"/>
    <s v="Oct"/>
    <s v="Rotterdam"/>
    <s v="CHINA"/>
    <s v="C&amp;D"/>
    <d v="2012-10-21T00:53:00"/>
    <d v="2012-10-20T02:23:00"/>
    <n v="1"/>
    <s v="N BONANZA"/>
    <s v="Grains"/>
    <n v="0"/>
    <n v="0"/>
    <n v="0"/>
    <n v="0"/>
    <n v="0"/>
    <n v="0"/>
    <n v="47419"/>
    <n v="0"/>
    <n v="66928"/>
    <n v="0"/>
    <n v="0"/>
    <n v="0"/>
    <n v="0"/>
    <n v="0"/>
    <n v="0"/>
    <n v="0"/>
    <n v="0"/>
    <n v="0"/>
    <n v="114347"/>
    <n v="0"/>
  </r>
  <r>
    <n v="2019"/>
    <s v="Apr"/>
    <s v="Hamburg"/>
    <s v="USA"/>
    <s v="VITERRA"/>
    <d v="2019-04-03T22:06:00"/>
    <d v="2019-04-01T18:24:00"/>
    <n v="0"/>
    <s v="SCARLET ROSELLA"/>
    <s v="Oil"/>
    <n v="0"/>
    <n v="0"/>
    <n v="0"/>
    <n v="0"/>
    <n v="0"/>
    <n v="0"/>
    <n v="0"/>
    <n v="0"/>
    <n v="0"/>
    <n v="0"/>
    <n v="0"/>
    <n v="0"/>
    <n v="0"/>
    <n v="0"/>
    <n v="1218"/>
    <n v="0"/>
    <n v="0"/>
    <n v="0"/>
    <n v="0"/>
    <n v="1218"/>
  </r>
  <r>
    <n v="2016"/>
    <s v="Sep"/>
    <s v="Singapore"/>
    <s v="GERMANY"/>
    <s v="BUNGE"/>
    <d v="2016-09-20T14:32:00"/>
    <d v="2016-09-17T06:17:00"/>
    <n v="1"/>
    <s v="OCEAN WAVE"/>
    <s v="Grains"/>
    <n v="0"/>
    <n v="0"/>
    <n v="22937"/>
    <n v="0"/>
    <n v="59101"/>
    <n v="14352"/>
    <n v="0"/>
    <n v="0"/>
    <n v="0"/>
    <n v="0"/>
    <n v="0"/>
    <n v="0"/>
    <n v="0"/>
    <n v="0"/>
    <n v="0"/>
    <n v="0"/>
    <n v="0"/>
    <n v="0"/>
    <n v="96390"/>
    <n v="0"/>
  </r>
  <r>
    <n v="2018"/>
    <s v="May"/>
    <s v="Rotterdam"/>
    <s v="USA"/>
    <s v="VITERRA"/>
    <d v="2018-05-13T22:00:00"/>
    <d v="2018-05-11T03:49:00"/>
    <n v="1"/>
    <s v="SCARLET ROSELLA"/>
    <s v="Grains"/>
    <n v="72284"/>
    <n v="0"/>
    <n v="0"/>
    <n v="72193"/>
    <n v="0"/>
    <n v="0"/>
    <n v="43973"/>
    <n v="0"/>
    <n v="55657"/>
    <n v="24106"/>
    <n v="0"/>
    <n v="0"/>
    <n v="0"/>
    <n v="0"/>
    <n v="0"/>
    <n v="0"/>
    <n v="0"/>
    <n v="0"/>
    <n v="268213"/>
    <n v="0"/>
  </r>
  <r>
    <n v="2023"/>
    <s v="Dec"/>
    <s v="Hamburg"/>
    <s v="IRAN"/>
    <s v="ADM"/>
    <d v="2023-12-27T14:19:00"/>
    <d v="2023-12-26T11:32:00"/>
    <n v="0"/>
    <s v="LUCKY LADY"/>
    <s v="Grains"/>
    <n v="0"/>
    <n v="0"/>
    <n v="0"/>
    <n v="0"/>
    <n v="0"/>
    <n v="18053"/>
    <n v="0"/>
    <n v="21166"/>
    <n v="0"/>
    <n v="0"/>
    <n v="0"/>
    <n v="0"/>
    <n v="0"/>
    <n v="0"/>
    <n v="0"/>
    <n v="0"/>
    <n v="0"/>
    <n v="0"/>
    <n v="39219"/>
    <n v="0"/>
  </r>
  <r>
    <n v="2016"/>
    <s v="Aug"/>
    <s v="Singapore"/>
    <s v="FRANCE"/>
    <s v="ADM"/>
    <d v="2016-08-13T23:42:00"/>
    <d v="2016-08-12T14:44:00"/>
    <n v="1"/>
    <s v="OCEAN WAVE"/>
    <s v="Grains"/>
    <n v="0"/>
    <n v="0"/>
    <n v="56287"/>
    <n v="0"/>
    <n v="0"/>
    <n v="0"/>
    <n v="0"/>
    <n v="60950"/>
    <n v="0"/>
    <n v="0"/>
    <n v="0"/>
    <n v="0"/>
    <n v="0"/>
    <n v="0"/>
    <n v="0"/>
    <n v="0"/>
    <n v="0"/>
    <n v="0"/>
    <n v="117237"/>
    <n v="0"/>
  </r>
  <r>
    <n v="2019"/>
    <s v="Dec"/>
    <s v="Hamburg"/>
    <s v="JAPAN"/>
    <s v="ADM"/>
    <d v="2019-12-01T21:52:00"/>
    <d v="2019-11-29T21:28:00"/>
    <n v="1"/>
    <s v="LUCKY LADY"/>
    <s v="Grains"/>
    <n v="0"/>
    <n v="0"/>
    <n v="0"/>
    <n v="0"/>
    <n v="0"/>
    <n v="20184"/>
    <n v="76891"/>
    <n v="0"/>
    <n v="0"/>
    <n v="0"/>
    <n v="0"/>
    <n v="0"/>
    <n v="0"/>
    <n v="0"/>
    <n v="0"/>
    <n v="0"/>
    <n v="0"/>
    <n v="0"/>
    <n v="97075"/>
    <n v="0"/>
  </r>
  <r>
    <n v="2012"/>
    <s v="May"/>
    <s v="Hamburg"/>
    <s v="IRAN"/>
    <s v="ADM"/>
    <d v="2012-05-16T07:35:00"/>
    <d v="2012-05-13T17:18:00"/>
    <n v="0"/>
    <s v="IRIS BLISS"/>
    <s v="Oil"/>
    <n v="0"/>
    <n v="0"/>
    <n v="0"/>
    <n v="0"/>
    <n v="0"/>
    <n v="0"/>
    <n v="0"/>
    <n v="0"/>
    <n v="0"/>
    <n v="0"/>
    <n v="0"/>
    <n v="0"/>
    <n v="80"/>
    <n v="7285"/>
    <n v="0"/>
    <n v="0"/>
    <n v="0"/>
    <n v="0"/>
    <n v="0"/>
    <n v="7365"/>
  </r>
  <r>
    <n v="2016"/>
    <s v="May"/>
    <s v="Singapore"/>
    <s v="CHINA"/>
    <s v="BUNGE"/>
    <d v="2016-05-17T21:36:00"/>
    <d v="2016-05-15T11:54:00"/>
    <n v="1"/>
    <s v="LUCKY LADY"/>
    <s v="Oil"/>
    <n v="0"/>
    <n v="0"/>
    <n v="0"/>
    <n v="0"/>
    <n v="0"/>
    <n v="0"/>
    <n v="0"/>
    <n v="0"/>
    <n v="0"/>
    <n v="0"/>
    <n v="0"/>
    <n v="5917"/>
    <n v="0"/>
    <n v="0"/>
    <n v="0"/>
    <n v="0"/>
    <n v="342"/>
    <n v="9397"/>
    <n v="0"/>
    <n v="15656"/>
  </r>
  <r>
    <n v="2017"/>
    <s v="Apr"/>
    <s v="Alexandria"/>
    <s v="SAUDI ARABIA"/>
    <s v="CAO"/>
    <d v="2017-04-16T03:32:00"/>
    <d v="2017-04-13T22:35:00"/>
    <n v="1"/>
    <s v="BETTY K"/>
    <s v="Grains"/>
    <n v="0"/>
    <n v="42513"/>
    <n v="0"/>
    <n v="41857"/>
    <n v="0"/>
    <n v="0"/>
    <n v="0"/>
    <n v="0"/>
    <n v="0"/>
    <n v="0"/>
    <n v="0"/>
    <n v="0"/>
    <n v="0"/>
    <n v="0"/>
    <n v="0"/>
    <n v="0"/>
    <n v="0"/>
    <n v="0"/>
    <n v="84370"/>
    <n v="0"/>
  </r>
  <r>
    <n v="2011"/>
    <s v="Feb"/>
    <s v="Hurghada"/>
    <s v="USA"/>
    <s v="CAO"/>
    <d v="2011-02-26T02:20:00"/>
    <d v="2011-02-25T00:11:00"/>
    <n v="0"/>
    <s v="N BONANZA"/>
    <s v="Grains"/>
    <n v="0"/>
    <n v="0"/>
    <n v="0"/>
    <n v="0"/>
    <n v="0"/>
    <n v="75585"/>
    <n v="0"/>
    <n v="0"/>
    <n v="52309"/>
    <n v="0"/>
    <n v="0"/>
    <n v="0"/>
    <n v="0"/>
    <n v="0"/>
    <n v="0"/>
    <n v="0"/>
    <n v="0"/>
    <n v="0"/>
    <n v="127894"/>
    <n v="0"/>
  </r>
  <r>
    <n v="2015"/>
    <s v="Nov"/>
    <s v="Alexandria"/>
    <s v="JAPAN"/>
    <s v="COFCO"/>
    <d v="2015-11-02T17:26:00"/>
    <d v="2015-10-30T06:55:00"/>
    <n v="1"/>
    <s v="BETTY K"/>
    <s v="Oil"/>
    <n v="0"/>
    <n v="0"/>
    <n v="0"/>
    <n v="0"/>
    <n v="0"/>
    <n v="0"/>
    <n v="0"/>
    <n v="0"/>
    <n v="0"/>
    <n v="0"/>
    <n v="8505"/>
    <n v="0"/>
    <n v="0"/>
    <n v="0"/>
    <n v="0"/>
    <n v="0"/>
    <n v="0"/>
    <n v="3135"/>
    <n v="0"/>
    <n v="11640"/>
  </r>
  <r>
    <n v="2023"/>
    <s v="Jun"/>
    <s v="Alexandria"/>
    <s v="CHINA"/>
    <s v="COFCO"/>
    <d v="2023-06-06T08:53:00"/>
    <d v="2023-06-04T02:11:00"/>
    <n v="0"/>
    <s v="SCARLET ROSELLA"/>
    <s v="Grains"/>
    <n v="0"/>
    <n v="44661"/>
    <n v="0"/>
    <n v="58960"/>
    <n v="53382"/>
    <n v="0"/>
    <n v="0"/>
    <n v="0"/>
    <n v="4025"/>
    <n v="0"/>
    <n v="0"/>
    <n v="0"/>
    <n v="0"/>
    <n v="0"/>
    <n v="0"/>
    <n v="0"/>
    <n v="0"/>
    <n v="0"/>
    <n v="161028"/>
    <n v="0"/>
  </r>
  <r>
    <n v="2014"/>
    <s v="Apr"/>
    <s v="Los Angeles"/>
    <s v="GERMANY"/>
    <s v="COFCO"/>
    <d v="2014-04-22T13:13:00"/>
    <d v="2014-04-21T14:55:00"/>
    <n v="1"/>
    <s v="LUCKY LADY"/>
    <s v="Grains"/>
    <n v="0"/>
    <n v="32176"/>
    <n v="0"/>
    <n v="41471"/>
    <n v="33706"/>
    <n v="0"/>
    <n v="74461"/>
    <n v="0"/>
    <n v="0"/>
    <n v="0"/>
    <n v="0"/>
    <n v="0"/>
    <n v="0"/>
    <n v="0"/>
    <n v="0"/>
    <n v="0"/>
    <n v="0"/>
    <n v="0"/>
    <n v="181814"/>
    <n v="0"/>
  </r>
  <r>
    <n v="2012"/>
    <s v="Oct"/>
    <s v="Singapore"/>
    <s v="EGYPT"/>
    <s v="COFCO"/>
    <d v="2012-10-04T13:03:00"/>
    <d v="2012-10-03T03:17:00"/>
    <n v="0"/>
    <s v="OCEAN WAVE"/>
    <s v="Oil"/>
    <n v="0"/>
    <n v="0"/>
    <n v="0"/>
    <n v="0"/>
    <n v="0"/>
    <n v="0"/>
    <n v="0"/>
    <n v="0"/>
    <n v="0"/>
    <n v="0"/>
    <n v="0"/>
    <n v="0"/>
    <n v="0"/>
    <n v="0"/>
    <n v="0"/>
    <n v="0"/>
    <n v="0"/>
    <n v="0"/>
    <n v="0"/>
    <n v="0"/>
  </r>
  <r>
    <n v="2021"/>
    <s v="Sep"/>
    <s v="Shanghai"/>
    <s v="UK"/>
    <s v="COFCO"/>
    <d v="2021-09-28T04:15:00"/>
    <d v="2021-09-25T14:09:00"/>
    <n v="0"/>
    <s v="N BONANZA"/>
    <s v="Grains"/>
    <n v="0"/>
    <n v="0"/>
    <n v="0"/>
    <n v="0"/>
    <n v="61328"/>
    <n v="0"/>
    <n v="0"/>
    <n v="69658"/>
    <n v="23182"/>
    <n v="0"/>
    <n v="0"/>
    <n v="0"/>
    <n v="0"/>
    <n v="0"/>
    <n v="0"/>
    <n v="0"/>
    <n v="0"/>
    <n v="0"/>
    <n v="154168"/>
    <n v="0"/>
  </r>
  <r>
    <n v="2021"/>
    <s v="Jan"/>
    <s v="Hurghada"/>
    <s v="USA"/>
    <s v="C&amp;D"/>
    <d v="2021-01-04T02:24:00"/>
    <d v="2021-01-03T13:49:00"/>
    <n v="0"/>
    <s v="N BONANZA"/>
    <s v="Grains"/>
    <n v="0"/>
    <n v="74802"/>
    <n v="0"/>
    <n v="21193"/>
    <n v="75286"/>
    <n v="0"/>
    <n v="0"/>
    <n v="0"/>
    <n v="9153"/>
    <n v="0"/>
    <n v="0"/>
    <n v="0"/>
    <n v="0"/>
    <n v="0"/>
    <n v="0"/>
    <n v="0"/>
    <n v="0"/>
    <n v="0"/>
    <n v="180434"/>
    <n v="0"/>
  </r>
  <r>
    <n v="2019"/>
    <s v="Feb"/>
    <s v="Shanghai"/>
    <s v="JAPAN"/>
    <s v="LOUIS DREYFUS"/>
    <d v="2019-02-24T23:48:00"/>
    <d v="2019-02-23T02:46:00"/>
    <n v="0"/>
    <s v="IRIS BLISS"/>
    <s v="Grains"/>
    <n v="0"/>
    <n v="0"/>
    <n v="77990"/>
    <n v="0"/>
    <n v="0"/>
    <n v="76688"/>
    <n v="0"/>
    <n v="0"/>
    <n v="0"/>
    <n v="0"/>
    <n v="0"/>
    <n v="0"/>
    <n v="0"/>
    <n v="0"/>
    <n v="0"/>
    <n v="0"/>
    <n v="0"/>
    <n v="0"/>
    <n v="154678"/>
    <n v="0"/>
  </r>
  <r>
    <n v="2013"/>
    <s v="Feb"/>
    <s v="Hamburg"/>
    <s v="UK"/>
    <s v="LOUIS DREYFUS"/>
    <d v="2013-02-24T11:41:00"/>
    <d v="2013-02-21T11:53:00"/>
    <n v="0"/>
    <s v="BETTY K"/>
    <s v="Oil"/>
    <n v="0"/>
    <n v="0"/>
    <n v="0"/>
    <n v="0"/>
    <n v="0"/>
    <n v="0"/>
    <n v="0"/>
    <n v="0"/>
    <n v="0"/>
    <n v="0"/>
    <n v="0"/>
    <n v="0"/>
    <n v="0"/>
    <n v="0"/>
    <n v="4741"/>
    <n v="7198"/>
    <n v="3676"/>
    <n v="0"/>
    <n v="0"/>
    <n v="15615"/>
  </r>
  <r>
    <n v="2015"/>
    <s v="Nov"/>
    <s v="Rotterdam"/>
    <s v="SAUDI ARABIA"/>
    <s v="COFCO"/>
    <d v="2015-11-17T22:15:00"/>
    <d v="2015-11-15T07:45:00"/>
    <n v="0"/>
    <s v="BETTY K"/>
    <s v="Grains"/>
    <n v="61905"/>
    <n v="0"/>
    <n v="78122"/>
    <n v="0"/>
    <n v="51772"/>
    <n v="0"/>
    <n v="0"/>
    <n v="0"/>
    <n v="0"/>
    <n v="50124"/>
    <n v="0"/>
    <n v="0"/>
    <n v="0"/>
    <n v="0"/>
    <n v="0"/>
    <n v="0"/>
    <n v="0"/>
    <n v="0"/>
    <n v="241923"/>
    <n v="0"/>
  </r>
  <r>
    <n v="2010"/>
    <s v="Nov"/>
    <s v="Los Angeles"/>
    <s v="USA"/>
    <s v="LOUIS DREYFUS"/>
    <d v="2010-11-10T17:50:00"/>
    <d v="2010-11-07T15:29:00"/>
    <n v="0"/>
    <s v="N BONANZA"/>
    <s v="Grains"/>
    <n v="0"/>
    <n v="0"/>
    <n v="13657"/>
    <n v="0"/>
    <n v="71141"/>
    <n v="0"/>
    <n v="42999"/>
    <n v="0"/>
    <n v="0"/>
    <n v="0"/>
    <n v="0"/>
    <n v="0"/>
    <n v="0"/>
    <n v="0"/>
    <n v="0"/>
    <n v="0"/>
    <n v="0"/>
    <n v="0"/>
    <n v="127797"/>
    <n v="0"/>
  </r>
  <r>
    <n v="2012"/>
    <s v="Jul"/>
    <s v="Los Angeles"/>
    <s v="SAUDI ARABIA"/>
    <s v="C&amp;D"/>
    <d v="2012-07-05T13:45:00"/>
    <d v="2012-07-02T12:16:00"/>
    <n v="1"/>
    <s v="IRIS BLISS"/>
    <s v="Oil"/>
    <n v="0"/>
    <n v="0"/>
    <n v="0"/>
    <n v="0"/>
    <n v="0"/>
    <n v="0"/>
    <n v="0"/>
    <n v="0"/>
    <n v="0"/>
    <n v="0"/>
    <n v="0"/>
    <n v="0"/>
    <n v="0"/>
    <n v="0"/>
    <n v="1559"/>
    <n v="0"/>
    <n v="1561"/>
    <n v="8420"/>
    <n v="0"/>
    <n v="11540"/>
  </r>
  <r>
    <n v="2016"/>
    <s v="Aug"/>
    <s v="Alexandria"/>
    <s v="JAPAN"/>
    <s v="VITERRA"/>
    <d v="2016-08-12T21:04:00"/>
    <d v="2016-08-10T19:26:00"/>
    <n v="0"/>
    <s v="SEA BREEZE"/>
    <s v="Grains"/>
    <n v="16367"/>
    <n v="0"/>
    <n v="0"/>
    <n v="26252"/>
    <n v="0"/>
    <n v="0"/>
    <n v="0"/>
    <n v="0"/>
    <n v="0"/>
    <n v="0"/>
    <n v="0"/>
    <n v="0"/>
    <n v="0"/>
    <n v="0"/>
    <n v="0"/>
    <n v="0"/>
    <n v="0"/>
    <n v="0"/>
    <n v="42619"/>
    <n v="0"/>
  </r>
  <r>
    <n v="2015"/>
    <s v="Jul"/>
    <s v="Los Angeles"/>
    <s v="INDIA"/>
    <s v="CAO"/>
    <d v="2015-07-12T14:13:00"/>
    <d v="2015-07-10T12:37:00"/>
    <n v="1"/>
    <s v="SEA BREEZE"/>
    <s v="Oil"/>
    <n v="0"/>
    <n v="0"/>
    <n v="0"/>
    <n v="0"/>
    <n v="0"/>
    <n v="0"/>
    <n v="0"/>
    <n v="0"/>
    <n v="0"/>
    <n v="0"/>
    <n v="0"/>
    <n v="2180"/>
    <n v="25"/>
    <n v="9205"/>
    <n v="0"/>
    <n v="0"/>
    <n v="0"/>
    <n v="0"/>
    <n v="0"/>
    <n v="11410"/>
  </r>
  <r>
    <n v="2018"/>
    <s v="Feb"/>
    <s v="Hamburg"/>
    <s v="GERMANY"/>
    <s v="VITERRA"/>
    <d v="2018-02-12T19:25:00"/>
    <d v="2018-02-10T11:27:00"/>
    <n v="1"/>
    <s v="SEA BREEZE"/>
    <s v="Oil"/>
    <n v="0"/>
    <n v="0"/>
    <n v="0"/>
    <n v="0"/>
    <n v="0"/>
    <n v="0"/>
    <n v="0"/>
    <n v="0"/>
    <n v="0"/>
    <n v="0"/>
    <n v="0"/>
    <n v="0"/>
    <n v="0"/>
    <n v="0"/>
    <n v="0"/>
    <n v="2343"/>
    <n v="0"/>
    <n v="9554"/>
    <n v="0"/>
    <n v="11897"/>
  </r>
  <r>
    <n v="2014"/>
    <s v="Jul"/>
    <s v="Hamburg"/>
    <s v="IRAN"/>
    <s v="LOUIS DREYFUS"/>
    <d v="2014-07-13T11:52:00"/>
    <d v="2014-07-11T02:10:00"/>
    <n v="0"/>
    <s v="NANA Z"/>
    <s v="Oil"/>
    <n v="0"/>
    <n v="0"/>
    <n v="0"/>
    <n v="0"/>
    <n v="0"/>
    <n v="0"/>
    <n v="0"/>
    <n v="0"/>
    <n v="0"/>
    <n v="0"/>
    <n v="0"/>
    <n v="0"/>
    <n v="0"/>
    <n v="0"/>
    <n v="0"/>
    <n v="6843"/>
    <n v="0"/>
    <n v="0"/>
    <n v="0"/>
    <n v="6843"/>
  </r>
  <r>
    <n v="2018"/>
    <s v="Dec"/>
    <s v="Alexandria"/>
    <s v="IRAN"/>
    <s v="C&amp;D"/>
    <d v="2018-12-14T15:26:00"/>
    <d v="2018-12-11T07:43:00"/>
    <n v="0"/>
    <s v="IRIS BLISS"/>
    <s v="Oil"/>
    <n v="0"/>
    <n v="0"/>
    <n v="0"/>
    <n v="0"/>
    <n v="0"/>
    <n v="0"/>
    <n v="0"/>
    <n v="0"/>
    <n v="0"/>
    <n v="0"/>
    <n v="0"/>
    <n v="0"/>
    <n v="0"/>
    <n v="0"/>
    <n v="0"/>
    <n v="0"/>
    <n v="0"/>
    <n v="0"/>
    <n v="0"/>
    <n v="0"/>
  </r>
  <r>
    <n v="2014"/>
    <s v="Mar"/>
    <s v="Hamburg"/>
    <s v="INDIA"/>
    <s v="COFCO"/>
    <d v="2014-03-26T19:09:00"/>
    <d v="2014-03-23T14:49:00"/>
    <n v="0"/>
    <s v="BETTY K"/>
    <s v="Grains"/>
    <n v="0"/>
    <n v="0"/>
    <n v="10346"/>
    <n v="0"/>
    <n v="0"/>
    <n v="53614"/>
    <n v="77510"/>
    <n v="0"/>
    <n v="55206"/>
    <n v="0"/>
    <n v="0"/>
    <n v="0"/>
    <n v="0"/>
    <n v="0"/>
    <n v="0"/>
    <n v="0"/>
    <n v="0"/>
    <n v="0"/>
    <n v="196676"/>
    <n v="0"/>
  </r>
  <r>
    <n v="2019"/>
    <s v="Jun"/>
    <s v="Shanghai"/>
    <s v="FRANCE"/>
    <s v="C&amp;D"/>
    <d v="2019-06-26T21:08:00"/>
    <d v="2019-06-25T06:15:00"/>
    <n v="1"/>
    <s v="SEA BREEZE"/>
    <s v="Oil"/>
    <n v="0"/>
    <n v="0"/>
    <n v="0"/>
    <n v="0"/>
    <n v="0"/>
    <n v="0"/>
    <n v="0"/>
    <n v="0"/>
    <n v="0"/>
    <n v="0"/>
    <n v="8661"/>
    <n v="9786"/>
    <n v="7316"/>
    <n v="0"/>
    <n v="0"/>
    <n v="0"/>
    <n v="0"/>
    <n v="0"/>
    <n v="0"/>
    <n v="25763"/>
  </r>
  <r>
    <n v="2019"/>
    <s v="Jan"/>
    <s v="Rotterdam"/>
    <s v="USA"/>
    <s v="BUNGE"/>
    <d v="2019-01-20T11:21:00"/>
    <d v="2019-01-18T23:06:00"/>
    <n v="0"/>
    <s v="NANA Z"/>
    <s v="Oil"/>
    <n v="0"/>
    <n v="0"/>
    <n v="0"/>
    <n v="0"/>
    <n v="0"/>
    <n v="0"/>
    <n v="0"/>
    <n v="0"/>
    <n v="0"/>
    <n v="0"/>
    <n v="0"/>
    <n v="0"/>
    <n v="0"/>
    <n v="5320"/>
    <n v="0"/>
    <n v="0"/>
    <n v="0"/>
    <n v="3082"/>
    <n v="0"/>
    <n v="8402"/>
  </r>
  <r>
    <n v="2018"/>
    <s v="May"/>
    <s v="Hurghada"/>
    <s v="INDIA"/>
    <s v="LOUIS DREYFUS"/>
    <d v="2018-05-24T03:48:00"/>
    <d v="2018-05-21T07:13:00"/>
    <n v="0"/>
    <s v="N BONANZA"/>
    <s v="Oil"/>
    <n v="0"/>
    <n v="0"/>
    <n v="0"/>
    <n v="0"/>
    <n v="0"/>
    <n v="0"/>
    <n v="0"/>
    <n v="0"/>
    <n v="0"/>
    <n v="0"/>
    <n v="0"/>
    <n v="0"/>
    <n v="0"/>
    <n v="0"/>
    <n v="0"/>
    <n v="0"/>
    <n v="0"/>
    <n v="0"/>
    <n v="0"/>
    <n v="0"/>
  </r>
  <r>
    <n v="2022"/>
    <s v="Jan"/>
    <s v="Alexandria"/>
    <s v="JAPAN"/>
    <s v="VITERRA"/>
    <d v="2022-01-05T11:34:00"/>
    <d v="2022-01-03T06:53:00"/>
    <n v="0"/>
    <s v="BETTY K"/>
    <s v="Oil"/>
    <n v="0"/>
    <n v="0"/>
    <n v="0"/>
    <n v="0"/>
    <n v="0"/>
    <n v="0"/>
    <n v="0"/>
    <n v="0"/>
    <n v="0"/>
    <n v="0"/>
    <n v="0"/>
    <n v="0"/>
    <n v="0"/>
    <n v="0"/>
    <n v="4833"/>
    <n v="0"/>
    <n v="0"/>
    <n v="6294"/>
    <n v="0"/>
    <n v="11127"/>
  </r>
  <r>
    <n v="2012"/>
    <s v="Oct"/>
    <s v="Alexandria"/>
    <s v="USA"/>
    <s v="LOUIS DREYFUS"/>
    <d v="2012-10-05T05:43:00"/>
    <d v="2012-10-03T22:51:00"/>
    <n v="1"/>
    <s v="SCARLET ROSELLA"/>
    <s v="Oil"/>
    <n v="0"/>
    <n v="0"/>
    <n v="0"/>
    <n v="0"/>
    <n v="0"/>
    <n v="0"/>
    <n v="0"/>
    <n v="0"/>
    <n v="0"/>
    <n v="0"/>
    <n v="0"/>
    <n v="0"/>
    <n v="0"/>
    <n v="0"/>
    <n v="8563"/>
    <n v="0"/>
    <n v="0"/>
    <n v="6569"/>
    <n v="0"/>
    <n v="15132"/>
  </r>
  <r>
    <n v="2010"/>
    <s v="Jan"/>
    <s v="Rotterdam"/>
    <s v="INDIA"/>
    <s v="CAO"/>
    <d v="2010-01-19T04:26:00"/>
    <d v="2010-01-17T05:49:00"/>
    <n v="0"/>
    <s v="BETTY K"/>
    <s v="Oil"/>
    <n v="0"/>
    <n v="0"/>
    <n v="0"/>
    <n v="0"/>
    <n v="0"/>
    <n v="0"/>
    <n v="0"/>
    <n v="0"/>
    <n v="0"/>
    <n v="0"/>
    <n v="623"/>
    <n v="0"/>
    <n v="0"/>
    <n v="0"/>
    <n v="0"/>
    <n v="0"/>
    <n v="0"/>
    <n v="0"/>
    <n v="0"/>
    <n v="623"/>
  </r>
  <r>
    <n v="2010"/>
    <s v="May"/>
    <s v="Alexandria"/>
    <s v="CHINA"/>
    <s v="VITERRA"/>
    <d v="2010-05-16T14:30:00"/>
    <d v="2010-05-14T16:10:00"/>
    <n v="0"/>
    <s v="N BONANZA"/>
    <s v="Grains"/>
    <n v="0"/>
    <n v="0"/>
    <n v="40407"/>
    <n v="60228"/>
    <n v="0"/>
    <n v="0"/>
    <n v="6863"/>
    <n v="10291"/>
    <n v="0"/>
    <n v="0"/>
    <n v="0"/>
    <n v="0"/>
    <n v="0"/>
    <n v="0"/>
    <n v="0"/>
    <n v="0"/>
    <n v="0"/>
    <n v="0"/>
    <n v="117789"/>
    <n v="0"/>
  </r>
  <r>
    <n v="2018"/>
    <s v="Aug"/>
    <s v="Alexandria"/>
    <s v="FRANCE"/>
    <s v="C&amp;D"/>
    <d v="2018-08-11T06:35:00"/>
    <d v="2018-08-08T01:24:00"/>
    <n v="1"/>
    <s v="LUCKY LADY"/>
    <s v="Oil"/>
    <n v="0"/>
    <n v="0"/>
    <n v="0"/>
    <n v="0"/>
    <n v="0"/>
    <n v="0"/>
    <n v="0"/>
    <n v="0"/>
    <n v="0"/>
    <n v="0"/>
    <n v="0"/>
    <n v="9433"/>
    <n v="0"/>
    <n v="0"/>
    <n v="0"/>
    <n v="3431"/>
    <n v="0"/>
    <n v="0"/>
    <n v="0"/>
    <n v="12864"/>
  </r>
  <r>
    <n v="2019"/>
    <s v="Mar"/>
    <s v="Singapore"/>
    <s v="SAUDI ARABIA"/>
    <s v="C&amp;D"/>
    <d v="2019-03-07T07:01:00"/>
    <d v="2019-03-06T01:02:00"/>
    <n v="1"/>
    <s v="BETTY K"/>
    <s v="Oil"/>
    <n v="0"/>
    <n v="0"/>
    <n v="0"/>
    <n v="0"/>
    <n v="0"/>
    <n v="0"/>
    <n v="0"/>
    <n v="0"/>
    <n v="0"/>
    <n v="0"/>
    <n v="0"/>
    <n v="224"/>
    <n v="0"/>
    <n v="0"/>
    <n v="0"/>
    <n v="0"/>
    <n v="0"/>
    <n v="0"/>
    <n v="0"/>
    <n v="224"/>
  </r>
  <r>
    <n v="2015"/>
    <s v="Mar"/>
    <s v="Hurghada"/>
    <s v="EGYPT"/>
    <s v="ADM"/>
    <d v="2015-03-16T18:53:00"/>
    <d v="2015-03-14T17:12:00"/>
    <n v="1"/>
    <s v="SEA BREEZE"/>
    <s v="Oil"/>
    <n v="0"/>
    <n v="0"/>
    <n v="0"/>
    <n v="0"/>
    <n v="0"/>
    <n v="0"/>
    <n v="0"/>
    <n v="0"/>
    <n v="0"/>
    <n v="0"/>
    <n v="0"/>
    <n v="4546"/>
    <n v="0"/>
    <n v="0"/>
    <n v="0"/>
    <n v="8645"/>
    <n v="5898"/>
    <n v="0"/>
    <n v="0"/>
    <n v="19089"/>
  </r>
  <r>
    <n v="2018"/>
    <s v="Jul"/>
    <s v="Los Angeles"/>
    <s v="FRANCE"/>
    <s v="VITERRA"/>
    <d v="2018-07-02T00:45:00"/>
    <d v="2018-07-01T23:00:00"/>
    <n v="1"/>
    <s v="SEA BREEZE"/>
    <s v="Grains"/>
    <n v="0"/>
    <n v="0"/>
    <n v="0"/>
    <n v="42783"/>
    <n v="14643"/>
    <n v="0"/>
    <n v="0"/>
    <n v="0"/>
    <n v="0"/>
    <n v="0"/>
    <n v="0"/>
    <n v="0"/>
    <n v="0"/>
    <n v="0"/>
    <n v="0"/>
    <n v="0"/>
    <n v="0"/>
    <n v="0"/>
    <n v="57426"/>
    <n v="0"/>
  </r>
  <r>
    <n v="2019"/>
    <s v="Feb"/>
    <s v="Hamburg"/>
    <s v="GERMANY"/>
    <s v="COFCO"/>
    <d v="2019-02-11T09:15:00"/>
    <d v="2019-02-08T18:02:00"/>
    <n v="0"/>
    <s v="NANA Z"/>
    <s v="Oil"/>
    <n v="0"/>
    <n v="0"/>
    <n v="0"/>
    <n v="0"/>
    <n v="0"/>
    <n v="0"/>
    <n v="0"/>
    <n v="0"/>
    <n v="0"/>
    <n v="0"/>
    <n v="0"/>
    <n v="0"/>
    <n v="0"/>
    <n v="4351"/>
    <n v="0"/>
    <n v="0"/>
    <n v="0"/>
    <n v="0"/>
    <n v="0"/>
    <n v="4351"/>
  </r>
  <r>
    <n v="2011"/>
    <s v="Nov"/>
    <s v="Rotterdam"/>
    <s v="SAUDI ARABIA"/>
    <s v="BUNGE"/>
    <d v="2011-11-03T23:11:00"/>
    <d v="2011-11-02T17:28:00"/>
    <n v="0"/>
    <s v="N BONANZA"/>
    <s v="Oil"/>
    <n v="0"/>
    <n v="0"/>
    <n v="0"/>
    <n v="0"/>
    <n v="0"/>
    <n v="0"/>
    <n v="0"/>
    <n v="0"/>
    <n v="0"/>
    <n v="0"/>
    <n v="0"/>
    <n v="0"/>
    <n v="0"/>
    <n v="0"/>
    <n v="2878"/>
    <n v="0"/>
    <n v="0"/>
    <n v="0"/>
    <n v="0"/>
    <n v="2878"/>
  </r>
  <r>
    <n v="2013"/>
    <s v="Apr"/>
    <s v="Shanghai"/>
    <s v="GERMANY"/>
    <s v="C&amp;D"/>
    <d v="2013-04-02T08:38:00"/>
    <d v="2013-03-30T14:06:00"/>
    <n v="0"/>
    <s v="OCEAN WAVE"/>
    <s v="Oil"/>
    <n v="0"/>
    <n v="0"/>
    <n v="0"/>
    <n v="0"/>
    <n v="0"/>
    <n v="0"/>
    <n v="0"/>
    <n v="0"/>
    <n v="0"/>
    <n v="0"/>
    <n v="0"/>
    <n v="0"/>
    <n v="0"/>
    <n v="0"/>
    <n v="0"/>
    <n v="4671"/>
    <n v="0"/>
    <n v="3456"/>
    <n v="0"/>
    <n v="8127"/>
  </r>
  <r>
    <n v="2019"/>
    <s v="Jul"/>
    <s v="Rotterdam"/>
    <s v="EGYPT"/>
    <s v="BUNGE"/>
    <d v="2019-07-10T09:50:00"/>
    <d v="2019-07-08T13:40:00"/>
    <n v="0"/>
    <s v="NANA Z"/>
    <s v="Grains"/>
    <n v="0"/>
    <n v="0"/>
    <n v="0"/>
    <n v="0"/>
    <n v="29378"/>
    <n v="0"/>
    <n v="0"/>
    <n v="44917"/>
    <n v="0"/>
    <n v="0"/>
    <n v="0"/>
    <n v="0"/>
    <n v="0"/>
    <n v="0"/>
    <n v="0"/>
    <n v="0"/>
    <n v="0"/>
    <n v="0"/>
    <n v="74295"/>
    <n v="0"/>
  </r>
  <r>
    <n v="2015"/>
    <s v="Oct"/>
    <s v="Hurghada"/>
    <s v="FRANCE"/>
    <s v="CAO"/>
    <d v="2015-10-26T19:16:00"/>
    <d v="2015-10-24T03:23:00"/>
    <n v="1"/>
    <s v="NANA Z"/>
    <s v="Oil"/>
    <n v="0"/>
    <n v="0"/>
    <n v="0"/>
    <n v="0"/>
    <n v="0"/>
    <n v="0"/>
    <n v="0"/>
    <n v="0"/>
    <n v="0"/>
    <n v="0"/>
    <n v="195"/>
    <n v="0"/>
    <n v="5507"/>
    <n v="0"/>
    <n v="6418"/>
    <n v="6472"/>
    <n v="0"/>
    <n v="0"/>
    <n v="0"/>
    <n v="18592"/>
  </r>
  <r>
    <n v="2016"/>
    <s v="Oct"/>
    <s v="Singapore"/>
    <s v="JAPAN"/>
    <s v="LOUIS DREYFUS"/>
    <d v="2016-10-08T21:05:00"/>
    <d v="2016-10-06T04:35:00"/>
    <n v="0"/>
    <s v="BETTY K"/>
    <s v="Oil"/>
    <n v="0"/>
    <n v="0"/>
    <n v="0"/>
    <n v="0"/>
    <n v="0"/>
    <n v="0"/>
    <n v="0"/>
    <n v="0"/>
    <n v="0"/>
    <n v="0"/>
    <n v="0"/>
    <n v="0"/>
    <n v="0"/>
    <n v="0"/>
    <n v="4421"/>
    <n v="6688"/>
    <n v="0"/>
    <n v="8823"/>
    <n v="0"/>
    <n v="19932"/>
  </r>
  <r>
    <n v="2021"/>
    <s v="May"/>
    <s v="Hamburg"/>
    <s v="JAPAN"/>
    <s v="CAO"/>
    <d v="2021-05-21T13:53:00"/>
    <d v="2021-05-18T19:03:00"/>
    <n v="0"/>
    <s v="BETTY K"/>
    <s v="Grains"/>
    <n v="0"/>
    <n v="0"/>
    <n v="76170"/>
    <n v="0"/>
    <n v="24613"/>
    <n v="0"/>
    <n v="0"/>
    <n v="0"/>
    <n v="0"/>
    <n v="73835"/>
    <n v="0"/>
    <n v="0"/>
    <n v="0"/>
    <n v="0"/>
    <n v="0"/>
    <n v="0"/>
    <n v="0"/>
    <n v="0"/>
    <n v="174618"/>
    <n v="0"/>
  </r>
  <r>
    <n v="2022"/>
    <s v="Dec"/>
    <s v="Los Angeles"/>
    <s v="FRANCE"/>
    <s v="COFCO"/>
    <d v="2022-12-05T13:11:00"/>
    <d v="2022-12-03T18:54:00"/>
    <n v="1"/>
    <s v="OCEAN WAVE"/>
    <s v="Oil"/>
    <n v="0"/>
    <n v="0"/>
    <n v="0"/>
    <n v="0"/>
    <n v="0"/>
    <n v="0"/>
    <n v="0"/>
    <n v="0"/>
    <n v="0"/>
    <n v="0"/>
    <n v="0"/>
    <n v="0"/>
    <n v="0"/>
    <n v="0"/>
    <n v="0"/>
    <n v="5481"/>
    <n v="0"/>
    <n v="8910"/>
    <n v="0"/>
    <n v="14391"/>
  </r>
  <r>
    <n v="2017"/>
    <s v="Nov"/>
    <s v="Rotterdam"/>
    <s v="INDIA"/>
    <s v="LOUIS DREYFUS"/>
    <d v="2017-11-01T05:33:00"/>
    <d v="2017-10-30T21:20:00"/>
    <n v="1"/>
    <s v="SEA BREEZE"/>
    <s v="Oil"/>
    <n v="0"/>
    <n v="0"/>
    <n v="0"/>
    <n v="0"/>
    <n v="0"/>
    <n v="0"/>
    <n v="0"/>
    <n v="0"/>
    <n v="0"/>
    <n v="0"/>
    <n v="1402"/>
    <n v="3180"/>
    <n v="0"/>
    <n v="0"/>
    <n v="7341"/>
    <n v="4668"/>
    <n v="0"/>
    <n v="9254"/>
    <n v="0"/>
    <n v="25845"/>
  </r>
  <r>
    <n v="2016"/>
    <s v="Dec"/>
    <s v="Shanghai"/>
    <s v="SAUDI ARABIA"/>
    <s v="VITERRA"/>
    <d v="2016-12-17T14:31:00"/>
    <d v="2016-12-14T10:52:00"/>
    <n v="0"/>
    <s v="SEA BREEZE"/>
    <s v="Oil"/>
    <n v="0"/>
    <n v="0"/>
    <n v="0"/>
    <n v="0"/>
    <n v="0"/>
    <n v="0"/>
    <n v="0"/>
    <n v="0"/>
    <n v="0"/>
    <n v="0"/>
    <n v="0"/>
    <n v="6688"/>
    <n v="0"/>
    <n v="0"/>
    <n v="0"/>
    <n v="6331"/>
    <n v="0"/>
    <n v="0"/>
    <n v="0"/>
    <n v="13019"/>
  </r>
  <r>
    <n v="2015"/>
    <s v="Mar"/>
    <s v="Rotterdam"/>
    <s v="SAUDI ARABIA"/>
    <s v="CAO"/>
    <d v="2015-03-12T03:59:00"/>
    <d v="2015-03-10T19:20:00"/>
    <n v="1"/>
    <s v="SEA BREEZE"/>
    <s v="Oil"/>
    <n v="0"/>
    <n v="0"/>
    <n v="0"/>
    <n v="0"/>
    <n v="0"/>
    <n v="0"/>
    <n v="0"/>
    <n v="0"/>
    <n v="0"/>
    <n v="0"/>
    <n v="0"/>
    <n v="0"/>
    <n v="0"/>
    <n v="0"/>
    <n v="4363"/>
    <n v="0"/>
    <n v="0"/>
    <n v="0"/>
    <n v="0"/>
    <n v="4363"/>
  </r>
  <r>
    <n v="2018"/>
    <s v="May"/>
    <s v="Rotterdam"/>
    <s v="JAPAN"/>
    <s v="COFCO"/>
    <d v="2018-05-11T03:00:00"/>
    <d v="2018-05-09T21:41:00"/>
    <n v="1"/>
    <s v="SEA BREEZE"/>
    <s v="Oil"/>
    <n v="0"/>
    <n v="0"/>
    <n v="0"/>
    <n v="0"/>
    <n v="0"/>
    <n v="0"/>
    <n v="0"/>
    <n v="0"/>
    <n v="0"/>
    <n v="0"/>
    <n v="0"/>
    <n v="0"/>
    <n v="6878"/>
    <n v="0"/>
    <n v="0"/>
    <n v="0"/>
    <n v="0"/>
    <n v="0"/>
    <n v="0"/>
    <n v="6878"/>
  </r>
  <r>
    <n v="2021"/>
    <s v="Jan"/>
    <s v="Los Angeles"/>
    <s v="USA"/>
    <s v="LOUIS DREYFUS"/>
    <d v="2021-01-01T08:03:00"/>
    <d v="2020-12-31T14:47:00"/>
    <n v="1"/>
    <s v="LUCKY LADY"/>
    <s v="Grains"/>
    <n v="0"/>
    <n v="0"/>
    <n v="0"/>
    <n v="0"/>
    <n v="0"/>
    <n v="0"/>
    <n v="0"/>
    <n v="3739"/>
    <n v="38376"/>
    <n v="4465"/>
    <n v="0"/>
    <n v="0"/>
    <n v="0"/>
    <n v="0"/>
    <n v="0"/>
    <n v="0"/>
    <n v="0"/>
    <n v="0"/>
    <n v="46580"/>
    <n v="0"/>
  </r>
  <r>
    <n v="2018"/>
    <s v="Oct"/>
    <s v="Hurghada"/>
    <s v="CHINA"/>
    <s v="CAO"/>
    <d v="2018-10-11T06:24:00"/>
    <d v="2018-10-09T03:15:00"/>
    <n v="0"/>
    <s v="IRIS BLISS"/>
    <s v="Grains"/>
    <n v="0"/>
    <n v="10821"/>
    <n v="0"/>
    <n v="0"/>
    <n v="0"/>
    <n v="19171"/>
    <n v="0"/>
    <n v="0"/>
    <n v="0"/>
    <n v="0"/>
    <n v="0"/>
    <n v="0"/>
    <n v="0"/>
    <n v="0"/>
    <n v="0"/>
    <n v="0"/>
    <n v="0"/>
    <n v="0"/>
    <n v="29992"/>
    <n v="0"/>
  </r>
  <r>
    <n v="2017"/>
    <s v="Sep"/>
    <s v="Los Angeles"/>
    <s v="EGYPT"/>
    <s v="VITERRA"/>
    <d v="2017-09-20T00:31:00"/>
    <d v="2017-09-17T14:33:00"/>
    <n v="0"/>
    <s v="NANA Z"/>
    <s v="Grains"/>
    <n v="0"/>
    <n v="0"/>
    <n v="0"/>
    <n v="0"/>
    <n v="0"/>
    <n v="0"/>
    <n v="68883"/>
    <n v="0"/>
    <n v="55374"/>
    <n v="0"/>
    <n v="0"/>
    <n v="0"/>
    <n v="0"/>
    <n v="0"/>
    <n v="0"/>
    <n v="0"/>
    <n v="0"/>
    <n v="0"/>
    <n v="124257"/>
    <n v="0"/>
  </r>
  <r>
    <n v="2013"/>
    <s v="Jan"/>
    <s v="Singapore"/>
    <s v="USA"/>
    <s v="BUNGE"/>
    <d v="2013-01-18T03:12:00"/>
    <d v="2013-01-17T21:15:00"/>
    <n v="0"/>
    <s v="BETTY K"/>
    <s v="Oil"/>
    <n v="0"/>
    <n v="0"/>
    <n v="0"/>
    <n v="0"/>
    <n v="0"/>
    <n v="0"/>
    <n v="0"/>
    <n v="0"/>
    <n v="0"/>
    <n v="0"/>
    <n v="0"/>
    <n v="0"/>
    <n v="0"/>
    <n v="0"/>
    <n v="0"/>
    <n v="0"/>
    <n v="466"/>
    <n v="0"/>
    <n v="0"/>
    <n v="466"/>
  </r>
  <r>
    <n v="2013"/>
    <s v="Jul"/>
    <s v="Alexandria"/>
    <s v="UK"/>
    <s v="ADM"/>
    <d v="2013-07-27T16:43:00"/>
    <d v="2013-07-24T06:54:00"/>
    <n v="1"/>
    <s v="LUCKY LADY"/>
    <s v="Grains"/>
    <n v="69213"/>
    <n v="36543"/>
    <n v="0"/>
    <n v="76225"/>
    <n v="0"/>
    <n v="0"/>
    <n v="0"/>
    <n v="0"/>
    <n v="0"/>
    <n v="0"/>
    <n v="0"/>
    <n v="0"/>
    <n v="0"/>
    <n v="0"/>
    <n v="0"/>
    <n v="0"/>
    <n v="0"/>
    <n v="0"/>
    <n v="181981"/>
    <n v="0"/>
  </r>
  <r>
    <n v="2021"/>
    <s v="Aug"/>
    <s v="Hurghada"/>
    <s v="USA"/>
    <s v="C&amp;D"/>
    <d v="2021-08-14T01:06:00"/>
    <d v="2021-08-13T02:41:00"/>
    <n v="0"/>
    <s v="IRIS BLISS"/>
    <s v="Grains"/>
    <n v="0"/>
    <n v="0"/>
    <n v="74029"/>
    <n v="0"/>
    <n v="0"/>
    <n v="0"/>
    <n v="0"/>
    <n v="0"/>
    <n v="0"/>
    <n v="0"/>
    <n v="0"/>
    <n v="0"/>
    <n v="0"/>
    <n v="0"/>
    <n v="0"/>
    <n v="0"/>
    <n v="0"/>
    <n v="0"/>
    <n v="74029"/>
    <n v="0"/>
  </r>
  <r>
    <n v="2011"/>
    <s v="Dec"/>
    <s v="Singapore"/>
    <s v="FRANCE"/>
    <s v="CAO"/>
    <d v="2011-12-26T06:18:00"/>
    <d v="2011-12-24T23:50:00"/>
    <n v="1"/>
    <s v="NANA Z"/>
    <s v="Oil"/>
    <n v="0"/>
    <n v="0"/>
    <n v="0"/>
    <n v="0"/>
    <n v="0"/>
    <n v="0"/>
    <n v="0"/>
    <n v="0"/>
    <n v="0"/>
    <n v="0"/>
    <n v="449"/>
    <n v="0"/>
    <n v="0"/>
    <n v="2536"/>
    <n v="0"/>
    <n v="0"/>
    <n v="0"/>
    <n v="0"/>
    <n v="0"/>
    <n v="2985"/>
  </r>
  <r>
    <n v="2019"/>
    <s v="Jun"/>
    <s v="Rotterdam"/>
    <s v="FRANCE"/>
    <s v="VITERRA"/>
    <d v="2019-06-20T21:25:00"/>
    <d v="2019-06-19T22:48:00"/>
    <n v="1"/>
    <s v="N BONANZA"/>
    <s v="Oil"/>
    <n v="0"/>
    <n v="0"/>
    <n v="0"/>
    <n v="0"/>
    <n v="0"/>
    <n v="0"/>
    <n v="0"/>
    <n v="0"/>
    <n v="0"/>
    <n v="0"/>
    <n v="0"/>
    <n v="0"/>
    <n v="6809"/>
    <n v="0"/>
    <n v="0"/>
    <n v="0"/>
    <n v="0"/>
    <n v="0"/>
    <n v="0"/>
    <n v="6809"/>
  </r>
  <r>
    <n v="2021"/>
    <s v="Jul"/>
    <s v="Hurghada"/>
    <s v="GERMANY"/>
    <s v="LOUIS DREYFUS"/>
    <d v="2021-07-21T18:45:00"/>
    <d v="2021-07-19T10:17:00"/>
    <n v="1"/>
    <s v="OCEAN WAVE"/>
    <s v="Grains"/>
    <n v="0"/>
    <n v="62128"/>
    <n v="0"/>
    <n v="51019"/>
    <n v="0"/>
    <n v="0"/>
    <n v="0"/>
    <n v="22440"/>
    <n v="0"/>
    <n v="0"/>
    <n v="0"/>
    <n v="0"/>
    <n v="0"/>
    <n v="0"/>
    <n v="0"/>
    <n v="0"/>
    <n v="0"/>
    <n v="0"/>
    <n v="135587"/>
    <n v="0"/>
  </r>
  <r>
    <n v="2010"/>
    <s v="Nov"/>
    <s v="Hamburg"/>
    <s v="EGYPT"/>
    <s v="C&amp;D"/>
    <d v="2010-11-11T10:42:00"/>
    <d v="2010-11-09T15:09:00"/>
    <n v="0"/>
    <s v="SCARLET ROSELLA"/>
    <s v="Oil"/>
    <n v="0"/>
    <n v="0"/>
    <n v="0"/>
    <n v="0"/>
    <n v="0"/>
    <n v="0"/>
    <n v="0"/>
    <n v="0"/>
    <n v="0"/>
    <n v="0"/>
    <n v="0"/>
    <n v="0"/>
    <n v="0"/>
    <n v="0"/>
    <n v="0"/>
    <n v="0"/>
    <n v="0"/>
    <n v="6085"/>
    <n v="0"/>
    <n v="6085"/>
  </r>
  <r>
    <n v="2011"/>
    <s v="Sep"/>
    <s v="Alexandria"/>
    <s v="CHINA"/>
    <s v="COFCO"/>
    <d v="2011-09-12T13:53:00"/>
    <d v="2011-09-09T02:20:00"/>
    <n v="0"/>
    <s v="IRIS BLISS"/>
    <s v="Grains"/>
    <n v="0"/>
    <n v="0"/>
    <n v="0"/>
    <n v="0"/>
    <n v="20168"/>
    <n v="0"/>
    <n v="0"/>
    <n v="0"/>
    <n v="64530"/>
    <n v="0"/>
    <n v="0"/>
    <n v="0"/>
    <n v="0"/>
    <n v="0"/>
    <n v="0"/>
    <n v="0"/>
    <n v="0"/>
    <n v="0"/>
    <n v="84698"/>
    <n v="0"/>
  </r>
  <r>
    <n v="2012"/>
    <s v="Aug"/>
    <s v="Alexandria"/>
    <s v="INDIA"/>
    <s v="LOUIS DREYFUS"/>
    <d v="2012-08-02T22:43:00"/>
    <d v="2012-07-31T05:31:00"/>
    <n v="0"/>
    <s v="BETTY K"/>
    <s v="Grains"/>
    <n v="0"/>
    <n v="0"/>
    <n v="0"/>
    <n v="0"/>
    <n v="0"/>
    <n v="0"/>
    <n v="0"/>
    <n v="12960"/>
    <n v="0"/>
    <n v="0"/>
    <n v="0"/>
    <n v="0"/>
    <n v="0"/>
    <n v="0"/>
    <n v="0"/>
    <n v="0"/>
    <n v="0"/>
    <n v="0"/>
    <n v="12960"/>
    <n v="0"/>
  </r>
  <r>
    <n v="2013"/>
    <s v="Aug"/>
    <s v="Hamburg"/>
    <s v="JAPAN"/>
    <s v="COFCO"/>
    <d v="2013-08-22T04:09:00"/>
    <d v="2013-08-19T09:09:00"/>
    <n v="0"/>
    <s v="SEA BREEZE"/>
    <s v="Grains"/>
    <n v="0"/>
    <n v="0"/>
    <n v="0"/>
    <n v="0"/>
    <n v="0"/>
    <n v="0"/>
    <n v="0"/>
    <n v="0"/>
    <n v="0"/>
    <n v="0"/>
    <n v="0"/>
    <n v="0"/>
    <n v="0"/>
    <n v="0"/>
    <n v="0"/>
    <n v="0"/>
    <n v="0"/>
    <n v="0"/>
    <n v="0"/>
    <n v="0"/>
  </r>
  <r>
    <n v="2023"/>
    <s v="Jan"/>
    <s v="Hurghada"/>
    <s v="JAPAN"/>
    <s v="LOUIS DREYFUS"/>
    <d v="2023-01-17T14:24:00"/>
    <d v="2023-01-14T01:01:00"/>
    <n v="0"/>
    <s v="SCARLET ROSELLA"/>
    <s v="Oil"/>
    <n v="0"/>
    <n v="0"/>
    <n v="0"/>
    <n v="0"/>
    <n v="0"/>
    <n v="0"/>
    <n v="0"/>
    <n v="0"/>
    <n v="0"/>
    <n v="0"/>
    <n v="0"/>
    <n v="0"/>
    <n v="2855"/>
    <n v="7419"/>
    <n v="0"/>
    <n v="0"/>
    <n v="0"/>
    <n v="0"/>
    <n v="0"/>
    <n v="10274"/>
  </r>
  <r>
    <n v="2014"/>
    <s v="Mar"/>
    <s v="Shanghai"/>
    <s v="INDIA"/>
    <s v="CAO"/>
    <d v="2014-03-10T15:12:00"/>
    <d v="2014-03-08T13:05:00"/>
    <n v="0"/>
    <s v="SEA BREEZE"/>
    <s v="Grains"/>
    <n v="0"/>
    <n v="49268"/>
    <n v="0"/>
    <n v="0"/>
    <n v="0"/>
    <n v="73440"/>
    <n v="0"/>
    <n v="11500"/>
    <n v="23956"/>
    <n v="0"/>
    <n v="0"/>
    <n v="0"/>
    <n v="0"/>
    <n v="0"/>
    <n v="0"/>
    <n v="0"/>
    <n v="0"/>
    <n v="0"/>
    <n v="158164"/>
    <n v="0"/>
  </r>
  <r>
    <n v="2013"/>
    <s v="Jun"/>
    <s v="Shanghai"/>
    <s v="UK"/>
    <s v="VITERRA"/>
    <d v="2013-06-02T06:27:00"/>
    <d v="2013-05-31T16:33:00"/>
    <n v="1"/>
    <s v="BETTY K"/>
    <s v="Oil"/>
    <n v="0"/>
    <n v="0"/>
    <n v="0"/>
    <n v="0"/>
    <n v="0"/>
    <n v="0"/>
    <n v="0"/>
    <n v="0"/>
    <n v="0"/>
    <n v="0"/>
    <n v="0"/>
    <n v="4244"/>
    <n v="0"/>
    <n v="3262"/>
    <n v="0"/>
    <n v="0"/>
    <n v="0"/>
    <n v="5973"/>
    <n v="0"/>
    <n v="13479"/>
  </r>
  <r>
    <n v="2016"/>
    <s v="Feb"/>
    <s v="Hamburg"/>
    <s v="UK"/>
    <s v="COFCO"/>
    <d v="2016-02-28T02:51:00"/>
    <d v="2016-02-25T17:19:00"/>
    <n v="0"/>
    <s v="BETTY K"/>
    <s v="Oil"/>
    <n v="0"/>
    <n v="0"/>
    <n v="0"/>
    <n v="0"/>
    <n v="0"/>
    <n v="0"/>
    <n v="0"/>
    <n v="0"/>
    <n v="0"/>
    <n v="0"/>
    <n v="0"/>
    <n v="4318"/>
    <n v="3013"/>
    <n v="8084"/>
    <n v="2979"/>
    <n v="0"/>
    <n v="0"/>
    <n v="0"/>
    <n v="0"/>
    <n v="18394"/>
  </r>
  <r>
    <n v="2018"/>
    <s v="Jul"/>
    <s v="Hurghada"/>
    <s v="FRANCE"/>
    <s v="ADM"/>
    <d v="2018-07-20T00:07:00"/>
    <d v="2018-07-18T04:50:00"/>
    <n v="1"/>
    <s v="NANA Z"/>
    <s v="Grains"/>
    <n v="0"/>
    <n v="0"/>
    <n v="26558"/>
    <n v="0"/>
    <n v="0"/>
    <n v="0"/>
    <n v="0"/>
    <n v="0"/>
    <n v="74638"/>
    <n v="0"/>
    <n v="0"/>
    <n v="0"/>
    <n v="0"/>
    <n v="0"/>
    <n v="0"/>
    <n v="0"/>
    <n v="0"/>
    <n v="0"/>
    <n v="101196"/>
    <n v="0"/>
  </r>
  <r>
    <n v="2021"/>
    <s v="Jan"/>
    <s v="Shanghai"/>
    <s v="USA"/>
    <s v="LOUIS DREYFUS"/>
    <d v="2021-01-02T05:57:00"/>
    <d v="2020-12-31T02:33:00"/>
    <n v="0"/>
    <s v="SEA BREEZE"/>
    <s v="Oil"/>
    <n v="0"/>
    <n v="0"/>
    <n v="0"/>
    <n v="0"/>
    <n v="0"/>
    <n v="0"/>
    <n v="0"/>
    <n v="0"/>
    <n v="0"/>
    <n v="0"/>
    <n v="0"/>
    <n v="9639"/>
    <n v="0"/>
    <n v="0"/>
    <n v="0"/>
    <n v="8352"/>
    <n v="0"/>
    <n v="0"/>
    <n v="0"/>
    <n v="17991"/>
  </r>
  <r>
    <n v="2011"/>
    <s v="Apr"/>
    <s v="Los Angeles"/>
    <s v="USA"/>
    <s v="LOUIS DREYFUS"/>
    <d v="2011-04-22T23:09:00"/>
    <d v="2011-04-19T18:32:00"/>
    <n v="0"/>
    <s v="SCARLET ROSELLA"/>
    <s v="Grains"/>
    <n v="0"/>
    <n v="0"/>
    <n v="67345"/>
    <n v="0"/>
    <n v="0"/>
    <n v="0"/>
    <n v="35803"/>
    <n v="0"/>
    <n v="0"/>
    <n v="0"/>
    <n v="0"/>
    <n v="0"/>
    <n v="0"/>
    <n v="0"/>
    <n v="0"/>
    <n v="0"/>
    <n v="0"/>
    <n v="0"/>
    <n v="103148"/>
    <n v="0"/>
  </r>
  <r>
    <n v="2014"/>
    <s v="Oct"/>
    <s v="Alexandria"/>
    <s v="JAPAN"/>
    <s v="ADM"/>
    <d v="2014-10-24T17:46:00"/>
    <d v="2014-10-22T04:01:00"/>
    <n v="1"/>
    <s v="NANA Z"/>
    <s v="Oil"/>
    <n v="0"/>
    <n v="0"/>
    <n v="0"/>
    <n v="0"/>
    <n v="0"/>
    <n v="0"/>
    <n v="0"/>
    <n v="0"/>
    <n v="0"/>
    <n v="0"/>
    <n v="1790"/>
    <n v="0"/>
    <n v="0"/>
    <n v="1319"/>
    <n v="0"/>
    <n v="0"/>
    <n v="0"/>
    <n v="0"/>
    <n v="0"/>
    <n v="3109"/>
  </r>
  <r>
    <n v="2018"/>
    <s v="Nov"/>
    <s v="Los Angeles"/>
    <s v="SAUDI ARABIA"/>
    <s v="BUNGE"/>
    <d v="2018-11-15T15:49:00"/>
    <d v="2018-11-14T22:02:00"/>
    <n v="1"/>
    <s v="LUCKY LADY"/>
    <s v="Oil"/>
    <n v="0"/>
    <n v="0"/>
    <n v="0"/>
    <n v="0"/>
    <n v="0"/>
    <n v="0"/>
    <n v="0"/>
    <n v="0"/>
    <n v="0"/>
    <n v="0"/>
    <n v="0"/>
    <n v="0"/>
    <n v="0"/>
    <n v="0"/>
    <n v="0"/>
    <n v="0"/>
    <n v="0"/>
    <n v="0"/>
    <n v="0"/>
    <n v="0"/>
  </r>
  <r>
    <n v="2012"/>
    <s v="May"/>
    <s v="Hamburg"/>
    <s v="EGYPT"/>
    <s v="VITERRA"/>
    <d v="2012-05-17T18:46:00"/>
    <d v="2012-05-15T05:56:00"/>
    <n v="1"/>
    <s v="NANA Z"/>
    <s v="Grains"/>
    <n v="0"/>
    <n v="0"/>
    <n v="0"/>
    <n v="34750"/>
    <n v="33020"/>
    <n v="0"/>
    <n v="0"/>
    <n v="0"/>
    <n v="0"/>
    <n v="0"/>
    <n v="0"/>
    <n v="0"/>
    <n v="0"/>
    <n v="0"/>
    <n v="0"/>
    <n v="0"/>
    <n v="0"/>
    <n v="0"/>
    <n v="67770"/>
    <n v="0"/>
  </r>
  <r>
    <n v="2015"/>
    <s v="Nov"/>
    <s v="Shanghai"/>
    <s v="JAPAN"/>
    <s v="CAO"/>
    <d v="2015-11-14T08:30:00"/>
    <d v="2015-11-12T05:11:00"/>
    <n v="1"/>
    <s v="OCEAN WAVE"/>
    <s v="Oil"/>
    <n v="0"/>
    <n v="0"/>
    <n v="0"/>
    <n v="0"/>
    <n v="0"/>
    <n v="0"/>
    <n v="0"/>
    <n v="0"/>
    <n v="0"/>
    <n v="0"/>
    <n v="7790"/>
    <n v="2440"/>
    <n v="0"/>
    <n v="0"/>
    <n v="5925"/>
    <n v="0"/>
    <n v="0"/>
    <n v="4672"/>
    <n v="0"/>
    <n v="20827"/>
  </r>
  <r>
    <n v="2012"/>
    <s v="Feb"/>
    <s v="Singapore"/>
    <s v="EGYPT"/>
    <s v="CAO"/>
    <d v="2012-02-11T12:54:00"/>
    <d v="2012-02-10T12:56:00"/>
    <n v="0"/>
    <s v="NANA Z"/>
    <s v="Oil"/>
    <n v="0"/>
    <n v="0"/>
    <n v="0"/>
    <n v="0"/>
    <n v="0"/>
    <n v="0"/>
    <n v="0"/>
    <n v="0"/>
    <n v="0"/>
    <n v="0"/>
    <n v="0"/>
    <n v="0"/>
    <n v="0"/>
    <n v="0"/>
    <n v="0"/>
    <n v="0"/>
    <n v="529"/>
    <n v="0"/>
    <n v="0"/>
    <n v="529"/>
  </r>
  <r>
    <n v="2019"/>
    <s v="Mar"/>
    <s v="Hurghada"/>
    <s v="JAPAN"/>
    <s v="BUNGE"/>
    <d v="2019-03-25T02:12:00"/>
    <d v="2019-03-23T17:25:00"/>
    <n v="0"/>
    <s v="SEA BREEZE"/>
    <s v="Grains"/>
    <n v="0"/>
    <n v="0"/>
    <n v="0"/>
    <n v="29623"/>
    <n v="0"/>
    <n v="63943"/>
    <n v="0"/>
    <n v="0"/>
    <n v="0"/>
    <n v="0"/>
    <n v="0"/>
    <n v="0"/>
    <n v="0"/>
    <n v="0"/>
    <n v="0"/>
    <n v="0"/>
    <n v="0"/>
    <n v="0"/>
    <n v="93566"/>
    <n v="0"/>
  </r>
  <r>
    <n v="2018"/>
    <s v="Jan"/>
    <s v="Rotterdam"/>
    <s v="JAPAN"/>
    <s v="COFCO"/>
    <d v="2018-01-28T23:30:00"/>
    <d v="2018-01-26T23:08:00"/>
    <n v="1"/>
    <s v="OCEAN WAVE"/>
    <s v="Grains"/>
    <n v="22270"/>
    <n v="0"/>
    <n v="0"/>
    <n v="33546"/>
    <n v="0"/>
    <n v="75194"/>
    <n v="57893"/>
    <n v="15908"/>
    <n v="66601"/>
    <n v="44150"/>
    <n v="0"/>
    <n v="0"/>
    <n v="0"/>
    <n v="0"/>
    <n v="0"/>
    <n v="0"/>
    <n v="0"/>
    <n v="0"/>
    <n v="315562"/>
    <n v="0"/>
  </r>
  <r>
    <n v="2021"/>
    <s v="Dec"/>
    <s v="Rotterdam"/>
    <s v="GERMANY"/>
    <s v="VITERRA"/>
    <d v="2021-12-27T16:11:00"/>
    <d v="2021-12-24T07:14:00"/>
    <n v="0"/>
    <s v="NANA Z"/>
    <s v="Oil"/>
    <n v="0"/>
    <n v="0"/>
    <n v="0"/>
    <n v="0"/>
    <n v="0"/>
    <n v="0"/>
    <n v="0"/>
    <n v="0"/>
    <n v="0"/>
    <n v="0"/>
    <n v="0"/>
    <n v="8780"/>
    <n v="0"/>
    <n v="6771"/>
    <n v="0"/>
    <n v="2010"/>
    <n v="0"/>
    <n v="0"/>
    <n v="0"/>
    <n v="17561"/>
  </r>
  <r>
    <n v="2012"/>
    <s v="Apr"/>
    <s v="Los Angeles"/>
    <s v="GERMANY"/>
    <s v="CAO"/>
    <d v="2012-04-16T18:03:00"/>
    <d v="2012-04-14T02:31:00"/>
    <n v="0"/>
    <s v="NANA Z"/>
    <s v="Oil"/>
    <n v="0"/>
    <n v="0"/>
    <n v="0"/>
    <n v="0"/>
    <n v="0"/>
    <n v="0"/>
    <n v="0"/>
    <n v="0"/>
    <n v="0"/>
    <n v="0"/>
    <n v="1889"/>
    <n v="7053"/>
    <n v="7085"/>
    <n v="0"/>
    <n v="0"/>
    <n v="0"/>
    <n v="6773"/>
    <n v="0"/>
    <n v="0"/>
    <n v="22800"/>
  </r>
  <r>
    <n v="2013"/>
    <s v="Dec"/>
    <s v="Singapore"/>
    <s v="UK"/>
    <s v="CAO"/>
    <d v="2013-12-05T16:33:00"/>
    <d v="2013-12-02T22:17:00"/>
    <n v="1"/>
    <s v="OCEAN WAVE"/>
    <s v="Oil"/>
    <n v="0"/>
    <n v="0"/>
    <n v="0"/>
    <n v="0"/>
    <n v="0"/>
    <n v="0"/>
    <n v="0"/>
    <n v="0"/>
    <n v="0"/>
    <n v="0"/>
    <n v="9850"/>
    <n v="0"/>
    <n v="0"/>
    <n v="0"/>
    <n v="0"/>
    <n v="0"/>
    <n v="0"/>
    <n v="0"/>
    <n v="0"/>
    <n v="9850"/>
  </r>
  <r>
    <n v="2022"/>
    <s v="Aug"/>
    <s v="Hamburg"/>
    <s v="EGYPT"/>
    <s v="CAO"/>
    <d v="2022-08-28T16:30:00"/>
    <d v="2022-08-27T21:56:00"/>
    <n v="1"/>
    <s v="N BONANZA"/>
    <s v="Oil"/>
    <n v="0"/>
    <n v="0"/>
    <n v="0"/>
    <n v="0"/>
    <n v="0"/>
    <n v="0"/>
    <n v="0"/>
    <n v="0"/>
    <n v="0"/>
    <n v="0"/>
    <n v="0"/>
    <n v="0"/>
    <n v="0"/>
    <n v="0"/>
    <n v="0"/>
    <n v="9820"/>
    <n v="0"/>
    <n v="0"/>
    <n v="0"/>
    <n v="9820"/>
  </r>
  <r>
    <n v="2014"/>
    <s v="Aug"/>
    <s v="Alexandria"/>
    <s v="SAUDI ARABIA"/>
    <s v="C&amp;D"/>
    <d v="2014-08-15T19:59:00"/>
    <d v="2014-08-13T03:53:00"/>
    <n v="1"/>
    <s v="SEA BREEZE"/>
    <s v="Grains"/>
    <n v="0"/>
    <n v="0"/>
    <n v="0"/>
    <n v="15266"/>
    <n v="0"/>
    <n v="25055"/>
    <n v="0"/>
    <n v="0"/>
    <n v="0"/>
    <n v="0"/>
    <n v="0"/>
    <n v="0"/>
    <n v="0"/>
    <n v="0"/>
    <n v="0"/>
    <n v="0"/>
    <n v="0"/>
    <n v="0"/>
    <n v="40321"/>
    <n v="0"/>
  </r>
  <r>
    <n v="2012"/>
    <s v="Aug"/>
    <s v="Rotterdam"/>
    <s v="INDIA"/>
    <s v="ADM"/>
    <d v="2012-08-19T19:52:00"/>
    <d v="2012-08-18T14:13:00"/>
    <n v="1"/>
    <s v="BETTY K"/>
    <s v="Grains"/>
    <n v="70582"/>
    <n v="0"/>
    <n v="0"/>
    <n v="0"/>
    <n v="0"/>
    <n v="0"/>
    <n v="0"/>
    <n v="0"/>
    <n v="40520"/>
    <n v="0"/>
    <n v="0"/>
    <n v="0"/>
    <n v="0"/>
    <n v="0"/>
    <n v="0"/>
    <n v="0"/>
    <n v="0"/>
    <n v="0"/>
    <n v="111102"/>
    <n v="0"/>
  </r>
  <r>
    <n v="2021"/>
    <s v="Sep"/>
    <s v="Hamburg"/>
    <s v="EGYPT"/>
    <s v="C&amp;D"/>
    <d v="2021-09-07T03:55:00"/>
    <d v="2021-09-05T05:26:00"/>
    <n v="0"/>
    <s v="OCEAN WAVE"/>
    <s v="Oil"/>
    <n v="0"/>
    <n v="0"/>
    <n v="0"/>
    <n v="0"/>
    <n v="0"/>
    <n v="0"/>
    <n v="0"/>
    <n v="0"/>
    <n v="0"/>
    <n v="0"/>
    <n v="3653"/>
    <n v="0"/>
    <n v="0"/>
    <n v="3296"/>
    <n v="223"/>
    <n v="0"/>
    <n v="0"/>
    <n v="0"/>
    <n v="0"/>
    <n v="7172"/>
  </r>
  <r>
    <n v="2021"/>
    <s v="Oct"/>
    <s v="Alexandria"/>
    <s v="JAPAN"/>
    <s v="LOUIS DREYFUS"/>
    <d v="2021-10-12T05:38:00"/>
    <d v="2021-10-09T05:38:00"/>
    <n v="1"/>
    <s v="SEA BREEZE"/>
    <s v="Oil"/>
    <n v="0"/>
    <n v="0"/>
    <n v="0"/>
    <n v="0"/>
    <n v="0"/>
    <n v="0"/>
    <n v="0"/>
    <n v="0"/>
    <n v="0"/>
    <n v="0"/>
    <n v="0"/>
    <n v="0"/>
    <n v="1333"/>
    <n v="0"/>
    <n v="0"/>
    <n v="2086"/>
    <n v="4436"/>
    <n v="8178"/>
    <n v="0"/>
    <n v="16033"/>
  </r>
  <r>
    <n v="2015"/>
    <s v="Apr"/>
    <s v="Shanghai"/>
    <s v="USA"/>
    <s v="ADM"/>
    <d v="2015-04-06T07:41:00"/>
    <d v="2015-04-03T22:37:00"/>
    <n v="0"/>
    <s v="SCARLET ROSELLA"/>
    <s v="Oil"/>
    <n v="0"/>
    <n v="0"/>
    <n v="0"/>
    <n v="0"/>
    <n v="0"/>
    <n v="0"/>
    <n v="0"/>
    <n v="0"/>
    <n v="0"/>
    <n v="0"/>
    <n v="0"/>
    <n v="0"/>
    <n v="0"/>
    <n v="4741"/>
    <n v="0"/>
    <n v="0"/>
    <n v="0"/>
    <n v="0"/>
    <n v="0"/>
    <n v="4741"/>
  </r>
  <r>
    <n v="2021"/>
    <s v="Nov"/>
    <s v="Hamburg"/>
    <s v="UK"/>
    <s v="LOUIS DREYFUS"/>
    <d v="2021-11-18T02:24:00"/>
    <d v="2021-11-17T14:03:00"/>
    <n v="1"/>
    <s v="SEA BREEZE"/>
    <s v="Grains"/>
    <n v="0"/>
    <n v="0"/>
    <n v="79437"/>
    <n v="0"/>
    <n v="22643"/>
    <n v="0"/>
    <n v="0"/>
    <n v="0"/>
    <n v="14871"/>
    <n v="0"/>
    <n v="0"/>
    <n v="0"/>
    <n v="0"/>
    <n v="0"/>
    <n v="0"/>
    <n v="0"/>
    <n v="0"/>
    <n v="0"/>
    <n v="116951"/>
    <n v="0"/>
  </r>
  <r>
    <n v="2022"/>
    <s v="Oct"/>
    <s v="Los Angeles"/>
    <s v="GERMANY"/>
    <s v="COFCO"/>
    <d v="2022-10-09T11:53:00"/>
    <d v="2022-10-07T16:41:00"/>
    <n v="1"/>
    <s v="N BONANZA"/>
    <s v="Oil"/>
    <n v="0"/>
    <n v="0"/>
    <n v="0"/>
    <n v="0"/>
    <n v="0"/>
    <n v="0"/>
    <n v="0"/>
    <n v="0"/>
    <n v="0"/>
    <n v="0"/>
    <n v="0"/>
    <n v="0"/>
    <n v="0"/>
    <n v="0"/>
    <n v="0"/>
    <n v="0"/>
    <n v="0"/>
    <n v="0"/>
    <n v="0"/>
    <n v="0"/>
  </r>
  <r>
    <n v="2023"/>
    <s v="Nov"/>
    <s v="Shanghai"/>
    <s v="SAUDI ARABIA"/>
    <s v="BUNGE"/>
    <d v="2023-11-08T18:31:00"/>
    <d v="2023-11-07T16:28:00"/>
    <n v="0"/>
    <s v="N BONANZA"/>
    <s v="Oil"/>
    <n v="0"/>
    <n v="0"/>
    <n v="0"/>
    <n v="0"/>
    <n v="0"/>
    <n v="0"/>
    <n v="0"/>
    <n v="0"/>
    <n v="0"/>
    <n v="0"/>
    <n v="4273"/>
    <n v="0"/>
    <n v="5104"/>
    <n v="4732"/>
    <n v="0"/>
    <n v="0"/>
    <n v="0"/>
    <n v="0"/>
    <n v="0"/>
    <n v="14109"/>
  </r>
  <r>
    <n v="2011"/>
    <s v="Dec"/>
    <s v="Singapore"/>
    <s v="IRAN"/>
    <s v="COFCO"/>
    <d v="2011-12-10T22:19:00"/>
    <d v="2011-12-07T08:31:00"/>
    <n v="1"/>
    <s v="SCARLET ROSELLA"/>
    <s v="Grains"/>
    <n v="0"/>
    <n v="50501"/>
    <n v="0"/>
    <n v="0"/>
    <n v="0"/>
    <n v="0"/>
    <n v="0"/>
    <n v="56435"/>
    <n v="0"/>
    <n v="0"/>
    <n v="0"/>
    <n v="0"/>
    <n v="0"/>
    <n v="0"/>
    <n v="0"/>
    <n v="0"/>
    <n v="0"/>
    <n v="0"/>
    <n v="106936"/>
    <n v="0"/>
  </r>
  <r>
    <n v="2021"/>
    <s v="Jun"/>
    <s v="Hurghada"/>
    <s v="IRAN"/>
    <s v="LOUIS DREYFUS"/>
    <d v="2021-06-24T14:36:00"/>
    <d v="2021-06-23T04:13:00"/>
    <n v="1"/>
    <s v="SEA BREEZE"/>
    <s v="Grains"/>
    <n v="73216"/>
    <n v="58387"/>
    <n v="76319"/>
    <n v="0"/>
    <n v="0"/>
    <n v="47159"/>
    <n v="11417"/>
    <n v="0"/>
    <n v="0"/>
    <n v="0"/>
    <n v="0"/>
    <n v="0"/>
    <n v="0"/>
    <n v="0"/>
    <n v="0"/>
    <n v="0"/>
    <n v="0"/>
    <n v="0"/>
    <n v="266498"/>
    <n v="0"/>
  </r>
  <r>
    <n v="2017"/>
    <s v="Oct"/>
    <s v="Shanghai"/>
    <s v="INDIA"/>
    <s v="VITERRA"/>
    <d v="2017-10-07T02:18:00"/>
    <d v="2017-10-06T20:17:00"/>
    <n v="1"/>
    <s v="IRIS BLISS"/>
    <s v="Oil"/>
    <n v="0"/>
    <n v="0"/>
    <n v="0"/>
    <n v="0"/>
    <n v="0"/>
    <n v="0"/>
    <n v="0"/>
    <n v="0"/>
    <n v="0"/>
    <n v="0"/>
    <n v="0"/>
    <n v="0"/>
    <n v="0"/>
    <n v="1168"/>
    <n v="0"/>
    <n v="0"/>
    <n v="0"/>
    <n v="0"/>
    <n v="0"/>
    <n v="1168"/>
  </r>
  <r>
    <n v="2011"/>
    <s v="Jul"/>
    <s v="Hurghada"/>
    <s v="IRAN"/>
    <s v="BUNGE"/>
    <d v="2011-07-13T17:54:00"/>
    <d v="2011-07-11T05:08:00"/>
    <n v="0"/>
    <s v="OCEAN WAVE"/>
    <s v="Grains"/>
    <n v="0"/>
    <n v="0"/>
    <n v="0"/>
    <n v="44632"/>
    <n v="0"/>
    <n v="0"/>
    <n v="0"/>
    <n v="0"/>
    <n v="9946"/>
    <n v="45742"/>
    <n v="0"/>
    <n v="0"/>
    <n v="0"/>
    <n v="0"/>
    <n v="0"/>
    <n v="0"/>
    <n v="0"/>
    <n v="0"/>
    <n v="100320"/>
    <n v="0"/>
  </r>
  <r>
    <n v="2019"/>
    <s v="Dec"/>
    <s v="Hamburg"/>
    <s v="GERMANY"/>
    <s v="VITERRA"/>
    <d v="2019-12-21T17:26:00"/>
    <d v="2019-12-19T10:24:00"/>
    <n v="1"/>
    <s v="N BONANZA"/>
    <s v="Grains"/>
    <n v="73949"/>
    <n v="0"/>
    <n v="23256"/>
    <n v="0"/>
    <n v="66831"/>
    <n v="0"/>
    <n v="0"/>
    <n v="0"/>
    <n v="0"/>
    <n v="0"/>
    <n v="0"/>
    <n v="0"/>
    <n v="0"/>
    <n v="0"/>
    <n v="0"/>
    <n v="0"/>
    <n v="0"/>
    <n v="0"/>
    <n v="164036"/>
    <n v="0"/>
  </r>
  <r>
    <n v="2016"/>
    <s v="Dec"/>
    <s v="Singapore"/>
    <s v="IRAN"/>
    <s v="VITERRA"/>
    <d v="2016-12-23T22:21:00"/>
    <d v="2016-12-22T09:49:00"/>
    <n v="0"/>
    <s v="SCARLET ROSELLA"/>
    <s v="Oil"/>
    <n v="0"/>
    <n v="0"/>
    <n v="0"/>
    <n v="0"/>
    <n v="0"/>
    <n v="0"/>
    <n v="0"/>
    <n v="0"/>
    <n v="0"/>
    <n v="0"/>
    <n v="0"/>
    <n v="7250"/>
    <n v="0"/>
    <n v="0"/>
    <n v="9780"/>
    <n v="3937"/>
    <n v="0"/>
    <n v="0"/>
    <n v="0"/>
    <n v="20967"/>
  </r>
  <r>
    <n v="2017"/>
    <s v="Mar"/>
    <s v="Alexandria"/>
    <s v="USA"/>
    <s v="BUNGE"/>
    <d v="2017-03-04T11:30:00"/>
    <d v="2017-03-03T18:14:00"/>
    <n v="0"/>
    <s v="LUCKY LADY"/>
    <s v="Grains"/>
    <n v="30804"/>
    <n v="0"/>
    <n v="0"/>
    <n v="21250"/>
    <n v="0"/>
    <n v="0"/>
    <n v="0"/>
    <n v="0"/>
    <n v="0"/>
    <n v="0"/>
    <n v="0"/>
    <n v="0"/>
    <n v="0"/>
    <n v="0"/>
    <n v="0"/>
    <n v="0"/>
    <n v="0"/>
    <n v="0"/>
    <n v="52054"/>
    <n v="0"/>
  </r>
  <r>
    <n v="2023"/>
    <s v="Sep"/>
    <s v="Rotterdam"/>
    <s v="CHINA"/>
    <s v="COFCO"/>
    <d v="2023-09-24T04:32:00"/>
    <d v="2023-09-22T11:50:00"/>
    <n v="0"/>
    <s v="BETTY K"/>
    <s v="Oil"/>
    <n v="0"/>
    <n v="0"/>
    <n v="0"/>
    <n v="0"/>
    <n v="0"/>
    <n v="0"/>
    <n v="0"/>
    <n v="0"/>
    <n v="0"/>
    <n v="0"/>
    <n v="0"/>
    <n v="0"/>
    <n v="101"/>
    <n v="0"/>
    <n v="0"/>
    <n v="0"/>
    <n v="0"/>
    <n v="1672"/>
    <n v="0"/>
    <n v="1773"/>
  </r>
  <r>
    <n v="2015"/>
    <s v="Sep"/>
    <s v="Shanghai"/>
    <s v="CHINA"/>
    <s v="ADM"/>
    <d v="2015-09-11T14:38:00"/>
    <d v="2015-09-08T05:37:00"/>
    <n v="1"/>
    <s v="BETTY K"/>
    <s v="Oil"/>
    <n v="0"/>
    <n v="0"/>
    <n v="0"/>
    <n v="0"/>
    <n v="0"/>
    <n v="0"/>
    <n v="0"/>
    <n v="0"/>
    <n v="0"/>
    <n v="0"/>
    <n v="1030"/>
    <n v="0"/>
    <n v="9861"/>
    <n v="3701"/>
    <n v="0"/>
    <n v="2330"/>
    <n v="0"/>
    <n v="0"/>
    <n v="0"/>
    <n v="16922"/>
  </r>
  <r>
    <n v="2020"/>
    <s v="Sep"/>
    <s v="Los Angeles"/>
    <s v="USA"/>
    <s v="BUNGE"/>
    <d v="2020-09-09T02:17:00"/>
    <d v="2020-09-06T13:36:00"/>
    <n v="1"/>
    <s v="LUCKY LADY"/>
    <s v="Oil"/>
    <n v="0"/>
    <n v="0"/>
    <n v="0"/>
    <n v="0"/>
    <n v="0"/>
    <n v="0"/>
    <n v="0"/>
    <n v="0"/>
    <n v="0"/>
    <n v="0"/>
    <n v="0"/>
    <n v="0"/>
    <n v="1696"/>
    <n v="948"/>
    <n v="0"/>
    <n v="0"/>
    <n v="0"/>
    <n v="0"/>
    <n v="0"/>
    <n v="2644"/>
  </r>
  <r>
    <n v="2022"/>
    <s v="Aug"/>
    <s v="Singapore"/>
    <s v="FRANCE"/>
    <s v="BUNGE"/>
    <d v="2022-08-20T13:01:00"/>
    <d v="2022-08-17T11:33:00"/>
    <n v="0"/>
    <s v="LUCKY LADY"/>
    <s v="Grains"/>
    <n v="0"/>
    <n v="0"/>
    <n v="0"/>
    <n v="0"/>
    <n v="0"/>
    <n v="0"/>
    <n v="0"/>
    <n v="27303"/>
    <n v="0"/>
    <n v="0"/>
    <n v="0"/>
    <n v="0"/>
    <n v="0"/>
    <n v="0"/>
    <n v="0"/>
    <n v="0"/>
    <n v="0"/>
    <n v="0"/>
    <n v="27303"/>
    <n v="0"/>
  </r>
  <r>
    <n v="2016"/>
    <s v="Jul"/>
    <s v="Hurghada"/>
    <s v="USA"/>
    <s v="ADM"/>
    <d v="2016-07-01T09:20:00"/>
    <d v="2016-06-29T09:19:00"/>
    <n v="0"/>
    <s v="IRIS BLISS"/>
    <s v="Oil"/>
    <n v="0"/>
    <n v="0"/>
    <n v="0"/>
    <n v="0"/>
    <n v="0"/>
    <n v="0"/>
    <n v="0"/>
    <n v="0"/>
    <n v="0"/>
    <n v="0"/>
    <n v="0"/>
    <n v="9124"/>
    <n v="8476"/>
    <n v="0"/>
    <n v="2576"/>
    <n v="7343"/>
    <n v="0"/>
    <n v="0"/>
    <n v="0"/>
    <n v="27519"/>
  </r>
  <r>
    <n v="2021"/>
    <s v="Mar"/>
    <s v="Hamburg"/>
    <s v="SAUDI ARABIA"/>
    <s v="ADM"/>
    <d v="2021-03-28T23:10:00"/>
    <d v="2021-03-27T00:20:00"/>
    <n v="1"/>
    <s v="N BONANZA"/>
    <s v="Oil"/>
    <n v="0"/>
    <n v="0"/>
    <n v="0"/>
    <n v="0"/>
    <n v="0"/>
    <n v="0"/>
    <n v="0"/>
    <n v="0"/>
    <n v="0"/>
    <n v="0"/>
    <n v="8307"/>
    <n v="3762"/>
    <n v="0"/>
    <n v="5912"/>
    <n v="2649"/>
    <n v="2925"/>
    <n v="0"/>
    <n v="0"/>
    <n v="0"/>
    <n v="23555"/>
  </r>
  <r>
    <n v="2017"/>
    <s v="Jan"/>
    <s v="Singapore"/>
    <s v="JAPAN"/>
    <s v="CAO"/>
    <d v="2017-01-03T04:35:00"/>
    <d v="2017-01-01T22:57:00"/>
    <n v="1"/>
    <s v="N BONANZA"/>
    <s v="Grains"/>
    <n v="0"/>
    <n v="0"/>
    <n v="0"/>
    <n v="0"/>
    <n v="70980"/>
    <n v="0"/>
    <n v="0"/>
    <n v="0"/>
    <n v="0"/>
    <n v="59640"/>
    <n v="0"/>
    <n v="0"/>
    <n v="0"/>
    <n v="0"/>
    <n v="0"/>
    <n v="0"/>
    <n v="0"/>
    <n v="0"/>
    <n v="130620"/>
    <n v="0"/>
  </r>
  <r>
    <n v="2021"/>
    <s v="Sep"/>
    <s v="Alexandria"/>
    <s v="USA"/>
    <s v="BUNGE"/>
    <d v="2021-09-01T19:40:00"/>
    <d v="2021-08-31T14:16:00"/>
    <n v="0"/>
    <s v="N BONANZA"/>
    <s v="Oil"/>
    <n v="0"/>
    <n v="0"/>
    <n v="0"/>
    <n v="0"/>
    <n v="0"/>
    <n v="0"/>
    <n v="0"/>
    <n v="0"/>
    <n v="0"/>
    <n v="0"/>
    <n v="0"/>
    <n v="0"/>
    <n v="1311"/>
    <n v="0"/>
    <n v="2101"/>
    <n v="1213"/>
    <n v="0"/>
    <n v="0"/>
    <n v="0"/>
    <n v="4625"/>
  </r>
  <r>
    <n v="2021"/>
    <s v="Nov"/>
    <s v="Shanghai"/>
    <s v="USA"/>
    <s v="C&amp;D"/>
    <d v="2021-11-02T21:01:00"/>
    <d v="2021-10-30T21:28:00"/>
    <n v="1"/>
    <s v="IRIS BLISS"/>
    <s v="Grains"/>
    <n v="0"/>
    <n v="0"/>
    <n v="0"/>
    <n v="49795"/>
    <n v="37271"/>
    <n v="0"/>
    <n v="0"/>
    <n v="0"/>
    <n v="0"/>
    <n v="17223"/>
    <n v="0"/>
    <n v="0"/>
    <n v="0"/>
    <n v="0"/>
    <n v="0"/>
    <n v="0"/>
    <n v="0"/>
    <n v="0"/>
    <n v="104289"/>
    <n v="0"/>
  </r>
  <r>
    <n v="2017"/>
    <s v="Oct"/>
    <s v="Alexandria"/>
    <s v="GERMANY"/>
    <s v="LOUIS DREYFUS"/>
    <d v="2017-10-11T13:23:00"/>
    <d v="2017-10-08T11:13:00"/>
    <n v="0"/>
    <s v="NANA Z"/>
    <s v="Grains"/>
    <n v="0"/>
    <n v="0"/>
    <n v="0"/>
    <n v="0"/>
    <n v="0"/>
    <n v="0"/>
    <n v="0"/>
    <n v="0"/>
    <n v="0"/>
    <n v="55065"/>
    <n v="0"/>
    <n v="0"/>
    <n v="0"/>
    <n v="0"/>
    <n v="0"/>
    <n v="0"/>
    <n v="0"/>
    <n v="0"/>
    <n v="55065"/>
    <n v="0"/>
  </r>
  <r>
    <n v="2023"/>
    <s v="Jul"/>
    <s v="Singapore"/>
    <s v="SAUDI ARABIA"/>
    <s v="VITERRA"/>
    <d v="2023-07-18T12:20:00"/>
    <d v="2023-07-16T23:15:00"/>
    <n v="1"/>
    <s v="LUCKY LADY"/>
    <s v="Grains"/>
    <n v="0"/>
    <n v="0"/>
    <n v="67273"/>
    <n v="0"/>
    <n v="0"/>
    <n v="0"/>
    <n v="0"/>
    <n v="0"/>
    <n v="0"/>
    <n v="0"/>
    <n v="0"/>
    <n v="0"/>
    <n v="0"/>
    <n v="0"/>
    <n v="0"/>
    <n v="0"/>
    <n v="0"/>
    <n v="0"/>
    <n v="67273"/>
    <n v="0"/>
  </r>
  <r>
    <n v="2012"/>
    <s v="Jul"/>
    <s v="Hurghada"/>
    <s v="FRANCE"/>
    <s v="C&amp;D"/>
    <d v="2012-07-26T07:46:00"/>
    <d v="2012-07-23T03:11:00"/>
    <n v="1"/>
    <s v="LUCKY LADY"/>
    <s v="Grains"/>
    <n v="0"/>
    <n v="0"/>
    <n v="0"/>
    <n v="56351"/>
    <n v="0"/>
    <n v="0"/>
    <n v="0"/>
    <n v="77181"/>
    <n v="0"/>
    <n v="0"/>
    <n v="0"/>
    <n v="0"/>
    <n v="0"/>
    <n v="0"/>
    <n v="0"/>
    <n v="0"/>
    <n v="0"/>
    <n v="0"/>
    <n v="133532"/>
    <n v="0"/>
  </r>
  <r>
    <n v="2013"/>
    <s v="May"/>
    <s v="Hurghada"/>
    <s v="CHINA"/>
    <s v="ADM"/>
    <d v="2013-05-08T12:05:00"/>
    <d v="2013-05-05T01:58:00"/>
    <n v="1"/>
    <s v="LUCKY LADY"/>
    <s v="Grains"/>
    <n v="0"/>
    <n v="6568"/>
    <n v="0"/>
    <n v="0"/>
    <n v="3578"/>
    <n v="0"/>
    <n v="0"/>
    <n v="0"/>
    <n v="0"/>
    <n v="8308"/>
    <n v="0"/>
    <n v="0"/>
    <n v="0"/>
    <n v="0"/>
    <n v="0"/>
    <n v="0"/>
    <n v="0"/>
    <n v="0"/>
    <n v="18454"/>
    <n v="0"/>
  </r>
  <r>
    <n v="2019"/>
    <s v="Nov"/>
    <s v="Shanghai"/>
    <s v="EGYPT"/>
    <s v="CAO"/>
    <d v="2019-11-08T03:54:00"/>
    <d v="2019-11-05T05:54:00"/>
    <n v="1"/>
    <s v="IRIS BLISS"/>
    <s v="Grains"/>
    <n v="76919"/>
    <n v="37820"/>
    <n v="0"/>
    <n v="27536"/>
    <n v="48450"/>
    <n v="0"/>
    <n v="0"/>
    <n v="67192"/>
    <n v="0"/>
    <n v="0"/>
    <n v="0"/>
    <n v="0"/>
    <n v="0"/>
    <n v="0"/>
    <n v="0"/>
    <n v="0"/>
    <n v="0"/>
    <n v="0"/>
    <n v="257917"/>
    <n v="0"/>
  </r>
  <r>
    <n v="2010"/>
    <s v="Jan"/>
    <s v="Hamburg"/>
    <s v="EGYPT"/>
    <s v="VITERRA"/>
    <d v="2010-01-18T01:20:00"/>
    <d v="2010-01-15T07:06:00"/>
    <n v="0"/>
    <s v="NANA Z"/>
    <s v="Grains"/>
    <n v="0"/>
    <n v="0"/>
    <n v="0"/>
    <n v="0"/>
    <n v="59537"/>
    <n v="33154"/>
    <n v="67496"/>
    <n v="7622"/>
    <n v="0"/>
    <n v="0"/>
    <n v="0"/>
    <n v="0"/>
    <n v="0"/>
    <n v="0"/>
    <n v="0"/>
    <n v="0"/>
    <n v="0"/>
    <n v="0"/>
    <n v="167809"/>
    <n v="0"/>
  </r>
  <r>
    <n v="2023"/>
    <s v="Apr"/>
    <s v="Los Angeles"/>
    <s v="FRANCE"/>
    <s v="BUNGE"/>
    <d v="2023-04-11T20:15:00"/>
    <d v="2023-04-10T00:25:00"/>
    <n v="0"/>
    <s v="SCARLET ROSELLA"/>
    <s v="Oil"/>
    <n v="0"/>
    <n v="0"/>
    <n v="0"/>
    <n v="0"/>
    <n v="0"/>
    <n v="0"/>
    <n v="0"/>
    <n v="0"/>
    <n v="0"/>
    <n v="0"/>
    <n v="0"/>
    <n v="739"/>
    <n v="5851"/>
    <n v="0"/>
    <n v="0"/>
    <n v="0"/>
    <n v="0"/>
    <n v="0"/>
    <n v="0"/>
    <n v="6590"/>
  </r>
  <r>
    <n v="2019"/>
    <s v="Jul"/>
    <s v="Hamburg"/>
    <s v="CHINA"/>
    <s v="COFCO"/>
    <d v="2019-07-08T06:11:00"/>
    <d v="2019-07-07T03:19:00"/>
    <n v="1"/>
    <s v="NANA Z"/>
    <s v="Grains"/>
    <n v="0"/>
    <n v="0"/>
    <n v="42650"/>
    <n v="64072"/>
    <n v="0"/>
    <n v="0"/>
    <n v="42561"/>
    <n v="0"/>
    <n v="0"/>
    <n v="32017"/>
    <n v="0"/>
    <n v="0"/>
    <n v="0"/>
    <n v="0"/>
    <n v="0"/>
    <n v="0"/>
    <n v="0"/>
    <n v="0"/>
    <n v="181300"/>
    <n v="0"/>
  </r>
  <r>
    <n v="2018"/>
    <s v="Mar"/>
    <s v="Hurghada"/>
    <s v="CHINA"/>
    <s v="CAO"/>
    <d v="2018-03-18T01:48:00"/>
    <d v="2018-03-17T07:10:00"/>
    <n v="0"/>
    <s v="IRIS BLISS"/>
    <s v="Grains"/>
    <n v="0"/>
    <n v="6241"/>
    <n v="55544"/>
    <n v="0"/>
    <n v="0"/>
    <n v="0"/>
    <n v="0"/>
    <n v="0"/>
    <n v="0"/>
    <n v="0"/>
    <n v="0"/>
    <n v="0"/>
    <n v="0"/>
    <n v="0"/>
    <n v="0"/>
    <n v="0"/>
    <n v="0"/>
    <n v="0"/>
    <n v="61785"/>
    <n v="0"/>
  </r>
  <r>
    <n v="2013"/>
    <s v="Jan"/>
    <s v="Shanghai"/>
    <s v="JAPAN"/>
    <s v="VITERRA"/>
    <d v="2013-01-17T01:16:00"/>
    <d v="2013-01-14T08:39:00"/>
    <n v="0"/>
    <s v="LUCKY LADY"/>
    <s v="Oil"/>
    <n v="0"/>
    <n v="0"/>
    <n v="0"/>
    <n v="0"/>
    <n v="0"/>
    <n v="0"/>
    <n v="0"/>
    <n v="0"/>
    <n v="0"/>
    <n v="0"/>
    <n v="0"/>
    <n v="0"/>
    <n v="0"/>
    <n v="6933"/>
    <n v="3041"/>
    <n v="0"/>
    <n v="0"/>
    <n v="0"/>
    <n v="0"/>
    <n v="9974"/>
  </r>
  <r>
    <n v="2013"/>
    <s v="Jan"/>
    <s v="Shanghai"/>
    <s v="CHINA"/>
    <s v="COFCO"/>
    <d v="2013-01-03T04:09:00"/>
    <d v="2013-01-01T14:53:00"/>
    <n v="0"/>
    <s v="IRIS BLISS"/>
    <s v="Oil"/>
    <n v="0"/>
    <n v="0"/>
    <n v="0"/>
    <n v="0"/>
    <n v="0"/>
    <n v="0"/>
    <n v="0"/>
    <n v="0"/>
    <n v="0"/>
    <n v="0"/>
    <n v="0"/>
    <n v="0"/>
    <n v="2867"/>
    <n v="1986"/>
    <n v="8748"/>
    <n v="9054"/>
    <n v="0"/>
    <n v="0"/>
    <n v="0"/>
    <n v="22655"/>
  </r>
  <r>
    <n v="2018"/>
    <s v="Sep"/>
    <s v="Hamburg"/>
    <s v="EGYPT"/>
    <s v="BUNGE"/>
    <d v="2018-09-27T11:52:00"/>
    <d v="2018-09-26T16:48:00"/>
    <n v="0"/>
    <s v="BETTY K"/>
    <s v="Oil"/>
    <n v="0"/>
    <n v="0"/>
    <n v="0"/>
    <n v="0"/>
    <n v="0"/>
    <n v="0"/>
    <n v="0"/>
    <n v="0"/>
    <n v="0"/>
    <n v="0"/>
    <n v="0"/>
    <n v="0"/>
    <n v="0"/>
    <n v="0"/>
    <n v="9795"/>
    <n v="0"/>
    <n v="617"/>
    <n v="924"/>
    <n v="0"/>
    <n v="11336"/>
  </r>
  <r>
    <n v="2015"/>
    <s v="Jan"/>
    <s v="Hamburg"/>
    <s v="USA"/>
    <s v="CAO"/>
    <d v="2015-01-03T19:05:00"/>
    <d v="2015-01-02T14:28:00"/>
    <n v="1"/>
    <s v="SCARLET ROSELLA"/>
    <s v="Oil"/>
    <n v="0"/>
    <n v="0"/>
    <n v="0"/>
    <n v="0"/>
    <n v="0"/>
    <n v="0"/>
    <n v="0"/>
    <n v="0"/>
    <n v="0"/>
    <n v="0"/>
    <n v="3540"/>
    <n v="0"/>
    <n v="0"/>
    <n v="0"/>
    <n v="0"/>
    <n v="3700"/>
    <n v="6395"/>
    <n v="0"/>
    <n v="0"/>
    <n v="13635"/>
  </r>
  <r>
    <n v="2011"/>
    <s v="Jul"/>
    <s v="Los Angeles"/>
    <s v="GERMANY"/>
    <s v="LOUIS DREYFUS"/>
    <d v="2011-07-20T06:26:00"/>
    <d v="2011-07-18T21:37:00"/>
    <n v="0"/>
    <s v="SEA BREEZE"/>
    <s v="Oil"/>
    <n v="0"/>
    <n v="0"/>
    <n v="0"/>
    <n v="0"/>
    <n v="0"/>
    <n v="0"/>
    <n v="0"/>
    <n v="0"/>
    <n v="0"/>
    <n v="0"/>
    <n v="1272"/>
    <n v="0"/>
    <n v="0"/>
    <n v="0"/>
    <n v="0"/>
    <n v="9858"/>
    <n v="0"/>
    <n v="2163"/>
    <n v="0"/>
    <n v="13293"/>
  </r>
  <r>
    <n v="2015"/>
    <s v="Feb"/>
    <s v="Singapore"/>
    <s v="JAPAN"/>
    <s v="LOUIS DREYFUS"/>
    <d v="2015-02-07T23:26:00"/>
    <d v="2015-02-05T16:59:00"/>
    <n v="0"/>
    <s v="BETTY K"/>
    <s v="Oil"/>
    <n v="0"/>
    <n v="0"/>
    <n v="0"/>
    <n v="0"/>
    <n v="0"/>
    <n v="0"/>
    <n v="0"/>
    <n v="0"/>
    <n v="0"/>
    <n v="0"/>
    <n v="0"/>
    <n v="0"/>
    <n v="2197"/>
    <n v="0"/>
    <n v="0"/>
    <n v="0"/>
    <n v="2035"/>
    <n v="0"/>
    <n v="0"/>
    <n v="4232"/>
  </r>
  <r>
    <n v="2015"/>
    <s v="Sep"/>
    <s v="Los Angeles"/>
    <s v="GERMANY"/>
    <s v="VITERRA"/>
    <d v="2015-09-04T22:26:00"/>
    <d v="2015-09-03T14:38:00"/>
    <n v="0"/>
    <s v="N BONANZA"/>
    <s v="Grains"/>
    <n v="0"/>
    <n v="36267"/>
    <n v="0"/>
    <n v="0"/>
    <n v="0"/>
    <n v="0"/>
    <n v="61210"/>
    <n v="34314"/>
    <n v="0"/>
    <n v="0"/>
    <n v="0"/>
    <n v="0"/>
    <n v="0"/>
    <n v="0"/>
    <n v="0"/>
    <n v="0"/>
    <n v="0"/>
    <n v="0"/>
    <n v="131791"/>
    <n v="0"/>
  </r>
  <r>
    <n v="2011"/>
    <s v="Nov"/>
    <s v="Hamburg"/>
    <s v="CHINA"/>
    <s v="BUNGE"/>
    <d v="2011-11-27T06:35:00"/>
    <d v="2011-11-26T21:24:00"/>
    <n v="0"/>
    <s v="OCEAN WAVE"/>
    <s v="Oil"/>
    <n v="0"/>
    <n v="0"/>
    <n v="0"/>
    <n v="0"/>
    <n v="0"/>
    <n v="0"/>
    <n v="0"/>
    <n v="0"/>
    <n v="0"/>
    <n v="0"/>
    <n v="5688"/>
    <n v="0"/>
    <n v="9652"/>
    <n v="0"/>
    <n v="0"/>
    <n v="0"/>
    <n v="0"/>
    <n v="0"/>
    <n v="0"/>
    <n v="15340"/>
  </r>
  <r>
    <n v="2013"/>
    <s v="Sep"/>
    <s v="Hamburg"/>
    <s v="EGYPT"/>
    <s v="COFCO"/>
    <d v="2013-09-01T01:15:00"/>
    <d v="2013-08-31T15:42:00"/>
    <n v="1"/>
    <s v="IRIS BLISS"/>
    <s v="Grains"/>
    <n v="0"/>
    <n v="0"/>
    <n v="7773"/>
    <n v="0"/>
    <n v="0"/>
    <n v="0"/>
    <n v="0"/>
    <n v="0"/>
    <n v="48940"/>
    <n v="0"/>
    <n v="0"/>
    <n v="0"/>
    <n v="0"/>
    <n v="0"/>
    <n v="0"/>
    <n v="0"/>
    <n v="0"/>
    <n v="0"/>
    <n v="56713"/>
    <n v="0"/>
  </r>
  <r>
    <n v="2020"/>
    <s v="Nov"/>
    <s v="Alexandria"/>
    <s v="SAUDI ARABIA"/>
    <s v="LOUIS DREYFUS"/>
    <d v="2020-11-02T03:47:00"/>
    <d v="2020-10-31T14:16:00"/>
    <n v="1"/>
    <s v="SCARLET ROSELLA"/>
    <s v="Grains"/>
    <n v="0"/>
    <n v="0"/>
    <n v="47555"/>
    <n v="0"/>
    <n v="0"/>
    <n v="0"/>
    <n v="0"/>
    <n v="0"/>
    <n v="0"/>
    <n v="0"/>
    <n v="0"/>
    <n v="0"/>
    <n v="0"/>
    <n v="0"/>
    <n v="0"/>
    <n v="0"/>
    <n v="0"/>
    <n v="0"/>
    <n v="47555"/>
    <n v="0"/>
  </r>
  <r>
    <n v="2017"/>
    <s v="Jun"/>
    <s v="Los Angeles"/>
    <s v="UK"/>
    <s v="BUNGE"/>
    <d v="2017-06-13T14:50:00"/>
    <d v="2017-06-12T17:14:00"/>
    <n v="1"/>
    <s v="BETTY K"/>
    <s v="Grains"/>
    <n v="56546"/>
    <n v="52606"/>
    <n v="0"/>
    <n v="0"/>
    <n v="61326"/>
    <n v="0"/>
    <n v="0"/>
    <n v="20649"/>
    <n v="0"/>
    <n v="0"/>
    <n v="0"/>
    <n v="0"/>
    <n v="0"/>
    <n v="0"/>
    <n v="0"/>
    <n v="0"/>
    <n v="0"/>
    <n v="0"/>
    <n v="191127"/>
    <n v="0"/>
  </r>
  <r>
    <n v="2012"/>
    <s v="Aug"/>
    <s v="Singapore"/>
    <s v="SAUDI ARABIA"/>
    <s v="LOUIS DREYFUS"/>
    <d v="2012-08-06T05:27:00"/>
    <d v="2012-08-04T01:36:00"/>
    <n v="0"/>
    <s v="LUCKY LADY"/>
    <s v="Grains"/>
    <n v="38957"/>
    <n v="0"/>
    <n v="7653"/>
    <n v="0"/>
    <n v="0"/>
    <n v="0"/>
    <n v="77411"/>
    <n v="0"/>
    <n v="0"/>
    <n v="0"/>
    <n v="0"/>
    <n v="0"/>
    <n v="0"/>
    <n v="0"/>
    <n v="0"/>
    <n v="0"/>
    <n v="0"/>
    <n v="0"/>
    <n v="124021"/>
    <n v="0"/>
  </r>
  <r>
    <n v="2016"/>
    <s v="Jun"/>
    <s v="Hamburg"/>
    <s v="IRAN"/>
    <s v="C&amp;D"/>
    <d v="2016-06-08T22:21:00"/>
    <d v="2016-06-06T08:59:00"/>
    <n v="1"/>
    <s v="LUCKY LADY"/>
    <s v="Oil"/>
    <n v="0"/>
    <n v="0"/>
    <n v="0"/>
    <n v="0"/>
    <n v="0"/>
    <n v="0"/>
    <n v="0"/>
    <n v="0"/>
    <n v="0"/>
    <n v="0"/>
    <n v="8514"/>
    <n v="0"/>
    <n v="0"/>
    <n v="0"/>
    <n v="0"/>
    <n v="0"/>
    <n v="0"/>
    <n v="0"/>
    <n v="0"/>
    <n v="8514"/>
  </r>
  <r>
    <n v="2019"/>
    <s v="Sep"/>
    <s v="Hurghada"/>
    <s v="JAPAN"/>
    <s v="LOUIS DREYFUS"/>
    <d v="2019-09-22T10:32:00"/>
    <d v="2019-09-19T09:43:00"/>
    <n v="0"/>
    <s v="LUCKY LADY"/>
    <s v="Grains"/>
    <n v="0"/>
    <n v="0"/>
    <n v="0"/>
    <n v="0"/>
    <n v="0"/>
    <n v="35420"/>
    <n v="0"/>
    <n v="0"/>
    <n v="4474"/>
    <n v="0"/>
    <n v="0"/>
    <n v="0"/>
    <n v="0"/>
    <n v="0"/>
    <n v="0"/>
    <n v="0"/>
    <n v="0"/>
    <n v="0"/>
    <n v="39894"/>
    <n v="0"/>
  </r>
  <r>
    <n v="2011"/>
    <s v="Jun"/>
    <s v="Shanghai"/>
    <s v="SAUDI ARABIA"/>
    <s v="BUNGE"/>
    <d v="2011-06-26T21:30:00"/>
    <d v="2011-06-23T04:41:00"/>
    <n v="0"/>
    <s v="BETTY K"/>
    <s v="Grains"/>
    <n v="69362"/>
    <n v="0"/>
    <n v="121"/>
    <n v="46347"/>
    <n v="0"/>
    <n v="0"/>
    <n v="65807"/>
    <n v="0"/>
    <n v="51713"/>
    <n v="0"/>
    <n v="0"/>
    <n v="0"/>
    <n v="0"/>
    <n v="0"/>
    <n v="0"/>
    <n v="0"/>
    <n v="0"/>
    <n v="0"/>
    <n v="233350"/>
    <n v="0"/>
  </r>
  <r>
    <n v="2017"/>
    <s v="Jun"/>
    <s v="Alexandria"/>
    <s v="CHINA"/>
    <s v="COFCO"/>
    <d v="2017-06-05T13:44:00"/>
    <d v="2017-06-03T02:26:00"/>
    <n v="0"/>
    <s v="SCARLET ROSELLA"/>
    <s v="Grains"/>
    <n v="0"/>
    <n v="0"/>
    <n v="0"/>
    <n v="23036"/>
    <n v="0"/>
    <n v="0"/>
    <n v="21113"/>
    <n v="63629"/>
    <n v="0"/>
    <n v="0"/>
    <n v="0"/>
    <n v="0"/>
    <n v="0"/>
    <n v="0"/>
    <n v="0"/>
    <n v="0"/>
    <n v="0"/>
    <n v="0"/>
    <n v="107778"/>
    <n v="0"/>
  </r>
  <r>
    <n v="2022"/>
    <s v="Mar"/>
    <s v="Hurghada"/>
    <s v="JAPAN"/>
    <s v="COFCO"/>
    <d v="2022-03-28T06:39:00"/>
    <d v="2022-03-27T22:14:00"/>
    <n v="0"/>
    <s v="OCEAN WAVE"/>
    <s v="Grains"/>
    <n v="0"/>
    <n v="0"/>
    <n v="7027"/>
    <n v="37757"/>
    <n v="0"/>
    <n v="16452"/>
    <n v="70905"/>
    <n v="51883"/>
    <n v="0"/>
    <n v="0"/>
    <n v="0"/>
    <n v="0"/>
    <n v="0"/>
    <n v="0"/>
    <n v="0"/>
    <n v="0"/>
    <n v="0"/>
    <n v="0"/>
    <n v="184024"/>
    <n v="0"/>
  </r>
  <r>
    <n v="2015"/>
    <s v="Oct"/>
    <s v="Rotterdam"/>
    <s v="USA"/>
    <s v="VITERRA"/>
    <d v="2015-10-10T07:51:00"/>
    <d v="2015-10-08T01:43:00"/>
    <n v="0"/>
    <s v="LUCKY LADY"/>
    <s v="Oil"/>
    <n v="0"/>
    <n v="0"/>
    <n v="0"/>
    <n v="0"/>
    <n v="0"/>
    <n v="0"/>
    <n v="0"/>
    <n v="0"/>
    <n v="0"/>
    <n v="0"/>
    <n v="0"/>
    <n v="0"/>
    <n v="0"/>
    <n v="5293"/>
    <n v="0"/>
    <n v="0"/>
    <n v="617"/>
    <n v="0"/>
    <n v="0"/>
    <n v="5910"/>
  </r>
  <r>
    <n v="2022"/>
    <s v="Sep"/>
    <s v="Hurghada"/>
    <s v="CHINA"/>
    <s v="BUNGE"/>
    <d v="2022-09-22T01:12:00"/>
    <d v="2022-09-19T06:01:00"/>
    <n v="1"/>
    <s v="LUCKY LADY"/>
    <s v="Oil"/>
    <n v="0"/>
    <n v="0"/>
    <n v="0"/>
    <n v="0"/>
    <n v="0"/>
    <n v="0"/>
    <n v="0"/>
    <n v="0"/>
    <n v="0"/>
    <n v="0"/>
    <n v="0"/>
    <n v="0"/>
    <n v="0"/>
    <n v="4553"/>
    <n v="6368"/>
    <n v="0"/>
    <n v="0"/>
    <n v="0"/>
    <n v="0"/>
    <n v="10921"/>
  </r>
  <r>
    <n v="2010"/>
    <s v="Jul"/>
    <s v="Singapore"/>
    <s v="FRANCE"/>
    <s v="ADM"/>
    <d v="2010-07-15T22:33:00"/>
    <d v="2010-07-14T15:20:00"/>
    <n v="0"/>
    <s v="N BONANZA"/>
    <s v="Oil"/>
    <n v="0"/>
    <n v="0"/>
    <n v="0"/>
    <n v="0"/>
    <n v="0"/>
    <n v="0"/>
    <n v="0"/>
    <n v="0"/>
    <n v="0"/>
    <n v="0"/>
    <n v="0"/>
    <n v="0"/>
    <n v="0"/>
    <n v="0"/>
    <n v="0"/>
    <n v="0"/>
    <n v="0"/>
    <n v="0"/>
    <n v="0"/>
    <n v="0"/>
  </r>
  <r>
    <n v="2014"/>
    <s v="Mar"/>
    <s v="Rotterdam"/>
    <s v="FRANCE"/>
    <s v="CAO"/>
    <d v="2014-03-01T01:46:00"/>
    <d v="2014-02-28T01:44:00"/>
    <n v="1"/>
    <s v="NANA Z"/>
    <s v="Oil"/>
    <n v="0"/>
    <n v="0"/>
    <n v="0"/>
    <n v="0"/>
    <n v="0"/>
    <n v="0"/>
    <n v="0"/>
    <n v="0"/>
    <n v="0"/>
    <n v="0"/>
    <n v="0"/>
    <n v="0"/>
    <n v="0"/>
    <n v="0"/>
    <n v="0"/>
    <n v="4119"/>
    <n v="0"/>
    <n v="0"/>
    <n v="0"/>
    <n v="4119"/>
  </r>
  <r>
    <n v="2023"/>
    <s v="Aug"/>
    <s v="Singapore"/>
    <s v="UK"/>
    <s v="LOUIS DREYFUS"/>
    <d v="2023-08-17T00:48:00"/>
    <d v="2023-08-15T12:11:00"/>
    <n v="1"/>
    <s v="IRIS BLISS"/>
    <s v="Grains"/>
    <n v="0"/>
    <n v="0"/>
    <n v="0"/>
    <n v="14173"/>
    <n v="0"/>
    <n v="0"/>
    <n v="0"/>
    <n v="0"/>
    <n v="0"/>
    <n v="0"/>
    <n v="0"/>
    <n v="0"/>
    <n v="0"/>
    <n v="0"/>
    <n v="0"/>
    <n v="0"/>
    <n v="0"/>
    <n v="0"/>
    <n v="14173"/>
    <n v="0"/>
  </r>
  <r>
    <n v="2014"/>
    <s v="Jan"/>
    <s v="Hamburg"/>
    <s v="IRAN"/>
    <s v="CAO"/>
    <d v="2014-01-08T16:42:00"/>
    <d v="2014-01-06T04:13:00"/>
    <n v="0"/>
    <s v="SCARLET ROSELLA"/>
    <s v="Grains"/>
    <n v="64302"/>
    <n v="0"/>
    <n v="0"/>
    <n v="0"/>
    <n v="0"/>
    <n v="0"/>
    <n v="0"/>
    <n v="0"/>
    <n v="56796"/>
    <n v="0"/>
    <n v="0"/>
    <n v="0"/>
    <n v="0"/>
    <n v="0"/>
    <n v="0"/>
    <n v="0"/>
    <n v="0"/>
    <n v="0"/>
    <n v="121098"/>
    <n v="0"/>
  </r>
  <r>
    <n v="2015"/>
    <s v="Jan"/>
    <s v="Shanghai"/>
    <s v="FRANCE"/>
    <s v="COFCO"/>
    <d v="2015-01-08T11:05:00"/>
    <d v="2015-01-05T06:56:00"/>
    <n v="1"/>
    <s v="OCEAN WAVE"/>
    <s v="Grains"/>
    <n v="0"/>
    <n v="16923"/>
    <n v="0"/>
    <n v="0"/>
    <n v="0"/>
    <n v="0"/>
    <n v="0"/>
    <n v="40464"/>
    <n v="0"/>
    <n v="0"/>
    <n v="0"/>
    <n v="0"/>
    <n v="0"/>
    <n v="0"/>
    <n v="0"/>
    <n v="0"/>
    <n v="0"/>
    <n v="0"/>
    <n v="57387"/>
    <n v="0"/>
  </r>
  <r>
    <n v="2011"/>
    <s v="Sep"/>
    <s v="Alexandria"/>
    <s v="UK"/>
    <s v="BUNGE"/>
    <d v="2011-09-02T22:18:00"/>
    <d v="2011-08-31T07:59:00"/>
    <n v="1"/>
    <s v="N BONANZA"/>
    <s v="Oil"/>
    <n v="0"/>
    <n v="0"/>
    <n v="0"/>
    <n v="0"/>
    <n v="0"/>
    <n v="0"/>
    <n v="0"/>
    <n v="0"/>
    <n v="0"/>
    <n v="0"/>
    <n v="0"/>
    <n v="0"/>
    <n v="9296"/>
    <n v="4176"/>
    <n v="2607"/>
    <n v="6907"/>
    <n v="36"/>
    <n v="0"/>
    <n v="0"/>
    <n v="23022"/>
  </r>
  <r>
    <n v="2013"/>
    <s v="Aug"/>
    <s v="Hurghada"/>
    <s v="EGYPT"/>
    <s v="VITERRA"/>
    <d v="2013-08-17T10:08:00"/>
    <d v="2013-08-15T07:22:00"/>
    <n v="1"/>
    <s v="N BONANZA"/>
    <s v="Oil"/>
    <n v="0"/>
    <n v="0"/>
    <n v="0"/>
    <n v="0"/>
    <n v="0"/>
    <n v="0"/>
    <n v="0"/>
    <n v="0"/>
    <n v="0"/>
    <n v="0"/>
    <n v="6129"/>
    <n v="0"/>
    <n v="4617"/>
    <n v="0"/>
    <n v="0"/>
    <n v="1438"/>
    <n v="0"/>
    <n v="4401"/>
    <n v="0"/>
    <n v="16585"/>
  </r>
  <r>
    <n v="2018"/>
    <s v="Sep"/>
    <s v="Alexandria"/>
    <s v="INDIA"/>
    <s v="CAO"/>
    <d v="2018-09-24T08:42:00"/>
    <d v="2018-09-23T15:49:00"/>
    <n v="0"/>
    <s v="BETTY K"/>
    <s v="Oil"/>
    <n v="0"/>
    <n v="0"/>
    <n v="0"/>
    <n v="0"/>
    <n v="0"/>
    <n v="0"/>
    <n v="0"/>
    <n v="0"/>
    <n v="0"/>
    <n v="0"/>
    <n v="0"/>
    <n v="0"/>
    <n v="0"/>
    <n v="0"/>
    <n v="0"/>
    <n v="0"/>
    <n v="0"/>
    <n v="0"/>
    <n v="0"/>
    <n v="0"/>
  </r>
  <r>
    <n v="2021"/>
    <s v="Mar"/>
    <s v="Los Angeles"/>
    <s v="UK"/>
    <s v="LOUIS DREYFUS"/>
    <d v="2021-03-05T01:43:00"/>
    <d v="2021-03-03T13:04:00"/>
    <n v="1"/>
    <s v="NANA Z"/>
    <s v="Grains"/>
    <n v="78269"/>
    <n v="0"/>
    <n v="0"/>
    <n v="0"/>
    <n v="78216"/>
    <n v="0"/>
    <n v="0"/>
    <n v="0"/>
    <n v="0"/>
    <n v="0"/>
    <n v="0"/>
    <n v="0"/>
    <n v="0"/>
    <n v="0"/>
    <n v="0"/>
    <n v="0"/>
    <n v="0"/>
    <n v="0"/>
    <n v="156485"/>
    <n v="0"/>
  </r>
  <r>
    <n v="2018"/>
    <s v="Oct"/>
    <s v="Shanghai"/>
    <s v="IRAN"/>
    <s v="BUNGE"/>
    <d v="2018-10-18T04:34:00"/>
    <d v="2018-10-16T02:42:00"/>
    <n v="0"/>
    <s v="N BONANZA"/>
    <s v="Oil"/>
    <n v="0"/>
    <n v="0"/>
    <n v="0"/>
    <n v="0"/>
    <n v="0"/>
    <n v="0"/>
    <n v="0"/>
    <n v="0"/>
    <n v="0"/>
    <n v="0"/>
    <n v="0"/>
    <n v="0"/>
    <n v="0"/>
    <n v="0"/>
    <n v="0"/>
    <n v="4006"/>
    <n v="0"/>
    <n v="0"/>
    <n v="0"/>
    <n v="4006"/>
  </r>
  <r>
    <n v="2015"/>
    <s v="May"/>
    <s v="Shanghai"/>
    <s v="EGYPT"/>
    <s v="CAO"/>
    <d v="2015-05-02T23:48:00"/>
    <d v="2015-04-30T12:43:00"/>
    <n v="0"/>
    <s v="N BONANZA"/>
    <s v="Grains"/>
    <n v="39056"/>
    <n v="0"/>
    <n v="0"/>
    <n v="0"/>
    <n v="0"/>
    <n v="0"/>
    <n v="0"/>
    <n v="0"/>
    <n v="51775"/>
    <n v="13159"/>
    <n v="0"/>
    <n v="0"/>
    <n v="0"/>
    <n v="0"/>
    <n v="0"/>
    <n v="0"/>
    <n v="0"/>
    <n v="0"/>
    <n v="103990"/>
    <n v="0"/>
  </r>
  <r>
    <n v="2013"/>
    <s v="May"/>
    <s v="Shanghai"/>
    <s v="IRAN"/>
    <s v="CAO"/>
    <d v="2013-05-13T04:39:00"/>
    <d v="2013-05-12T22:33:00"/>
    <n v="0"/>
    <s v="IRIS BLISS"/>
    <s v="Grains"/>
    <n v="0"/>
    <n v="0"/>
    <n v="0"/>
    <n v="0"/>
    <n v="0"/>
    <n v="0"/>
    <n v="0"/>
    <n v="0"/>
    <n v="22380"/>
    <n v="4727"/>
    <n v="0"/>
    <n v="0"/>
    <n v="0"/>
    <n v="0"/>
    <n v="0"/>
    <n v="0"/>
    <n v="0"/>
    <n v="0"/>
    <n v="27107"/>
    <n v="0"/>
  </r>
  <r>
    <n v="2019"/>
    <s v="Nov"/>
    <s v="Hamburg"/>
    <s v="CHINA"/>
    <s v="C&amp;D"/>
    <d v="2019-11-20T03:26:00"/>
    <d v="2019-11-19T18:39:00"/>
    <n v="0"/>
    <s v="N BONANZA"/>
    <s v="Grains"/>
    <n v="0"/>
    <n v="0"/>
    <n v="0"/>
    <n v="0"/>
    <n v="0"/>
    <n v="0"/>
    <n v="0"/>
    <n v="0"/>
    <n v="22066"/>
    <n v="0"/>
    <n v="0"/>
    <n v="0"/>
    <n v="0"/>
    <n v="0"/>
    <n v="0"/>
    <n v="0"/>
    <n v="0"/>
    <n v="0"/>
    <n v="22066"/>
    <n v="0"/>
  </r>
  <r>
    <n v="2021"/>
    <s v="Sep"/>
    <s v="Singapore"/>
    <s v="CHINA"/>
    <s v="CAO"/>
    <d v="2021-09-08T02:18:00"/>
    <d v="2021-09-06T14:01:00"/>
    <n v="0"/>
    <s v="BETTY K"/>
    <s v="Oil"/>
    <n v="0"/>
    <n v="0"/>
    <n v="0"/>
    <n v="0"/>
    <n v="0"/>
    <n v="0"/>
    <n v="0"/>
    <n v="0"/>
    <n v="0"/>
    <n v="0"/>
    <n v="0"/>
    <n v="0"/>
    <n v="7341"/>
    <n v="0"/>
    <n v="0"/>
    <n v="0"/>
    <n v="0"/>
    <n v="0"/>
    <n v="0"/>
    <n v="7341"/>
  </r>
  <r>
    <n v="2019"/>
    <s v="Mar"/>
    <s v="Hamburg"/>
    <s v="JAPAN"/>
    <s v="C&amp;D"/>
    <d v="2019-03-24T23:33:00"/>
    <d v="2019-03-23T16:35:00"/>
    <n v="0"/>
    <s v="NANA Z"/>
    <s v="Grains"/>
    <n v="0"/>
    <n v="0"/>
    <n v="0"/>
    <n v="0"/>
    <n v="0"/>
    <n v="0"/>
    <n v="0"/>
    <n v="0"/>
    <n v="71113"/>
    <n v="0"/>
    <n v="0"/>
    <n v="0"/>
    <n v="0"/>
    <n v="0"/>
    <n v="0"/>
    <n v="0"/>
    <n v="0"/>
    <n v="0"/>
    <n v="71113"/>
    <n v="0"/>
  </r>
  <r>
    <n v="2019"/>
    <s v="Jan"/>
    <s v="Los Angeles"/>
    <s v="UK"/>
    <s v="LOUIS DREYFUS"/>
    <d v="2019-01-05T22:06:00"/>
    <d v="2019-01-04T20:45:00"/>
    <n v="1"/>
    <s v="NANA Z"/>
    <s v="Grains"/>
    <n v="34459"/>
    <n v="0"/>
    <n v="0"/>
    <n v="4437"/>
    <n v="0"/>
    <n v="0"/>
    <n v="58113"/>
    <n v="55609"/>
    <n v="0"/>
    <n v="0"/>
    <n v="0"/>
    <n v="0"/>
    <n v="0"/>
    <n v="0"/>
    <n v="0"/>
    <n v="0"/>
    <n v="0"/>
    <n v="0"/>
    <n v="152618"/>
    <n v="0"/>
  </r>
  <r>
    <n v="2015"/>
    <s v="Dec"/>
    <s v="Shanghai"/>
    <s v="CHINA"/>
    <s v="CAO"/>
    <d v="2015-12-20T11:48:00"/>
    <d v="2015-12-18T18:47:00"/>
    <n v="1"/>
    <s v="LUCKY LADY"/>
    <s v="Oil"/>
    <n v="0"/>
    <n v="0"/>
    <n v="0"/>
    <n v="0"/>
    <n v="0"/>
    <n v="0"/>
    <n v="0"/>
    <n v="0"/>
    <n v="0"/>
    <n v="0"/>
    <n v="0"/>
    <n v="2665"/>
    <n v="1241"/>
    <n v="0"/>
    <n v="0"/>
    <n v="0"/>
    <n v="0"/>
    <n v="0"/>
    <n v="0"/>
    <n v="3906"/>
  </r>
  <r>
    <n v="2023"/>
    <s v="Feb"/>
    <s v="Shanghai"/>
    <s v="JAPAN"/>
    <s v="ADM"/>
    <d v="2023-02-12T07:15:00"/>
    <d v="2023-02-10T10:14:00"/>
    <n v="1"/>
    <s v="LUCKY LADY"/>
    <s v="Grains"/>
    <n v="0"/>
    <n v="0"/>
    <n v="70513"/>
    <n v="0"/>
    <n v="0"/>
    <n v="0"/>
    <n v="0"/>
    <n v="0"/>
    <n v="6861"/>
    <n v="0"/>
    <n v="0"/>
    <n v="0"/>
    <n v="0"/>
    <n v="0"/>
    <n v="0"/>
    <n v="0"/>
    <n v="0"/>
    <n v="0"/>
    <n v="77374"/>
    <n v="0"/>
  </r>
  <r>
    <n v="2019"/>
    <s v="Apr"/>
    <s v="Hamburg"/>
    <s v="SAUDI ARABIA"/>
    <s v="C&amp;D"/>
    <d v="2019-04-28T13:18:00"/>
    <d v="2019-04-25T15:49:00"/>
    <n v="0"/>
    <s v="IRIS BLISS"/>
    <s v="Grains"/>
    <n v="0"/>
    <n v="0"/>
    <n v="0"/>
    <n v="0"/>
    <n v="0"/>
    <n v="0"/>
    <n v="0"/>
    <n v="0"/>
    <n v="0"/>
    <n v="0"/>
    <n v="0"/>
    <n v="0"/>
    <n v="0"/>
    <n v="0"/>
    <n v="0"/>
    <n v="0"/>
    <n v="0"/>
    <n v="0"/>
    <n v="0"/>
    <n v="0"/>
  </r>
  <r>
    <n v="2017"/>
    <s v="Jul"/>
    <s v="Alexandria"/>
    <s v="JAPAN"/>
    <s v="ADM"/>
    <d v="2017-07-23T11:12:00"/>
    <d v="2017-07-20T10:27:00"/>
    <n v="0"/>
    <s v="IRIS BLISS"/>
    <s v="Oil"/>
    <n v="0"/>
    <n v="0"/>
    <n v="0"/>
    <n v="0"/>
    <n v="0"/>
    <n v="0"/>
    <n v="0"/>
    <n v="0"/>
    <n v="0"/>
    <n v="0"/>
    <n v="0"/>
    <n v="0"/>
    <n v="9145"/>
    <n v="0"/>
    <n v="0"/>
    <n v="0"/>
    <n v="0"/>
    <n v="0"/>
    <n v="0"/>
    <n v="9145"/>
  </r>
  <r>
    <n v="2010"/>
    <s v="Dec"/>
    <s v="Rotterdam"/>
    <s v="SAUDI ARABIA"/>
    <s v="C&amp;D"/>
    <d v="2010-12-22T10:21:00"/>
    <d v="2010-12-20T09:51:00"/>
    <n v="1"/>
    <s v="LUCKY LADY"/>
    <s v="Oil"/>
    <n v="0"/>
    <n v="0"/>
    <n v="0"/>
    <n v="0"/>
    <n v="0"/>
    <n v="0"/>
    <n v="0"/>
    <n v="0"/>
    <n v="0"/>
    <n v="0"/>
    <n v="0"/>
    <n v="0"/>
    <n v="8184"/>
    <n v="5618"/>
    <n v="0"/>
    <n v="0"/>
    <n v="0"/>
    <n v="2576"/>
    <n v="0"/>
    <n v="16378"/>
  </r>
  <r>
    <n v="2018"/>
    <s v="Feb"/>
    <s v="Singapore"/>
    <s v="EGYPT"/>
    <s v="BUNGE"/>
    <d v="2018-02-28T19:40:00"/>
    <d v="2018-02-27T22:15:00"/>
    <n v="0"/>
    <s v="SCARLET ROSELLA"/>
    <s v="Grains"/>
    <n v="47477"/>
    <n v="2589"/>
    <n v="0"/>
    <n v="0"/>
    <n v="79495"/>
    <n v="58302"/>
    <n v="0"/>
    <n v="62828"/>
    <n v="0"/>
    <n v="14548"/>
    <n v="0"/>
    <n v="0"/>
    <n v="0"/>
    <n v="0"/>
    <n v="0"/>
    <n v="0"/>
    <n v="0"/>
    <n v="0"/>
    <n v="265239"/>
    <n v="0"/>
  </r>
  <r>
    <n v="2015"/>
    <s v="Dec"/>
    <s v="Hurghada"/>
    <s v="GERMANY"/>
    <s v="COFCO"/>
    <d v="2015-12-09T17:37:00"/>
    <d v="2015-12-06T07:32:00"/>
    <n v="1"/>
    <s v="SEA BREEZE"/>
    <s v="Oil"/>
    <n v="0"/>
    <n v="0"/>
    <n v="0"/>
    <n v="0"/>
    <n v="0"/>
    <n v="0"/>
    <n v="0"/>
    <n v="0"/>
    <n v="0"/>
    <n v="0"/>
    <n v="0"/>
    <n v="7029"/>
    <n v="0"/>
    <n v="0"/>
    <n v="0"/>
    <n v="0"/>
    <n v="0"/>
    <n v="0"/>
    <n v="0"/>
    <n v="7029"/>
  </r>
  <r>
    <n v="2016"/>
    <s v="Mar"/>
    <s v="Shanghai"/>
    <s v="FRANCE"/>
    <s v="VITERRA"/>
    <d v="2016-03-10T00:16:00"/>
    <d v="2016-03-08T03:16:00"/>
    <n v="0"/>
    <s v="OCEAN WAVE"/>
    <s v="Grains"/>
    <n v="46706"/>
    <n v="27986"/>
    <n v="0"/>
    <n v="0"/>
    <n v="0"/>
    <n v="0"/>
    <n v="0"/>
    <n v="8005"/>
    <n v="4899"/>
    <n v="0"/>
    <n v="0"/>
    <n v="0"/>
    <n v="0"/>
    <n v="0"/>
    <n v="0"/>
    <n v="0"/>
    <n v="0"/>
    <n v="0"/>
    <n v="87596"/>
    <n v="0"/>
  </r>
  <r>
    <n v="2016"/>
    <s v="Jan"/>
    <s v="Hamburg"/>
    <s v="FRANCE"/>
    <s v="VITERRA"/>
    <d v="2016-01-18T08:23:00"/>
    <d v="2016-01-17T17:15:00"/>
    <n v="1"/>
    <s v="SCARLET ROSELLA"/>
    <s v="Oil"/>
    <n v="0"/>
    <n v="0"/>
    <n v="0"/>
    <n v="0"/>
    <n v="0"/>
    <n v="0"/>
    <n v="0"/>
    <n v="0"/>
    <n v="0"/>
    <n v="0"/>
    <n v="0"/>
    <n v="4434"/>
    <n v="4353"/>
    <n v="8260"/>
    <n v="0"/>
    <n v="0"/>
    <n v="0"/>
    <n v="0"/>
    <n v="0"/>
    <n v="17047"/>
  </r>
  <r>
    <n v="2016"/>
    <s v="Apr"/>
    <s v="Shanghai"/>
    <s v="IRAN"/>
    <s v="COFCO"/>
    <d v="2016-04-25T09:43:00"/>
    <d v="2016-04-22T04:46:00"/>
    <n v="0"/>
    <s v="IRIS BLISS"/>
    <s v="Grains"/>
    <n v="34927"/>
    <n v="0"/>
    <n v="0"/>
    <n v="11009"/>
    <n v="0"/>
    <n v="0"/>
    <n v="26290"/>
    <n v="0"/>
    <n v="66530"/>
    <n v="26747"/>
    <n v="0"/>
    <n v="0"/>
    <n v="0"/>
    <n v="0"/>
    <n v="0"/>
    <n v="0"/>
    <n v="0"/>
    <n v="0"/>
    <n v="165503"/>
    <n v="0"/>
  </r>
  <r>
    <n v="2016"/>
    <s v="Feb"/>
    <s v="Shanghai"/>
    <s v="SAUDI ARABIA"/>
    <s v="BUNGE"/>
    <d v="2016-02-27T00:56:00"/>
    <d v="2016-02-26T09:31:00"/>
    <n v="1"/>
    <s v="SCARLET ROSELLA"/>
    <s v="Grains"/>
    <n v="0"/>
    <n v="0"/>
    <n v="53465"/>
    <n v="0"/>
    <n v="0"/>
    <n v="0"/>
    <n v="0"/>
    <n v="48496"/>
    <n v="0"/>
    <n v="79607"/>
    <n v="0"/>
    <n v="0"/>
    <n v="0"/>
    <n v="0"/>
    <n v="0"/>
    <n v="0"/>
    <n v="0"/>
    <n v="0"/>
    <n v="181568"/>
    <n v="0"/>
  </r>
  <r>
    <n v="2023"/>
    <s v="Jan"/>
    <s v="Shanghai"/>
    <s v="USA"/>
    <s v="VITERRA"/>
    <d v="2023-01-22T13:31:00"/>
    <d v="2023-01-21T06:38:00"/>
    <n v="1"/>
    <s v="SEA BREEZE"/>
    <s v="Oil"/>
    <n v="0"/>
    <n v="0"/>
    <n v="0"/>
    <n v="0"/>
    <n v="0"/>
    <n v="0"/>
    <n v="0"/>
    <n v="0"/>
    <n v="0"/>
    <n v="0"/>
    <n v="0"/>
    <n v="0"/>
    <n v="0"/>
    <n v="8288"/>
    <n v="0"/>
    <n v="5070"/>
    <n v="0"/>
    <n v="0"/>
    <n v="0"/>
    <n v="13358"/>
  </r>
  <r>
    <n v="2022"/>
    <s v="Jul"/>
    <s v="Hurghada"/>
    <s v="FRANCE"/>
    <s v="VITERRA"/>
    <d v="2022-07-24T08:47:00"/>
    <d v="2022-07-22T00:48:00"/>
    <n v="0"/>
    <s v="BETTY K"/>
    <s v="Grains"/>
    <n v="58139"/>
    <n v="0"/>
    <n v="0"/>
    <n v="0"/>
    <n v="74625"/>
    <n v="35151"/>
    <n v="0"/>
    <n v="38901"/>
    <n v="0"/>
    <n v="30690"/>
    <n v="0"/>
    <n v="0"/>
    <n v="0"/>
    <n v="0"/>
    <n v="0"/>
    <n v="0"/>
    <n v="0"/>
    <n v="0"/>
    <n v="237506"/>
    <n v="0"/>
  </r>
  <r>
    <n v="2021"/>
    <s v="Sep"/>
    <s v="Hurghada"/>
    <s v="CHINA"/>
    <s v="CAO"/>
    <d v="2021-09-18T15:07:00"/>
    <d v="2021-09-15T23:56:00"/>
    <n v="1"/>
    <s v="IRIS BLISS"/>
    <s v="Oil"/>
    <n v="0"/>
    <n v="0"/>
    <n v="0"/>
    <n v="0"/>
    <n v="0"/>
    <n v="0"/>
    <n v="0"/>
    <n v="0"/>
    <n v="0"/>
    <n v="0"/>
    <n v="0"/>
    <n v="0"/>
    <n v="0"/>
    <n v="7712"/>
    <n v="0"/>
    <n v="0"/>
    <n v="0"/>
    <n v="0"/>
    <n v="0"/>
    <n v="7712"/>
  </r>
  <r>
    <n v="2020"/>
    <s v="Feb"/>
    <s v="Singapore"/>
    <s v="INDIA"/>
    <s v="C&amp;D"/>
    <d v="2020-02-04T03:28:00"/>
    <d v="2020-02-01T20:44:00"/>
    <n v="0"/>
    <s v="BETTY K"/>
    <s v="Grains"/>
    <n v="0"/>
    <n v="0"/>
    <n v="0"/>
    <n v="493"/>
    <n v="0"/>
    <n v="48204"/>
    <n v="0"/>
    <n v="0"/>
    <n v="0"/>
    <n v="0"/>
    <n v="0"/>
    <n v="0"/>
    <n v="0"/>
    <n v="0"/>
    <n v="0"/>
    <n v="0"/>
    <n v="0"/>
    <n v="0"/>
    <n v="48697"/>
    <n v="0"/>
  </r>
  <r>
    <n v="2023"/>
    <s v="Jul"/>
    <s v="Singapore"/>
    <s v="USA"/>
    <s v="CAO"/>
    <d v="2023-07-01T02:02:00"/>
    <d v="2023-06-29T06:03:00"/>
    <n v="1"/>
    <s v="NANA Z"/>
    <s v="Oil"/>
    <n v="0"/>
    <n v="0"/>
    <n v="0"/>
    <n v="0"/>
    <n v="0"/>
    <n v="0"/>
    <n v="0"/>
    <n v="0"/>
    <n v="0"/>
    <n v="0"/>
    <n v="0"/>
    <n v="0"/>
    <n v="0"/>
    <n v="0"/>
    <n v="0"/>
    <n v="9761"/>
    <n v="6266"/>
    <n v="0"/>
    <n v="0"/>
    <n v="16027"/>
  </r>
  <r>
    <n v="2017"/>
    <s v="Mar"/>
    <s v="Hamburg"/>
    <s v="GERMANY"/>
    <s v="ADM"/>
    <d v="2017-03-06T03:28:00"/>
    <d v="2017-03-04T16:20:00"/>
    <n v="0"/>
    <s v="SEA BREEZE"/>
    <s v="Grains"/>
    <n v="7491"/>
    <n v="0"/>
    <n v="0"/>
    <n v="0"/>
    <n v="0"/>
    <n v="0"/>
    <n v="0"/>
    <n v="0"/>
    <n v="76856"/>
    <n v="0"/>
    <n v="0"/>
    <n v="0"/>
    <n v="0"/>
    <n v="0"/>
    <n v="0"/>
    <n v="0"/>
    <n v="0"/>
    <n v="0"/>
    <n v="84347"/>
    <n v="0"/>
  </r>
  <r>
    <n v="2010"/>
    <s v="Jul"/>
    <s v="Singapore"/>
    <s v="SAUDI ARABIA"/>
    <s v="CAO"/>
    <d v="2010-07-26T03:38:00"/>
    <d v="2010-07-25T10:07:00"/>
    <n v="1"/>
    <s v="OCEAN WAVE"/>
    <s v="Grains"/>
    <n v="0"/>
    <n v="0"/>
    <n v="0"/>
    <n v="0"/>
    <n v="24993"/>
    <n v="0"/>
    <n v="0"/>
    <n v="43867"/>
    <n v="0"/>
    <n v="0"/>
    <n v="0"/>
    <n v="0"/>
    <n v="0"/>
    <n v="0"/>
    <n v="0"/>
    <n v="0"/>
    <n v="0"/>
    <n v="0"/>
    <n v="68860"/>
    <n v="0"/>
  </r>
  <r>
    <n v="2010"/>
    <s v="Dec"/>
    <s v="Shanghai"/>
    <s v="USA"/>
    <s v="ADM"/>
    <d v="2010-12-05T00:28:00"/>
    <d v="2010-12-04T10:52:00"/>
    <n v="0"/>
    <s v="N BONANZA"/>
    <s v="Grains"/>
    <n v="0"/>
    <n v="69464"/>
    <n v="0"/>
    <n v="12546"/>
    <n v="0"/>
    <n v="0"/>
    <n v="0"/>
    <n v="3459"/>
    <n v="79448"/>
    <n v="0"/>
    <n v="0"/>
    <n v="0"/>
    <n v="0"/>
    <n v="0"/>
    <n v="0"/>
    <n v="0"/>
    <n v="0"/>
    <n v="0"/>
    <n v="164917"/>
    <n v="0"/>
  </r>
  <r>
    <n v="2020"/>
    <s v="Nov"/>
    <s v="Rotterdam"/>
    <s v="FRANCE"/>
    <s v="CAO"/>
    <d v="2020-11-06T14:38:00"/>
    <d v="2020-11-05T21:20:00"/>
    <n v="0"/>
    <s v="N BONANZA"/>
    <s v="Grains"/>
    <n v="0"/>
    <n v="0"/>
    <n v="1102"/>
    <n v="32551"/>
    <n v="9133"/>
    <n v="0"/>
    <n v="0"/>
    <n v="50085"/>
    <n v="0"/>
    <n v="47062"/>
    <n v="0"/>
    <n v="0"/>
    <n v="0"/>
    <n v="0"/>
    <n v="0"/>
    <n v="0"/>
    <n v="0"/>
    <n v="0"/>
    <n v="139933"/>
    <n v="0"/>
  </r>
  <r>
    <n v="2016"/>
    <s v="Feb"/>
    <s v="Rotterdam"/>
    <s v="CHINA"/>
    <s v="C&amp;D"/>
    <d v="2016-02-05T21:49:00"/>
    <d v="2016-02-04T11:31:00"/>
    <n v="0"/>
    <s v="LUCKY LADY"/>
    <s v="Grains"/>
    <n v="0"/>
    <n v="0"/>
    <n v="0"/>
    <n v="40331"/>
    <n v="16373"/>
    <n v="0"/>
    <n v="0"/>
    <n v="43282"/>
    <n v="0"/>
    <n v="54145"/>
    <n v="0"/>
    <n v="0"/>
    <n v="0"/>
    <n v="0"/>
    <n v="0"/>
    <n v="0"/>
    <n v="0"/>
    <n v="0"/>
    <n v="154131"/>
    <n v="0"/>
  </r>
  <r>
    <n v="2015"/>
    <s v="Aug"/>
    <s v="Hamburg"/>
    <s v="IRAN"/>
    <s v="LOUIS DREYFUS"/>
    <d v="2015-08-27T22:12:00"/>
    <d v="2015-08-24T10:39:00"/>
    <n v="0"/>
    <s v="NANA Z"/>
    <s v="Grains"/>
    <n v="0"/>
    <n v="55844"/>
    <n v="0"/>
    <n v="0"/>
    <n v="18707"/>
    <n v="0"/>
    <n v="0"/>
    <n v="0"/>
    <n v="53302"/>
    <n v="66640"/>
    <n v="0"/>
    <n v="0"/>
    <n v="0"/>
    <n v="0"/>
    <n v="0"/>
    <n v="0"/>
    <n v="0"/>
    <n v="0"/>
    <n v="194493"/>
    <n v="0"/>
  </r>
  <r>
    <n v="2012"/>
    <s v="Nov"/>
    <s v="Shanghai"/>
    <s v="INDIA"/>
    <s v="C&amp;D"/>
    <d v="2012-11-28T09:32:00"/>
    <d v="2012-11-27T05:32:00"/>
    <n v="1"/>
    <s v="BETTY K"/>
    <s v="Oil"/>
    <n v="0"/>
    <n v="0"/>
    <n v="0"/>
    <n v="0"/>
    <n v="0"/>
    <n v="0"/>
    <n v="0"/>
    <n v="0"/>
    <n v="0"/>
    <n v="0"/>
    <n v="0"/>
    <n v="0"/>
    <n v="0"/>
    <n v="0"/>
    <n v="2521"/>
    <n v="0"/>
    <n v="0"/>
    <n v="0"/>
    <n v="0"/>
    <n v="2521"/>
  </r>
  <r>
    <n v="2012"/>
    <s v="Sep"/>
    <s v="Hamburg"/>
    <s v="GERMANY"/>
    <s v="C&amp;D"/>
    <d v="2012-09-17T15:56:00"/>
    <d v="2012-09-14T04:27:00"/>
    <n v="0"/>
    <s v="IRIS BLISS"/>
    <s v="Oil"/>
    <n v="0"/>
    <n v="0"/>
    <n v="0"/>
    <n v="0"/>
    <n v="0"/>
    <n v="0"/>
    <n v="0"/>
    <n v="0"/>
    <n v="0"/>
    <n v="0"/>
    <n v="0"/>
    <n v="0"/>
    <n v="0"/>
    <n v="0"/>
    <n v="0"/>
    <n v="0"/>
    <n v="8665"/>
    <n v="0"/>
    <n v="0"/>
    <n v="8665"/>
  </r>
  <r>
    <n v="2020"/>
    <s v="Mar"/>
    <s v="Rotterdam"/>
    <s v="INDIA"/>
    <s v="VITERRA"/>
    <d v="2020-03-28T07:16:00"/>
    <d v="2020-03-27T00:33:00"/>
    <n v="1"/>
    <s v="NANA Z"/>
    <s v="Grains"/>
    <n v="0"/>
    <n v="26573"/>
    <n v="0"/>
    <n v="0"/>
    <n v="0"/>
    <n v="0"/>
    <n v="0"/>
    <n v="0"/>
    <n v="0"/>
    <n v="0"/>
    <n v="0"/>
    <n v="0"/>
    <n v="0"/>
    <n v="0"/>
    <n v="0"/>
    <n v="0"/>
    <n v="0"/>
    <n v="0"/>
    <n v="26573"/>
    <n v="0"/>
  </r>
  <r>
    <n v="2021"/>
    <s v="May"/>
    <s v="Los Angeles"/>
    <s v="SAUDI ARABIA"/>
    <s v="C&amp;D"/>
    <d v="2021-05-16T09:56:00"/>
    <d v="2021-05-14T16:49:00"/>
    <n v="1"/>
    <s v="BETTY K"/>
    <s v="Oil"/>
    <n v="0"/>
    <n v="0"/>
    <n v="0"/>
    <n v="0"/>
    <n v="0"/>
    <n v="0"/>
    <n v="0"/>
    <n v="0"/>
    <n v="0"/>
    <n v="0"/>
    <n v="0"/>
    <n v="0"/>
    <n v="0"/>
    <n v="0"/>
    <n v="0"/>
    <n v="0"/>
    <n v="0"/>
    <n v="0"/>
    <n v="0"/>
    <n v="0"/>
  </r>
  <r>
    <n v="2023"/>
    <s v="Dec"/>
    <s v="Singapore"/>
    <s v="SAUDI ARABIA"/>
    <s v="CAO"/>
    <d v="2023-12-09T22:20:00"/>
    <d v="2023-12-08T05:09:00"/>
    <n v="0"/>
    <s v="N BONANZA"/>
    <s v="Oil"/>
    <n v="0"/>
    <n v="0"/>
    <n v="0"/>
    <n v="0"/>
    <n v="0"/>
    <n v="0"/>
    <n v="0"/>
    <n v="0"/>
    <n v="0"/>
    <n v="0"/>
    <n v="1585"/>
    <n v="0"/>
    <n v="0"/>
    <n v="0"/>
    <n v="0"/>
    <n v="0"/>
    <n v="0"/>
    <n v="0"/>
    <n v="0"/>
    <n v="1585"/>
  </r>
  <r>
    <n v="2015"/>
    <s v="Dec"/>
    <s v="Los Angeles"/>
    <s v="USA"/>
    <s v="CAO"/>
    <d v="2015-12-23T14:03:00"/>
    <d v="2015-12-20T21:08:00"/>
    <n v="0"/>
    <s v="IRIS BLISS"/>
    <s v="Oil"/>
    <n v="0"/>
    <n v="0"/>
    <n v="0"/>
    <n v="0"/>
    <n v="0"/>
    <n v="0"/>
    <n v="0"/>
    <n v="0"/>
    <n v="0"/>
    <n v="0"/>
    <n v="0"/>
    <n v="134"/>
    <n v="0"/>
    <n v="4232"/>
    <n v="0"/>
    <n v="0"/>
    <n v="6587"/>
    <n v="0"/>
    <n v="0"/>
    <n v="10953"/>
  </r>
  <r>
    <n v="2015"/>
    <s v="Sep"/>
    <s v="Rotterdam"/>
    <s v="JAPAN"/>
    <s v="COFCO"/>
    <d v="2015-09-21T16:08:00"/>
    <d v="2015-09-20T06:58:00"/>
    <n v="0"/>
    <s v="IRIS BLISS"/>
    <s v="Oil"/>
    <n v="0"/>
    <n v="0"/>
    <n v="0"/>
    <n v="0"/>
    <n v="0"/>
    <n v="0"/>
    <n v="0"/>
    <n v="0"/>
    <n v="0"/>
    <n v="0"/>
    <n v="0"/>
    <n v="0"/>
    <n v="9982"/>
    <n v="0"/>
    <n v="0"/>
    <n v="2326"/>
    <n v="2117"/>
    <n v="0"/>
    <n v="0"/>
    <n v="14425"/>
  </r>
  <r>
    <n v="2022"/>
    <s v="Sep"/>
    <s v="Hamburg"/>
    <s v="EGYPT"/>
    <s v="ADM"/>
    <d v="2022-09-19T09:46:00"/>
    <d v="2022-09-17T06:11:00"/>
    <n v="1"/>
    <s v="BETTY K"/>
    <s v="Grains"/>
    <n v="0"/>
    <n v="0"/>
    <n v="0"/>
    <n v="0"/>
    <n v="0"/>
    <n v="0"/>
    <n v="0"/>
    <n v="0"/>
    <n v="0"/>
    <n v="0"/>
    <n v="0"/>
    <n v="0"/>
    <n v="0"/>
    <n v="0"/>
    <n v="0"/>
    <n v="0"/>
    <n v="0"/>
    <n v="0"/>
    <n v="0"/>
    <n v="0"/>
  </r>
  <r>
    <n v="2023"/>
    <s v="Dec"/>
    <s v="Los Angeles"/>
    <s v="GERMANY"/>
    <s v="VITERRA"/>
    <d v="2023-12-13T09:40:00"/>
    <d v="2023-12-11T08:25:00"/>
    <n v="0"/>
    <s v="SCARLET ROSELLA"/>
    <s v="Oil"/>
    <n v="0"/>
    <n v="0"/>
    <n v="0"/>
    <n v="0"/>
    <n v="0"/>
    <n v="0"/>
    <n v="0"/>
    <n v="0"/>
    <n v="0"/>
    <n v="0"/>
    <n v="0"/>
    <n v="0"/>
    <n v="9062"/>
    <n v="5749"/>
    <n v="845"/>
    <n v="0"/>
    <n v="5363"/>
    <n v="0"/>
    <n v="0"/>
    <n v="21019"/>
  </r>
  <r>
    <n v="2014"/>
    <s v="Jul"/>
    <s v="Hurghada"/>
    <s v="JAPAN"/>
    <s v="CAO"/>
    <d v="2014-07-06T11:49:00"/>
    <d v="2014-07-05T23:31:00"/>
    <n v="1"/>
    <s v="SEA BREEZE"/>
    <s v="Grains"/>
    <n v="0"/>
    <n v="12357"/>
    <n v="0"/>
    <n v="0"/>
    <n v="0"/>
    <n v="60712"/>
    <n v="0"/>
    <n v="0"/>
    <n v="0"/>
    <n v="55863"/>
    <n v="0"/>
    <n v="0"/>
    <n v="0"/>
    <n v="0"/>
    <n v="0"/>
    <n v="0"/>
    <n v="0"/>
    <n v="0"/>
    <n v="128932"/>
    <n v="0"/>
  </r>
  <r>
    <n v="2011"/>
    <s v="Nov"/>
    <s v="Hurghada"/>
    <s v="UK"/>
    <s v="BUNGE"/>
    <d v="2011-11-23T06:43:00"/>
    <d v="2011-11-20T16:52:00"/>
    <n v="1"/>
    <s v="SEA BREEZE"/>
    <s v="Grains"/>
    <n v="44723"/>
    <n v="0"/>
    <n v="55420"/>
    <n v="47159"/>
    <n v="62279"/>
    <n v="0"/>
    <n v="50707"/>
    <n v="0"/>
    <n v="0"/>
    <n v="0"/>
    <n v="0"/>
    <n v="0"/>
    <n v="0"/>
    <n v="0"/>
    <n v="0"/>
    <n v="0"/>
    <n v="0"/>
    <n v="0"/>
    <n v="260288"/>
    <n v="0"/>
  </r>
  <r>
    <n v="2012"/>
    <s v="Nov"/>
    <s v="Alexandria"/>
    <s v="GERMANY"/>
    <s v="BUNGE"/>
    <d v="2012-11-19T03:20:00"/>
    <d v="2012-11-18T12:36:00"/>
    <n v="1"/>
    <s v="SCARLET ROSELLA"/>
    <s v="Oil"/>
    <n v="0"/>
    <n v="0"/>
    <n v="0"/>
    <n v="0"/>
    <n v="0"/>
    <n v="0"/>
    <n v="0"/>
    <n v="0"/>
    <n v="0"/>
    <n v="0"/>
    <n v="0"/>
    <n v="0"/>
    <n v="0"/>
    <n v="0"/>
    <n v="4169"/>
    <n v="0"/>
    <n v="4733"/>
    <n v="6587"/>
    <n v="0"/>
    <n v="15489"/>
  </r>
  <r>
    <n v="2021"/>
    <s v="May"/>
    <s v="Rotterdam"/>
    <s v="UK"/>
    <s v="BUNGE"/>
    <d v="2021-05-27T20:41:00"/>
    <d v="2021-05-25T12:01:00"/>
    <n v="0"/>
    <s v="LUCKY LADY"/>
    <s v="Oil"/>
    <n v="0"/>
    <n v="0"/>
    <n v="0"/>
    <n v="0"/>
    <n v="0"/>
    <n v="0"/>
    <n v="0"/>
    <n v="0"/>
    <n v="0"/>
    <n v="0"/>
    <n v="0"/>
    <n v="0"/>
    <n v="0"/>
    <n v="0"/>
    <n v="0"/>
    <n v="7985"/>
    <n v="0"/>
    <n v="9506"/>
    <n v="0"/>
    <n v="17491"/>
  </r>
  <r>
    <n v="2013"/>
    <s v="Dec"/>
    <s v="Shanghai"/>
    <s v="FRANCE"/>
    <s v="COFCO"/>
    <d v="2013-12-16T16:08:00"/>
    <d v="2013-12-15T09:30:00"/>
    <n v="1"/>
    <s v="OCEAN WAVE"/>
    <s v="Oil"/>
    <n v="0"/>
    <n v="0"/>
    <n v="0"/>
    <n v="0"/>
    <n v="0"/>
    <n v="0"/>
    <n v="0"/>
    <n v="0"/>
    <n v="0"/>
    <n v="0"/>
    <n v="0"/>
    <n v="0"/>
    <n v="0"/>
    <n v="8669"/>
    <n v="0"/>
    <n v="0"/>
    <n v="0"/>
    <n v="0"/>
    <n v="0"/>
    <n v="8669"/>
  </r>
  <r>
    <n v="2017"/>
    <s v="Jan"/>
    <s v="Hurghada"/>
    <s v="USA"/>
    <s v="CAO"/>
    <d v="2017-01-01T10:22:00"/>
    <d v="2016-12-30T16:03:00"/>
    <n v="1"/>
    <s v="OCEAN WAVE"/>
    <s v="Oil"/>
    <n v="0"/>
    <n v="0"/>
    <n v="0"/>
    <n v="0"/>
    <n v="0"/>
    <n v="0"/>
    <n v="0"/>
    <n v="0"/>
    <n v="0"/>
    <n v="0"/>
    <n v="0"/>
    <n v="0"/>
    <n v="0"/>
    <n v="0"/>
    <n v="9275"/>
    <n v="0"/>
    <n v="9535"/>
    <n v="0"/>
    <n v="0"/>
    <n v="18810"/>
  </r>
  <r>
    <n v="2022"/>
    <s v="Jul"/>
    <s v="Singapore"/>
    <s v="USA"/>
    <s v="COFCO"/>
    <d v="2022-07-22T01:09:00"/>
    <d v="2022-07-19T08:58:00"/>
    <n v="0"/>
    <s v="NANA Z"/>
    <s v="Grains"/>
    <n v="0"/>
    <n v="32351"/>
    <n v="0"/>
    <n v="0"/>
    <n v="0"/>
    <n v="9763"/>
    <n v="39260"/>
    <n v="31629"/>
    <n v="0"/>
    <n v="0"/>
    <n v="0"/>
    <n v="0"/>
    <n v="0"/>
    <n v="0"/>
    <n v="0"/>
    <n v="0"/>
    <n v="0"/>
    <n v="0"/>
    <n v="113003"/>
    <n v="0"/>
  </r>
  <r>
    <n v="2022"/>
    <s v="Jun"/>
    <s v="Rotterdam"/>
    <s v="INDIA"/>
    <s v="C&amp;D"/>
    <d v="2022-06-22T02:44:00"/>
    <d v="2022-06-19T20:51:00"/>
    <n v="1"/>
    <s v="SCARLET ROSELLA"/>
    <s v="Oil"/>
    <n v="0"/>
    <n v="0"/>
    <n v="0"/>
    <n v="0"/>
    <n v="0"/>
    <n v="0"/>
    <n v="0"/>
    <n v="0"/>
    <n v="0"/>
    <n v="0"/>
    <n v="0"/>
    <n v="4198"/>
    <n v="0"/>
    <n v="0"/>
    <n v="0"/>
    <n v="6812"/>
    <n v="0"/>
    <n v="0"/>
    <n v="0"/>
    <n v="11010"/>
  </r>
  <r>
    <n v="2012"/>
    <s v="Feb"/>
    <s v="Singapore"/>
    <s v="SAUDI ARABIA"/>
    <s v="C&amp;D"/>
    <d v="2012-02-04T05:32:00"/>
    <d v="2012-02-02T13:15:00"/>
    <n v="0"/>
    <s v="LUCKY LADY"/>
    <s v="Grains"/>
    <n v="0"/>
    <n v="12473"/>
    <n v="0"/>
    <n v="0"/>
    <n v="0"/>
    <n v="60368"/>
    <n v="19363"/>
    <n v="0"/>
    <n v="29364"/>
    <n v="0"/>
    <n v="0"/>
    <n v="0"/>
    <n v="0"/>
    <n v="0"/>
    <n v="0"/>
    <n v="0"/>
    <n v="0"/>
    <n v="0"/>
    <n v="121568"/>
    <n v="0"/>
  </r>
  <r>
    <n v="2014"/>
    <s v="Jan"/>
    <s v="Singapore"/>
    <s v="IRAN"/>
    <s v="C&amp;D"/>
    <d v="2014-01-28T14:58:00"/>
    <d v="2014-01-26T05:39:00"/>
    <n v="0"/>
    <s v="IRIS BLISS"/>
    <s v="Oil"/>
    <n v="0"/>
    <n v="0"/>
    <n v="0"/>
    <n v="0"/>
    <n v="0"/>
    <n v="0"/>
    <n v="0"/>
    <n v="0"/>
    <n v="0"/>
    <n v="0"/>
    <n v="0"/>
    <n v="0"/>
    <n v="0"/>
    <n v="0"/>
    <n v="993"/>
    <n v="0"/>
    <n v="0"/>
    <n v="3534"/>
    <n v="0"/>
    <n v="4527"/>
  </r>
  <r>
    <n v="2011"/>
    <s v="Mar"/>
    <s v="Rotterdam"/>
    <s v="IRAN"/>
    <s v="C&amp;D"/>
    <d v="2011-03-02T13:53:00"/>
    <d v="2011-02-27T00:05:00"/>
    <n v="0"/>
    <s v="LUCKY LADY"/>
    <s v="Oil"/>
    <n v="0"/>
    <n v="0"/>
    <n v="0"/>
    <n v="0"/>
    <n v="0"/>
    <n v="0"/>
    <n v="0"/>
    <n v="0"/>
    <n v="0"/>
    <n v="0"/>
    <n v="0"/>
    <n v="1417"/>
    <n v="0"/>
    <n v="0"/>
    <n v="0"/>
    <n v="0"/>
    <n v="0"/>
    <n v="3257"/>
    <n v="0"/>
    <n v="4674"/>
  </r>
  <r>
    <n v="2010"/>
    <s v="Nov"/>
    <s v="Alexandria"/>
    <s v="JAPAN"/>
    <s v="VITERRA"/>
    <d v="2010-11-20T11:06:00"/>
    <d v="2010-11-17T15:20:00"/>
    <n v="1"/>
    <s v="NANA Z"/>
    <s v="Grains"/>
    <n v="0"/>
    <n v="0"/>
    <n v="0"/>
    <n v="13575"/>
    <n v="0"/>
    <n v="0"/>
    <n v="0"/>
    <n v="0"/>
    <n v="0"/>
    <n v="0"/>
    <n v="0"/>
    <n v="0"/>
    <n v="0"/>
    <n v="0"/>
    <n v="0"/>
    <n v="0"/>
    <n v="0"/>
    <n v="0"/>
    <n v="13575"/>
    <n v="0"/>
  </r>
  <r>
    <n v="2019"/>
    <s v="Jan"/>
    <s v="Shanghai"/>
    <s v="INDIA"/>
    <s v="ADM"/>
    <d v="2019-01-03T00:16:00"/>
    <d v="2019-01-02T23:08:00"/>
    <n v="0"/>
    <s v="IRIS BLISS"/>
    <s v="Grains"/>
    <n v="0"/>
    <n v="51871"/>
    <n v="0"/>
    <n v="0"/>
    <n v="9304"/>
    <n v="0"/>
    <n v="15822"/>
    <n v="56518"/>
    <n v="0"/>
    <n v="0"/>
    <n v="0"/>
    <n v="0"/>
    <n v="0"/>
    <n v="0"/>
    <n v="0"/>
    <n v="0"/>
    <n v="0"/>
    <n v="0"/>
    <n v="133515"/>
    <n v="0"/>
  </r>
  <r>
    <n v="2014"/>
    <s v="Apr"/>
    <s v="Singapore"/>
    <s v="GERMANY"/>
    <s v="BUNGE"/>
    <d v="2014-04-07T05:18:00"/>
    <d v="2014-04-04T20:19:00"/>
    <n v="0"/>
    <s v="OCEAN WAVE"/>
    <s v="Grains"/>
    <n v="29912"/>
    <n v="51685"/>
    <n v="0"/>
    <n v="0"/>
    <n v="0"/>
    <n v="0"/>
    <n v="51790"/>
    <n v="76010"/>
    <n v="0"/>
    <n v="0"/>
    <n v="0"/>
    <n v="0"/>
    <n v="0"/>
    <n v="0"/>
    <n v="0"/>
    <n v="0"/>
    <n v="0"/>
    <n v="0"/>
    <n v="209397"/>
    <n v="0"/>
  </r>
  <r>
    <n v="2023"/>
    <s v="Jun"/>
    <s v="Rotterdam"/>
    <s v="USA"/>
    <s v="VITERRA"/>
    <d v="2023-06-17T17:29:00"/>
    <d v="2023-06-16T09:14:00"/>
    <n v="1"/>
    <s v="NANA Z"/>
    <s v="Oil"/>
    <n v="0"/>
    <n v="0"/>
    <n v="0"/>
    <n v="0"/>
    <n v="0"/>
    <n v="0"/>
    <n v="0"/>
    <n v="0"/>
    <n v="0"/>
    <n v="0"/>
    <n v="0"/>
    <n v="0"/>
    <n v="4555"/>
    <n v="0"/>
    <n v="5596"/>
    <n v="0"/>
    <n v="0"/>
    <n v="0"/>
    <n v="0"/>
    <n v="10151"/>
  </r>
  <r>
    <n v="2020"/>
    <s v="Nov"/>
    <s v="Hamburg"/>
    <s v="IRAN"/>
    <s v="LOUIS DREYFUS"/>
    <d v="2020-11-07T05:21:00"/>
    <d v="2020-11-06T11:53:00"/>
    <n v="1"/>
    <s v="NANA Z"/>
    <s v="Grains"/>
    <n v="0"/>
    <n v="78113"/>
    <n v="0"/>
    <n v="0"/>
    <n v="14279"/>
    <n v="0"/>
    <n v="0"/>
    <n v="41800"/>
    <n v="34968"/>
    <n v="20350"/>
    <n v="0"/>
    <n v="0"/>
    <n v="0"/>
    <n v="0"/>
    <n v="0"/>
    <n v="0"/>
    <n v="0"/>
    <n v="0"/>
    <n v="189510"/>
    <n v="0"/>
  </r>
  <r>
    <n v="2017"/>
    <s v="Sep"/>
    <s v="Alexandria"/>
    <s v="JAPAN"/>
    <s v="ADM"/>
    <d v="2017-09-04T03:22:00"/>
    <d v="2017-09-03T00:18:00"/>
    <n v="0"/>
    <s v="LUCKY LADY"/>
    <s v="Grains"/>
    <n v="0"/>
    <n v="67003"/>
    <n v="0"/>
    <n v="0"/>
    <n v="0"/>
    <n v="0"/>
    <n v="0"/>
    <n v="0"/>
    <n v="0"/>
    <n v="0"/>
    <n v="0"/>
    <n v="0"/>
    <n v="0"/>
    <n v="0"/>
    <n v="0"/>
    <n v="0"/>
    <n v="0"/>
    <n v="0"/>
    <n v="67003"/>
    <n v="0"/>
  </r>
  <r>
    <n v="2013"/>
    <s v="Apr"/>
    <s v="Hamburg"/>
    <s v="EGYPT"/>
    <s v="ADM"/>
    <d v="2013-04-01T10:59:00"/>
    <d v="2013-03-29T04:34:00"/>
    <n v="1"/>
    <s v="N BONANZA"/>
    <s v="Oil"/>
    <n v="0"/>
    <n v="0"/>
    <n v="0"/>
    <n v="0"/>
    <n v="0"/>
    <n v="0"/>
    <n v="0"/>
    <n v="0"/>
    <n v="0"/>
    <n v="0"/>
    <n v="9035"/>
    <n v="0"/>
    <n v="0"/>
    <n v="0"/>
    <n v="0"/>
    <n v="0"/>
    <n v="0"/>
    <n v="0"/>
    <n v="0"/>
    <n v="9035"/>
  </r>
  <r>
    <n v="2019"/>
    <s v="Aug"/>
    <s v="Hurghada"/>
    <s v="SAUDI ARABIA"/>
    <s v="CAO"/>
    <d v="2019-08-16T12:08:00"/>
    <d v="2019-08-13T10:38:00"/>
    <n v="1"/>
    <s v="IRIS BLISS"/>
    <s v="Grains"/>
    <n v="0"/>
    <n v="25565"/>
    <n v="61644"/>
    <n v="0"/>
    <n v="0"/>
    <n v="0"/>
    <n v="0"/>
    <n v="0"/>
    <n v="0"/>
    <n v="0"/>
    <n v="0"/>
    <n v="0"/>
    <n v="0"/>
    <n v="0"/>
    <n v="0"/>
    <n v="0"/>
    <n v="0"/>
    <n v="0"/>
    <n v="87209"/>
    <n v="0"/>
  </r>
  <r>
    <n v="2015"/>
    <s v="Aug"/>
    <s v="Hurghada"/>
    <s v="SAUDI ARABIA"/>
    <s v="CAO"/>
    <d v="2015-08-23T01:07:00"/>
    <d v="2015-08-22T10:04:00"/>
    <n v="1"/>
    <s v="OCEAN WAVE"/>
    <s v="Grains"/>
    <n v="0"/>
    <n v="0"/>
    <n v="49450"/>
    <n v="0"/>
    <n v="0"/>
    <n v="0"/>
    <n v="62172"/>
    <n v="0"/>
    <n v="0"/>
    <n v="0"/>
    <n v="0"/>
    <n v="0"/>
    <n v="0"/>
    <n v="0"/>
    <n v="0"/>
    <n v="0"/>
    <n v="0"/>
    <n v="0"/>
    <n v="111622"/>
    <n v="0"/>
  </r>
  <r>
    <n v="2012"/>
    <s v="Feb"/>
    <s v="Singapore"/>
    <s v="GERMANY"/>
    <s v="C&amp;D"/>
    <d v="2012-02-27T21:51:00"/>
    <d v="2012-02-25T07:53:00"/>
    <n v="0"/>
    <s v="OCEAN WAVE"/>
    <s v="Grains"/>
    <n v="0"/>
    <n v="45050"/>
    <n v="0"/>
    <n v="79638"/>
    <n v="28433"/>
    <n v="0"/>
    <n v="0"/>
    <n v="75488"/>
    <n v="0"/>
    <n v="0"/>
    <n v="0"/>
    <n v="0"/>
    <n v="0"/>
    <n v="0"/>
    <n v="0"/>
    <n v="0"/>
    <n v="0"/>
    <n v="0"/>
    <n v="228609"/>
    <n v="0"/>
  </r>
  <r>
    <n v="2022"/>
    <s v="Dec"/>
    <s v="Shanghai"/>
    <s v="SAUDI ARABIA"/>
    <s v="BUNGE"/>
    <d v="2022-12-08T01:21:00"/>
    <d v="2022-12-05T20:35:00"/>
    <n v="1"/>
    <s v="SCARLET ROSELLA"/>
    <s v="Oil"/>
    <n v="0"/>
    <n v="0"/>
    <n v="0"/>
    <n v="0"/>
    <n v="0"/>
    <n v="0"/>
    <n v="0"/>
    <n v="0"/>
    <n v="0"/>
    <n v="0"/>
    <n v="0"/>
    <n v="0"/>
    <n v="0"/>
    <n v="0"/>
    <n v="0"/>
    <n v="0"/>
    <n v="9653"/>
    <n v="0"/>
    <n v="0"/>
    <n v="9653"/>
  </r>
  <r>
    <n v="2019"/>
    <s v="Apr"/>
    <s v="Los Angeles"/>
    <s v="IRAN"/>
    <s v="C&amp;D"/>
    <d v="2019-04-26T02:50:00"/>
    <d v="2019-04-23T03:27:00"/>
    <n v="0"/>
    <s v="BETTY K"/>
    <s v="Oil"/>
    <n v="0"/>
    <n v="0"/>
    <n v="0"/>
    <n v="0"/>
    <n v="0"/>
    <n v="0"/>
    <n v="0"/>
    <n v="0"/>
    <n v="0"/>
    <n v="0"/>
    <n v="0"/>
    <n v="0"/>
    <n v="0"/>
    <n v="2450"/>
    <n v="0"/>
    <n v="2558"/>
    <n v="0"/>
    <n v="1924"/>
    <n v="0"/>
    <n v="6932"/>
  </r>
  <r>
    <n v="2013"/>
    <s v="Apr"/>
    <s v="Alexandria"/>
    <s v="IRAN"/>
    <s v="LOUIS DREYFUS"/>
    <d v="2013-04-28T15:46:00"/>
    <d v="2013-04-25T22:11:00"/>
    <n v="1"/>
    <s v="LUCKY LADY"/>
    <s v="Oil"/>
    <n v="0"/>
    <n v="0"/>
    <n v="0"/>
    <n v="0"/>
    <n v="0"/>
    <n v="0"/>
    <n v="0"/>
    <n v="0"/>
    <n v="0"/>
    <n v="0"/>
    <n v="0"/>
    <n v="0"/>
    <n v="2357"/>
    <n v="0"/>
    <n v="0"/>
    <n v="0"/>
    <n v="4422"/>
    <n v="2160"/>
    <n v="0"/>
    <n v="8939"/>
  </r>
  <r>
    <n v="2019"/>
    <s v="Dec"/>
    <s v="Hurghada"/>
    <s v="FRANCE"/>
    <s v="ADM"/>
    <d v="2019-12-25T20:52:00"/>
    <d v="2019-12-22T00:31:00"/>
    <n v="0"/>
    <s v="BETTY K"/>
    <s v="Oil"/>
    <n v="0"/>
    <n v="0"/>
    <n v="0"/>
    <n v="0"/>
    <n v="0"/>
    <n v="0"/>
    <n v="0"/>
    <n v="0"/>
    <n v="0"/>
    <n v="0"/>
    <n v="0"/>
    <n v="0"/>
    <n v="0"/>
    <n v="0"/>
    <n v="0"/>
    <n v="2354"/>
    <n v="0"/>
    <n v="0"/>
    <n v="0"/>
    <n v="2354"/>
  </r>
  <r>
    <n v="2010"/>
    <s v="Jun"/>
    <s v="Rotterdam"/>
    <s v="GERMANY"/>
    <s v="LOUIS DREYFUS"/>
    <d v="2010-06-23T02:38:00"/>
    <d v="2010-06-20T04:31:00"/>
    <n v="1"/>
    <s v="OCEAN WAVE"/>
    <s v="Oil"/>
    <n v="0"/>
    <n v="0"/>
    <n v="0"/>
    <n v="0"/>
    <n v="0"/>
    <n v="0"/>
    <n v="0"/>
    <n v="0"/>
    <n v="0"/>
    <n v="0"/>
    <n v="0"/>
    <n v="0"/>
    <n v="0"/>
    <n v="9840"/>
    <n v="2691"/>
    <n v="0"/>
    <n v="0"/>
    <n v="0"/>
    <n v="0"/>
    <n v="12531"/>
  </r>
  <r>
    <n v="2010"/>
    <s v="May"/>
    <s v="Hamburg"/>
    <s v="EGYPT"/>
    <s v="COFCO"/>
    <d v="2010-05-10T18:13:00"/>
    <d v="2010-05-09T21:05:00"/>
    <n v="0"/>
    <s v="SCARLET ROSELLA"/>
    <s v="Grains"/>
    <n v="0"/>
    <n v="0"/>
    <n v="0"/>
    <n v="0"/>
    <n v="763"/>
    <n v="46683"/>
    <n v="29511"/>
    <n v="0"/>
    <n v="0"/>
    <n v="75333"/>
    <n v="0"/>
    <n v="0"/>
    <n v="0"/>
    <n v="0"/>
    <n v="0"/>
    <n v="0"/>
    <n v="0"/>
    <n v="0"/>
    <n v="152290"/>
    <n v="0"/>
  </r>
  <r>
    <n v="2020"/>
    <s v="Apr"/>
    <s v="Los Angeles"/>
    <s v="EGYPT"/>
    <s v="ADM"/>
    <d v="2020-04-04T03:11:00"/>
    <d v="2020-04-02T11:38:00"/>
    <n v="1"/>
    <s v="LUCKY LADY"/>
    <s v="Oil"/>
    <n v="0"/>
    <n v="0"/>
    <n v="0"/>
    <n v="0"/>
    <n v="0"/>
    <n v="0"/>
    <n v="0"/>
    <n v="0"/>
    <n v="0"/>
    <n v="0"/>
    <n v="0"/>
    <n v="6508"/>
    <n v="0"/>
    <n v="7778"/>
    <n v="0"/>
    <n v="0"/>
    <n v="0"/>
    <n v="0"/>
    <n v="0"/>
    <n v="14286"/>
  </r>
  <r>
    <n v="2022"/>
    <s v="Jul"/>
    <s v="Hamburg"/>
    <s v="EGYPT"/>
    <s v="CAO"/>
    <d v="2022-07-13T00:49:00"/>
    <d v="2022-07-10T13:10:00"/>
    <n v="1"/>
    <s v="SEA BREEZE"/>
    <s v="Grains"/>
    <n v="0"/>
    <n v="0"/>
    <n v="0"/>
    <n v="0"/>
    <n v="16358"/>
    <n v="0"/>
    <n v="60247"/>
    <n v="16551"/>
    <n v="0"/>
    <n v="9129"/>
    <n v="0"/>
    <n v="0"/>
    <n v="0"/>
    <n v="0"/>
    <n v="0"/>
    <n v="0"/>
    <n v="0"/>
    <n v="0"/>
    <n v="102285"/>
    <n v="0"/>
  </r>
  <r>
    <n v="2016"/>
    <s v="Aug"/>
    <s v="Rotterdam"/>
    <s v="EGYPT"/>
    <s v="BUNGE"/>
    <d v="2016-08-20T04:42:00"/>
    <d v="2016-08-18T20:43:00"/>
    <n v="0"/>
    <s v="N BONANZA"/>
    <s v="Oil"/>
    <n v="0"/>
    <n v="0"/>
    <n v="0"/>
    <n v="0"/>
    <n v="0"/>
    <n v="0"/>
    <n v="0"/>
    <n v="0"/>
    <n v="0"/>
    <n v="0"/>
    <n v="9588"/>
    <n v="0"/>
    <n v="5586"/>
    <n v="0"/>
    <n v="7980"/>
    <n v="0"/>
    <n v="0"/>
    <n v="0"/>
    <n v="0"/>
    <n v="23154"/>
  </r>
  <r>
    <n v="2010"/>
    <s v="Apr"/>
    <s v="Alexandria"/>
    <s v="JAPAN"/>
    <s v="CAO"/>
    <d v="2010-04-09T08:34:00"/>
    <d v="2010-04-06T23:08:00"/>
    <n v="0"/>
    <s v="SCARLET ROSELLA"/>
    <s v="Oil"/>
    <n v="0"/>
    <n v="0"/>
    <n v="0"/>
    <n v="0"/>
    <n v="0"/>
    <n v="0"/>
    <n v="0"/>
    <n v="0"/>
    <n v="0"/>
    <n v="0"/>
    <n v="0"/>
    <n v="0"/>
    <n v="0"/>
    <n v="4405"/>
    <n v="0"/>
    <n v="0"/>
    <n v="595"/>
    <n v="0"/>
    <n v="0"/>
    <n v="5000"/>
  </r>
  <r>
    <n v="2011"/>
    <s v="Jul"/>
    <s v="Los Angeles"/>
    <s v="UK"/>
    <s v="COFCO"/>
    <d v="2011-07-06T12:40:00"/>
    <d v="2011-07-05T16:22:00"/>
    <n v="1"/>
    <s v="N BONANZA"/>
    <s v="Grains"/>
    <n v="0"/>
    <n v="0"/>
    <n v="0"/>
    <n v="0"/>
    <n v="0"/>
    <n v="0"/>
    <n v="0"/>
    <n v="0"/>
    <n v="0"/>
    <n v="0"/>
    <n v="0"/>
    <n v="0"/>
    <n v="0"/>
    <n v="0"/>
    <n v="0"/>
    <n v="0"/>
    <n v="0"/>
    <n v="0"/>
    <n v="0"/>
    <n v="0"/>
  </r>
  <r>
    <n v="2012"/>
    <s v="Jun"/>
    <s v="Alexandria"/>
    <s v="IRAN"/>
    <s v="ADM"/>
    <d v="2012-06-17T22:51:00"/>
    <d v="2012-06-14T14:35:00"/>
    <n v="1"/>
    <s v="LUCKY LADY"/>
    <s v="Grains"/>
    <n v="62960"/>
    <n v="0"/>
    <n v="0"/>
    <n v="0"/>
    <n v="31724"/>
    <n v="19822"/>
    <n v="32556"/>
    <n v="0"/>
    <n v="13261"/>
    <n v="14253"/>
    <n v="0"/>
    <n v="0"/>
    <n v="0"/>
    <n v="0"/>
    <n v="0"/>
    <n v="0"/>
    <n v="0"/>
    <n v="0"/>
    <n v="174576"/>
    <n v="0"/>
  </r>
  <r>
    <n v="2016"/>
    <s v="Jan"/>
    <s v="Hamburg"/>
    <s v="UK"/>
    <s v="COFCO"/>
    <d v="2016-01-02T06:23:00"/>
    <d v="2015-12-31T23:42:00"/>
    <n v="1"/>
    <s v="OCEAN WAVE"/>
    <s v="Oil"/>
    <n v="0"/>
    <n v="0"/>
    <n v="0"/>
    <n v="0"/>
    <n v="0"/>
    <n v="0"/>
    <n v="0"/>
    <n v="0"/>
    <n v="0"/>
    <n v="0"/>
    <n v="0"/>
    <n v="0"/>
    <n v="0"/>
    <n v="0"/>
    <n v="0"/>
    <n v="0"/>
    <n v="4436"/>
    <n v="550"/>
    <n v="0"/>
    <n v="4986"/>
  </r>
  <r>
    <n v="2018"/>
    <s v="Aug"/>
    <s v="Rotterdam"/>
    <s v="FRANCE"/>
    <s v="VITERRA"/>
    <d v="2018-08-17T12:50:00"/>
    <d v="2018-08-16T04:50:00"/>
    <n v="0"/>
    <s v="NANA Z"/>
    <s v="Grains"/>
    <n v="0"/>
    <n v="0"/>
    <n v="0"/>
    <n v="37021"/>
    <n v="0"/>
    <n v="0"/>
    <n v="0"/>
    <n v="77716"/>
    <n v="0"/>
    <n v="0"/>
    <n v="0"/>
    <n v="0"/>
    <n v="0"/>
    <n v="0"/>
    <n v="0"/>
    <n v="0"/>
    <n v="0"/>
    <n v="0"/>
    <n v="114737"/>
    <n v="0"/>
  </r>
  <r>
    <n v="2011"/>
    <s v="Oct"/>
    <s v="Singapore"/>
    <s v="CHINA"/>
    <s v="CAO"/>
    <d v="2011-10-25T07:34:00"/>
    <d v="2011-10-23T00:51:00"/>
    <n v="1"/>
    <s v="BETTY K"/>
    <s v="Oil"/>
    <n v="0"/>
    <n v="0"/>
    <n v="0"/>
    <n v="0"/>
    <n v="0"/>
    <n v="0"/>
    <n v="0"/>
    <n v="0"/>
    <n v="0"/>
    <n v="0"/>
    <n v="0"/>
    <n v="0"/>
    <n v="9358"/>
    <n v="0"/>
    <n v="0"/>
    <n v="0"/>
    <n v="0"/>
    <n v="0"/>
    <n v="0"/>
    <n v="9358"/>
  </r>
  <r>
    <n v="2020"/>
    <s v="Mar"/>
    <s v="Rotterdam"/>
    <s v="INDIA"/>
    <s v="LOUIS DREYFUS"/>
    <d v="2020-03-11T21:27:00"/>
    <d v="2020-03-08T22:34:00"/>
    <n v="0"/>
    <s v="OCEAN WAVE"/>
    <s v="Oil"/>
    <n v="0"/>
    <n v="0"/>
    <n v="0"/>
    <n v="0"/>
    <n v="0"/>
    <n v="0"/>
    <n v="0"/>
    <n v="0"/>
    <n v="0"/>
    <n v="0"/>
    <n v="9074"/>
    <n v="0"/>
    <n v="0"/>
    <n v="8380"/>
    <n v="5052"/>
    <n v="0"/>
    <n v="0"/>
    <n v="0"/>
    <n v="0"/>
    <n v="22506"/>
  </r>
  <r>
    <n v="2020"/>
    <s v="May"/>
    <s v="Hamburg"/>
    <s v="INDIA"/>
    <s v="CAO"/>
    <d v="2020-05-14T08:57:00"/>
    <d v="2020-05-12T05:35:00"/>
    <n v="0"/>
    <s v="BETTY K"/>
    <s v="Oil"/>
    <n v="0"/>
    <n v="0"/>
    <n v="0"/>
    <n v="0"/>
    <n v="0"/>
    <n v="0"/>
    <n v="0"/>
    <n v="0"/>
    <n v="0"/>
    <n v="0"/>
    <n v="0"/>
    <n v="0"/>
    <n v="0"/>
    <n v="0"/>
    <n v="0"/>
    <n v="0"/>
    <n v="0"/>
    <n v="3023"/>
    <n v="0"/>
    <n v="3023"/>
  </r>
  <r>
    <n v="2010"/>
    <s v="Oct"/>
    <s v="Rotterdam"/>
    <s v="INDIA"/>
    <s v="CAO"/>
    <d v="2010-10-07T21:28:00"/>
    <d v="2010-10-06T10:30:00"/>
    <n v="1"/>
    <s v="LUCKY LADY"/>
    <s v="Oil"/>
    <n v="0"/>
    <n v="0"/>
    <n v="0"/>
    <n v="0"/>
    <n v="0"/>
    <n v="0"/>
    <n v="0"/>
    <n v="0"/>
    <n v="0"/>
    <n v="0"/>
    <n v="0"/>
    <n v="0"/>
    <n v="0"/>
    <n v="0"/>
    <n v="0"/>
    <n v="0"/>
    <n v="0"/>
    <n v="0"/>
    <n v="0"/>
    <n v="0"/>
  </r>
  <r>
    <n v="2014"/>
    <s v="Apr"/>
    <s v="Alexandria"/>
    <s v="FRANCE"/>
    <s v="ADM"/>
    <d v="2014-04-22T09:35:00"/>
    <d v="2014-04-20T21:58:00"/>
    <n v="0"/>
    <s v="OCEAN WAVE"/>
    <s v="Oil"/>
    <n v="0"/>
    <n v="0"/>
    <n v="0"/>
    <n v="0"/>
    <n v="0"/>
    <n v="0"/>
    <n v="0"/>
    <n v="0"/>
    <n v="0"/>
    <n v="0"/>
    <n v="0"/>
    <n v="817"/>
    <n v="9867"/>
    <n v="0"/>
    <n v="0"/>
    <n v="0"/>
    <n v="0"/>
    <n v="0"/>
    <n v="0"/>
    <n v="10684"/>
  </r>
  <r>
    <n v="2017"/>
    <s v="May"/>
    <s v="Shanghai"/>
    <s v="INDIA"/>
    <s v="VITERRA"/>
    <d v="2017-05-01T17:30:00"/>
    <d v="2017-04-29T12:01:00"/>
    <n v="1"/>
    <s v="NANA Z"/>
    <s v="Grains"/>
    <n v="3880"/>
    <n v="0"/>
    <n v="0"/>
    <n v="0"/>
    <n v="0"/>
    <n v="0"/>
    <n v="49217"/>
    <n v="0"/>
    <n v="5446"/>
    <n v="0"/>
    <n v="0"/>
    <n v="0"/>
    <n v="0"/>
    <n v="0"/>
    <n v="0"/>
    <n v="0"/>
    <n v="0"/>
    <n v="0"/>
    <n v="58543"/>
    <n v="0"/>
  </r>
  <r>
    <n v="2011"/>
    <s v="Dec"/>
    <s v="Alexandria"/>
    <s v="JAPAN"/>
    <s v="LOUIS DREYFUS"/>
    <d v="2011-12-01T20:23:00"/>
    <d v="2011-11-29T09:35:00"/>
    <n v="1"/>
    <s v="SEA BREEZE"/>
    <s v="Oil"/>
    <n v="0"/>
    <n v="0"/>
    <n v="0"/>
    <n v="0"/>
    <n v="0"/>
    <n v="0"/>
    <n v="0"/>
    <n v="0"/>
    <n v="0"/>
    <n v="0"/>
    <n v="0"/>
    <n v="3133"/>
    <n v="0"/>
    <n v="0"/>
    <n v="0"/>
    <n v="0"/>
    <n v="0"/>
    <n v="0"/>
    <n v="0"/>
    <n v="3133"/>
  </r>
  <r>
    <n v="2020"/>
    <s v="Apr"/>
    <s v="Singapore"/>
    <s v="CHINA"/>
    <s v="VITERRA"/>
    <d v="2020-04-04T23:10:00"/>
    <d v="2020-04-02T19:50:00"/>
    <n v="0"/>
    <s v="OCEAN WAVE"/>
    <s v="Oil"/>
    <n v="0"/>
    <n v="0"/>
    <n v="0"/>
    <n v="0"/>
    <n v="0"/>
    <n v="0"/>
    <n v="0"/>
    <n v="0"/>
    <n v="0"/>
    <n v="0"/>
    <n v="0"/>
    <n v="0"/>
    <n v="4837"/>
    <n v="0"/>
    <n v="0"/>
    <n v="0"/>
    <n v="0"/>
    <n v="0"/>
    <n v="0"/>
    <n v="4837"/>
  </r>
  <r>
    <n v="2020"/>
    <s v="Sep"/>
    <s v="Alexandria"/>
    <s v="GERMANY"/>
    <s v="CAO"/>
    <d v="2020-09-03T04:14:00"/>
    <d v="2020-08-31T15:38:00"/>
    <n v="1"/>
    <s v="SCARLET ROSELLA"/>
    <s v="Oil"/>
    <n v="0"/>
    <n v="0"/>
    <n v="0"/>
    <n v="0"/>
    <n v="0"/>
    <n v="0"/>
    <n v="0"/>
    <n v="0"/>
    <n v="0"/>
    <n v="0"/>
    <n v="3110"/>
    <n v="0"/>
    <n v="4087"/>
    <n v="0"/>
    <n v="0"/>
    <n v="0"/>
    <n v="0"/>
    <n v="0"/>
    <n v="0"/>
    <n v="7197"/>
  </r>
  <r>
    <n v="2011"/>
    <s v="Sep"/>
    <s v="Los Angeles"/>
    <s v="SAUDI ARABIA"/>
    <s v="LOUIS DREYFUS"/>
    <d v="2011-09-09T23:10:00"/>
    <d v="2011-09-08T01:54:00"/>
    <n v="0"/>
    <s v="N BONANZA"/>
    <s v="Grains"/>
    <n v="0"/>
    <n v="22481"/>
    <n v="0"/>
    <n v="18551"/>
    <n v="0"/>
    <n v="5391"/>
    <n v="0"/>
    <n v="0"/>
    <n v="40155"/>
    <n v="0"/>
    <n v="0"/>
    <n v="0"/>
    <n v="0"/>
    <n v="0"/>
    <n v="0"/>
    <n v="0"/>
    <n v="0"/>
    <n v="0"/>
    <n v="86578"/>
    <n v="0"/>
  </r>
  <r>
    <n v="2013"/>
    <s v="Aug"/>
    <s v="Hamburg"/>
    <s v="GERMANY"/>
    <s v="COFCO"/>
    <d v="2013-08-04T08:30:00"/>
    <d v="2013-08-02T04:39:00"/>
    <n v="1"/>
    <s v="SEA BREEZE"/>
    <s v="Grains"/>
    <n v="0"/>
    <n v="0"/>
    <n v="0"/>
    <n v="0"/>
    <n v="0"/>
    <n v="0"/>
    <n v="0"/>
    <n v="0"/>
    <n v="0"/>
    <n v="0"/>
    <n v="0"/>
    <n v="0"/>
    <n v="0"/>
    <n v="0"/>
    <n v="0"/>
    <n v="0"/>
    <n v="0"/>
    <n v="0"/>
    <n v="0"/>
    <n v="0"/>
  </r>
  <r>
    <n v="2015"/>
    <s v="Aug"/>
    <s v="Hurghada"/>
    <s v="JAPAN"/>
    <s v="CAO"/>
    <d v="2015-08-05T13:52:00"/>
    <d v="2015-08-02T18:24:00"/>
    <n v="0"/>
    <s v="BETTY K"/>
    <s v="Oil"/>
    <n v="0"/>
    <n v="0"/>
    <n v="0"/>
    <n v="0"/>
    <n v="0"/>
    <n v="0"/>
    <n v="0"/>
    <n v="0"/>
    <n v="0"/>
    <n v="0"/>
    <n v="8669"/>
    <n v="9424"/>
    <n v="0"/>
    <n v="0"/>
    <n v="0"/>
    <n v="0"/>
    <n v="0"/>
    <n v="0"/>
    <n v="0"/>
    <n v="18093"/>
  </r>
  <r>
    <n v="2016"/>
    <s v="Dec"/>
    <s v="Shanghai"/>
    <s v="GERMANY"/>
    <s v="ADM"/>
    <d v="2016-12-20T12:14:00"/>
    <d v="2016-12-17T05:18:00"/>
    <n v="1"/>
    <s v="NANA Z"/>
    <s v="Oil"/>
    <n v="0"/>
    <n v="0"/>
    <n v="0"/>
    <n v="0"/>
    <n v="0"/>
    <n v="0"/>
    <n v="0"/>
    <n v="0"/>
    <n v="0"/>
    <n v="0"/>
    <n v="810"/>
    <n v="0"/>
    <n v="717"/>
    <n v="0"/>
    <n v="0"/>
    <n v="0"/>
    <n v="0"/>
    <n v="0"/>
    <n v="0"/>
    <n v="1527"/>
  </r>
  <r>
    <n v="2012"/>
    <s v="Apr"/>
    <s v="Singapore"/>
    <s v="USA"/>
    <s v="ADM"/>
    <d v="2012-04-19T06:01:00"/>
    <d v="2012-04-17T22:07:00"/>
    <n v="0"/>
    <s v="IRIS BLISS"/>
    <s v="Oil"/>
    <n v="0"/>
    <n v="0"/>
    <n v="0"/>
    <n v="0"/>
    <n v="0"/>
    <n v="0"/>
    <n v="0"/>
    <n v="0"/>
    <n v="0"/>
    <n v="0"/>
    <n v="0"/>
    <n v="0"/>
    <n v="0"/>
    <n v="0"/>
    <n v="0"/>
    <n v="0"/>
    <n v="0"/>
    <n v="0"/>
    <n v="0"/>
    <n v="0"/>
  </r>
  <r>
    <n v="2014"/>
    <s v="Aug"/>
    <s v="Hamburg"/>
    <s v="IRAN"/>
    <s v="C&amp;D"/>
    <d v="2014-08-17T21:03:00"/>
    <d v="2014-08-15T06:54:00"/>
    <n v="0"/>
    <s v="OCEAN WAVE"/>
    <s v="Grains"/>
    <n v="0"/>
    <n v="0"/>
    <n v="0"/>
    <n v="0"/>
    <n v="0"/>
    <n v="57648"/>
    <n v="0"/>
    <n v="0"/>
    <n v="0"/>
    <n v="0"/>
    <n v="0"/>
    <n v="0"/>
    <n v="0"/>
    <n v="0"/>
    <n v="0"/>
    <n v="0"/>
    <n v="0"/>
    <n v="0"/>
    <n v="57648"/>
    <n v="0"/>
  </r>
  <r>
    <n v="2022"/>
    <s v="Jul"/>
    <s v="Hurghada"/>
    <s v="EGYPT"/>
    <s v="C&amp;D"/>
    <d v="2022-07-14T00:46:00"/>
    <d v="2022-07-12T15:10:00"/>
    <n v="0"/>
    <s v="IRIS BLISS"/>
    <s v="Grains"/>
    <n v="0"/>
    <n v="0"/>
    <n v="37861"/>
    <n v="47195"/>
    <n v="78440"/>
    <n v="0"/>
    <n v="31816"/>
    <n v="54733"/>
    <n v="0"/>
    <n v="65640"/>
    <n v="0"/>
    <n v="0"/>
    <n v="0"/>
    <n v="0"/>
    <n v="0"/>
    <n v="0"/>
    <n v="0"/>
    <n v="0"/>
    <n v="315685"/>
    <n v="0"/>
  </r>
  <r>
    <n v="2013"/>
    <s v="Aug"/>
    <s v="Rotterdam"/>
    <s v="CHINA"/>
    <s v="ADM"/>
    <d v="2013-08-25T05:34:00"/>
    <d v="2013-08-24T12:24:00"/>
    <n v="1"/>
    <s v="LUCKY LADY"/>
    <s v="Grains"/>
    <n v="29601"/>
    <n v="0"/>
    <n v="7422"/>
    <n v="24049"/>
    <n v="0"/>
    <n v="0"/>
    <n v="0"/>
    <n v="70668"/>
    <n v="0"/>
    <n v="0"/>
    <n v="0"/>
    <n v="0"/>
    <n v="0"/>
    <n v="0"/>
    <n v="0"/>
    <n v="0"/>
    <n v="0"/>
    <n v="0"/>
    <n v="131740"/>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83">
  <r>
    <x v="0"/>
    <x v="0"/>
    <x v="0"/>
    <x v="0"/>
    <x v="0"/>
    <d v="2019-05-21T00:00:00"/>
    <d v="1899-12-30T06:03:00"/>
    <d v="2019-05-18T00:00:00"/>
    <d v="1899-12-30T19:12:00"/>
    <n v="0"/>
    <x v="0"/>
    <x v="0"/>
    <n v="0"/>
    <n v="0"/>
    <n v="0"/>
    <n v="32817"/>
    <n v="0"/>
    <n v="4166"/>
    <n v="0"/>
    <n v="14647"/>
    <n v="0"/>
    <n v="0"/>
    <n v="0"/>
    <n v="0"/>
    <n v="0"/>
    <n v="0"/>
    <n v="0"/>
    <n v="0"/>
    <n v="0"/>
    <n v="0"/>
    <x v="0"/>
    <x v="0"/>
  </r>
  <r>
    <x v="1"/>
    <x v="1"/>
    <x v="1"/>
    <x v="1"/>
    <x v="1"/>
    <d v="2016-02-07T00:00:00"/>
    <d v="1899-12-30T07:32:00"/>
    <d v="2016-02-06T00:00:00"/>
    <d v="1899-12-30T09:13:00"/>
    <n v="0"/>
    <x v="1"/>
    <x v="1"/>
    <n v="0"/>
    <n v="0"/>
    <n v="0"/>
    <n v="0"/>
    <n v="0"/>
    <n v="0"/>
    <n v="0"/>
    <n v="0"/>
    <n v="0"/>
    <n v="0"/>
    <n v="0"/>
    <n v="0"/>
    <n v="0"/>
    <n v="0"/>
    <n v="0"/>
    <n v="0"/>
    <n v="8411"/>
    <n v="0"/>
    <x v="1"/>
    <x v="1"/>
  </r>
  <r>
    <x v="2"/>
    <x v="2"/>
    <x v="2"/>
    <x v="2"/>
    <x v="2"/>
    <d v="2023-12-18T00:00:00"/>
    <d v="1899-12-30T10:35:00"/>
    <d v="2023-12-15T00:00:00"/>
    <d v="1899-12-30T17:16:00"/>
    <n v="1"/>
    <x v="0"/>
    <x v="0"/>
    <n v="0"/>
    <n v="0"/>
    <n v="50133"/>
    <n v="0"/>
    <n v="8812"/>
    <n v="0"/>
    <n v="55514"/>
    <n v="74470"/>
    <n v="0"/>
    <n v="49320"/>
    <n v="0"/>
    <n v="0"/>
    <n v="0"/>
    <n v="0"/>
    <n v="0"/>
    <n v="0"/>
    <n v="0"/>
    <n v="0"/>
    <x v="2"/>
    <x v="0"/>
  </r>
  <r>
    <x v="3"/>
    <x v="3"/>
    <x v="0"/>
    <x v="0"/>
    <x v="1"/>
    <d v="2014-04-20T00:00:00"/>
    <d v="1899-12-30T12:32:00"/>
    <d v="2014-04-18T00:00:00"/>
    <d v="1899-12-30T21:44:00"/>
    <n v="0"/>
    <x v="0"/>
    <x v="0"/>
    <n v="0"/>
    <n v="0"/>
    <n v="0"/>
    <n v="0"/>
    <n v="0"/>
    <n v="0"/>
    <n v="0"/>
    <n v="0"/>
    <n v="0"/>
    <n v="27770"/>
    <n v="0"/>
    <n v="0"/>
    <n v="0"/>
    <n v="0"/>
    <n v="0"/>
    <n v="0"/>
    <n v="0"/>
    <n v="0"/>
    <x v="3"/>
    <x v="0"/>
  </r>
  <r>
    <x v="4"/>
    <x v="4"/>
    <x v="3"/>
    <x v="3"/>
    <x v="0"/>
    <d v="2011-03-26T00:00:00"/>
    <d v="1899-12-30T20:40:00"/>
    <d v="2011-03-24T00:00:00"/>
    <d v="1899-12-30T15:09:00"/>
    <n v="0"/>
    <x v="2"/>
    <x v="1"/>
    <n v="0"/>
    <n v="0"/>
    <n v="0"/>
    <n v="0"/>
    <n v="0"/>
    <n v="0"/>
    <n v="0"/>
    <n v="0"/>
    <n v="0"/>
    <n v="0"/>
    <n v="0"/>
    <n v="0"/>
    <n v="0"/>
    <n v="0"/>
    <n v="0"/>
    <n v="0"/>
    <n v="0"/>
    <n v="0"/>
    <x v="1"/>
    <x v="0"/>
  </r>
  <r>
    <x v="5"/>
    <x v="3"/>
    <x v="4"/>
    <x v="4"/>
    <x v="0"/>
    <d v="2013-04-21T00:00:00"/>
    <d v="1899-12-30T21:10:00"/>
    <d v="2013-04-18T00:00:00"/>
    <d v="1899-12-30T12:21:00"/>
    <n v="1"/>
    <x v="1"/>
    <x v="0"/>
    <n v="43939"/>
    <n v="52591"/>
    <n v="6543"/>
    <n v="0"/>
    <n v="21009"/>
    <n v="0"/>
    <n v="22872"/>
    <n v="41140"/>
    <n v="0"/>
    <n v="0"/>
    <n v="0"/>
    <n v="0"/>
    <n v="0"/>
    <n v="0"/>
    <n v="0"/>
    <n v="0"/>
    <n v="0"/>
    <n v="0"/>
    <x v="4"/>
    <x v="0"/>
  </r>
  <r>
    <x v="1"/>
    <x v="3"/>
    <x v="4"/>
    <x v="5"/>
    <x v="1"/>
    <d v="2016-04-06T00:00:00"/>
    <d v="1899-12-30T18:25:00"/>
    <d v="2016-04-03T00:00:00"/>
    <d v="1899-12-30T02:59:00"/>
    <n v="1"/>
    <x v="3"/>
    <x v="1"/>
    <n v="0"/>
    <n v="0"/>
    <n v="0"/>
    <n v="0"/>
    <n v="0"/>
    <n v="0"/>
    <n v="0"/>
    <n v="0"/>
    <n v="0"/>
    <n v="0"/>
    <n v="0"/>
    <n v="0"/>
    <n v="0"/>
    <n v="9214"/>
    <n v="2398"/>
    <n v="0"/>
    <n v="0"/>
    <n v="0"/>
    <x v="1"/>
    <x v="2"/>
  </r>
  <r>
    <x v="6"/>
    <x v="5"/>
    <x v="0"/>
    <x v="1"/>
    <x v="1"/>
    <d v="2022-11-11T00:00:00"/>
    <d v="1899-12-30T23:23:00"/>
    <d v="2022-11-09T00:00:00"/>
    <d v="1899-12-30T02:22:00"/>
    <n v="0"/>
    <x v="4"/>
    <x v="0"/>
    <n v="0"/>
    <n v="24463"/>
    <n v="0"/>
    <n v="72363"/>
    <n v="0"/>
    <n v="0"/>
    <n v="0"/>
    <n v="40268"/>
    <n v="71613"/>
    <n v="0"/>
    <n v="0"/>
    <n v="0"/>
    <n v="0"/>
    <n v="0"/>
    <n v="0"/>
    <n v="0"/>
    <n v="0"/>
    <n v="0"/>
    <x v="5"/>
    <x v="0"/>
  </r>
  <r>
    <x v="1"/>
    <x v="0"/>
    <x v="5"/>
    <x v="3"/>
    <x v="3"/>
    <d v="2016-05-11T00:00:00"/>
    <d v="1899-12-30T04:14:00"/>
    <d v="2016-05-09T00:00:00"/>
    <d v="1899-12-30T10:53:00"/>
    <n v="0"/>
    <x v="5"/>
    <x v="1"/>
    <n v="0"/>
    <n v="0"/>
    <n v="0"/>
    <n v="0"/>
    <n v="0"/>
    <n v="0"/>
    <n v="0"/>
    <n v="0"/>
    <n v="0"/>
    <n v="0"/>
    <n v="0"/>
    <n v="0"/>
    <n v="9783"/>
    <n v="9291"/>
    <n v="0"/>
    <n v="0"/>
    <n v="0"/>
    <n v="0"/>
    <x v="1"/>
    <x v="3"/>
  </r>
  <r>
    <x v="7"/>
    <x v="6"/>
    <x v="4"/>
    <x v="6"/>
    <x v="3"/>
    <d v="2017-07-14T00:00:00"/>
    <d v="1899-12-30T04:16:00"/>
    <d v="2017-07-13T00:00:00"/>
    <d v="1899-12-30T04:14:00"/>
    <n v="0"/>
    <x v="0"/>
    <x v="0"/>
    <n v="0"/>
    <n v="0"/>
    <n v="925"/>
    <n v="0"/>
    <n v="0"/>
    <n v="0"/>
    <n v="52582"/>
    <n v="14985"/>
    <n v="60938"/>
    <n v="0"/>
    <n v="0"/>
    <n v="0"/>
    <n v="0"/>
    <n v="0"/>
    <n v="0"/>
    <n v="0"/>
    <n v="0"/>
    <n v="0"/>
    <x v="6"/>
    <x v="0"/>
  </r>
  <r>
    <x v="8"/>
    <x v="7"/>
    <x v="5"/>
    <x v="7"/>
    <x v="4"/>
    <d v="2018-06-07T00:00:00"/>
    <d v="1899-12-30T19:35:00"/>
    <d v="2018-06-04T00:00:00"/>
    <d v="1899-12-30T18:23:00"/>
    <n v="0"/>
    <x v="0"/>
    <x v="0"/>
    <n v="0"/>
    <n v="0"/>
    <n v="0"/>
    <n v="58041"/>
    <n v="0"/>
    <n v="7939"/>
    <n v="0"/>
    <n v="0"/>
    <n v="8768"/>
    <n v="0"/>
    <n v="0"/>
    <n v="0"/>
    <n v="0"/>
    <n v="0"/>
    <n v="0"/>
    <n v="0"/>
    <n v="0"/>
    <n v="0"/>
    <x v="7"/>
    <x v="0"/>
  </r>
  <r>
    <x v="7"/>
    <x v="8"/>
    <x v="1"/>
    <x v="6"/>
    <x v="5"/>
    <d v="2017-08-18T00:00:00"/>
    <d v="1899-12-30T15:11:00"/>
    <d v="2017-08-15T00:00:00"/>
    <d v="1899-12-30T16:27:00"/>
    <n v="0"/>
    <x v="6"/>
    <x v="0"/>
    <n v="33107"/>
    <n v="0"/>
    <n v="0"/>
    <n v="0"/>
    <n v="0"/>
    <n v="13821"/>
    <n v="0"/>
    <n v="0"/>
    <n v="0"/>
    <n v="0"/>
    <n v="0"/>
    <n v="0"/>
    <n v="0"/>
    <n v="0"/>
    <n v="0"/>
    <n v="0"/>
    <n v="0"/>
    <n v="0"/>
    <x v="8"/>
    <x v="0"/>
  </r>
  <r>
    <x v="9"/>
    <x v="9"/>
    <x v="0"/>
    <x v="3"/>
    <x v="3"/>
    <d v="2012-10-03T00:00:00"/>
    <d v="1899-12-30T22:29:00"/>
    <d v="2012-10-02T00:00:00"/>
    <d v="1899-12-30T06:25:00"/>
    <n v="0"/>
    <x v="3"/>
    <x v="0"/>
    <n v="24505"/>
    <n v="0"/>
    <n v="0"/>
    <n v="0"/>
    <n v="28264"/>
    <n v="18844"/>
    <n v="0"/>
    <n v="0"/>
    <n v="58464"/>
    <n v="0"/>
    <n v="0"/>
    <n v="0"/>
    <n v="0"/>
    <n v="0"/>
    <n v="0"/>
    <n v="0"/>
    <n v="0"/>
    <n v="0"/>
    <x v="9"/>
    <x v="0"/>
  </r>
  <r>
    <x v="8"/>
    <x v="2"/>
    <x v="3"/>
    <x v="3"/>
    <x v="5"/>
    <d v="2018-12-12T00:00:00"/>
    <d v="1899-12-30T02:36:00"/>
    <d v="2018-12-09T00:00:00"/>
    <d v="1899-12-30T19:16:00"/>
    <n v="0"/>
    <x v="6"/>
    <x v="0"/>
    <n v="0"/>
    <n v="17925"/>
    <n v="0"/>
    <n v="0"/>
    <n v="0"/>
    <n v="66051"/>
    <n v="0"/>
    <n v="29971"/>
    <n v="78029"/>
    <n v="0"/>
    <n v="0"/>
    <n v="0"/>
    <n v="0"/>
    <n v="0"/>
    <n v="0"/>
    <n v="0"/>
    <n v="0"/>
    <n v="0"/>
    <x v="10"/>
    <x v="0"/>
  </r>
  <r>
    <x v="6"/>
    <x v="9"/>
    <x v="2"/>
    <x v="2"/>
    <x v="3"/>
    <d v="2022-10-23T00:00:00"/>
    <d v="1899-12-30T15:56:00"/>
    <d v="2022-10-20T00:00:00"/>
    <d v="1899-12-30T02:38:00"/>
    <n v="0"/>
    <x v="4"/>
    <x v="1"/>
    <n v="0"/>
    <n v="0"/>
    <n v="0"/>
    <n v="0"/>
    <n v="0"/>
    <n v="0"/>
    <n v="0"/>
    <n v="0"/>
    <n v="0"/>
    <n v="0"/>
    <n v="0"/>
    <n v="0"/>
    <n v="0"/>
    <n v="0"/>
    <n v="3078"/>
    <n v="0"/>
    <n v="0"/>
    <n v="0"/>
    <x v="1"/>
    <x v="4"/>
  </r>
  <r>
    <x v="10"/>
    <x v="10"/>
    <x v="5"/>
    <x v="4"/>
    <x v="4"/>
    <d v="2015-09-09T00:00:00"/>
    <d v="1899-12-30T23:26:00"/>
    <d v="2015-09-06T00:00:00"/>
    <d v="1899-12-30T03:31:00"/>
    <n v="0"/>
    <x v="0"/>
    <x v="1"/>
    <n v="0"/>
    <n v="0"/>
    <n v="0"/>
    <n v="0"/>
    <n v="0"/>
    <n v="0"/>
    <n v="0"/>
    <n v="0"/>
    <n v="0"/>
    <n v="0"/>
    <n v="0"/>
    <n v="0"/>
    <n v="689"/>
    <n v="0"/>
    <n v="8901"/>
    <n v="1260"/>
    <n v="0"/>
    <n v="0"/>
    <x v="1"/>
    <x v="5"/>
  </r>
  <r>
    <x v="0"/>
    <x v="2"/>
    <x v="3"/>
    <x v="8"/>
    <x v="0"/>
    <d v="2019-12-14T00:00:00"/>
    <d v="1899-12-30T15:22:00"/>
    <d v="2019-12-11T00:00:00"/>
    <d v="1899-12-30T02:22:00"/>
    <n v="1"/>
    <x v="0"/>
    <x v="1"/>
    <n v="0"/>
    <n v="0"/>
    <n v="0"/>
    <n v="0"/>
    <n v="0"/>
    <n v="0"/>
    <n v="0"/>
    <n v="0"/>
    <n v="0"/>
    <n v="0"/>
    <n v="0"/>
    <n v="741"/>
    <n v="6777"/>
    <n v="0"/>
    <n v="7747"/>
    <n v="0"/>
    <n v="0"/>
    <n v="0"/>
    <x v="1"/>
    <x v="6"/>
  </r>
  <r>
    <x v="11"/>
    <x v="7"/>
    <x v="4"/>
    <x v="1"/>
    <x v="3"/>
    <d v="2020-06-14T00:00:00"/>
    <d v="1899-12-30T03:45:00"/>
    <d v="2020-06-13T00:00:00"/>
    <d v="1899-12-30T03:45:00"/>
    <n v="0"/>
    <x v="2"/>
    <x v="1"/>
    <n v="0"/>
    <n v="0"/>
    <n v="0"/>
    <n v="0"/>
    <n v="0"/>
    <n v="0"/>
    <n v="0"/>
    <n v="0"/>
    <n v="0"/>
    <n v="0"/>
    <n v="5694"/>
    <n v="0"/>
    <n v="9885"/>
    <n v="0"/>
    <n v="9897"/>
    <n v="0"/>
    <n v="0"/>
    <n v="0"/>
    <x v="1"/>
    <x v="7"/>
  </r>
  <r>
    <x v="8"/>
    <x v="8"/>
    <x v="1"/>
    <x v="6"/>
    <x v="4"/>
    <d v="2018-08-04T00:00:00"/>
    <d v="1899-12-30T19:13:00"/>
    <d v="2018-08-02T00:00:00"/>
    <d v="1899-12-30T10:01:00"/>
    <n v="0"/>
    <x v="1"/>
    <x v="1"/>
    <n v="0"/>
    <n v="0"/>
    <n v="0"/>
    <n v="0"/>
    <n v="0"/>
    <n v="0"/>
    <n v="0"/>
    <n v="0"/>
    <n v="0"/>
    <n v="0"/>
    <n v="0"/>
    <n v="0"/>
    <n v="0"/>
    <n v="8165"/>
    <n v="0"/>
    <n v="0"/>
    <n v="0"/>
    <n v="0"/>
    <x v="1"/>
    <x v="8"/>
  </r>
  <r>
    <x v="3"/>
    <x v="3"/>
    <x v="5"/>
    <x v="7"/>
    <x v="1"/>
    <d v="2014-04-24T00:00:00"/>
    <d v="1899-12-30T03:58:00"/>
    <d v="2014-04-21T00:00:00"/>
    <d v="1899-12-30T08:22:00"/>
    <n v="1"/>
    <x v="1"/>
    <x v="1"/>
    <n v="0"/>
    <n v="0"/>
    <n v="0"/>
    <n v="0"/>
    <n v="0"/>
    <n v="0"/>
    <n v="0"/>
    <n v="0"/>
    <n v="0"/>
    <n v="0"/>
    <n v="0"/>
    <n v="2897"/>
    <n v="799"/>
    <n v="0"/>
    <n v="0"/>
    <n v="0"/>
    <n v="0"/>
    <n v="0"/>
    <x v="1"/>
    <x v="9"/>
  </r>
  <r>
    <x v="7"/>
    <x v="10"/>
    <x v="6"/>
    <x v="2"/>
    <x v="1"/>
    <d v="2017-09-17T00:00:00"/>
    <d v="1899-12-30T00:51:00"/>
    <d v="2017-09-14T00:00:00"/>
    <d v="1899-12-30T18:00:00"/>
    <n v="0"/>
    <x v="0"/>
    <x v="0"/>
    <n v="0"/>
    <n v="0"/>
    <n v="0"/>
    <n v="0"/>
    <n v="0"/>
    <n v="0"/>
    <n v="38723"/>
    <n v="3150"/>
    <n v="0"/>
    <n v="61981"/>
    <n v="0"/>
    <n v="0"/>
    <n v="0"/>
    <n v="0"/>
    <n v="0"/>
    <n v="0"/>
    <n v="0"/>
    <n v="0"/>
    <x v="11"/>
    <x v="0"/>
  </r>
  <r>
    <x v="12"/>
    <x v="2"/>
    <x v="4"/>
    <x v="1"/>
    <x v="0"/>
    <d v="2010-12-20T00:00:00"/>
    <d v="1899-12-30T23:20:00"/>
    <d v="2010-12-19T00:00:00"/>
    <d v="1899-12-30T09:55:00"/>
    <n v="1"/>
    <x v="4"/>
    <x v="0"/>
    <n v="0"/>
    <n v="0"/>
    <n v="0"/>
    <n v="53026"/>
    <n v="0"/>
    <n v="0"/>
    <n v="0"/>
    <n v="0"/>
    <n v="0"/>
    <n v="12734"/>
    <n v="0"/>
    <n v="0"/>
    <n v="0"/>
    <n v="0"/>
    <n v="0"/>
    <n v="0"/>
    <n v="0"/>
    <n v="0"/>
    <x v="12"/>
    <x v="0"/>
  </r>
  <r>
    <x v="6"/>
    <x v="8"/>
    <x v="2"/>
    <x v="7"/>
    <x v="0"/>
    <d v="2022-08-20T00:00:00"/>
    <d v="1899-12-30T19:33:00"/>
    <d v="2022-08-18T00:00:00"/>
    <d v="1899-12-30T04:09:00"/>
    <n v="0"/>
    <x v="3"/>
    <x v="1"/>
    <n v="0"/>
    <n v="0"/>
    <n v="0"/>
    <n v="0"/>
    <n v="0"/>
    <n v="0"/>
    <n v="0"/>
    <n v="0"/>
    <n v="0"/>
    <n v="0"/>
    <n v="0"/>
    <n v="0"/>
    <n v="0"/>
    <n v="278"/>
    <n v="0"/>
    <n v="0"/>
    <n v="0"/>
    <n v="0"/>
    <x v="1"/>
    <x v="10"/>
  </r>
  <r>
    <x v="7"/>
    <x v="2"/>
    <x v="1"/>
    <x v="1"/>
    <x v="0"/>
    <d v="2017-12-13T00:00:00"/>
    <d v="1899-12-30T22:54:00"/>
    <d v="2017-12-11T00:00:00"/>
    <d v="1899-12-30T16:02:00"/>
    <n v="1"/>
    <x v="0"/>
    <x v="0"/>
    <n v="0"/>
    <n v="0"/>
    <n v="45069"/>
    <n v="0"/>
    <n v="44332"/>
    <n v="0"/>
    <n v="0"/>
    <n v="0"/>
    <n v="6843"/>
    <n v="0"/>
    <n v="0"/>
    <n v="0"/>
    <n v="0"/>
    <n v="0"/>
    <n v="0"/>
    <n v="0"/>
    <n v="0"/>
    <n v="0"/>
    <x v="13"/>
    <x v="0"/>
  </r>
  <r>
    <x v="11"/>
    <x v="9"/>
    <x v="0"/>
    <x v="1"/>
    <x v="4"/>
    <d v="2020-10-20T00:00:00"/>
    <d v="1899-12-30T17:59:00"/>
    <d v="2020-10-19T00:00:00"/>
    <d v="1899-12-30T18:02:00"/>
    <n v="1"/>
    <x v="7"/>
    <x v="0"/>
    <n v="0"/>
    <n v="47009"/>
    <n v="0"/>
    <n v="59488"/>
    <n v="0"/>
    <n v="0"/>
    <n v="0"/>
    <n v="0"/>
    <n v="0"/>
    <n v="0"/>
    <n v="0"/>
    <n v="0"/>
    <n v="0"/>
    <n v="0"/>
    <n v="0"/>
    <n v="0"/>
    <n v="0"/>
    <n v="0"/>
    <x v="14"/>
    <x v="0"/>
  </r>
  <r>
    <x v="5"/>
    <x v="11"/>
    <x v="5"/>
    <x v="8"/>
    <x v="2"/>
    <d v="2013-01-07T00:00:00"/>
    <d v="1899-12-30T20:00:00"/>
    <d v="2013-01-06T00:00:00"/>
    <d v="1899-12-30T12:50:00"/>
    <n v="0"/>
    <x v="5"/>
    <x v="0"/>
    <n v="9985"/>
    <n v="14788"/>
    <n v="0"/>
    <n v="42115"/>
    <n v="0"/>
    <n v="0"/>
    <n v="0"/>
    <n v="0"/>
    <n v="6406"/>
    <n v="0"/>
    <n v="0"/>
    <n v="0"/>
    <n v="0"/>
    <n v="0"/>
    <n v="0"/>
    <n v="0"/>
    <n v="0"/>
    <n v="0"/>
    <x v="15"/>
    <x v="0"/>
  </r>
  <r>
    <x v="7"/>
    <x v="0"/>
    <x v="5"/>
    <x v="2"/>
    <x v="5"/>
    <d v="2017-05-28T00:00:00"/>
    <d v="1899-12-30T04:12:00"/>
    <d v="2017-05-25T00:00:00"/>
    <d v="1899-12-30T09:06:00"/>
    <n v="1"/>
    <x v="5"/>
    <x v="0"/>
    <n v="0"/>
    <n v="38165"/>
    <n v="0"/>
    <n v="0"/>
    <n v="0"/>
    <n v="0"/>
    <n v="0"/>
    <n v="0"/>
    <n v="42081"/>
    <n v="62491"/>
    <n v="0"/>
    <n v="0"/>
    <n v="0"/>
    <n v="0"/>
    <n v="0"/>
    <n v="0"/>
    <n v="0"/>
    <n v="0"/>
    <x v="16"/>
    <x v="0"/>
  </r>
  <r>
    <x v="7"/>
    <x v="6"/>
    <x v="4"/>
    <x v="2"/>
    <x v="1"/>
    <d v="2017-07-16T00:00:00"/>
    <d v="1899-12-30T00:00:00"/>
    <d v="2017-07-13T00:00:00"/>
    <d v="1899-12-30T16:53:00"/>
    <n v="0"/>
    <x v="0"/>
    <x v="0"/>
    <n v="0"/>
    <n v="0"/>
    <n v="44621"/>
    <n v="0"/>
    <n v="38867"/>
    <n v="0"/>
    <n v="1400"/>
    <n v="75249"/>
    <n v="0"/>
    <n v="0"/>
    <n v="0"/>
    <n v="0"/>
    <n v="0"/>
    <n v="0"/>
    <n v="0"/>
    <n v="0"/>
    <n v="0"/>
    <n v="0"/>
    <x v="17"/>
    <x v="0"/>
  </r>
  <r>
    <x v="10"/>
    <x v="0"/>
    <x v="0"/>
    <x v="2"/>
    <x v="4"/>
    <d v="2015-05-25T00:00:00"/>
    <d v="1899-12-30T23:36:00"/>
    <d v="2015-05-24T00:00:00"/>
    <d v="1899-12-30T22:51:00"/>
    <n v="0"/>
    <x v="0"/>
    <x v="0"/>
    <n v="42077"/>
    <n v="0"/>
    <n v="4306"/>
    <n v="0"/>
    <n v="0"/>
    <n v="0"/>
    <n v="0"/>
    <n v="0"/>
    <n v="0"/>
    <n v="0"/>
    <n v="0"/>
    <n v="0"/>
    <n v="0"/>
    <n v="0"/>
    <n v="0"/>
    <n v="0"/>
    <n v="0"/>
    <n v="0"/>
    <x v="18"/>
    <x v="0"/>
  </r>
  <r>
    <x v="8"/>
    <x v="1"/>
    <x v="3"/>
    <x v="5"/>
    <x v="2"/>
    <d v="2018-02-12T00:00:00"/>
    <d v="1899-12-30T12:18:00"/>
    <d v="2018-02-11T00:00:00"/>
    <d v="1899-12-30T17:44:00"/>
    <n v="1"/>
    <x v="6"/>
    <x v="1"/>
    <n v="0"/>
    <n v="0"/>
    <n v="0"/>
    <n v="0"/>
    <n v="0"/>
    <n v="0"/>
    <n v="0"/>
    <n v="0"/>
    <n v="0"/>
    <n v="0"/>
    <n v="0"/>
    <n v="0"/>
    <n v="7858"/>
    <n v="0"/>
    <n v="0"/>
    <n v="3649"/>
    <n v="0"/>
    <n v="1110"/>
    <x v="1"/>
    <x v="11"/>
  </r>
  <r>
    <x v="1"/>
    <x v="1"/>
    <x v="1"/>
    <x v="0"/>
    <x v="6"/>
    <d v="2016-02-11T00:00:00"/>
    <d v="1899-12-30T22:02:00"/>
    <d v="2016-02-10T00:00:00"/>
    <d v="1899-12-30T16:32:00"/>
    <n v="0"/>
    <x v="2"/>
    <x v="1"/>
    <n v="0"/>
    <n v="0"/>
    <n v="0"/>
    <n v="0"/>
    <n v="0"/>
    <n v="0"/>
    <n v="0"/>
    <n v="0"/>
    <n v="0"/>
    <n v="0"/>
    <n v="1799"/>
    <n v="9568"/>
    <n v="0"/>
    <n v="0"/>
    <n v="0"/>
    <n v="0"/>
    <n v="0"/>
    <n v="0"/>
    <x v="1"/>
    <x v="12"/>
  </r>
  <r>
    <x v="3"/>
    <x v="2"/>
    <x v="1"/>
    <x v="3"/>
    <x v="5"/>
    <d v="2014-12-21T00:00:00"/>
    <d v="1899-12-30T18:40:00"/>
    <d v="2014-12-19T00:00:00"/>
    <d v="1899-12-30T05:40:00"/>
    <n v="0"/>
    <x v="3"/>
    <x v="0"/>
    <n v="0"/>
    <n v="0"/>
    <n v="0"/>
    <n v="0"/>
    <n v="0"/>
    <n v="30266"/>
    <n v="42957"/>
    <n v="0"/>
    <n v="0"/>
    <n v="0"/>
    <n v="0"/>
    <n v="0"/>
    <n v="0"/>
    <n v="0"/>
    <n v="0"/>
    <n v="0"/>
    <n v="0"/>
    <n v="0"/>
    <x v="19"/>
    <x v="0"/>
  </r>
  <r>
    <x v="9"/>
    <x v="5"/>
    <x v="0"/>
    <x v="9"/>
    <x v="3"/>
    <d v="2012-11-08T00:00:00"/>
    <d v="1899-12-30T21:37:00"/>
    <d v="2012-11-05T00:00:00"/>
    <d v="1899-12-30T06:55:00"/>
    <n v="1"/>
    <x v="1"/>
    <x v="0"/>
    <n v="0"/>
    <n v="0"/>
    <n v="43768"/>
    <n v="24574"/>
    <n v="77476"/>
    <n v="54987"/>
    <n v="0"/>
    <n v="10599"/>
    <n v="0"/>
    <n v="73440"/>
    <n v="0"/>
    <n v="0"/>
    <n v="0"/>
    <n v="0"/>
    <n v="0"/>
    <n v="0"/>
    <n v="0"/>
    <n v="0"/>
    <x v="20"/>
    <x v="0"/>
  </r>
  <r>
    <x v="13"/>
    <x v="8"/>
    <x v="1"/>
    <x v="8"/>
    <x v="6"/>
    <d v="2021-08-21T00:00:00"/>
    <d v="1899-12-30T07:17:00"/>
    <d v="2021-08-18T00:00:00"/>
    <d v="1899-12-30T11:41:00"/>
    <n v="0"/>
    <x v="2"/>
    <x v="0"/>
    <n v="0"/>
    <n v="0"/>
    <n v="0"/>
    <n v="39083"/>
    <n v="0"/>
    <n v="31029"/>
    <n v="0"/>
    <n v="0"/>
    <n v="34775"/>
    <n v="0"/>
    <n v="0"/>
    <n v="0"/>
    <n v="0"/>
    <n v="0"/>
    <n v="0"/>
    <n v="0"/>
    <n v="0"/>
    <n v="0"/>
    <x v="21"/>
    <x v="0"/>
  </r>
  <r>
    <x v="8"/>
    <x v="1"/>
    <x v="3"/>
    <x v="3"/>
    <x v="3"/>
    <d v="2018-02-13T00:00:00"/>
    <d v="1899-12-30T03:07:00"/>
    <d v="2018-02-10T00:00:00"/>
    <d v="1899-12-30T07:03:00"/>
    <n v="0"/>
    <x v="4"/>
    <x v="1"/>
    <n v="0"/>
    <n v="0"/>
    <n v="0"/>
    <n v="0"/>
    <n v="0"/>
    <n v="0"/>
    <n v="0"/>
    <n v="0"/>
    <n v="0"/>
    <n v="0"/>
    <n v="0"/>
    <n v="0"/>
    <n v="0"/>
    <n v="1209"/>
    <n v="0"/>
    <n v="0"/>
    <n v="0"/>
    <n v="3575"/>
    <x v="1"/>
    <x v="13"/>
  </r>
  <r>
    <x v="9"/>
    <x v="7"/>
    <x v="5"/>
    <x v="7"/>
    <x v="5"/>
    <d v="2012-06-05T00:00:00"/>
    <d v="1899-12-30T22:42:00"/>
    <d v="2012-06-04T00:00:00"/>
    <d v="1899-12-30T03:19:00"/>
    <n v="1"/>
    <x v="0"/>
    <x v="1"/>
    <n v="0"/>
    <n v="0"/>
    <n v="0"/>
    <n v="0"/>
    <n v="0"/>
    <n v="0"/>
    <n v="0"/>
    <n v="0"/>
    <n v="0"/>
    <n v="0"/>
    <n v="0"/>
    <n v="0"/>
    <n v="0"/>
    <n v="0"/>
    <n v="2674"/>
    <n v="3214"/>
    <n v="0"/>
    <n v="0"/>
    <x v="1"/>
    <x v="14"/>
  </r>
  <r>
    <x v="4"/>
    <x v="5"/>
    <x v="6"/>
    <x v="6"/>
    <x v="3"/>
    <d v="2011-11-06T00:00:00"/>
    <d v="1899-12-30T20:44:00"/>
    <d v="2011-11-03T00:00:00"/>
    <d v="1899-12-30T12:19:00"/>
    <n v="1"/>
    <x v="6"/>
    <x v="0"/>
    <n v="36216"/>
    <n v="14887"/>
    <n v="28796"/>
    <n v="0"/>
    <n v="35985"/>
    <n v="0"/>
    <n v="0"/>
    <n v="0"/>
    <n v="0"/>
    <n v="0"/>
    <n v="0"/>
    <n v="0"/>
    <n v="0"/>
    <n v="0"/>
    <n v="0"/>
    <n v="0"/>
    <n v="0"/>
    <n v="0"/>
    <x v="22"/>
    <x v="0"/>
  </r>
  <r>
    <x v="2"/>
    <x v="7"/>
    <x v="1"/>
    <x v="7"/>
    <x v="1"/>
    <d v="2023-06-08T00:00:00"/>
    <d v="1899-12-30T15:05:00"/>
    <d v="2023-06-06T00:00:00"/>
    <d v="1899-12-30T14:09:00"/>
    <n v="1"/>
    <x v="6"/>
    <x v="0"/>
    <n v="0"/>
    <n v="56422"/>
    <n v="0"/>
    <n v="0"/>
    <n v="0"/>
    <n v="0"/>
    <n v="0"/>
    <n v="0"/>
    <n v="0"/>
    <n v="29319"/>
    <n v="0"/>
    <n v="0"/>
    <n v="0"/>
    <n v="0"/>
    <n v="0"/>
    <n v="0"/>
    <n v="0"/>
    <n v="0"/>
    <x v="23"/>
    <x v="0"/>
  </r>
  <r>
    <x v="1"/>
    <x v="3"/>
    <x v="2"/>
    <x v="2"/>
    <x v="3"/>
    <d v="2016-04-12T00:00:00"/>
    <d v="1899-12-30T19:37:00"/>
    <d v="2016-04-10T00:00:00"/>
    <d v="1899-12-30T08:04:00"/>
    <n v="0"/>
    <x v="7"/>
    <x v="0"/>
    <n v="0"/>
    <n v="0"/>
    <n v="0"/>
    <n v="71378"/>
    <n v="0"/>
    <n v="0"/>
    <n v="0"/>
    <n v="0"/>
    <n v="15289"/>
    <n v="73452"/>
    <n v="0"/>
    <n v="0"/>
    <n v="0"/>
    <n v="0"/>
    <n v="0"/>
    <n v="0"/>
    <n v="0"/>
    <n v="0"/>
    <x v="24"/>
    <x v="0"/>
  </r>
  <r>
    <x v="13"/>
    <x v="8"/>
    <x v="0"/>
    <x v="4"/>
    <x v="6"/>
    <d v="2021-08-04T00:00:00"/>
    <d v="1899-12-30T17:14:00"/>
    <d v="2021-08-02T00:00:00"/>
    <d v="1899-12-30T10:18:00"/>
    <n v="0"/>
    <x v="1"/>
    <x v="1"/>
    <n v="0"/>
    <n v="0"/>
    <n v="0"/>
    <n v="0"/>
    <n v="0"/>
    <n v="0"/>
    <n v="0"/>
    <n v="0"/>
    <n v="0"/>
    <n v="0"/>
    <n v="907"/>
    <n v="5856"/>
    <n v="0"/>
    <n v="0"/>
    <n v="0"/>
    <n v="0"/>
    <n v="0"/>
    <n v="0"/>
    <x v="1"/>
    <x v="15"/>
  </r>
  <r>
    <x v="2"/>
    <x v="8"/>
    <x v="1"/>
    <x v="5"/>
    <x v="5"/>
    <d v="2023-08-16T00:00:00"/>
    <d v="1899-12-30T04:36:00"/>
    <d v="2023-08-13T00:00:00"/>
    <d v="1899-12-30T20:21:00"/>
    <n v="1"/>
    <x v="7"/>
    <x v="1"/>
    <n v="0"/>
    <n v="0"/>
    <n v="0"/>
    <n v="0"/>
    <n v="0"/>
    <n v="0"/>
    <n v="0"/>
    <n v="0"/>
    <n v="0"/>
    <n v="0"/>
    <n v="0"/>
    <n v="0"/>
    <n v="0"/>
    <n v="0"/>
    <n v="0"/>
    <n v="0"/>
    <n v="5779"/>
    <n v="0"/>
    <x v="1"/>
    <x v="16"/>
  </r>
  <r>
    <x v="9"/>
    <x v="3"/>
    <x v="4"/>
    <x v="3"/>
    <x v="3"/>
    <d v="2012-04-14T00:00:00"/>
    <d v="1899-12-30T16:09:00"/>
    <d v="2012-04-12T00:00:00"/>
    <d v="1899-12-30T20:35:00"/>
    <n v="0"/>
    <x v="0"/>
    <x v="1"/>
    <n v="0"/>
    <n v="0"/>
    <n v="0"/>
    <n v="0"/>
    <n v="0"/>
    <n v="0"/>
    <n v="0"/>
    <n v="0"/>
    <n v="0"/>
    <n v="0"/>
    <n v="0"/>
    <n v="0"/>
    <n v="5532"/>
    <n v="0"/>
    <n v="0"/>
    <n v="0"/>
    <n v="6781"/>
    <n v="8886"/>
    <x v="1"/>
    <x v="17"/>
  </r>
  <r>
    <x v="11"/>
    <x v="7"/>
    <x v="3"/>
    <x v="4"/>
    <x v="4"/>
    <d v="2020-06-08T00:00:00"/>
    <d v="1899-12-30T09:25:00"/>
    <d v="2020-06-06T00:00:00"/>
    <d v="1899-12-30T02:07:00"/>
    <n v="1"/>
    <x v="6"/>
    <x v="1"/>
    <n v="0"/>
    <n v="0"/>
    <n v="0"/>
    <n v="0"/>
    <n v="0"/>
    <n v="0"/>
    <n v="0"/>
    <n v="0"/>
    <n v="0"/>
    <n v="0"/>
    <n v="5148"/>
    <n v="0"/>
    <n v="0"/>
    <n v="0"/>
    <n v="0"/>
    <n v="0"/>
    <n v="0"/>
    <n v="0"/>
    <x v="1"/>
    <x v="18"/>
  </r>
  <r>
    <x v="2"/>
    <x v="3"/>
    <x v="0"/>
    <x v="9"/>
    <x v="5"/>
    <d v="2023-04-07T00:00:00"/>
    <d v="1899-12-30T01:46:00"/>
    <d v="2023-04-04T00:00:00"/>
    <d v="1899-12-30T15:32:00"/>
    <n v="1"/>
    <x v="1"/>
    <x v="1"/>
    <n v="0"/>
    <n v="0"/>
    <n v="0"/>
    <n v="0"/>
    <n v="0"/>
    <n v="0"/>
    <n v="0"/>
    <n v="0"/>
    <n v="0"/>
    <n v="0"/>
    <n v="0"/>
    <n v="0"/>
    <n v="0"/>
    <n v="0"/>
    <n v="0"/>
    <n v="0"/>
    <n v="0"/>
    <n v="0"/>
    <x v="1"/>
    <x v="0"/>
  </r>
  <r>
    <x v="4"/>
    <x v="6"/>
    <x v="6"/>
    <x v="5"/>
    <x v="2"/>
    <d v="2011-07-11T00:00:00"/>
    <d v="1899-12-30T10:53:00"/>
    <d v="2011-07-08T00:00:00"/>
    <d v="1899-12-30T18:00:00"/>
    <n v="0"/>
    <x v="1"/>
    <x v="1"/>
    <n v="0"/>
    <n v="0"/>
    <n v="0"/>
    <n v="0"/>
    <n v="0"/>
    <n v="0"/>
    <n v="0"/>
    <n v="0"/>
    <n v="0"/>
    <n v="0"/>
    <n v="0"/>
    <n v="4047"/>
    <n v="0"/>
    <n v="0"/>
    <n v="0"/>
    <n v="0"/>
    <n v="0"/>
    <n v="0"/>
    <x v="1"/>
    <x v="19"/>
  </r>
  <r>
    <x v="7"/>
    <x v="2"/>
    <x v="1"/>
    <x v="6"/>
    <x v="3"/>
    <d v="2017-12-16T00:00:00"/>
    <d v="1899-12-30T11:57:00"/>
    <d v="2017-12-15T00:00:00"/>
    <d v="1899-12-30T05:46:00"/>
    <n v="0"/>
    <x v="1"/>
    <x v="1"/>
    <n v="0"/>
    <n v="0"/>
    <n v="0"/>
    <n v="0"/>
    <n v="0"/>
    <n v="0"/>
    <n v="0"/>
    <n v="0"/>
    <n v="0"/>
    <n v="0"/>
    <n v="0"/>
    <n v="0"/>
    <n v="0"/>
    <n v="0"/>
    <n v="0"/>
    <n v="0"/>
    <n v="0"/>
    <n v="0"/>
    <x v="1"/>
    <x v="0"/>
  </r>
  <r>
    <x v="0"/>
    <x v="1"/>
    <x v="0"/>
    <x v="4"/>
    <x v="3"/>
    <d v="2019-02-10T00:00:00"/>
    <d v="1899-12-30T15:39:00"/>
    <d v="2019-02-07T00:00:00"/>
    <d v="1899-12-30T20:54:00"/>
    <n v="0"/>
    <x v="4"/>
    <x v="0"/>
    <n v="0"/>
    <n v="0"/>
    <n v="0"/>
    <n v="43775"/>
    <n v="72998"/>
    <n v="0"/>
    <n v="78602"/>
    <n v="16666"/>
    <n v="7058"/>
    <n v="46520"/>
    <n v="0"/>
    <n v="0"/>
    <n v="0"/>
    <n v="0"/>
    <n v="0"/>
    <n v="0"/>
    <n v="0"/>
    <n v="0"/>
    <x v="25"/>
    <x v="0"/>
  </r>
  <r>
    <x v="13"/>
    <x v="1"/>
    <x v="0"/>
    <x v="0"/>
    <x v="5"/>
    <d v="2021-02-09T00:00:00"/>
    <d v="1899-12-30T17:50:00"/>
    <d v="2021-02-07T00:00:00"/>
    <d v="1899-12-30T14:58:00"/>
    <n v="1"/>
    <x v="6"/>
    <x v="1"/>
    <n v="0"/>
    <n v="0"/>
    <n v="0"/>
    <n v="0"/>
    <n v="0"/>
    <n v="0"/>
    <n v="0"/>
    <n v="0"/>
    <n v="0"/>
    <n v="0"/>
    <n v="0"/>
    <n v="0"/>
    <n v="0"/>
    <n v="0"/>
    <n v="0"/>
    <n v="6675"/>
    <n v="0"/>
    <n v="0"/>
    <x v="1"/>
    <x v="20"/>
  </r>
  <r>
    <x v="7"/>
    <x v="2"/>
    <x v="5"/>
    <x v="0"/>
    <x v="5"/>
    <d v="2017-12-06T00:00:00"/>
    <d v="1899-12-30T02:08:00"/>
    <d v="2017-12-05T00:00:00"/>
    <d v="1899-12-30T12:10:00"/>
    <n v="0"/>
    <x v="6"/>
    <x v="0"/>
    <n v="4039"/>
    <n v="0"/>
    <n v="16521"/>
    <n v="0"/>
    <n v="0"/>
    <n v="0"/>
    <n v="0"/>
    <n v="0"/>
    <n v="0"/>
    <n v="0"/>
    <n v="0"/>
    <n v="0"/>
    <n v="0"/>
    <n v="0"/>
    <n v="0"/>
    <n v="0"/>
    <n v="0"/>
    <n v="0"/>
    <x v="26"/>
    <x v="0"/>
  </r>
  <r>
    <x v="8"/>
    <x v="10"/>
    <x v="0"/>
    <x v="1"/>
    <x v="4"/>
    <d v="2018-09-23T00:00:00"/>
    <d v="1899-12-30T12:44:00"/>
    <d v="2018-09-22T00:00:00"/>
    <d v="1899-12-30T15:28:00"/>
    <n v="1"/>
    <x v="7"/>
    <x v="1"/>
    <n v="0"/>
    <n v="0"/>
    <n v="0"/>
    <n v="0"/>
    <n v="0"/>
    <n v="0"/>
    <n v="0"/>
    <n v="0"/>
    <n v="0"/>
    <n v="0"/>
    <n v="0"/>
    <n v="0"/>
    <n v="0"/>
    <n v="0"/>
    <n v="0"/>
    <n v="2766"/>
    <n v="0"/>
    <n v="0"/>
    <x v="1"/>
    <x v="21"/>
  </r>
  <r>
    <x v="13"/>
    <x v="11"/>
    <x v="4"/>
    <x v="2"/>
    <x v="4"/>
    <d v="2021-01-03T00:00:00"/>
    <d v="1899-12-30T06:56:00"/>
    <d v="2020-12-31T00:00:00"/>
    <d v="1899-12-30T10:11:00"/>
    <n v="0"/>
    <x v="7"/>
    <x v="1"/>
    <n v="0"/>
    <n v="0"/>
    <n v="0"/>
    <n v="0"/>
    <n v="0"/>
    <n v="0"/>
    <n v="0"/>
    <n v="0"/>
    <n v="0"/>
    <n v="0"/>
    <n v="0"/>
    <n v="0"/>
    <n v="0"/>
    <n v="8784"/>
    <n v="4170"/>
    <n v="0"/>
    <n v="1155"/>
    <n v="5990"/>
    <x v="1"/>
    <x v="22"/>
  </r>
  <r>
    <x v="0"/>
    <x v="1"/>
    <x v="4"/>
    <x v="0"/>
    <x v="6"/>
    <d v="2019-02-02T00:00:00"/>
    <d v="1899-12-30T00:19:00"/>
    <d v="2019-02-01T00:00:00"/>
    <d v="1899-12-30T12:21:00"/>
    <n v="1"/>
    <x v="7"/>
    <x v="1"/>
    <n v="0"/>
    <n v="0"/>
    <n v="0"/>
    <n v="0"/>
    <n v="0"/>
    <n v="0"/>
    <n v="0"/>
    <n v="0"/>
    <n v="0"/>
    <n v="0"/>
    <n v="0"/>
    <n v="9536"/>
    <n v="700"/>
    <n v="0"/>
    <n v="0"/>
    <n v="0"/>
    <n v="0"/>
    <n v="0"/>
    <x v="1"/>
    <x v="23"/>
  </r>
  <r>
    <x v="0"/>
    <x v="10"/>
    <x v="6"/>
    <x v="8"/>
    <x v="5"/>
    <d v="2019-09-26T00:00:00"/>
    <d v="1899-12-30T06:57:00"/>
    <d v="2019-09-25T00:00:00"/>
    <d v="1899-12-30T13:30:00"/>
    <n v="1"/>
    <x v="4"/>
    <x v="0"/>
    <n v="0"/>
    <n v="0"/>
    <n v="0"/>
    <n v="0"/>
    <n v="187"/>
    <n v="0"/>
    <n v="0"/>
    <n v="0"/>
    <n v="0"/>
    <n v="0"/>
    <n v="0"/>
    <n v="0"/>
    <n v="0"/>
    <n v="0"/>
    <n v="0"/>
    <n v="0"/>
    <n v="0"/>
    <n v="0"/>
    <x v="27"/>
    <x v="0"/>
  </r>
  <r>
    <x v="11"/>
    <x v="6"/>
    <x v="5"/>
    <x v="8"/>
    <x v="3"/>
    <d v="2020-07-10T00:00:00"/>
    <d v="1899-12-30T11:07:00"/>
    <d v="2020-07-08T00:00:00"/>
    <d v="1899-12-30T05:41:00"/>
    <n v="0"/>
    <x v="2"/>
    <x v="0"/>
    <n v="0"/>
    <n v="46885"/>
    <n v="0"/>
    <n v="0"/>
    <n v="0"/>
    <n v="0"/>
    <n v="4214"/>
    <n v="0"/>
    <n v="0"/>
    <n v="0"/>
    <n v="0"/>
    <n v="0"/>
    <n v="0"/>
    <n v="0"/>
    <n v="0"/>
    <n v="0"/>
    <n v="0"/>
    <n v="0"/>
    <x v="28"/>
    <x v="0"/>
  </r>
  <r>
    <x v="3"/>
    <x v="9"/>
    <x v="3"/>
    <x v="1"/>
    <x v="5"/>
    <d v="2014-10-14T00:00:00"/>
    <d v="1899-12-30T21:00:00"/>
    <d v="2014-10-12T00:00:00"/>
    <d v="1899-12-30T13:48:00"/>
    <n v="0"/>
    <x v="0"/>
    <x v="0"/>
    <n v="6088"/>
    <n v="21099"/>
    <n v="0"/>
    <n v="60513"/>
    <n v="0"/>
    <n v="0"/>
    <n v="77556"/>
    <n v="0"/>
    <n v="0"/>
    <n v="71767"/>
    <n v="0"/>
    <n v="0"/>
    <n v="0"/>
    <n v="0"/>
    <n v="0"/>
    <n v="0"/>
    <n v="0"/>
    <n v="0"/>
    <x v="29"/>
    <x v="0"/>
  </r>
  <r>
    <x v="12"/>
    <x v="8"/>
    <x v="3"/>
    <x v="9"/>
    <x v="0"/>
    <d v="2010-08-06T00:00:00"/>
    <d v="1899-12-30T09:43:00"/>
    <d v="2010-08-05T00:00:00"/>
    <d v="1899-12-30T11:06:00"/>
    <n v="0"/>
    <x v="5"/>
    <x v="1"/>
    <n v="0"/>
    <n v="0"/>
    <n v="0"/>
    <n v="0"/>
    <n v="0"/>
    <n v="0"/>
    <n v="0"/>
    <n v="0"/>
    <n v="0"/>
    <n v="0"/>
    <n v="0"/>
    <n v="0"/>
    <n v="0"/>
    <n v="0"/>
    <n v="0"/>
    <n v="9167"/>
    <n v="0"/>
    <n v="2383"/>
    <x v="1"/>
    <x v="24"/>
  </r>
  <r>
    <x v="13"/>
    <x v="1"/>
    <x v="3"/>
    <x v="3"/>
    <x v="5"/>
    <d v="2021-02-22T00:00:00"/>
    <d v="1899-12-30T05:18:00"/>
    <d v="2021-02-19T00:00:00"/>
    <d v="1899-12-30T09:42:00"/>
    <n v="1"/>
    <x v="3"/>
    <x v="0"/>
    <n v="0"/>
    <n v="0"/>
    <n v="0"/>
    <n v="0"/>
    <n v="0"/>
    <n v="0"/>
    <n v="69571"/>
    <n v="0"/>
    <n v="0"/>
    <n v="10146"/>
    <n v="0"/>
    <n v="0"/>
    <n v="0"/>
    <n v="0"/>
    <n v="0"/>
    <n v="0"/>
    <n v="0"/>
    <n v="0"/>
    <x v="30"/>
    <x v="0"/>
  </r>
  <r>
    <x v="8"/>
    <x v="10"/>
    <x v="1"/>
    <x v="2"/>
    <x v="1"/>
    <d v="2018-09-23T00:00:00"/>
    <d v="1899-12-30T06:42:00"/>
    <d v="2018-09-21T00:00:00"/>
    <d v="1899-12-30T13:38:00"/>
    <n v="0"/>
    <x v="1"/>
    <x v="0"/>
    <n v="0"/>
    <n v="0"/>
    <n v="0"/>
    <n v="66308"/>
    <n v="0"/>
    <n v="0"/>
    <n v="33259"/>
    <n v="0"/>
    <n v="0"/>
    <n v="0"/>
    <n v="0"/>
    <n v="0"/>
    <n v="0"/>
    <n v="0"/>
    <n v="0"/>
    <n v="0"/>
    <n v="0"/>
    <n v="0"/>
    <x v="31"/>
    <x v="0"/>
  </r>
  <r>
    <x v="6"/>
    <x v="5"/>
    <x v="4"/>
    <x v="9"/>
    <x v="5"/>
    <d v="2022-11-09T00:00:00"/>
    <d v="1899-12-30T07:11:00"/>
    <d v="2022-11-06T00:00:00"/>
    <d v="1899-12-30T07:04:00"/>
    <n v="0"/>
    <x v="7"/>
    <x v="0"/>
    <n v="64439"/>
    <n v="0"/>
    <n v="2291"/>
    <n v="0"/>
    <n v="0"/>
    <n v="0"/>
    <n v="0"/>
    <n v="0"/>
    <n v="0"/>
    <n v="0"/>
    <n v="0"/>
    <n v="0"/>
    <n v="0"/>
    <n v="0"/>
    <n v="0"/>
    <n v="0"/>
    <n v="0"/>
    <n v="0"/>
    <x v="32"/>
    <x v="0"/>
  </r>
  <r>
    <x v="8"/>
    <x v="4"/>
    <x v="2"/>
    <x v="4"/>
    <x v="3"/>
    <d v="2018-03-23T00:00:00"/>
    <d v="1899-12-30T18:37:00"/>
    <d v="2018-03-21T00:00:00"/>
    <d v="1899-12-30T19:38:00"/>
    <n v="1"/>
    <x v="1"/>
    <x v="1"/>
    <n v="0"/>
    <n v="0"/>
    <n v="0"/>
    <n v="0"/>
    <n v="0"/>
    <n v="0"/>
    <n v="0"/>
    <n v="0"/>
    <n v="0"/>
    <n v="0"/>
    <n v="4770"/>
    <n v="0"/>
    <n v="0"/>
    <n v="0"/>
    <n v="0"/>
    <n v="0"/>
    <n v="0"/>
    <n v="0"/>
    <x v="1"/>
    <x v="25"/>
  </r>
  <r>
    <x v="0"/>
    <x v="5"/>
    <x v="6"/>
    <x v="0"/>
    <x v="1"/>
    <d v="2019-11-01T00:00:00"/>
    <d v="1899-12-30T23:08:00"/>
    <d v="2019-10-31T00:00:00"/>
    <d v="1899-12-30T10:47:00"/>
    <n v="1"/>
    <x v="1"/>
    <x v="0"/>
    <n v="0"/>
    <n v="0"/>
    <n v="0"/>
    <n v="0"/>
    <n v="0"/>
    <n v="0"/>
    <n v="56184"/>
    <n v="44058"/>
    <n v="6877"/>
    <n v="0"/>
    <n v="0"/>
    <n v="0"/>
    <n v="0"/>
    <n v="0"/>
    <n v="0"/>
    <n v="0"/>
    <n v="0"/>
    <n v="0"/>
    <x v="33"/>
    <x v="0"/>
  </r>
  <r>
    <x v="4"/>
    <x v="11"/>
    <x v="3"/>
    <x v="4"/>
    <x v="0"/>
    <d v="2011-01-06T00:00:00"/>
    <d v="1899-12-30T13:32:00"/>
    <d v="2011-01-03T00:00:00"/>
    <d v="1899-12-30T00:39:00"/>
    <n v="1"/>
    <x v="4"/>
    <x v="0"/>
    <n v="0"/>
    <n v="0"/>
    <n v="5564"/>
    <n v="0"/>
    <n v="0"/>
    <n v="0"/>
    <n v="45048"/>
    <n v="58285"/>
    <n v="0"/>
    <n v="75859"/>
    <n v="0"/>
    <n v="0"/>
    <n v="0"/>
    <n v="0"/>
    <n v="0"/>
    <n v="0"/>
    <n v="0"/>
    <n v="0"/>
    <x v="34"/>
    <x v="0"/>
  </r>
  <r>
    <x v="3"/>
    <x v="1"/>
    <x v="6"/>
    <x v="2"/>
    <x v="1"/>
    <d v="2014-02-06T00:00:00"/>
    <d v="1899-12-30T07:14:00"/>
    <d v="2014-02-04T00:00:00"/>
    <d v="1899-12-30T11:08:00"/>
    <n v="0"/>
    <x v="6"/>
    <x v="1"/>
    <n v="0"/>
    <n v="0"/>
    <n v="0"/>
    <n v="0"/>
    <n v="0"/>
    <n v="0"/>
    <n v="0"/>
    <n v="0"/>
    <n v="0"/>
    <n v="0"/>
    <n v="0"/>
    <n v="5292"/>
    <n v="0"/>
    <n v="0"/>
    <n v="0"/>
    <n v="0"/>
    <n v="0"/>
    <n v="0"/>
    <x v="1"/>
    <x v="26"/>
  </r>
  <r>
    <x v="6"/>
    <x v="6"/>
    <x v="5"/>
    <x v="5"/>
    <x v="4"/>
    <d v="2022-07-27T00:00:00"/>
    <d v="1899-12-30T11:54:00"/>
    <d v="2022-07-25T00:00:00"/>
    <d v="1899-12-30T14:19:00"/>
    <n v="0"/>
    <x v="4"/>
    <x v="0"/>
    <n v="0"/>
    <n v="0"/>
    <n v="0"/>
    <n v="34405"/>
    <n v="5859"/>
    <n v="0"/>
    <n v="0"/>
    <n v="0"/>
    <n v="0"/>
    <n v="0"/>
    <n v="0"/>
    <n v="0"/>
    <n v="0"/>
    <n v="0"/>
    <n v="0"/>
    <n v="0"/>
    <n v="0"/>
    <n v="0"/>
    <x v="35"/>
    <x v="0"/>
  </r>
  <r>
    <x v="12"/>
    <x v="5"/>
    <x v="5"/>
    <x v="5"/>
    <x v="1"/>
    <d v="2010-11-25T00:00:00"/>
    <d v="1899-12-30T12:00:00"/>
    <d v="2010-11-23T00:00:00"/>
    <d v="1899-12-30T05:01:00"/>
    <n v="0"/>
    <x v="1"/>
    <x v="1"/>
    <n v="0"/>
    <n v="0"/>
    <n v="0"/>
    <n v="0"/>
    <n v="0"/>
    <n v="0"/>
    <n v="0"/>
    <n v="0"/>
    <n v="0"/>
    <n v="0"/>
    <n v="1583"/>
    <n v="0"/>
    <n v="0"/>
    <n v="0"/>
    <n v="0"/>
    <n v="0"/>
    <n v="0"/>
    <n v="0"/>
    <x v="1"/>
    <x v="27"/>
  </r>
  <r>
    <x v="12"/>
    <x v="10"/>
    <x v="6"/>
    <x v="4"/>
    <x v="2"/>
    <d v="2010-09-27T00:00:00"/>
    <d v="1899-12-30T10:14:00"/>
    <d v="2010-09-24T00:00:00"/>
    <d v="1899-12-30T15:44:00"/>
    <n v="0"/>
    <x v="5"/>
    <x v="0"/>
    <n v="0"/>
    <n v="0"/>
    <n v="37857"/>
    <n v="0"/>
    <n v="0"/>
    <n v="34499"/>
    <n v="50859"/>
    <n v="0"/>
    <n v="0"/>
    <n v="0"/>
    <n v="0"/>
    <n v="0"/>
    <n v="0"/>
    <n v="0"/>
    <n v="0"/>
    <n v="0"/>
    <n v="0"/>
    <n v="0"/>
    <x v="36"/>
    <x v="0"/>
  </r>
  <r>
    <x v="1"/>
    <x v="8"/>
    <x v="5"/>
    <x v="1"/>
    <x v="5"/>
    <d v="2016-08-14T00:00:00"/>
    <d v="1899-12-30T15:28:00"/>
    <d v="2016-08-13T00:00:00"/>
    <d v="1899-12-30T15:02:00"/>
    <n v="1"/>
    <x v="2"/>
    <x v="0"/>
    <n v="0"/>
    <n v="70928"/>
    <n v="0"/>
    <n v="1250"/>
    <n v="39364"/>
    <n v="44250"/>
    <n v="0"/>
    <n v="0"/>
    <n v="71468"/>
    <n v="0"/>
    <n v="0"/>
    <n v="0"/>
    <n v="0"/>
    <n v="0"/>
    <n v="0"/>
    <n v="0"/>
    <n v="0"/>
    <n v="0"/>
    <x v="37"/>
    <x v="0"/>
  </r>
  <r>
    <x v="7"/>
    <x v="2"/>
    <x v="4"/>
    <x v="6"/>
    <x v="4"/>
    <d v="2017-12-02T00:00:00"/>
    <d v="1899-12-30T02:38:00"/>
    <d v="2017-11-30T00:00:00"/>
    <d v="1899-12-30T20:58:00"/>
    <n v="0"/>
    <x v="2"/>
    <x v="1"/>
    <n v="0"/>
    <n v="0"/>
    <n v="0"/>
    <n v="0"/>
    <n v="0"/>
    <n v="0"/>
    <n v="0"/>
    <n v="0"/>
    <n v="0"/>
    <n v="0"/>
    <n v="0"/>
    <n v="0"/>
    <n v="2952"/>
    <n v="0"/>
    <n v="0"/>
    <n v="0"/>
    <n v="0"/>
    <n v="0"/>
    <x v="1"/>
    <x v="28"/>
  </r>
  <r>
    <x v="2"/>
    <x v="7"/>
    <x v="6"/>
    <x v="0"/>
    <x v="4"/>
    <d v="2023-06-01T00:00:00"/>
    <d v="1899-12-30T13:25:00"/>
    <d v="2023-05-31T00:00:00"/>
    <d v="1899-12-30T01:34:00"/>
    <n v="1"/>
    <x v="7"/>
    <x v="1"/>
    <n v="0"/>
    <n v="0"/>
    <n v="0"/>
    <n v="0"/>
    <n v="0"/>
    <n v="0"/>
    <n v="0"/>
    <n v="0"/>
    <n v="0"/>
    <n v="0"/>
    <n v="0"/>
    <n v="0"/>
    <n v="0"/>
    <n v="0"/>
    <n v="0"/>
    <n v="0"/>
    <n v="0"/>
    <n v="0"/>
    <x v="1"/>
    <x v="0"/>
  </r>
  <r>
    <x v="6"/>
    <x v="0"/>
    <x v="6"/>
    <x v="6"/>
    <x v="0"/>
    <d v="2022-05-12T00:00:00"/>
    <d v="1899-12-30T03:23:00"/>
    <d v="2022-05-09T00:00:00"/>
    <d v="1899-12-30T04:34:00"/>
    <n v="0"/>
    <x v="1"/>
    <x v="0"/>
    <n v="0"/>
    <n v="68996"/>
    <n v="0"/>
    <n v="77882"/>
    <n v="0"/>
    <n v="0"/>
    <n v="75385"/>
    <n v="0"/>
    <n v="0"/>
    <n v="0"/>
    <n v="0"/>
    <n v="0"/>
    <n v="0"/>
    <n v="0"/>
    <n v="0"/>
    <n v="0"/>
    <n v="0"/>
    <n v="0"/>
    <x v="38"/>
    <x v="0"/>
  </r>
  <r>
    <x v="4"/>
    <x v="2"/>
    <x v="1"/>
    <x v="5"/>
    <x v="0"/>
    <d v="2011-12-22T00:00:00"/>
    <d v="1899-12-30T11:03:00"/>
    <d v="2011-12-19T00:00:00"/>
    <d v="1899-12-30T04:00:00"/>
    <n v="0"/>
    <x v="0"/>
    <x v="0"/>
    <n v="0"/>
    <n v="0"/>
    <n v="0"/>
    <n v="0"/>
    <n v="0"/>
    <n v="0"/>
    <n v="0"/>
    <n v="0"/>
    <n v="0"/>
    <n v="0"/>
    <n v="0"/>
    <n v="0"/>
    <n v="0"/>
    <n v="0"/>
    <n v="0"/>
    <n v="0"/>
    <n v="0"/>
    <n v="0"/>
    <x v="1"/>
    <x v="0"/>
  </r>
  <r>
    <x v="12"/>
    <x v="8"/>
    <x v="2"/>
    <x v="3"/>
    <x v="2"/>
    <d v="2010-08-05T00:00:00"/>
    <d v="1899-12-30T16:57:00"/>
    <d v="2010-08-02T00:00:00"/>
    <d v="1899-12-30T09:35:00"/>
    <n v="1"/>
    <x v="2"/>
    <x v="0"/>
    <n v="67092"/>
    <n v="47721"/>
    <n v="0"/>
    <n v="55002"/>
    <n v="0"/>
    <n v="78111"/>
    <n v="0"/>
    <n v="72026"/>
    <n v="0"/>
    <n v="0"/>
    <n v="0"/>
    <n v="0"/>
    <n v="0"/>
    <n v="0"/>
    <n v="0"/>
    <n v="0"/>
    <n v="0"/>
    <n v="0"/>
    <x v="39"/>
    <x v="0"/>
  </r>
  <r>
    <x v="7"/>
    <x v="4"/>
    <x v="5"/>
    <x v="9"/>
    <x v="1"/>
    <d v="2017-03-15T00:00:00"/>
    <d v="1899-12-30T11:00:00"/>
    <d v="2017-03-12T00:00:00"/>
    <d v="1899-12-30T00:52:00"/>
    <n v="0"/>
    <x v="4"/>
    <x v="1"/>
    <n v="0"/>
    <n v="0"/>
    <n v="0"/>
    <n v="0"/>
    <n v="0"/>
    <n v="0"/>
    <n v="0"/>
    <n v="0"/>
    <n v="0"/>
    <n v="0"/>
    <n v="7864"/>
    <n v="0"/>
    <n v="0"/>
    <n v="0"/>
    <n v="0"/>
    <n v="0"/>
    <n v="0"/>
    <n v="0"/>
    <x v="1"/>
    <x v="29"/>
  </r>
  <r>
    <x v="4"/>
    <x v="7"/>
    <x v="0"/>
    <x v="7"/>
    <x v="4"/>
    <d v="2011-06-10T00:00:00"/>
    <d v="1899-12-30T00:42:00"/>
    <d v="2011-06-09T00:00:00"/>
    <d v="1899-12-30T15:47:00"/>
    <n v="0"/>
    <x v="6"/>
    <x v="0"/>
    <n v="0"/>
    <n v="0"/>
    <n v="0"/>
    <n v="67471"/>
    <n v="11563"/>
    <n v="0"/>
    <n v="0"/>
    <n v="0"/>
    <n v="0"/>
    <n v="0"/>
    <n v="0"/>
    <n v="0"/>
    <n v="0"/>
    <n v="0"/>
    <n v="0"/>
    <n v="0"/>
    <n v="0"/>
    <n v="0"/>
    <x v="40"/>
    <x v="0"/>
  </r>
  <r>
    <x v="8"/>
    <x v="8"/>
    <x v="2"/>
    <x v="5"/>
    <x v="6"/>
    <d v="2018-08-25T00:00:00"/>
    <d v="1899-12-30T03:47:00"/>
    <d v="2018-08-23T00:00:00"/>
    <d v="1899-12-30T01:37:00"/>
    <n v="0"/>
    <x v="6"/>
    <x v="1"/>
    <n v="0"/>
    <n v="0"/>
    <n v="0"/>
    <n v="0"/>
    <n v="0"/>
    <n v="0"/>
    <n v="0"/>
    <n v="0"/>
    <n v="0"/>
    <n v="0"/>
    <n v="6016"/>
    <n v="4277"/>
    <n v="0"/>
    <n v="0"/>
    <n v="0"/>
    <n v="0"/>
    <n v="0"/>
    <n v="0"/>
    <x v="1"/>
    <x v="30"/>
  </r>
  <r>
    <x v="6"/>
    <x v="3"/>
    <x v="4"/>
    <x v="1"/>
    <x v="3"/>
    <d v="2022-04-13T00:00:00"/>
    <d v="1899-12-30T12:13:00"/>
    <d v="2022-04-11T00:00:00"/>
    <d v="1899-12-30T18:27:00"/>
    <n v="1"/>
    <x v="3"/>
    <x v="0"/>
    <n v="11766"/>
    <n v="0"/>
    <n v="0"/>
    <n v="79544"/>
    <n v="32099"/>
    <n v="70691"/>
    <n v="13353"/>
    <n v="42625"/>
    <n v="0"/>
    <n v="0"/>
    <n v="0"/>
    <n v="0"/>
    <n v="0"/>
    <n v="0"/>
    <n v="0"/>
    <n v="0"/>
    <n v="0"/>
    <n v="0"/>
    <x v="41"/>
    <x v="0"/>
  </r>
  <r>
    <x v="13"/>
    <x v="10"/>
    <x v="6"/>
    <x v="8"/>
    <x v="4"/>
    <d v="2021-09-11T00:00:00"/>
    <d v="1899-12-30T14:40:00"/>
    <d v="2021-09-09T00:00:00"/>
    <d v="1899-12-30T19:59:00"/>
    <n v="0"/>
    <x v="4"/>
    <x v="0"/>
    <n v="39031"/>
    <n v="0"/>
    <n v="0"/>
    <n v="0"/>
    <n v="0"/>
    <n v="37334"/>
    <n v="0"/>
    <n v="0"/>
    <n v="0"/>
    <n v="0"/>
    <n v="0"/>
    <n v="0"/>
    <n v="0"/>
    <n v="0"/>
    <n v="0"/>
    <n v="0"/>
    <n v="0"/>
    <n v="0"/>
    <x v="42"/>
    <x v="0"/>
  </r>
  <r>
    <x v="13"/>
    <x v="2"/>
    <x v="0"/>
    <x v="1"/>
    <x v="6"/>
    <d v="2021-12-08T00:00:00"/>
    <d v="1899-12-30T12:32:00"/>
    <d v="2021-12-06T00:00:00"/>
    <d v="1899-12-30T22:41:00"/>
    <n v="1"/>
    <x v="4"/>
    <x v="1"/>
    <n v="0"/>
    <n v="0"/>
    <n v="0"/>
    <n v="0"/>
    <n v="0"/>
    <n v="0"/>
    <n v="0"/>
    <n v="0"/>
    <n v="0"/>
    <n v="0"/>
    <n v="0"/>
    <n v="0"/>
    <n v="0"/>
    <n v="0"/>
    <n v="3415"/>
    <n v="0"/>
    <n v="0"/>
    <n v="0"/>
    <x v="1"/>
    <x v="31"/>
  </r>
  <r>
    <x v="4"/>
    <x v="2"/>
    <x v="5"/>
    <x v="4"/>
    <x v="0"/>
    <d v="2011-12-09T00:00:00"/>
    <d v="1899-12-30T00:32:00"/>
    <d v="2011-12-08T00:00:00"/>
    <d v="1899-12-30T18:04:00"/>
    <n v="1"/>
    <x v="0"/>
    <x v="0"/>
    <n v="0"/>
    <n v="0"/>
    <n v="0"/>
    <n v="0"/>
    <n v="0"/>
    <n v="73378"/>
    <n v="0"/>
    <n v="17186"/>
    <n v="0"/>
    <n v="0"/>
    <n v="0"/>
    <n v="0"/>
    <n v="0"/>
    <n v="0"/>
    <n v="0"/>
    <n v="0"/>
    <n v="0"/>
    <n v="0"/>
    <x v="43"/>
    <x v="0"/>
  </r>
  <r>
    <x v="8"/>
    <x v="8"/>
    <x v="6"/>
    <x v="1"/>
    <x v="3"/>
    <d v="2018-08-05T00:00:00"/>
    <d v="1899-12-30T06:10:00"/>
    <d v="2018-08-02T00:00:00"/>
    <d v="1899-12-30T13:14:00"/>
    <n v="1"/>
    <x v="6"/>
    <x v="1"/>
    <n v="0"/>
    <n v="0"/>
    <n v="0"/>
    <n v="0"/>
    <n v="0"/>
    <n v="0"/>
    <n v="0"/>
    <n v="0"/>
    <n v="0"/>
    <n v="0"/>
    <n v="0"/>
    <n v="0"/>
    <n v="0"/>
    <n v="9170"/>
    <n v="0"/>
    <n v="0"/>
    <n v="0"/>
    <n v="0"/>
    <x v="1"/>
    <x v="32"/>
  </r>
  <r>
    <x v="10"/>
    <x v="1"/>
    <x v="2"/>
    <x v="1"/>
    <x v="1"/>
    <d v="2015-02-26T00:00:00"/>
    <d v="1899-12-30T09:05:00"/>
    <d v="2015-02-23T00:00:00"/>
    <d v="1899-12-30T12:29:00"/>
    <n v="0"/>
    <x v="1"/>
    <x v="1"/>
    <n v="0"/>
    <n v="0"/>
    <n v="0"/>
    <n v="0"/>
    <n v="0"/>
    <n v="0"/>
    <n v="0"/>
    <n v="0"/>
    <n v="0"/>
    <n v="0"/>
    <n v="0"/>
    <n v="5981"/>
    <n v="0"/>
    <n v="0"/>
    <n v="0"/>
    <n v="3373"/>
    <n v="3754"/>
    <n v="5642"/>
    <x v="1"/>
    <x v="33"/>
  </r>
  <r>
    <x v="1"/>
    <x v="2"/>
    <x v="6"/>
    <x v="6"/>
    <x v="2"/>
    <d v="2016-12-17T00:00:00"/>
    <d v="1899-12-30T12:53:00"/>
    <d v="2016-12-15T00:00:00"/>
    <d v="1899-12-30T10:36:00"/>
    <n v="0"/>
    <x v="7"/>
    <x v="1"/>
    <n v="0"/>
    <n v="0"/>
    <n v="0"/>
    <n v="0"/>
    <n v="0"/>
    <n v="0"/>
    <n v="0"/>
    <n v="0"/>
    <n v="0"/>
    <n v="0"/>
    <n v="4804"/>
    <n v="0"/>
    <n v="0"/>
    <n v="0"/>
    <n v="9040"/>
    <n v="0"/>
    <n v="0"/>
    <n v="0"/>
    <x v="1"/>
    <x v="34"/>
  </r>
  <r>
    <x v="8"/>
    <x v="7"/>
    <x v="0"/>
    <x v="1"/>
    <x v="6"/>
    <d v="2018-06-05T00:00:00"/>
    <d v="1899-12-30T00:47:00"/>
    <d v="2018-06-03T00:00:00"/>
    <d v="1899-12-30T20:59:00"/>
    <n v="1"/>
    <x v="3"/>
    <x v="1"/>
    <n v="0"/>
    <n v="0"/>
    <n v="0"/>
    <n v="0"/>
    <n v="0"/>
    <n v="0"/>
    <n v="0"/>
    <n v="0"/>
    <n v="0"/>
    <n v="0"/>
    <n v="3810"/>
    <n v="0"/>
    <n v="0"/>
    <n v="0"/>
    <n v="0"/>
    <n v="0"/>
    <n v="0"/>
    <n v="0"/>
    <x v="1"/>
    <x v="35"/>
  </r>
  <r>
    <x v="1"/>
    <x v="9"/>
    <x v="3"/>
    <x v="4"/>
    <x v="0"/>
    <d v="2016-10-25T00:00:00"/>
    <d v="1899-12-30T21:26:00"/>
    <d v="2016-10-23T00:00:00"/>
    <d v="1899-12-30T18:53:00"/>
    <n v="0"/>
    <x v="3"/>
    <x v="1"/>
    <n v="0"/>
    <n v="0"/>
    <n v="0"/>
    <n v="0"/>
    <n v="0"/>
    <n v="0"/>
    <n v="0"/>
    <n v="0"/>
    <n v="0"/>
    <n v="0"/>
    <n v="703"/>
    <n v="0"/>
    <n v="7199"/>
    <n v="0"/>
    <n v="0"/>
    <n v="8485"/>
    <n v="0"/>
    <n v="0"/>
    <x v="1"/>
    <x v="36"/>
  </r>
  <r>
    <x v="12"/>
    <x v="1"/>
    <x v="5"/>
    <x v="1"/>
    <x v="3"/>
    <d v="2010-02-03T00:00:00"/>
    <d v="1899-12-30T11:33:00"/>
    <d v="2010-02-02T00:00:00"/>
    <d v="1899-12-30T04:11:00"/>
    <n v="1"/>
    <x v="6"/>
    <x v="1"/>
    <n v="0"/>
    <n v="0"/>
    <n v="0"/>
    <n v="0"/>
    <n v="0"/>
    <n v="0"/>
    <n v="0"/>
    <n v="0"/>
    <n v="0"/>
    <n v="0"/>
    <n v="0"/>
    <n v="0"/>
    <n v="0"/>
    <n v="0"/>
    <n v="4304"/>
    <n v="0"/>
    <n v="0"/>
    <n v="0"/>
    <x v="1"/>
    <x v="37"/>
  </r>
  <r>
    <x v="4"/>
    <x v="3"/>
    <x v="5"/>
    <x v="7"/>
    <x v="1"/>
    <d v="2011-04-19T00:00:00"/>
    <d v="1899-12-30T20:05:00"/>
    <d v="2011-04-18T00:00:00"/>
    <d v="1899-12-30T19:01:00"/>
    <n v="1"/>
    <x v="4"/>
    <x v="0"/>
    <n v="0"/>
    <n v="0"/>
    <n v="26998"/>
    <n v="0"/>
    <n v="0"/>
    <n v="28315"/>
    <n v="0"/>
    <n v="0"/>
    <n v="0"/>
    <n v="0"/>
    <n v="0"/>
    <n v="0"/>
    <n v="0"/>
    <n v="0"/>
    <n v="0"/>
    <n v="0"/>
    <n v="0"/>
    <n v="0"/>
    <x v="44"/>
    <x v="0"/>
  </r>
  <r>
    <x v="0"/>
    <x v="11"/>
    <x v="5"/>
    <x v="3"/>
    <x v="1"/>
    <d v="2019-01-25T00:00:00"/>
    <d v="1899-12-30T22:14:00"/>
    <d v="2019-01-23T00:00:00"/>
    <d v="1899-12-30T06:57:00"/>
    <n v="0"/>
    <x v="4"/>
    <x v="0"/>
    <n v="0"/>
    <n v="0"/>
    <n v="0"/>
    <n v="75456"/>
    <n v="0"/>
    <n v="0"/>
    <n v="0"/>
    <n v="0"/>
    <n v="39831"/>
    <n v="0"/>
    <n v="0"/>
    <n v="0"/>
    <n v="0"/>
    <n v="0"/>
    <n v="0"/>
    <n v="0"/>
    <n v="0"/>
    <n v="0"/>
    <x v="45"/>
    <x v="0"/>
  </r>
  <r>
    <x v="8"/>
    <x v="8"/>
    <x v="3"/>
    <x v="2"/>
    <x v="4"/>
    <d v="2018-08-13T00:00:00"/>
    <d v="1899-12-30T12:25:00"/>
    <d v="2018-08-10T00:00:00"/>
    <d v="1899-12-30T04:26:00"/>
    <n v="1"/>
    <x v="7"/>
    <x v="0"/>
    <n v="0"/>
    <n v="0"/>
    <n v="11763"/>
    <n v="1638"/>
    <n v="0"/>
    <n v="0"/>
    <n v="0"/>
    <n v="0"/>
    <n v="0"/>
    <n v="61876"/>
    <n v="0"/>
    <n v="0"/>
    <n v="0"/>
    <n v="0"/>
    <n v="0"/>
    <n v="0"/>
    <n v="0"/>
    <n v="0"/>
    <x v="46"/>
    <x v="0"/>
  </r>
  <r>
    <x v="7"/>
    <x v="2"/>
    <x v="2"/>
    <x v="3"/>
    <x v="6"/>
    <d v="2017-12-12T00:00:00"/>
    <d v="1899-12-30T09:41:00"/>
    <d v="2017-12-10T00:00:00"/>
    <d v="1899-12-30T11:40:00"/>
    <n v="1"/>
    <x v="4"/>
    <x v="1"/>
    <n v="0"/>
    <n v="0"/>
    <n v="0"/>
    <n v="0"/>
    <n v="0"/>
    <n v="0"/>
    <n v="0"/>
    <n v="0"/>
    <n v="0"/>
    <n v="0"/>
    <n v="0"/>
    <n v="8427"/>
    <n v="0"/>
    <n v="9227"/>
    <n v="0"/>
    <n v="0"/>
    <n v="0"/>
    <n v="0"/>
    <x v="1"/>
    <x v="38"/>
  </r>
  <r>
    <x v="10"/>
    <x v="0"/>
    <x v="5"/>
    <x v="5"/>
    <x v="4"/>
    <d v="2015-05-18T00:00:00"/>
    <d v="1899-12-30T05:06:00"/>
    <d v="2015-05-15T00:00:00"/>
    <d v="1899-12-30T09:12:00"/>
    <n v="0"/>
    <x v="1"/>
    <x v="1"/>
    <n v="0"/>
    <n v="0"/>
    <n v="0"/>
    <n v="0"/>
    <n v="0"/>
    <n v="0"/>
    <n v="0"/>
    <n v="0"/>
    <n v="0"/>
    <n v="0"/>
    <n v="4970"/>
    <n v="1253"/>
    <n v="0"/>
    <n v="0"/>
    <n v="0"/>
    <n v="0"/>
    <n v="0"/>
    <n v="0"/>
    <x v="1"/>
    <x v="39"/>
  </r>
  <r>
    <x v="11"/>
    <x v="6"/>
    <x v="3"/>
    <x v="8"/>
    <x v="5"/>
    <d v="2020-07-27T00:00:00"/>
    <d v="1899-12-30T07:25:00"/>
    <d v="2020-07-25T00:00:00"/>
    <d v="1899-12-30T08:12:00"/>
    <n v="1"/>
    <x v="1"/>
    <x v="1"/>
    <n v="0"/>
    <n v="0"/>
    <n v="0"/>
    <n v="0"/>
    <n v="0"/>
    <n v="0"/>
    <n v="0"/>
    <n v="0"/>
    <n v="0"/>
    <n v="0"/>
    <n v="7904"/>
    <n v="0"/>
    <n v="3483"/>
    <n v="0"/>
    <n v="0"/>
    <n v="0"/>
    <n v="0"/>
    <n v="0"/>
    <x v="1"/>
    <x v="40"/>
  </r>
  <r>
    <x v="6"/>
    <x v="3"/>
    <x v="1"/>
    <x v="5"/>
    <x v="6"/>
    <d v="2022-04-14T00:00:00"/>
    <d v="1899-12-30T16:49:00"/>
    <d v="2022-04-13T00:00:00"/>
    <d v="1899-12-30T01:58:00"/>
    <n v="0"/>
    <x v="5"/>
    <x v="1"/>
    <n v="0"/>
    <n v="0"/>
    <n v="0"/>
    <n v="0"/>
    <n v="0"/>
    <n v="0"/>
    <n v="0"/>
    <n v="0"/>
    <n v="0"/>
    <n v="0"/>
    <n v="4138"/>
    <n v="0"/>
    <n v="0"/>
    <n v="0"/>
    <n v="0"/>
    <n v="0"/>
    <n v="0"/>
    <n v="0"/>
    <x v="1"/>
    <x v="41"/>
  </r>
  <r>
    <x v="1"/>
    <x v="6"/>
    <x v="4"/>
    <x v="0"/>
    <x v="3"/>
    <d v="2016-07-04T00:00:00"/>
    <d v="1899-12-30T21:32:00"/>
    <d v="2016-07-02T00:00:00"/>
    <d v="1899-12-30T01:31:00"/>
    <n v="1"/>
    <x v="4"/>
    <x v="0"/>
    <n v="0"/>
    <n v="0"/>
    <n v="78825"/>
    <n v="3793"/>
    <n v="75879"/>
    <n v="0"/>
    <n v="0"/>
    <n v="2376"/>
    <n v="0"/>
    <n v="43011"/>
    <n v="0"/>
    <n v="0"/>
    <n v="0"/>
    <n v="0"/>
    <n v="0"/>
    <n v="0"/>
    <n v="0"/>
    <n v="0"/>
    <x v="47"/>
    <x v="0"/>
  </r>
  <r>
    <x v="9"/>
    <x v="9"/>
    <x v="2"/>
    <x v="4"/>
    <x v="6"/>
    <d v="2012-10-18T00:00:00"/>
    <d v="1899-12-30T21:47:00"/>
    <d v="2012-10-15T00:00:00"/>
    <d v="1899-12-30T19:40:00"/>
    <n v="0"/>
    <x v="7"/>
    <x v="0"/>
    <n v="0"/>
    <n v="0"/>
    <n v="0"/>
    <n v="0"/>
    <n v="0"/>
    <n v="0"/>
    <n v="0"/>
    <n v="0"/>
    <n v="22737"/>
    <n v="0"/>
    <n v="0"/>
    <n v="0"/>
    <n v="0"/>
    <n v="0"/>
    <n v="0"/>
    <n v="0"/>
    <n v="0"/>
    <n v="0"/>
    <x v="48"/>
    <x v="0"/>
  </r>
  <r>
    <x v="13"/>
    <x v="0"/>
    <x v="5"/>
    <x v="9"/>
    <x v="1"/>
    <d v="2021-05-03T00:00:00"/>
    <d v="1899-12-30T03:32:00"/>
    <d v="2021-04-30T00:00:00"/>
    <d v="1899-12-30T22:53:00"/>
    <n v="1"/>
    <x v="6"/>
    <x v="0"/>
    <n v="0"/>
    <n v="0"/>
    <n v="34444"/>
    <n v="50410"/>
    <n v="0"/>
    <n v="0"/>
    <n v="65021"/>
    <n v="0"/>
    <n v="0"/>
    <n v="0"/>
    <n v="0"/>
    <n v="0"/>
    <n v="0"/>
    <n v="0"/>
    <n v="0"/>
    <n v="0"/>
    <n v="0"/>
    <n v="0"/>
    <x v="49"/>
    <x v="0"/>
  </r>
  <r>
    <x v="5"/>
    <x v="9"/>
    <x v="5"/>
    <x v="1"/>
    <x v="0"/>
    <d v="2013-10-03T00:00:00"/>
    <d v="1899-12-30T05:51:00"/>
    <d v="2013-10-02T00:00:00"/>
    <d v="1899-12-30T02:21:00"/>
    <n v="1"/>
    <x v="5"/>
    <x v="1"/>
    <n v="0"/>
    <n v="0"/>
    <n v="0"/>
    <n v="0"/>
    <n v="0"/>
    <n v="0"/>
    <n v="0"/>
    <n v="0"/>
    <n v="0"/>
    <n v="0"/>
    <n v="135"/>
    <n v="0"/>
    <n v="0"/>
    <n v="0"/>
    <n v="0"/>
    <n v="6361"/>
    <n v="0"/>
    <n v="4484"/>
    <x v="1"/>
    <x v="42"/>
  </r>
  <r>
    <x v="3"/>
    <x v="4"/>
    <x v="0"/>
    <x v="9"/>
    <x v="3"/>
    <d v="2014-03-18T00:00:00"/>
    <d v="1899-12-30T07:46:00"/>
    <d v="2014-03-15T00:00:00"/>
    <d v="1899-12-30T15:04:00"/>
    <n v="1"/>
    <x v="0"/>
    <x v="1"/>
    <n v="0"/>
    <n v="0"/>
    <n v="0"/>
    <n v="0"/>
    <n v="0"/>
    <n v="0"/>
    <n v="0"/>
    <n v="0"/>
    <n v="0"/>
    <n v="0"/>
    <n v="0"/>
    <n v="0"/>
    <n v="0"/>
    <n v="0"/>
    <n v="0"/>
    <n v="0"/>
    <n v="0"/>
    <n v="0"/>
    <x v="1"/>
    <x v="0"/>
  </r>
  <r>
    <x v="13"/>
    <x v="10"/>
    <x v="5"/>
    <x v="5"/>
    <x v="0"/>
    <d v="2021-09-25T00:00:00"/>
    <d v="1899-12-30T00:25:00"/>
    <d v="2021-09-24T00:00:00"/>
    <d v="1899-12-30T04:43:00"/>
    <n v="0"/>
    <x v="4"/>
    <x v="0"/>
    <n v="0"/>
    <n v="42677"/>
    <n v="0"/>
    <n v="0"/>
    <n v="0"/>
    <n v="0"/>
    <n v="0"/>
    <n v="41216"/>
    <n v="75709"/>
    <n v="6522"/>
    <n v="0"/>
    <n v="0"/>
    <n v="0"/>
    <n v="0"/>
    <n v="0"/>
    <n v="0"/>
    <n v="0"/>
    <n v="0"/>
    <x v="50"/>
    <x v="0"/>
  </r>
  <r>
    <x v="11"/>
    <x v="7"/>
    <x v="6"/>
    <x v="5"/>
    <x v="5"/>
    <d v="2020-06-02T00:00:00"/>
    <d v="1899-12-30T19:40:00"/>
    <d v="2020-05-31T00:00:00"/>
    <d v="1899-12-30T15:19:00"/>
    <n v="0"/>
    <x v="3"/>
    <x v="0"/>
    <n v="0"/>
    <n v="0"/>
    <n v="0"/>
    <n v="0"/>
    <n v="0"/>
    <n v="0"/>
    <n v="0"/>
    <n v="0"/>
    <n v="0"/>
    <n v="0"/>
    <n v="0"/>
    <n v="0"/>
    <n v="0"/>
    <n v="0"/>
    <n v="0"/>
    <n v="0"/>
    <n v="0"/>
    <n v="0"/>
    <x v="1"/>
    <x v="0"/>
  </r>
  <r>
    <x v="4"/>
    <x v="4"/>
    <x v="1"/>
    <x v="9"/>
    <x v="5"/>
    <d v="2011-03-02T00:00:00"/>
    <d v="1899-12-30T15:11:00"/>
    <d v="2011-02-27T00:00:00"/>
    <d v="1899-12-30T22:28:00"/>
    <n v="1"/>
    <x v="2"/>
    <x v="0"/>
    <n v="0"/>
    <n v="26577"/>
    <n v="0"/>
    <n v="0"/>
    <n v="0"/>
    <n v="0"/>
    <n v="0"/>
    <n v="45551"/>
    <n v="0"/>
    <n v="0"/>
    <n v="0"/>
    <n v="0"/>
    <n v="0"/>
    <n v="0"/>
    <n v="0"/>
    <n v="0"/>
    <n v="0"/>
    <n v="0"/>
    <x v="51"/>
    <x v="0"/>
  </r>
  <r>
    <x v="12"/>
    <x v="4"/>
    <x v="1"/>
    <x v="8"/>
    <x v="1"/>
    <d v="2010-03-27T00:00:00"/>
    <d v="1899-12-30T05:16:00"/>
    <d v="2010-03-24T00:00:00"/>
    <d v="1899-12-30T16:13:00"/>
    <n v="0"/>
    <x v="2"/>
    <x v="0"/>
    <n v="58249"/>
    <n v="0"/>
    <n v="0"/>
    <n v="0"/>
    <n v="0"/>
    <n v="0"/>
    <n v="0"/>
    <n v="0"/>
    <n v="0"/>
    <n v="0"/>
    <n v="0"/>
    <n v="0"/>
    <n v="0"/>
    <n v="0"/>
    <n v="0"/>
    <n v="0"/>
    <n v="0"/>
    <n v="0"/>
    <x v="52"/>
    <x v="0"/>
  </r>
  <r>
    <x v="4"/>
    <x v="6"/>
    <x v="6"/>
    <x v="3"/>
    <x v="5"/>
    <d v="2011-07-05T00:00:00"/>
    <d v="1899-12-30T10:35:00"/>
    <d v="2011-07-04T00:00:00"/>
    <d v="1899-12-30T03:19:00"/>
    <n v="0"/>
    <x v="3"/>
    <x v="0"/>
    <n v="3292"/>
    <n v="70433"/>
    <n v="0"/>
    <n v="0"/>
    <n v="0"/>
    <n v="0"/>
    <n v="0"/>
    <n v="0"/>
    <n v="43219"/>
    <n v="0"/>
    <n v="0"/>
    <n v="0"/>
    <n v="0"/>
    <n v="0"/>
    <n v="0"/>
    <n v="0"/>
    <n v="0"/>
    <n v="0"/>
    <x v="53"/>
    <x v="0"/>
  </r>
  <r>
    <x v="2"/>
    <x v="7"/>
    <x v="1"/>
    <x v="3"/>
    <x v="2"/>
    <d v="2023-06-08T00:00:00"/>
    <d v="1899-12-30T12:58:00"/>
    <d v="2023-06-06T00:00:00"/>
    <d v="1899-12-30T06:23:00"/>
    <n v="0"/>
    <x v="2"/>
    <x v="1"/>
    <n v="0"/>
    <n v="0"/>
    <n v="0"/>
    <n v="0"/>
    <n v="0"/>
    <n v="0"/>
    <n v="0"/>
    <n v="0"/>
    <n v="0"/>
    <n v="0"/>
    <n v="8168"/>
    <n v="5094"/>
    <n v="0"/>
    <n v="0"/>
    <n v="0"/>
    <n v="0"/>
    <n v="0"/>
    <n v="0"/>
    <x v="1"/>
    <x v="43"/>
  </r>
  <r>
    <x v="8"/>
    <x v="0"/>
    <x v="2"/>
    <x v="4"/>
    <x v="0"/>
    <d v="2018-05-08T00:00:00"/>
    <d v="1899-12-30T00:31:00"/>
    <d v="2018-05-07T00:00:00"/>
    <d v="1899-12-30T18:07:00"/>
    <n v="1"/>
    <x v="3"/>
    <x v="0"/>
    <n v="0"/>
    <n v="0"/>
    <n v="0"/>
    <n v="0"/>
    <n v="0"/>
    <n v="0"/>
    <n v="0"/>
    <n v="0"/>
    <n v="0"/>
    <n v="0"/>
    <n v="0"/>
    <n v="0"/>
    <n v="0"/>
    <n v="0"/>
    <n v="0"/>
    <n v="0"/>
    <n v="0"/>
    <n v="0"/>
    <x v="1"/>
    <x v="0"/>
  </r>
  <r>
    <x v="13"/>
    <x v="8"/>
    <x v="0"/>
    <x v="8"/>
    <x v="2"/>
    <d v="2021-08-07T00:00:00"/>
    <d v="1899-12-30T11:53:00"/>
    <d v="2021-08-05T00:00:00"/>
    <d v="1899-12-30T12:44:00"/>
    <n v="1"/>
    <x v="2"/>
    <x v="1"/>
    <n v="0"/>
    <n v="0"/>
    <n v="0"/>
    <n v="0"/>
    <n v="0"/>
    <n v="0"/>
    <n v="0"/>
    <n v="0"/>
    <n v="0"/>
    <n v="0"/>
    <n v="0"/>
    <n v="0"/>
    <n v="0"/>
    <n v="0"/>
    <n v="0"/>
    <n v="2540"/>
    <n v="0"/>
    <n v="0"/>
    <x v="1"/>
    <x v="44"/>
  </r>
  <r>
    <x v="7"/>
    <x v="2"/>
    <x v="3"/>
    <x v="1"/>
    <x v="2"/>
    <d v="2017-12-23T00:00:00"/>
    <d v="1899-12-30T04:42:00"/>
    <d v="2017-12-22T00:00:00"/>
    <d v="1899-12-30T04:28:00"/>
    <n v="0"/>
    <x v="0"/>
    <x v="0"/>
    <n v="47312"/>
    <n v="41224"/>
    <n v="0"/>
    <n v="0"/>
    <n v="3880"/>
    <n v="0"/>
    <n v="2429"/>
    <n v="37643"/>
    <n v="0"/>
    <n v="0"/>
    <n v="0"/>
    <n v="0"/>
    <n v="0"/>
    <n v="0"/>
    <n v="0"/>
    <n v="0"/>
    <n v="0"/>
    <n v="0"/>
    <x v="54"/>
    <x v="0"/>
  </r>
  <r>
    <x v="4"/>
    <x v="5"/>
    <x v="4"/>
    <x v="3"/>
    <x v="6"/>
    <d v="2011-11-15T00:00:00"/>
    <d v="1899-12-30T22:21:00"/>
    <d v="2011-11-13T00:00:00"/>
    <d v="1899-12-30T14:30:00"/>
    <n v="1"/>
    <x v="7"/>
    <x v="1"/>
    <n v="0"/>
    <n v="0"/>
    <n v="0"/>
    <n v="0"/>
    <n v="0"/>
    <n v="0"/>
    <n v="0"/>
    <n v="0"/>
    <n v="0"/>
    <n v="0"/>
    <n v="0"/>
    <n v="3714"/>
    <n v="0"/>
    <n v="0"/>
    <n v="0"/>
    <n v="0"/>
    <n v="6241"/>
    <n v="0"/>
    <x v="1"/>
    <x v="45"/>
  </r>
  <r>
    <x v="5"/>
    <x v="7"/>
    <x v="0"/>
    <x v="1"/>
    <x v="0"/>
    <d v="2013-06-27T00:00:00"/>
    <d v="1899-12-30T03:14:00"/>
    <d v="2013-06-25T00:00:00"/>
    <d v="1899-12-30T10:57:00"/>
    <n v="0"/>
    <x v="7"/>
    <x v="0"/>
    <n v="77631"/>
    <n v="0"/>
    <n v="0"/>
    <n v="46832"/>
    <n v="0"/>
    <n v="0"/>
    <n v="0"/>
    <n v="0"/>
    <n v="61400"/>
    <n v="0"/>
    <n v="0"/>
    <n v="0"/>
    <n v="0"/>
    <n v="0"/>
    <n v="0"/>
    <n v="0"/>
    <n v="0"/>
    <n v="0"/>
    <x v="55"/>
    <x v="0"/>
  </r>
  <r>
    <x v="10"/>
    <x v="8"/>
    <x v="1"/>
    <x v="0"/>
    <x v="1"/>
    <d v="2015-08-26T00:00:00"/>
    <d v="1899-12-30T18:09:00"/>
    <d v="2015-08-23T00:00:00"/>
    <d v="1899-12-30T04:23:00"/>
    <n v="1"/>
    <x v="6"/>
    <x v="1"/>
    <n v="0"/>
    <n v="0"/>
    <n v="0"/>
    <n v="0"/>
    <n v="0"/>
    <n v="0"/>
    <n v="0"/>
    <n v="0"/>
    <n v="0"/>
    <n v="0"/>
    <n v="0"/>
    <n v="0"/>
    <n v="0"/>
    <n v="0"/>
    <n v="0"/>
    <n v="0"/>
    <n v="0"/>
    <n v="0"/>
    <x v="1"/>
    <x v="0"/>
  </r>
  <r>
    <x v="6"/>
    <x v="0"/>
    <x v="6"/>
    <x v="2"/>
    <x v="1"/>
    <d v="2022-05-22T00:00:00"/>
    <d v="1899-12-30T02:00:00"/>
    <d v="2022-05-20T00:00:00"/>
    <d v="1899-12-30T10:48:00"/>
    <n v="0"/>
    <x v="6"/>
    <x v="0"/>
    <n v="0"/>
    <n v="0"/>
    <n v="0"/>
    <n v="0"/>
    <n v="0"/>
    <n v="0"/>
    <n v="2354"/>
    <n v="0"/>
    <n v="0"/>
    <n v="0"/>
    <n v="0"/>
    <n v="0"/>
    <n v="0"/>
    <n v="0"/>
    <n v="0"/>
    <n v="0"/>
    <n v="0"/>
    <n v="0"/>
    <x v="56"/>
    <x v="0"/>
  </r>
  <r>
    <x v="1"/>
    <x v="5"/>
    <x v="2"/>
    <x v="4"/>
    <x v="5"/>
    <d v="2016-11-08T00:00:00"/>
    <d v="1899-12-30T16:02:00"/>
    <d v="2016-11-06T00:00:00"/>
    <d v="1899-12-30T22:34:00"/>
    <n v="1"/>
    <x v="5"/>
    <x v="0"/>
    <n v="0"/>
    <n v="0"/>
    <n v="60145"/>
    <n v="0"/>
    <n v="37872"/>
    <n v="0"/>
    <n v="0"/>
    <n v="0"/>
    <n v="0"/>
    <n v="0"/>
    <n v="0"/>
    <n v="0"/>
    <n v="0"/>
    <n v="0"/>
    <n v="0"/>
    <n v="0"/>
    <n v="0"/>
    <n v="0"/>
    <x v="57"/>
    <x v="0"/>
  </r>
  <r>
    <x v="7"/>
    <x v="8"/>
    <x v="1"/>
    <x v="6"/>
    <x v="6"/>
    <d v="2017-08-15T00:00:00"/>
    <d v="1899-12-30T14:26:00"/>
    <d v="2017-08-12T00:00:00"/>
    <d v="1899-12-30T10:23:00"/>
    <n v="1"/>
    <x v="6"/>
    <x v="1"/>
    <n v="0"/>
    <n v="0"/>
    <n v="0"/>
    <n v="0"/>
    <n v="0"/>
    <n v="0"/>
    <n v="0"/>
    <n v="0"/>
    <n v="0"/>
    <n v="0"/>
    <n v="0"/>
    <n v="0"/>
    <n v="0"/>
    <n v="0"/>
    <n v="8830"/>
    <n v="1605"/>
    <n v="0"/>
    <n v="548"/>
    <x v="1"/>
    <x v="46"/>
  </r>
  <r>
    <x v="4"/>
    <x v="7"/>
    <x v="5"/>
    <x v="7"/>
    <x v="2"/>
    <d v="2011-06-06T00:00:00"/>
    <d v="1899-12-30T00:56:00"/>
    <d v="2011-06-03T00:00:00"/>
    <d v="1899-12-30T19:04:00"/>
    <n v="1"/>
    <x v="5"/>
    <x v="1"/>
    <n v="0"/>
    <n v="0"/>
    <n v="0"/>
    <n v="0"/>
    <n v="0"/>
    <n v="0"/>
    <n v="0"/>
    <n v="0"/>
    <n v="0"/>
    <n v="0"/>
    <n v="9226"/>
    <n v="0"/>
    <n v="5941"/>
    <n v="0"/>
    <n v="0"/>
    <n v="0"/>
    <n v="0"/>
    <n v="0"/>
    <x v="1"/>
    <x v="47"/>
  </r>
  <r>
    <x v="9"/>
    <x v="10"/>
    <x v="3"/>
    <x v="5"/>
    <x v="5"/>
    <d v="2012-09-09T00:00:00"/>
    <d v="1899-12-30T21:43:00"/>
    <d v="2012-09-06T00:00:00"/>
    <d v="1899-12-30T17:43:00"/>
    <n v="0"/>
    <x v="2"/>
    <x v="1"/>
    <n v="0"/>
    <n v="0"/>
    <n v="0"/>
    <n v="0"/>
    <n v="0"/>
    <n v="0"/>
    <n v="0"/>
    <n v="0"/>
    <n v="0"/>
    <n v="0"/>
    <n v="4321"/>
    <n v="0"/>
    <n v="0"/>
    <n v="0"/>
    <n v="0"/>
    <n v="3288"/>
    <n v="8358"/>
    <n v="0"/>
    <x v="1"/>
    <x v="48"/>
  </r>
  <r>
    <x v="6"/>
    <x v="3"/>
    <x v="2"/>
    <x v="9"/>
    <x v="6"/>
    <d v="2022-04-05T00:00:00"/>
    <d v="1899-12-30T13:13:00"/>
    <d v="2022-04-02T00:00:00"/>
    <d v="1899-12-30T04:03:00"/>
    <n v="1"/>
    <x v="7"/>
    <x v="1"/>
    <n v="0"/>
    <n v="0"/>
    <n v="0"/>
    <n v="0"/>
    <n v="0"/>
    <n v="0"/>
    <n v="0"/>
    <n v="0"/>
    <n v="0"/>
    <n v="0"/>
    <n v="0"/>
    <n v="0"/>
    <n v="0"/>
    <n v="0"/>
    <n v="0"/>
    <n v="0"/>
    <n v="1601"/>
    <n v="9219"/>
    <x v="1"/>
    <x v="49"/>
  </r>
  <r>
    <x v="2"/>
    <x v="10"/>
    <x v="6"/>
    <x v="7"/>
    <x v="0"/>
    <d v="2023-09-07T00:00:00"/>
    <d v="1899-12-30T17:08:00"/>
    <d v="2023-09-04T00:00:00"/>
    <d v="1899-12-30T10:14:00"/>
    <n v="1"/>
    <x v="5"/>
    <x v="0"/>
    <n v="77182"/>
    <n v="0"/>
    <n v="7793"/>
    <n v="45978"/>
    <n v="0"/>
    <n v="0"/>
    <n v="0"/>
    <n v="0"/>
    <n v="0"/>
    <n v="0"/>
    <n v="0"/>
    <n v="0"/>
    <n v="0"/>
    <n v="0"/>
    <n v="0"/>
    <n v="0"/>
    <n v="0"/>
    <n v="0"/>
    <x v="58"/>
    <x v="0"/>
  </r>
  <r>
    <x v="7"/>
    <x v="3"/>
    <x v="3"/>
    <x v="5"/>
    <x v="6"/>
    <d v="2017-04-10T00:00:00"/>
    <d v="1899-12-30T01:01:00"/>
    <d v="2017-04-07T00:00:00"/>
    <d v="1899-12-30T17:28:00"/>
    <n v="1"/>
    <x v="4"/>
    <x v="0"/>
    <n v="31097"/>
    <n v="0"/>
    <n v="0"/>
    <n v="0"/>
    <n v="0"/>
    <n v="1702"/>
    <n v="0"/>
    <n v="0"/>
    <n v="0"/>
    <n v="0"/>
    <n v="0"/>
    <n v="0"/>
    <n v="0"/>
    <n v="0"/>
    <n v="0"/>
    <n v="0"/>
    <n v="0"/>
    <n v="0"/>
    <x v="59"/>
    <x v="0"/>
  </r>
  <r>
    <x v="5"/>
    <x v="11"/>
    <x v="4"/>
    <x v="8"/>
    <x v="0"/>
    <d v="2013-01-06T00:00:00"/>
    <d v="1899-12-30T10:06:00"/>
    <d v="2013-01-03T00:00:00"/>
    <d v="1899-12-30T22:33:00"/>
    <n v="0"/>
    <x v="4"/>
    <x v="1"/>
    <n v="0"/>
    <n v="0"/>
    <n v="0"/>
    <n v="0"/>
    <n v="0"/>
    <n v="0"/>
    <n v="0"/>
    <n v="0"/>
    <n v="0"/>
    <n v="0"/>
    <n v="0"/>
    <n v="0"/>
    <n v="0"/>
    <n v="0"/>
    <n v="4789"/>
    <n v="0"/>
    <n v="0"/>
    <n v="0"/>
    <x v="1"/>
    <x v="50"/>
  </r>
  <r>
    <x v="13"/>
    <x v="6"/>
    <x v="0"/>
    <x v="8"/>
    <x v="2"/>
    <d v="2021-07-28T00:00:00"/>
    <d v="1899-12-30T14:49:00"/>
    <d v="2021-07-25T00:00:00"/>
    <d v="1899-12-30T18:47:00"/>
    <n v="0"/>
    <x v="1"/>
    <x v="0"/>
    <n v="64708"/>
    <n v="0"/>
    <n v="0"/>
    <n v="0"/>
    <n v="0"/>
    <n v="12497"/>
    <n v="0"/>
    <n v="0"/>
    <n v="23734"/>
    <n v="0"/>
    <n v="0"/>
    <n v="0"/>
    <n v="0"/>
    <n v="0"/>
    <n v="0"/>
    <n v="0"/>
    <n v="0"/>
    <n v="0"/>
    <x v="60"/>
    <x v="0"/>
  </r>
  <r>
    <x v="12"/>
    <x v="9"/>
    <x v="5"/>
    <x v="8"/>
    <x v="6"/>
    <d v="2010-10-06T00:00:00"/>
    <d v="1899-12-30T14:17:00"/>
    <d v="2010-10-04T00:00:00"/>
    <d v="1899-12-30T00:21:00"/>
    <n v="1"/>
    <x v="0"/>
    <x v="1"/>
    <n v="0"/>
    <n v="0"/>
    <n v="0"/>
    <n v="0"/>
    <n v="0"/>
    <n v="0"/>
    <n v="0"/>
    <n v="0"/>
    <n v="0"/>
    <n v="0"/>
    <n v="0"/>
    <n v="3806"/>
    <n v="0"/>
    <n v="5018"/>
    <n v="0"/>
    <n v="0"/>
    <n v="0"/>
    <n v="955"/>
    <x v="1"/>
    <x v="51"/>
  </r>
  <r>
    <x v="0"/>
    <x v="5"/>
    <x v="3"/>
    <x v="9"/>
    <x v="2"/>
    <d v="2019-11-21T00:00:00"/>
    <d v="1899-12-30T12:46:00"/>
    <d v="2019-11-18T00:00:00"/>
    <d v="1899-12-30T21:58:00"/>
    <n v="1"/>
    <x v="7"/>
    <x v="0"/>
    <n v="17442"/>
    <n v="65272"/>
    <n v="0"/>
    <n v="68825"/>
    <n v="5332"/>
    <n v="23047"/>
    <n v="69805"/>
    <n v="0"/>
    <n v="0"/>
    <n v="0"/>
    <n v="0"/>
    <n v="0"/>
    <n v="0"/>
    <n v="0"/>
    <n v="0"/>
    <n v="0"/>
    <n v="0"/>
    <n v="0"/>
    <x v="61"/>
    <x v="0"/>
  </r>
  <r>
    <x v="6"/>
    <x v="11"/>
    <x v="0"/>
    <x v="3"/>
    <x v="6"/>
    <d v="2022-01-08T00:00:00"/>
    <d v="1899-12-30T09:33:00"/>
    <d v="2022-01-05T00:00:00"/>
    <d v="1899-12-30T13:42:00"/>
    <n v="0"/>
    <x v="1"/>
    <x v="1"/>
    <n v="0"/>
    <n v="0"/>
    <n v="0"/>
    <n v="0"/>
    <n v="0"/>
    <n v="0"/>
    <n v="0"/>
    <n v="0"/>
    <n v="0"/>
    <n v="0"/>
    <n v="0"/>
    <n v="0"/>
    <n v="0"/>
    <n v="0"/>
    <n v="0"/>
    <n v="0"/>
    <n v="0"/>
    <n v="0"/>
    <x v="1"/>
    <x v="0"/>
  </r>
  <r>
    <x v="2"/>
    <x v="1"/>
    <x v="5"/>
    <x v="0"/>
    <x v="6"/>
    <d v="2023-02-27T00:00:00"/>
    <d v="1899-12-30T20:41:00"/>
    <d v="2023-02-24T00:00:00"/>
    <d v="1899-12-30T06:10:00"/>
    <n v="1"/>
    <x v="6"/>
    <x v="0"/>
    <n v="0"/>
    <n v="0"/>
    <n v="0"/>
    <n v="0"/>
    <n v="0"/>
    <n v="0"/>
    <n v="0"/>
    <n v="0"/>
    <n v="0"/>
    <n v="0"/>
    <n v="0"/>
    <n v="0"/>
    <n v="0"/>
    <n v="0"/>
    <n v="0"/>
    <n v="0"/>
    <n v="0"/>
    <n v="0"/>
    <x v="1"/>
    <x v="0"/>
  </r>
  <r>
    <x v="11"/>
    <x v="3"/>
    <x v="1"/>
    <x v="1"/>
    <x v="3"/>
    <d v="2020-04-12T00:00:00"/>
    <d v="1899-12-30T13:03:00"/>
    <d v="2020-04-09T00:00:00"/>
    <d v="1899-12-30T04:43:00"/>
    <n v="1"/>
    <x v="3"/>
    <x v="1"/>
    <n v="0"/>
    <n v="0"/>
    <n v="0"/>
    <n v="0"/>
    <n v="0"/>
    <n v="0"/>
    <n v="0"/>
    <n v="0"/>
    <n v="0"/>
    <n v="0"/>
    <n v="0"/>
    <n v="82"/>
    <n v="0"/>
    <n v="0"/>
    <n v="4752"/>
    <n v="57"/>
    <n v="0"/>
    <n v="0"/>
    <x v="1"/>
    <x v="52"/>
  </r>
  <r>
    <x v="0"/>
    <x v="9"/>
    <x v="5"/>
    <x v="7"/>
    <x v="2"/>
    <d v="2019-10-19T00:00:00"/>
    <d v="1899-12-30T19:34:00"/>
    <d v="2019-10-16T00:00:00"/>
    <d v="1899-12-30T07:43:00"/>
    <n v="1"/>
    <x v="6"/>
    <x v="1"/>
    <n v="0"/>
    <n v="0"/>
    <n v="0"/>
    <n v="0"/>
    <n v="0"/>
    <n v="0"/>
    <n v="0"/>
    <n v="0"/>
    <n v="0"/>
    <n v="0"/>
    <n v="0"/>
    <n v="0"/>
    <n v="0"/>
    <n v="0"/>
    <n v="0"/>
    <n v="0"/>
    <n v="0"/>
    <n v="0"/>
    <x v="1"/>
    <x v="0"/>
  </r>
  <r>
    <x v="4"/>
    <x v="2"/>
    <x v="4"/>
    <x v="6"/>
    <x v="0"/>
    <d v="2011-12-20T00:00:00"/>
    <d v="1899-12-30T08:01:00"/>
    <d v="2011-12-19T00:00:00"/>
    <d v="1899-12-30T11:44:00"/>
    <n v="0"/>
    <x v="2"/>
    <x v="0"/>
    <n v="0"/>
    <n v="0"/>
    <n v="49377"/>
    <n v="0"/>
    <n v="75186"/>
    <n v="0"/>
    <n v="37711"/>
    <n v="0"/>
    <n v="0"/>
    <n v="33437"/>
    <n v="0"/>
    <n v="0"/>
    <n v="0"/>
    <n v="0"/>
    <n v="0"/>
    <n v="0"/>
    <n v="0"/>
    <n v="0"/>
    <x v="62"/>
    <x v="0"/>
  </r>
  <r>
    <x v="12"/>
    <x v="0"/>
    <x v="5"/>
    <x v="0"/>
    <x v="2"/>
    <d v="2010-05-21T00:00:00"/>
    <d v="1899-12-30T20:19:00"/>
    <d v="2010-05-20T00:00:00"/>
    <d v="1899-12-30T08:04:00"/>
    <n v="0"/>
    <x v="3"/>
    <x v="0"/>
    <n v="0"/>
    <n v="0"/>
    <n v="9053"/>
    <n v="0"/>
    <n v="0"/>
    <n v="0"/>
    <n v="50363"/>
    <n v="0"/>
    <n v="35052"/>
    <n v="0"/>
    <n v="0"/>
    <n v="0"/>
    <n v="0"/>
    <n v="0"/>
    <n v="0"/>
    <n v="0"/>
    <n v="0"/>
    <n v="0"/>
    <x v="63"/>
    <x v="0"/>
  </r>
  <r>
    <x v="13"/>
    <x v="3"/>
    <x v="3"/>
    <x v="1"/>
    <x v="1"/>
    <d v="2021-04-02T00:00:00"/>
    <d v="1899-12-30T22:25:00"/>
    <d v="2021-03-31T00:00:00"/>
    <d v="1899-12-30T05:50:00"/>
    <n v="0"/>
    <x v="3"/>
    <x v="1"/>
    <n v="0"/>
    <n v="0"/>
    <n v="0"/>
    <n v="0"/>
    <n v="0"/>
    <n v="0"/>
    <n v="0"/>
    <n v="0"/>
    <n v="0"/>
    <n v="0"/>
    <n v="0"/>
    <n v="0"/>
    <n v="0"/>
    <n v="7408"/>
    <n v="0"/>
    <n v="0"/>
    <n v="0"/>
    <n v="0"/>
    <x v="1"/>
    <x v="53"/>
  </r>
  <r>
    <x v="5"/>
    <x v="9"/>
    <x v="6"/>
    <x v="8"/>
    <x v="0"/>
    <d v="2013-10-12T00:00:00"/>
    <d v="1899-12-30T00:31:00"/>
    <d v="2013-10-09T00:00:00"/>
    <d v="1899-12-30T04:55:00"/>
    <n v="1"/>
    <x v="2"/>
    <x v="1"/>
    <n v="0"/>
    <n v="0"/>
    <n v="0"/>
    <n v="0"/>
    <n v="0"/>
    <n v="0"/>
    <n v="0"/>
    <n v="0"/>
    <n v="0"/>
    <n v="0"/>
    <n v="0"/>
    <n v="0"/>
    <n v="9761"/>
    <n v="1547"/>
    <n v="0"/>
    <n v="0"/>
    <n v="408"/>
    <n v="0"/>
    <x v="1"/>
    <x v="54"/>
  </r>
  <r>
    <x v="8"/>
    <x v="10"/>
    <x v="4"/>
    <x v="6"/>
    <x v="5"/>
    <d v="2018-09-27T00:00:00"/>
    <d v="1899-12-30T07:29:00"/>
    <d v="2018-09-26T00:00:00"/>
    <d v="1899-12-30T21:17:00"/>
    <n v="0"/>
    <x v="0"/>
    <x v="1"/>
    <n v="0"/>
    <n v="0"/>
    <n v="0"/>
    <n v="0"/>
    <n v="0"/>
    <n v="0"/>
    <n v="0"/>
    <n v="0"/>
    <n v="0"/>
    <n v="0"/>
    <n v="0"/>
    <n v="0"/>
    <n v="0"/>
    <n v="0"/>
    <n v="0"/>
    <n v="0"/>
    <n v="0"/>
    <n v="0"/>
    <x v="1"/>
    <x v="0"/>
  </r>
  <r>
    <x v="4"/>
    <x v="0"/>
    <x v="5"/>
    <x v="4"/>
    <x v="0"/>
    <d v="2011-05-16T00:00:00"/>
    <d v="1899-12-30T17:32:00"/>
    <d v="2011-05-14T00:00:00"/>
    <d v="1899-12-30T23:18:00"/>
    <n v="0"/>
    <x v="2"/>
    <x v="0"/>
    <n v="71181"/>
    <n v="0"/>
    <n v="0"/>
    <n v="226"/>
    <n v="0"/>
    <n v="0"/>
    <n v="0"/>
    <n v="22923"/>
    <n v="0"/>
    <n v="0"/>
    <n v="0"/>
    <n v="0"/>
    <n v="0"/>
    <n v="0"/>
    <n v="0"/>
    <n v="0"/>
    <n v="0"/>
    <n v="0"/>
    <x v="64"/>
    <x v="0"/>
  </r>
  <r>
    <x v="9"/>
    <x v="5"/>
    <x v="3"/>
    <x v="9"/>
    <x v="1"/>
    <d v="2012-11-01T00:00:00"/>
    <d v="1899-12-30T17:23:00"/>
    <d v="2012-10-31T00:00:00"/>
    <d v="1899-12-30T22:02:00"/>
    <n v="0"/>
    <x v="0"/>
    <x v="0"/>
    <n v="0"/>
    <n v="67741"/>
    <n v="0"/>
    <n v="0"/>
    <n v="0"/>
    <n v="0"/>
    <n v="0"/>
    <n v="0"/>
    <n v="50001"/>
    <n v="0"/>
    <n v="0"/>
    <n v="0"/>
    <n v="0"/>
    <n v="0"/>
    <n v="0"/>
    <n v="0"/>
    <n v="0"/>
    <n v="0"/>
    <x v="65"/>
    <x v="0"/>
  </r>
  <r>
    <x v="11"/>
    <x v="3"/>
    <x v="5"/>
    <x v="3"/>
    <x v="5"/>
    <d v="2020-04-10T00:00:00"/>
    <d v="1899-12-30T18:00:00"/>
    <d v="2020-04-07T00:00:00"/>
    <d v="1899-12-30T17:21:00"/>
    <n v="1"/>
    <x v="4"/>
    <x v="0"/>
    <n v="0"/>
    <n v="0"/>
    <n v="0"/>
    <n v="0"/>
    <n v="0"/>
    <n v="14411"/>
    <n v="0"/>
    <n v="0"/>
    <n v="3687"/>
    <n v="41318"/>
    <n v="0"/>
    <n v="0"/>
    <n v="0"/>
    <n v="0"/>
    <n v="0"/>
    <n v="0"/>
    <n v="0"/>
    <n v="0"/>
    <x v="66"/>
    <x v="0"/>
  </r>
  <r>
    <x v="13"/>
    <x v="2"/>
    <x v="3"/>
    <x v="3"/>
    <x v="2"/>
    <d v="2021-12-24T00:00:00"/>
    <d v="1899-12-30T14:39:00"/>
    <d v="2021-12-21T00:00:00"/>
    <d v="1899-12-30T22:08:00"/>
    <n v="0"/>
    <x v="5"/>
    <x v="0"/>
    <n v="0"/>
    <n v="0"/>
    <n v="17192"/>
    <n v="20996"/>
    <n v="0"/>
    <n v="0"/>
    <n v="0"/>
    <n v="0"/>
    <n v="0"/>
    <n v="0"/>
    <n v="0"/>
    <n v="0"/>
    <n v="0"/>
    <n v="0"/>
    <n v="0"/>
    <n v="0"/>
    <n v="0"/>
    <n v="0"/>
    <x v="67"/>
    <x v="0"/>
  </r>
  <r>
    <x v="9"/>
    <x v="3"/>
    <x v="1"/>
    <x v="7"/>
    <x v="0"/>
    <d v="2012-04-13T00:00:00"/>
    <d v="1899-12-30T21:39:00"/>
    <d v="2012-04-12T00:00:00"/>
    <d v="1899-12-30T13:27:00"/>
    <n v="1"/>
    <x v="3"/>
    <x v="1"/>
    <n v="0"/>
    <n v="0"/>
    <n v="0"/>
    <n v="0"/>
    <n v="0"/>
    <n v="0"/>
    <n v="0"/>
    <n v="0"/>
    <n v="0"/>
    <n v="0"/>
    <n v="0"/>
    <n v="0"/>
    <n v="0"/>
    <n v="0"/>
    <n v="7108"/>
    <n v="0"/>
    <n v="0"/>
    <n v="0"/>
    <x v="1"/>
    <x v="55"/>
  </r>
  <r>
    <x v="10"/>
    <x v="11"/>
    <x v="6"/>
    <x v="4"/>
    <x v="5"/>
    <d v="2015-01-22T00:00:00"/>
    <d v="1899-12-30T20:36:00"/>
    <d v="2015-01-21T00:00:00"/>
    <d v="1899-12-30T23:19:00"/>
    <n v="1"/>
    <x v="5"/>
    <x v="0"/>
    <n v="0"/>
    <n v="0"/>
    <n v="0"/>
    <n v="0"/>
    <n v="0"/>
    <n v="0"/>
    <n v="0"/>
    <n v="0"/>
    <n v="0"/>
    <n v="0"/>
    <n v="0"/>
    <n v="0"/>
    <n v="0"/>
    <n v="0"/>
    <n v="0"/>
    <n v="0"/>
    <n v="0"/>
    <n v="0"/>
    <x v="1"/>
    <x v="0"/>
  </r>
  <r>
    <x v="4"/>
    <x v="2"/>
    <x v="0"/>
    <x v="4"/>
    <x v="1"/>
    <d v="2011-12-18T00:00:00"/>
    <d v="1899-12-30T11:27:00"/>
    <d v="2011-12-16T00:00:00"/>
    <d v="1899-12-30T10:59:00"/>
    <n v="1"/>
    <x v="3"/>
    <x v="1"/>
    <n v="0"/>
    <n v="0"/>
    <n v="0"/>
    <n v="0"/>
    <n v="0"/>
    <n v="0"/>
    <n v="0"/>
    <n v="0"/>
    <n v="0"/>
    <n v="0"/>
    <n v="8441"/>
    <n v="0"/>
    <n v="0"/>
    <n v="8155"/>
    <n v="8126"/>
    <n v="0"/>
    <n v="0"/>
    <n v="0"/>
    <x v="1"/>
    <x v="56"/>
  </r>
  <r>
    <x v="5"/>
    <x v="11"/>
    <x v="4"/>
    <x v="1"/>
    <x v="5"/>
    <d v="2013-01-14T00:00:00"/>
    <d v="1899-12-30T05:49:00"/>
    <d v="2013-01-11T00:00:00"/>
    <d v="1899-12-30T13:35:00"/>
    <n v="0"/>
    <x v="3"/>
    <x v="0"/>
    <n v="0"/>
    <n v="0"/>
    <n v="43654"/>
    <n v="0"/>
    <n v="0"/>
    <n v="0"/>
    <n v="0"/>
    <n v="0"/>
    <n v="0"/>
    <n v="0"/>
    <n v="0"/>
    <n v="0"/>
    <n v="0"/>
    <n v="0"/>
    <n v="0"/>
    <n v="0"/>
    <n v="0"/>
    <n v="0"/>
    <x v="68"/>
    <x v="0"/>
  </r>
  <r>
    <x v="3"/>
    <x v="11"/>
    <x v="5"/>
    <x v="3"/>
    <x v="1"/>
    <d v="2014-01-20T00:00:00"/>
    <d v="1899-12-30T11:57:00"/>
    <d v="2014-01-18T00:00:00"/>
    <d v="1899-12-30T21:00:00"/>
    <n v="0"/>
    <x v="2"/>
    <x v="1"/>
    <n v="0"/>
    <n v="0"/>
    <n v="0"/>
    <n v="0"/>
    <n v="0"/>
    <n v="0"/>
    <n v="0"/>
    <n v="0"/>
    <n v="0"/>
    <n v="0"/>
    <n v="371"/>
    <n v="0"/>
    <n v="0"/>
    <n v="9954"/>
    <n v="0"/>
    <n v="0"/>
    <n v="0"/>
    <n v="5511"/>
    <x v="1"/>
    <x v="57"/>
  </r>
  <r>
    <x v="9"/>
    <x v="1"/>
    <x v="1"/>
    <x v="1"/>
    <x v="3"/>
    <d v="2012-02-28T00:00:00"/>
    <d v="1899-12-30T02:51:00"/>
    <d v="2012-02-26T00:00:00"/>
    <d v="1899-12-30T03:16:00"/>
    <n v="0"/>
    <x v="4"/>
    <x v="1"/>
    <n v="0"/>
    <n v="0"/>
    <n v="0"/>
    <n v="0"/>
    <n v="0"/>
    <n v="0"/>
    <n v="0"/>
    <n v="0"/>
    <n v="0"/>
    <n v="0"/>
    <n v="1125"/>
    <n v="0"/>
    <n v="0"/>
    <n v="0"/>
    <n v="0"/>
    <n v="0"/>
    <n v="0"/>
    <n v="0"/>
    <x v="1"/>
    <x v="58"/>
  </r>
  <r>
    <x v="2"/>
    <x v="11"/>
    <x v="2"/>
    <x v="2"/>
    <x v="4"/>
    <d v="2023-01-17T00:00:00"/>
    <d v="1899-12-30T20:49:00"/>
    <d v="2023-01-16T00:00:00"/>
    <d v="1899-12-30T06:38:00"/>
    <n v="0"/>
    <x v="3"/>
    <x v="1"/>
    <n v="0"/>
    <n v="0"/>
    <n v="0"/>
    <n v="0"/>
    <n v="0"/>
    <n v="0"/>
    <n v="0"/>
    <n v="0"/>
    <n v="0"/>
    <n v="0"/>
    <n v="0"/>
    <n v="0"/>
    <n v="6834"/>
    <n v="0"/>
    <n v="0"/>
    <n v="0"/>
    <n v="0"/>
    <n v="0"/>
    <x v="1"/>
    <x v="59"/>
  </r>
  <r>
    <x v="9"/>
    <x v="4"/>
    <x v="4"/>
    <x v="2"/>
    <x v="1"/>
    <d v="2012-03-06T00:00:00"/>
    <d v="1899-12-30T02:57:00"/>
    <d v="2012-03-05T00:00:00"/>
    <d v="1899-12-30T09:36:00"/>
    <n v="1"/>
    <x v="5"/>
    <x v="1"/>
    <n v="0"/>
    <n v="0"/>
    <n v="0"/>
    <n v="0"/>
    <n v="0"/>
    <n v="0"/>
    <n v="0"/>
    <n v="0"/>
    <n v="0"/>
    <n v="0"/>
    <n v="0"/>
    <n v="0"/>
    <n v="0"/>
    <n v="0"/>
    <n v="0"/>
    <n v="0"/>
    <n v="0"/>
    <n v="0"/>
    <x v="1"/>
    <x v="0"/>
  </r>
  <r>
    <x v="4"/>
    <x v="3"/>
    <x v="2"/>
    <x v="5"/>
    <x v="3"/>
    <d v="2011-04-05T00:00:00"/>
    <d v="1899-12-30T10:53:00"/>
    <d v="2011-04-03T00:00:00"/>
    <d v="1899-12-30T20:08:00"/>
    <n v="0"/>
    <x v="5"/>
    <x v="1"/>
    <n v="0"/>
    <n v="0"/>
    <n v="0"/>
    <n v="0"/>
    <n v="0"/>
    <n v="0"/>
    <n v="0"/>
    <n v="0"/>
    <n v="0"/>
    <n v="0"/>
    <n v="0"/>
    <n v="0"/>
    <n v="0"/>
    <n v="0"/>
    <n v="0"/>
    <n v="0"/>
    <n v="0"/>
    <n v="0"/>
    <x v="1"/>
    <x v="0"/>
  </r>
  <r>
    <x v="0"/>
    <x v="10"/>
    <x v="6"/>
    <x v="3"/>
    <x v="1"/>
    <d v="2019-09-14T00:00:00"/>
    <d v="1899-12-30T11:47:00"/>
    <d v="2019-09-13T00:00:00"/>
    <d v="1899-12-30T05:56:00"/>
    <n v="1"/>
    <x v="5"/>
    <x v="0"/>
    <n v="0"/>
    <n v="10221"/>
    <n v="43380"/>
    <n v="0"/>
    <n v="0"/>
    <n v="0"/>
    <n v="0"/>
    <n v="0"/>
    <n v="0"/>
    <n v="0"/>
    <n v="0"/>
    <n v="0"/>
    <n v="0"/>
    <n v="0"/>
    <n v="0"/>
    <n v="0"/>
    <n v="0"/>
    <n v="0"/>
    <x v="69"/>
    <x v="0"/>
  </r>
  <r>
    <x v="12"/>
    <x v="11"/>
    <x v="0"/>
    <x v="3"/>
    <x v="5"/>
    <d v="2010-01-06T00:00:00"/>
    <d v="1899-12-30T22:50:00"/>
    <d v="2010-01-04T00:00:00"/>
    <d v="1899-12-30T02:30:00"/>
    <n v="1"/>
    <x v="3"/>
    <x v="0"/>
    <n v="0"/>
    <n v="0"/>
    <n v="0"/>
    <n v="64943"/>
    <n v="0"/>
    <n v="28864"/>
    <n v="64635"/>
    <n v="0"/>
    <n v="0"/>
    <n v="0"/>
    <n v="0"/>
    <n v="0"/>
    <n v="0"/>
    <n v="0"/>
    <n v="0"/>
    <n v="0"/>
    <n v="0"/>
    <n v="0"/>
    <x v="70"/>
    <x v="0"/>
  </r>
  <r>
    <x v="10"/>
    <x v="5"/>
    <x v="5"/>
    <x v="8"/>
    <x v="6"/>
    <d v="2015-11-05T00:00:00"/>
    <d v="1899-12-30T16:43:00"/>
    <d v="2015-11-02T00:00:00"/>
    <d v="1899-12-30T14:42:00"/>
    <n v="0"/>
    <x v="0"/>
    <x v="1"/>
    <n v="0"/>
    <n v="0"/>
    <n v="0"/>
    <n v="0"/>
    <n v="0"/>
    <n v="0"/>
    <n v="0"/>
    <n v="0"/>
    <n v="0"/>
    <n v="0"/>
    <n v="0"/>
    <n v="0"/>
    <n v="3645"/>
    <n v="6590"/>
    <n v="0"/>
    <n v="0"/>
    <n v="0"/>
    <n v="0"/>
    <x v="1"/>
    <x v="60"/>
  </r>
  <r>
    <x v="10"/>
    <x v="10"/>
    <x v="1"/>
    <x v="5"/>
    <x v="4"/>
    <d v="2015-09-13T00:00:00"/>
    <d v="1899-12-30T20:04:00"/>
    <d v="2015-09-10T00:00:00"/>
    <d v="1899-12-30T01:24:00"/>
    <n v="1"/>
    <x v="4"/>
    <x v="0"/>
    <n v="0"/>
    <n v="0"/>
    <n v="0"/>
    <n v="0"/>
    <n v="0"/>
    <n v="0"/>
    <n v="0"/>
    <n v="25080"/>
    <n v="0"/>
    <n v="0"/>
    <n v="0"/>
    <n v="0"/>
    <n v="0"/>
    <n v="0"/>
    <n v="0"/>
    <n v="0"/>
    <n v="0"/>
    <n v="0"/>
    <x v="71"/>
    <x v="0"/>
  </r>
  <r>
    <x v="4"/>
    <x v="11"/>
    <x v="6"/>
    <x v="6"/>
    <x v="1"/>
    <d v="2011-01-27T00:00:00"/>
    <d v="1899-12-30T10:35:00"/>
    <d v="2011-01-24T00:00:00"/>
    <d v="1899-12-30T05:30:00"/>
    <n v="0"/>
    <x v="0"/>
    <x v="1"/>
    <n v="0"/>
    <n v="0"/>
    <n v="0"/>
    <n v="0"/>
    <n v="0"/>
    <n v="0"/>
    <n v="0"/>
    <n v="0"/>
    <n v="0"/>
    <n v="0"/>
    <n v="3168"/>
    <n v="0"/>
    <n v="0"/>
    <n v="3791"/>
    <n v="0"/>
    <n v="0"/>
    <n v="0"/>
    <n v="3765"/>
    <x v="1"/>
    <x v="61"/>
  </r>
  <r>
    <x v="13"/>
    <x v="0"/>
    <x v="2"/>
    <x v="0"/>
    <x v="6"/>
    <d v="2021-05-27T00:00:00"/>
    <d v="1899-12-30T11:32:00"/>
    <d v="2021-05-25T00:00:00"/>
    <d v="1899-12-30T19:13:00"/>
    <n v="1"/>
    <x v="7"/>
    <x v="0"/>
    <n v="0"/>
    <n v="7713"/>
    <n v="0"/>
    <n v="0"/>
    <n v="0"/>
    <n v="0"/>
    <n v="0"/>
    <n v="53252"/>
    <n v="0"/>
    <n v="0"/>
    <n v="0"/>
    <n v="0"/>
    <n v="0"/>
    <n v="0"/>
    <n v="0"/>
    <n v="0"/>
    <n v="0"/>
    <n v="0"/>
    <x v="72"/>
    <x v="0"/>
  </r>
  <r>
    <x v="10"/>
    <x v="7"/>
    <x v="3"/>
    <x v="1"/>
    <x v="1"/>
    <d v="2015-06-22T00:00:00"/>
    <d v="1899-12-30T21:11:00"/>
    <d v="2015-06-21T00:00:00"/>
    <d v="1899-12-30T16:07:00"/>
    <n v="0"/>
    <x v="4"/>
    <x v="0"/>
    <n v="0"/>
    <n v="0"/>
    <n v="0"/>
    <n v="0"/>
    <n v="0"/>
    <n v="0"/>
    <n v="46303"/>
    <n v="59806"/>
    <n v="0"/>
    <n v="20491"/>
    <n v="0"/>
    <n v="0"/>
    <n v="0"/>
    <n v="0"/>
    <n v="0"/>
    <n v="0"/>
    <n v="0"/>
    <n v="0"/>
    <x v="73"/>
    <x v="0"/>
  </r>
  <r>
    <x v="2"/>
    <x v="7"/>
    <x v="0"/>
    <x v="2"/>
    <x v="3"/>
    <d v="2023-06-28T00:00:00"/>
    <d v="1899-12-30T17:08:00"/>
    <d v="2023-06-27T00:00:00"/>
    <d v="1899-12-30T10:59:00"/>
    <n v="1"/>
    <x v="6"/>
    <x v="1"/>
    <n v="0"/>
    <n v="0"/>
    <n v="0"/>
    <n v="0"/>
    <n v="0"/>
    <n v="0"/>
    <n v="0"/>
    <n v="0"/>
    <n v="0"/>
    <n v="0"/>
    <n v="0"/>
    <n v="0"/>
    <n v="0"/>
    <n v="0"/>
    <n v="225"/>
    <n v="7504"/>
    <n v="4270"/>
    <n v="0"/>
    <x v="1"/>
    <x v="62"/>
  </r>
  <r>
    <x v="8"/>
    <x v="11"/>
    <x v="6"/>
    <x v="8"/>
    <x v="5"/>
    <d v="2018-01-11T00:00:00"/>
    <d v="1899-12-30T14:57:00"/>
    <d v="2018-01-10T00:00:00"/>
    <d v="1899-12-30T05:28:00"/>
    <n v="0"/>
    <x v="7"/>
    <x v="0"/>
    <n v="45832"/>
    <n v="23157"/>
    <n v="0"/>
    <n v="0"/>
    <n v="0"/>
    <n v="0"/>
    <n v="45098"/>
    <n v="58983"/>
    <n v="77553"/>
    <n v="0"/>
    <n v="0"/>
    <n v="0"/>
    <n v="0"/>
    <n v="0"/>
    <n v="0"/>
    <n v="0"/>
    <n v="0"/>
    <n v="0"/>
    <x v="74"/>
    <x v="0"/>
  </r>
  <r>
    <x v="6"/>
    <x v="11"/>
    <x v="6"/>
    <x v="2"/>
    <x v="1"/>
    <d v="2022-01-04T00:00:00"/>
    <d v="1899-12-30T13:52:00"/>
    <d v="2022-01-01T00:00:00"/>
    <d v="1899-12-30T13:25:00"/>
    <n v="1"/>
    <x v="3"/>
    <x v="1"/>
    <n v="0"/>
    <n v="0"/>
    <n v="0"/>
    <n v="0"/>
    <n v="0"/>
    <n v="0"/>
    <n v="0"/>
    <n v="0"/>
    <n v="0"/>
    <n v="0"/>
    <n v="0"/>
    <n v="1767"/>
    <n v="0"/>
    <n v="2686"/>
    <n v="0"/>
    <n v="0"/>
    <n v="0"/>
    <n v="0"/>
    <x v="1"/>
    <x v="63"/>
  </r>
  <r>
    <x v="1"/>
    <x v="2"/>
    <x v="1"/>
    <x v="6"/>
    <x v="2"/>
    <d v="2016-12-22T00:00:00"/>
    <d v="1899-12-30T09:12:00"/>
    <d v="2016-12-20T00:00:00"/>
    <d v="1899-12-30T20:18:00"/>
    <n v="1"/>
    <x v="1"/>
    <x v="0"/>
    <n v="0"/>
    <n v="0"/>
    <n v="0"/>
    <n v="0"/>
    <n v="0"/>
    <n v="77641"/>
    <n v="0"/>
    <n v="13979"/>
    <n v="0"/>
    <n v="0"/>
    <n v="0"/>
    <n v="0"/>
    <n v="0"/>
    <n v="0"/>
    <n v="0"/>
    <n v="0"/>
    <n v="0"/>
    <n v="0"/>
    <x v="75"/>
    <x v="0"/>
  </r>
  <r>
    <x v="11"/>
    <x v="7"/>
    <x v="3"/>
    <x v="8"/>
    <x v="4"/>
    <d v="2020-06-06T00:00:00"/>
    <d v="1899-12-30T08:14:00"/>
    <d v="2020-06-04T00:00:00"/>
    <d v="1899-12-30T16:55:00"/>
    <n v="0"/>
    <x v="3"/>
    <x v="1"/>
    <n v="0"/>
    <n v="0"/>
    <n v="0"/>
    <n v="0"/>
    <n v="0"/>
    <n v="0"/>
    <n v="0"/>
    <n v="0"/>
    <n v="0"/>
    <n v="0"/>
    <n v="8823"/>
    <n v="4346"/>
    <n v="0"/>
    <n v="0"/>
    <n v="0"/>
    <n v="9245"/>
    <n v="161"/>
    <n v="0"/>
    <x v="1"/>
    <x v="64"/>
  </r>
  <r>
    <x v="12"/>
    <x v="2"/>
    <x v="6"/>
    <x v="7"/>
    <x v="0"/>
    <d v="2010-12-04T00:00:00"/>
    <d v="1899-12-30T14:13:00"/>
    <d v="2010-12-01T00:00:00"/>
    <d v="1899-12-30T03:38:00"/>
    <n v="0"/>
    <x v="6"/>
    <x v="0"/>
    <n v="0"/>
    <n v="13122"/>
    <n v="27550"/>
    <n v="21940"/>
    <n v="0"/>
    <n v="0"/>
    <n v="0"/>
    <n v="8150"/>
    <n v="71125"/>
    <n v="0"/>
    <n v="0"/>
    <n v="0"/>
    <n v="0"/>
    <n v="0"/>
    <n v="0"/>
    <n v="0"/>
    <n v="0"/>
    <n v="0"/>
    <x v="76"/>
    <x v="0"/>
  </r>
  <r>
    <x v="9"/>
    <x v="1"/>
    <x v="2"/>
    <x v="6"/>
    <x v="6"/>
    <d v="2012-02-08T00:00:00"/>
    <d v="1899-12-30T19:55:00"/>
    <d v="2012-02-06T00:00:00"/>
    <d v="1899-12-30T03:29:00"/>
    <n v="1"/>
    <x v="6"/>
    <x v="1"/>
    <n v="0"/>
    <n v="0"/>
    <n v="0"/>
    <n v="0"/>
    <n v="0"/>
    <n v="0"/>
    <n v="0"/>
    <n v="0"/>
    <n v="0"/>
    <n v="0"/>
    <n v="9161"/>
    <n v="0"/>
    <n v="0"/>
    <n v="1893"/>
    <n v="0"/>
    <n v="0"/>
    <n v="0"/>
    <n v="8373"/>
    <x v="1"/>
    <x v="65"/>
  </r>
  <r>
    <x v="0"/>
    <x v="4"/>
    <x v="6"/>
    <x v="6"/>
    <x v="3"/>
    <d v="2019-03-09T00:00:00"/>
    <d v="1899-12-30T19:26:00"/>
    <d v="2019-03-07T00:00:00"/>
    <d v="1899-12-30T03:17:00"/>
    <n v="0"/>
    <x v="4"/>
    <x v="1"/>
    <n v="0"/>
    <n v="0"/>
    <n v="0"/>
    <n v="0"/>
    <n v="0"/>
    <n v="0"/>
    <n v="0"/>
    <n v="0"/>
    <n v="0"/>
    <n v="0"/>
    <n v="8216"/>
    <n v="0"/>
    <n v="0"/>
    <n v="0"/>
    <n v="0"/>
    <n v="4976"/>
    <n v="0"/>
    <n v="0"/>
    <x v="1"/>
    <x v="66"/>
  </r>
  <r>
    <x v="6"/>
    <x v="3"/>
    <x v="1"/>
    <x v="2"/>
    <x v="1"/>
    <d v="2022-04-17T00:00:00"/>
    <d v="1899-12-30T03:48:00"/>
    <d v="2022-04-14T00:00:00"/>
    <d v="1899-12-30T05:12:00"/>
    <n v="1"/>
    <x v="6"/>
    <x v="1"/>
    <n v="0"/>
    <n v="0"/>
    <n v="0"/>
    <n v="0"/>
    <n v="0"/>
    <n v="0"/>
    <n v="0"/>
    <n v="0"/>
    <n v="0"/>
    <n v="0"/>
    <n v="1050"/>
    <n v="3424"/>
    <n v="0"/>
    <n v="0"/>
    <n v="0"/>
    <n v="0"/>
    <n v="0"/>
    <n v="0"/>
    <x v="1"/>
    <x v="67"/>
  </r>
  <r>
    <x v="10"/>
    <x v="5"/>
    <x v="4"/>
    <x v="4"/>
    <x v="2"/>
    <d v="2015-11-17T00:00:00"/>
    <d v="1899-12-30T16:57:00"/>
    <d v="2015-11-15T00:00:00"/>
    <d v="1899-12-30T01:16:00"/>
    <n v="1"/>
    <x v="5"/>
    <x v="0"/>
    <n v="74595"/>
    <n v="0"/>
    <n v="0"/>
    <n v="30827"/>
    <n v="0"/>
    <n v="0"/>
    <n v="82"/>
    <n v="24468"/>
    <n v="12128"/>
    <n v="62507"/>
    <n v="0"/>
    <n v="0"/>
    <n v="0"/>
    <n v="0"/>
    <n v="0"/>
    <n v="0"/>
    <n v="0"/>
    <n v="0"/>
    <x v="77"/>
    <x v="0"/>
  </r>
  <r>
    <x v="12"/>
    <x v="5"/>
    <x v="2"/>
    <x v="4"/>
    <x v="2"/>
    <d v="2010-11-08T00:00:00"/>
    <d v="1899-12-30T09:36:00"/>
    <d v="2010-11-05T00:00:00"/>
    <d v="1899-12-30T00:37:00"/>
    <n v="0"/>
    <x v="2"/>
    <x v="0"/>
    <n v="0"/>
    <n v="0"/>
    <n v="0"/>
    <n v="60567"/>
    <n v="0"/>
    <n v="0"/>
    <n v="0"/>
    <n v="10165"/>
    <n v="59119"/>
    <n v="0"/>
    <n v="0"/>
    <n v="0"/>
    <n v="0"/>
    <n v="0"/>
    <n v="0"/>
    <n v="0"/>
    <n v="0"/>
    <n v="0"/>
    <x v="78"/>
    <x v="0"/>
  </r>
  <r>
    <x v="8"/>
    <x v="4"/>
    <x v="1"/>
    <x v="2"/>
    <x v="3"/>
    <d v="2018-03-18T00:00:00"/>
    <d v="1899-12-30T21:15:00"/>
    <d v="2018-03-15T00:00:00"/>
    <d v="1899-12-30T04:57:00"/>
    <n v="1"/>
    <x v="1"/>
    <x v="1"/>
    <n v="0"/>
    <n v="0"/>
    <n v="0"/>
    <n v="0"/>
    <n v="0"/>
    <n v="0"/>
    <n v="0"/>
    <n v="0"/>
    <n v="0"/>
    <n v="0"/>
    <n v="0"/>
    <n v="0"/>
    <n v="0"/>
    <n v="0"/>
    <n v="667"/>
    <n v="0"/>
    <n v="0"/>
    <n v="0"/>
    <x v="1"/>
    <x v="68"/>
  </r>
  <r>
    <x v="7"/>
    <x v="10"/>
    <x v="4"/>
    <x v="4"/>
    <x v="3"/>
    <d v="2017-09-11T00:00:00"/>
    <d v="1899-12-30T17:58:00"/>
    <d v="2017-09-08T00:00:00"/>
    <d v="1899-12-30T00:36:00"/>
    <n v="0"/>
    <x v="7"/>
    <x v="0"/>
    <n v="49779"/>
    <n v="0"/>
    <n v="0"/>
    <n v="0"/>
    <n v="0"/>
    <n v="0"/>
    <n v="0"/>
    <n v="0"/>
    <n v="0"/>
    <n v="62731"/>
    <n v="0"/>
    <n v="0"/>
    <n v="0"/>
    <n v="0"/>
    <n v="0"/>
    <n v="0"/>
    <n v="0"/>
    <n v="0"/>
    <x v="79"/>
    <x v="0"/>
  </r>
  <r>
    <x v="9"/>
    <x v="4"/>
    <x v="0"/>
    <x v="4"/>
    <x v="3"/>
    <d v="2012-03-02T00:00:00"/>
    <d v="1899-12-30T02:21:00"/>
    <d v="2012-02-28T00:00:00"/>
    <d v="1899-12-30T22:15:00"/>
    <n v="0"/>
    <x v="3"/>
    <x v="1"/>
    <n v="0"/>
    <n v="0"/>
    <n v="0"/>
    <n v="0"/>
    <n v="0"/>
    <n v="0"/>
    <n v="0"/>
    <n v="0"/>
    <n v="0"/>
    <n v="0"/>
    <n v="0"/>
    <n v="0"/>
    <n v="8714"/>
    <n v="0"/>
    <n v="6274"/>
    <n v="0"/>
    <n v="9945"/>
    <n v="0"/>
    <x v="1"/>
    <x v="69"/>
  </r>
  <r>
    <x v="10"/>
    <x v="6"/>
    <x v="1"/>
    <x v="8"/>
    <x v="5"/>
    <d v="2015-07-19T00:00:00"/>
    <d v="1899-12-30T18:47:00"/>
    <d v="2015-07-16T00:00:00"/>
    <d v="1899-12-30T20:02:00"/>
    <n v="1"/>
    <x v="3"/>
    <x v="1"/>
    <n v="0"/>
    <n v="0"/>
    <n v="0"/>
    <n v="0"/>
    <n v="0"/>
    <n v="0"/>
    <n v="0"/>
    <n v="0"/>
    <n v="0"/>
    <n v="0"/>
    <n v="6405"/>
    <n v="0"/>
    <n v="0"/>
    <n v="1792"/>
    <n v="0"/>
    <n v="6040"/>
    <n v="0"/>
    <n v="0"/>
    <x v="1"/>
    <x v="70"/>
  </r>
  <r>
    <x v="1"/>
    <x v="0"/>
    <x v="0"/>
    <x v="1"/>
    <x v="1"/>
    <d v="2016-05-07T00:00:00"/>
    <d v="1899-12-30T22:00:00"/>
    <d v="2016-05-05T00:00:00"/>
    <d v="1899-12-30T10:10:00"/>
    <n v="1"/>
    <x v="1"/>
    <x v="0"/>
    <n v="0"/>
    <n v="0"/>
    <n v="0"/>
    <n v="0"/>
    <n v="0"/>
    <n v="0"/>
    <n v="53677"/>
    <n v="51869"/>
    <n v="77882"/>
    <n v="69710"/>
    <n v="0"/>
    <n v="0"/>
    <n v="0"/>
    <n v="0"/>
    <n v="0"/>
    <n v="0"/>
    <n v="0"/>
    <n v="0"/>
    <x v="80"/>
    <x v="0"/>
  </r>
  <r>
    <x v="10"/>
    <x v="1"/>
    <x v="0"/>
    <x v="0"/>
    <x v="5"/>
    <d v="2015-02-02T00:00:00"/>
    <d v="1899-12-30T21:42:00"/>
    <d v="2015-02-01T00:00:00"/>
    <d v="1899-12-30T15:26:00"/>
    <n v="1"/>
    <x v="4"/>
    <x v="1"/>
    <n v="0"/>
    <n v="0"/>
    <n v="0"/>
    <n v="0"/>
    <n v="0"/>
    <n v="0"/>
    <n v="0"/>
    <n v="0"/>
    <n v="0"/>
    <n v="0"/>
    <n v="0"/>
    <n v="0"/>
    <n v="0"/>
    <n v="0"/>
    <n v="0"/>
    <n v="0"/>
    <n v="2861"/>
    <n v="6044"/>
    <x v="1"/>
    <x v="71"/>
  </r>
  <r>
    <x v="13"/>
    <x v="3"/>
    <x v="0"/>
    <x v="1"/>
    <x v="6"/>
    <d v="2021-04-24T00:00:00"/>
    <d v="1899-12-30T02:48:00"/>
    <d v="2021-04-21T00:00:00"/>
    <d v="1899-12-30T19:24:00"/>
    <n v="0"/>
    <x v="1"/>
    <x v="1"/>
    <n v="0"/>
    <n v="0"/>
    <n v="0"/>
    <n v="0"/>
    <n v="0"/>
    <n v="0"/>
    <n v="0"/>
    <n v="0"/>
    <n v="0"/>
    <n v="0"/>
    <n v="0"/>
    <n v="5043"/>
    <n v="0"/>
    <n v="1925"/>
    <n v="0"/>
    <n v="9432"/>
    <n v="0"/>
    <n v="0"/>
    <x v="1"/>
    <x v="72"/>
  </r>
  <r>
    <x v="3"/>
    <x v="7"/>
    <x v="6"/>
    <x v="3"/>
    <x v="5"/>
    <d v="2014-06-13T00:00:00"/>
    <d v="1899-12-30T23:41:00"/>
    <d v="2014-06-10T00:00:00"/>
    <d v="1899-12-30T20:34:00"/>
    <n v="1"/>
    <x v="2"/>
    <x v="0"/>
    <n v="0"/>
    <n v="0"/>
    <n v="0"/>
    <n v="0"/>
    <n v="0"/>
    <n v="44228"/>
    <n v="38194"/>
    <n v="42456"/>
    <n v="0"/>
    <n v="0"/>
    <n v="0"/>
    <n v="0"/>
    <n v="0"/>
    <n v="0"/>
    <n v="0"/>
    <n v="0"/>
    <n v="0"/>
    <n v="0"/>
    <x v="81"/>
    <x v="0"/>
  </r>
  <r>
    <x v="0"/>
    <x v="11"/>
    <x v="6"/>
    <x v="3"/>
    <x v="1"/>
    <d v="2019-01-22T00:00:00"/>
    <d v="1899-12-30T05:05:00"/>
    <d v="2019-01-20T00:00:00"/>
    <d v="1899-12-30T14:57:00"/>
    <n v="0"/>
    <x v="2"/>
    <x v="0"/>
    <n v="16937"/>
    <n v="0"/>
    <n v="17061"/>
    <n v="26665"/>
    <n v="46669"/>
    <n v="0"/>
    <n v="0"/>
    <n v="0"/>
    <n v="0"/>
    <n v="0"/>
    <n v="0"/>
    <n v="0"/>
    <n v="0"/>
    <n v="0"/>
    <n v="0"/>
    <n v="0"/>
    <n v="0"/>
    <n v="0"/>
    <x v="82"/>
    <x v="0"/>
  </r>
  <r>
    <x v="1"/>
    <x v="0"/>
    <x v="3"/>
    <x v="6"/>
    <x v="4"/>
    <d v="2016-05-10T00:00:00"/>
    <d v="1899-12-30T22:20:00"/>
    <d v="2016-05-09T00:00:00"/>
    <d v="1899-12-30T23:07:00"/>
    <n v="1"/>
    <x v="5"/>
    <x v="1"/>
    <n v="0"/>
    <n v="0"/>
    <n v="0"/>
    <n v="0"/>
    <n v="0"/>
    <n v="0"/>
    <n v="0"/>
    <n v="0"/>
    <n v="0"/>
    <n v="0"/>
    <n v="0"/>
    <n v="0"/>
    <n v="0"/>
    <n v="0"/>
    <n v="0"/>
    <n v="0"/>
    <n v="0"/>
    <n v="0"/>
    <x v="1"/>
    <x v="0"/>
  </r>
  <r>
    <x v="1"/>
    <x v="7"/>
    <x v="3"/>
    <x v="4"/>
    <x v="4"/>
    <d v="2016-06-09T00:00:00"/>
    <d v="1899-12-30T11:32:00"/>
    <d v="2016-06-07T00:00:00"/>
    <d v="1899-12-30T09:26:00"/>
    <n v="0"/>
    <x v="4"/>
    <x v="0"/>
    <n v="0"/>
    <n v="52634"/>
    <n v="0"/>
    <n v="0"/>
    <n v="0"/>
    <n v="0"/>
    <n v="0"/>
    <n v="0"/>
    <n v="0"/>
    <n v="0"/>
    <n v="0"/>
    <n v="0"/>
    <n v="0"/>
    <n v="0"/>
    <n v="0"/>
    <n v="0"/>
    <n v="0"/>
    <n v="0"/>
    <x v="83"/>
    <x v="0"/>
  </r>
  <r>
    <x v="6"/>
    <x v="11"/>
    <x v="0"/>
    <x v="9"/>
    <x v="4"/>
    <d v="2022-01-03T00:00:00"/>
    <d v="1899-12-30T14:41:00"/>
    <d v="2022-01-02T00:00:00"/>
    <d v="1899-12-30T16:36:00"/>
    <n v="0"/>
    <x v="2"/>
    <x v="0"/>
    <n v="0"/>
    <n v="3840"/>
    <n v="0"/>
    <n v="0"/>
    <n v="0"/>
    <n v="7259"/>
    <n v="47885"/>
    <n v="0"/>
    <n v="0"/>
    <n v="75342"/>
    <n v="0"/>
    <n v="0"/>
    <n v="0"/>
    <n v="0"/>
    <n v="0"/>
    <n v="0"/>
    <n v="0"/>
    <n v="0"/>
    <x v="84"/>
    <x v="0"/>
  </r>
  <r>
    <x v="12"/>
    <x v="3"/>
    <x v="3"/>
    <x v="5"/>
    <x v="1"/>
    <d v="2010-04-05T00:00:00"/>
    <d v="1899-12-30T04:36:00"/>
    <d v="2010-04-03T00:00:00"/>
    <d v="1899-12-30T21:37:00"/>
    <n v="0"/>
    <x v="7"/>
    <x v="0"/>
    <n v="0"/>
    <n v="0"/>
    <n v="58197"/>
    <n v="0"/>
    <n v="60961"/>
    <n v="0"/>
    <n v="477"/>
    <n v="0"/>
    <n v="0"/>
    <n v="0"/>
    <n v="0"/>
    <n v="0"/>
    <n v="0"/>
    <n v="0"/>
    <n v="0"/>
    <n v="0"/>
    <n v="0"/>
    <n v="0"/>
    <x v="85"/>
    <x v="0"/>
  </r>
  <r>
    <x v="13"/>
    <x v="8"/>
    <x v="6"/>
    <x v="6"/>
    <x v="5"/>
    <d v="2021-08-04T00:00:00"/>
    <d v="1899-12-30T23:25:00"/>
    <d v="2021-08-03T00:00:00"/>
    <d v="1899-12-30T14:45:00"/>
    <n v="1"/>
    <x v="2"/>
    <x v="1"/>
    <n v="0"/>
    <n v="0"/>
    <n v="0"/>
    <n v="0"/>
    <n v="0"/>
    <n v="0"/>
    <n v="0"/>
    <n v="0"/>
    <n v="0"/>
    <n v="0"/>
    <n v="0"/>
    <n v="4534"/>
    <n v="0"/>
    <n v="0"/>
    <n v="0"/>
    <n v="0"/>
    <n v="0"/>
    <n v="0"/>
    <x v="1"/>
    <x v="73"/>
  </r>
  <r>
    <x v="2"/>
    <x v="5"/>
    <x v="5"/>
    <x v="9"/>
    <x v="2"/>
    <d v="2023-11-10T00:00:00"/>
    <d v="1899-12-30T05:40:00"/>
    <d v="2023-11-09T00:00:00"/>
    <d v="1899-12-30T19:21:00"/>
    <n v="0"/>
    <x v="6"/>
    <x v="0"/>
    <n v="13246"/>
    <n v="0"/>
    <n v="0"/>
    <n v="57416"/>
    <n v="0"/>
    <n v="67607"/>
    <n v="0"/>
    <n v="22010"/>
    <n v="0"/>
    <n v="66216"/>
    <n v="0"/>
    <n v="0"/>
    <n v="0"/>
    <n v="0"/>
    <n v="0"/>
    <n v="0"/>
    <n v="0"/>
    <n v="0"/>
    <x v="86"/>
    <x v="0"/>
  </r>
  <r>
    <x v="12"/>
    <x v="11"/>
    <x v="1"/>
    <x v="1"/>
    <x v="1"/>
    <d v="2010-01-07T00:00:00"/>
    <d v="1899-12-30T20:14:00"/>
    <d v="2010-01-05T00:00:00"/>
    <d v="1899-12-30T04:44:00"/>
    <n v="0"/>
    <x v="3"/>
    <x v="1"/>
    <n v="0"/>
    <n v="0"/>
    <n v="0"/>
    <n v="0"/>
    <n v="0"/>
    <n v="0"/>
    <n v="0"/>
    <n v="0"/>
    <n v="0"/>
    <n v="0"/>
    <n v="0"/>
    <n v="0"/>
    <n v="0"/>
    <n v="0"/>
    <n v="0"/>
    <n v="0"/>
    <n v="0"/>
    <n v="0"/>
    <x v="1"/>
    <x v="0"/>
  </r>
  <r>
    <x v="6"/>
    <x v="9"/>
    <x v="1"/>
    <x v="6"/>
    <x v="1"/>
    <d v="2022-10-27T00:00:00"/>
    <d v="1899-12-30T00:04:00"/>
    <d v="2022-10-25T00:00:00"/>
    <d v="1899-12-30T08:24:00"/>
    <n v="1"/>
    <x v="2"/>
    <x v="1"/>
    <n v="0"/>
    <n v="0"/>
    <n v="0"/>
    <n v="0"/>
    <n v="0"/>
    <n v="0"/>
    <n v="0"/>
    <n v="0"/>
    <n v="0"/>
    <n v="0"/>
    <n v="7569"/>
    <n v="0"/>
    <n v="0"/>
    <n v="0"/>
    <n v="0"/>
    <n v="0"/>
    <n v="0"/>
    <n v="4902"/>
    <x v="1"/>
    <x v="74"/>
  </r>
  <r>
    <x v="11"/>
    <x v="6"/>
    <x v="6"/>
    <x v="5"/>
    <x v="1"/>
    <d v="2020-07-08T00:00:00"/>
    <d v="1899-12-30T14:54:00"/>
    <d v="2020-07-05T00:00:00"/>
    <d v="1899-12-30T11:37:00"/>
    <n v="0"/>
    <x v="2"/>
    <x v="1"/>
    <n v="0"/>
    <n v="0"/>
    <n v="0"/>
    <n v="0"/>
    <n v="0"/>
    <n v="0"/>
    <n v="0"/>
    <n v="0"/>
    <n v="0"/>
    <n v="0"/>
    <n v="0"/>
    <n v="0"/>
    <n v="6812"/>
    <n v="0"/>
    <n v="0"/>
    <n v="2609"/>
    <n v="0"/>
    <n v="0"/>
    <x v="1"/>
    <x v="75"/>
  </r>
  <r>
    <x v="10"/>
    <x v="8"/>
    <x v="1"/>
    <x v="8"/>
    <x v="1"/>
    <d v="2015-08-18T00:00:00"/>
    <d v="1899-12-30T12:54:00"/>
    <d v="2015-08-17T00:00:00"/>
    <d v="1899-12-30T21:02:00"/>
    <n v="0"/>
    <x v="6"/>
    <x v="0"/>
    <n v="0"/>
    <n v="0"/>
    <n v="49544"/>
    <n v="0"/>
    <n v="0"/>
    <n v="28885"/>
    <n v="68852"/>
    <n v="0"/>
    <n v="0"/>
    <n v="0"/>
    <n v="0"/>
    <n v="0"/>
    <n v="0"/>
    <n v="0"/>
    <n v="0"/>
    <n v="0"/>
    <n v="0"/>
    <n v="0"/>
    <x v="87"/>
    <x v="0"/>
  </r>
  <r>
    <x v="3"/>
    <x v="10"/>
    <x v="0"/>
    <x v="4"/>
    <x v="6"/>
    <d v="2014-09-17T00:00:00"/>
    <d v="1899-12-30T00:37:00"/>
    <d v="2014-09-14T00:00:00"/>
    <d v="1899-12-30T01:38:00"/>
    <n v="1"/>
    <x v="1"/>
    <x v="0"/>
    <n v="0"/>
    <n v="0"/>
    <n v="0"/>
    <n v="0"/>
    <n v="51209"/>
    <n v="20304"/>
    <n v="27369"/>
    <n v="0"/>
    <n v="64187"/>
    <n v="0"/>
    <n v="0"/>
    <n v="0"/>
    <n v="0"/>
    <n v="0"/>
    <n v="0"/>
    <n v="0"/>
    <n v="0"/>
    <n v="0"/>
    <x v="88"/>
    <x v="0"/>
  </r>
  <r>
    <x v="2"/>
    <x v="9"/>
    <x v="6"/>
    <x v="7"/>
    <x v="6"/>
    <d v="2023-10-22T00:00:00"/>
    <d v="1899-12-30T10:47:00"/>
    <d v="2023-10-19T00:00:00"/>
    <d v="1899-12-30T01:39:00"/>
    <n v="0"/>
    <x v="4"/>
    <x v="0"/>
    <n v="0"/>
    <n v="12618"/>
    <n v="2569"/>
    <n v="0"/>
    <n v="17059"/>
    <n v="57267"/>
    <n v="0"/>
    <n v="0"/>
    <n v="14390"/>
    <n v="0"/>
    <n v="0"/>
    <n v="0"/>
    <n v="0"/>
    <n v="0"/>
    <n v="0"/>
    <n v="0"/>
    <n v="0"/>
    <n v="0"/>
    <x v="89"/>
    <x v="0"/>
  </r>
  <r>
    <x v="5"/>
    <x v="0"/>
    <x v="3"/>
    <x v="9"/>
    <x v="6"/>
    <d v="2013-05-18T00:00:00"/>
    <d v="1899-12-30T07:11:00"/>
    <d v="2013-05-15T00:00:00"/>
    <d v="1899-12-30T23:32:00"/>
    <n v="1"/>
    <x v="7"/>
    <x v="0"/>
    <n v="32479"/>
    <n v="50506"/>
    <n v="79720"/>
    <n v="0"/>
    <n v="0"/>
    <n v="73072"/>
    <n v="0"/>
    <n v="0"/>
    <n v="0"/>
    <n v="0"/>
    <n v="0"/>
    <n v="0"/>
    <n v="0"/>
    <n v="0"/>
    <n v="0"/>
    <n v="0"/>
    <n v="0"/>
    <n v="0"/>
    <x v="90"/>
    <x v="0"/>
  </r>
  <r>
    <x v="13"/>
    <x v="6"/>
    <x v="6"/>
    <x v="0"/>
    <x v="4"/>
    <d v="2021-07-09T00:00:00"/>
    <d v="1899-12-30T16:46:00"/>
    <d v="2021-07-06T00:00:00"/>
    <d v="1899-12-30T07:25:00"/>
    <n v="1"/>
    <x v="3"/>
    <x v="1"/>
    <n v="0"/>
    <n v="0"/>
    <n v="0"/>
    <n v="0"/>
    <n v="0"/>
    <n v="0"/>
    <n v="0"/>
    <n v="0"/>
    <n v="0"/>
    <n v="0"/>
    <n v="0"/>
    <n v="8248"/>
    <n v="0"/>
    <n v="5151"/>
    <n v="0"/>
    <n v="0"/>
    <n v="0"/>
    <n v="0"/>
    <x v="1"/>
    <x v="76"/>
  </r>
  <r>
    <x v="5"/>
    <x v="9"/>
    <x v="6"/>
    <x v="0"/>
    <x v="3"/>
    <d v="2013-10-15T00:00:00"/>
    <d v="1899-12-30T15:35:00"/>
    <d v="2013-10-13T00:00:00"/>
    <d v="1899-12-30T08:52:00"/>
    <n v="1"/>
    <x v="3"/>
    <x v="1"/>
    <n v="0"/>
    <n v="0"/>
    <n v="0"/>
    <n v="0"/>
    <n v="0"/>
    <n v="0"/>
    <n v="0"/>
    <n v="0"/>
    <n v="0"/>
    <n v="0"/>
    <n v="0"/>
    <n v="0"/>
    <n v="0"/>
    <n v="0"/>
    <n v="0"/>
    <n v="8801"/>
    <n v="0"/>
    <n v="0"/>
    <x v="1"/>
    <x v="77"/>
  </r>
  <r>
    <x v="4"/>
    <x v="11"/>
    <x v="6"/>
    <x v="2"/>
    <x v="0"/>
    <d v="2011-01-20T00:00:00"/>
    <d v="1899-12-30T18:11:00"/>
    <d v="2011-01-17T00:00:00"/>
    <d v="1899-12-30T09:08:00"/>
    <n v="1"/>
    <x v="0"/>
    <x v="1"/>
    <n v="0"/>
    <n v="0"/>
    <n v="0"/>
    <n v="0"/>
    <n v="0"/>
    <n v="0"/>
    <n v="0"/>
    <n v="0"/>
    <n v="0"/>
    <n v="0"/>
    <n v="0"/>
    <n v="9739"/>
    <n v="0"/>
    <n v="0"/>
    <n v="0"/>
    <n v="0"/>
    <n v="0"/>
    <n v="0"/>
    <x v="1"/>
    <x v="78"/>
  </r>
  <r>
    <x v="10"/>
    <x v="2"/>
    <x v="3"/>
    <x v="7"/>
    <x v="1"/>
    <d v="2015-12-26T00:00:00"/>
    <d v="1899-12-30T12:34:00"/>
    <d v="2015-12-25T00:00:00"/>
    <d v="1899-12-30T02:45:00"/>
    <n v="1"/>
    <x v="2"/>
    <x v="1"/>
    <n v="0"/>
    <n v="0"/>
    <n v="0"/>
    <n v="0"/>
    <n v="0"/>
    <n v="0"/>
    <n v="0"/>
    <n v="0"/>
    <n v="0"/>
    <n v="0"/>
    <n v="0"/>
    <n v="0"/>
    <n v="0"/>
    <n v="0"/>
    <n v="0"/>
    <n v="0"/>
    <n v="0"/>
    <n v="0"/>
    <x v="1"/>
    <x v="0"/>
  </r>
  <r>
    <x v="13"/>
    <x v="7"/>
    <x v="5"/>
    <x v="7"/>
    <x v="2"/>
    <d v="2021-06-21T00:00:00"/>
    <d v="1899-12-30T03:19:00"/>
    <d v="2021-06-18T00:00:00"/>
    <d v="1899-12-30T09:55:00"/>
    <n v="1"/>
    <x v="7"/>
    <x v="0"/>
    <n v="0"/>
    <n v="0"/>
    <n v="0"/>
    <n v="0"/>
    <n v="0"/>
    <n v="0"/>
    <n v="0"/>
    <n v="0"/>
    <n v="0"/>
    <n v="0"/>
    <n v="0"/>
    <n v="0"/>
    <n v="0"/>
    <n v="0"/>
    <n v="0"/>
    <n v="0"/>
    <n v="0"/>
    <n v="0"/>
    <x v="1"/>
    <x v="0"/>
  </r>
  <r>
    <x v="3"/>
    <x v="5"/>
    <x v="6"/>
    <x v="6"/>
    <x v="5"/>
    <d v="2014-11-06T00:00:00"/>
    <d v="1899-12-30T22:42:00"/>
    <d v="2014-11-03T00:00:00"/>
    <d v="1899-12-30T10:25:00"/>
    <n v="0"/>
    <x v="6"/>
    <x v="1"/>
    <n v="0"/>
    <n v="0"/>
    <n v="0"/>
    <n v="0"/>
    <n v="0"/>
    <n v="0"/>
    <n v="0"/>
    <n v="0"/>
    <n v="0"/>
    <n v="0"/>
    <n v="0"/>
    <n v="0"/>
    <n v="0"/>
    <n v="0"/>
    <n v="0"/>
    <n v="0"/>
    <n v="0"/>
    <n v="4969"/>
    <x v="1"/>
    <x v="79"/>
  </r>
  <r>
    <x v="8"/>
    <x v="10"/>
    <x v="1"/>
    <x v="2"/>
    <x v="2"/>
    <d v="2018-09-13T00:00:00"/>
    <d v="1899-12-30T12:54:00"/>
    <d v="2018-09-10T00:00:00"/>
    <d v="1899-12-30T12:58:00"/>
    <n v="0"/>
    <x v="1"/>
    <x v="0"/>
    <n v="0"/>
    <n v="0"/>
    <n v="0"/>
    <n v="0"/>
    <n v="0"/>
    <n v="65266"/>
    <n v="0"/>
    <n v="65567"/>
    <n v="0"/>
    <n v="0"/>
    <n v="0"/>
    <n v="0"/>
    <n v="0"/>
    <n v="0"/>
    <n v="0"/>
    <n v="0"/>
    <n v="0"/>
    <n v="0"/>
    <x v="91"/>
    <x v="0"/>
  </r>
  <r>
    <x v="9"/>
    <x v="6"/>
    <x v="1"/>
    <x v="8"/>
    <x v="3"/>
    <d v="2012-07-01T00:00:00"/>
    <d v="1899-12-30T01:59:00"/>
    <d v="2012-06-28T00:00:00"/>
    <d v="1899-12-30T20:21:00"/>
    <n v="1"/>
    <x v="7"/>
    <x v="1"/>
    <n v="0"/>
    <n v="0"/>
    <n v="0"/>
    <n v="0"/>
    <n v="0"/>
    <n v="0"/>
    <n v="0"/>
    <n v="0"/>
    <n v="0"/>
    <n v="0"/>
    <n v="0"/>
    <n v="0"/>
    <n v="0"/>
    <n v="0"/>
    <n v="0"/>
    <n v="7434"/>
    <n v="9089"/>
    <n v="4105"/>
    <x v="1"/>
    <x v="80"/>
  </r>
  <r>
    <x v="1"/>
    <x v="8"/>
    <x v="5"/>
    <x v="9"/>
    <x v="0"/>
    <d v="2016-08-08T00:00:00"/>
    <d v="1899-12-30T08:41:00"/>
    <d v="2016-08-07T00:00:00"/>
    <d v="1899-12-30T04:57:00"/>
    <n v="0"/>
    <x v="6"/>
    <x v="1"/>
    <n v="0"/>
    <n v="0"/>
    <n v="0"/>
    <n v="0"/>
    <n v="0"/>
    <n v="0"/>
    <n v="0"/>
    <n v="0"/>
    <n v="0"/>
    <n v="0"/>
    <n v="0"/>
    <n v="0"/>
    <n v="0"/>
    <n v="0"/>
    <n v="0"/>
    <n v="9872"/>
    <n v="0"/>
    <n v="0"/>
    <x v="1"/>
    <x v="81"/>
  </r>
  <r>
    <x v="13"/>
    <x v="9"/>
    <x v="3"/>
    <x v="2"/>
    <x v="6"/>
    <d v="2021-10-20T00:00:00"/>
    <d v="1899-12-30T19:30:00"/>
    <d v="2021-10-19T00:00:00"/>
    <d v="1899-12-30T17:42:00"/>
    <n v="1"/>
    <x v="3"/>
    <x v="0"/>
    <n v="0"/>
    <n v="0"/>
    <n v="0"/>
    <n v="0"/>
    <n v="0"/>
    <n v="0"/>
    <n v="61602"/>
    <n v="0"/>
    <n v="0"/>
    <n v="0"/>
    <n v="0"/>
    <n v="0"/>
    <n v="0"/>
    <n v="0"/>
    <n v="0"/>
    <n v="0"/>
    <n v="0"/>
    <n v="0"/>
    <x v="92"/>
    <x v="0"/>
  </r>
  <r>
    <x v="0"/>
    <x v="10"/>
    <x v="5"/>
    <x v="2"/>
    <x v="6"/>
    <d v="2019-09-14T00:00:00"/>
    <d v="1899-12-30T13:01:00"/>
    <d v="2019-09-13T00:00:00"/>
    <d v="1899-12-30T15:13:00"/>
    <n v="0"/>
    <x v="7"/>
    <x v="0"/>
    <n v="27549"/>
    <n v="0"/>
    <n v="424"/>
    <n v="0"/>
    <n v="0"/>
    <n v="0"/>
    <n v="0"/>
    <n v="78051"/>
    <n v="60672"/>
    <n v="0"/>
    <n v="0"/>
    <n v="0"/>
    <n v="0"/>
    <n v="0"/>
    <n v="0"/>
    <n v="0"/>
    <n v="0"/>
    <n v="0"/>
    <x v="93"/>
    <x v="0"/>
  </r>
  <r>
    <x v="9"/>
    <x v="1"/>
    <x v="2"/>
    <x v="6"/>
    <x v="2"/>
    <d v="2012-02-13T00:00:00"/>
    <d v="1899-12-30T04:01:00"/>
    <d v="2012-02-11T00:00:00"/>
    <d v="1899-12-30T04:06:00"/>
    <n v="0"/>
    <x v="7"/>
    <x v="0"/>
    <n v="0"/>
    <n v="0"/>
    <n v="30547"/>
    <n v="17807"/>
    <n v="0"/>
    <n v="0"/>
    <n v="0"/>
    <n v="0"/>
    <n v="69899"/>
    <n v="79864"/>
    <n v="0"/>
    <n v="0"/>
    <n v="0"/>
    <n v="0"/>
    <n v="0"/>
    <n v="0"/>
    <n v="0"/>
    <n v="0"/>
    <x v="94"/>
    <x v="0"/>
  </r>
  <r>
    <x v="7"/>
    <x v="1"/>
    <x v="1"/>
    <x v="2"/>
    <x v="1"/>
    <d v="2017-02-27T00:00:00"/>
    <d v="1899-12-30T08:55:00"/>
    <d v="2017-02-26T00:00:00"/>
    <d v="1899-12-30T01:57:00"/>
    <n v="0"/>
    <x v="1"/>
    <x v="1"/>
    <n v="0"/>
    <n v="0"/>
    <n v="0"/>
    <n v="0"/>
    <n v="0"/>
    <n v="0"/>
    <n v="0"/>
    <n v="0"/>
    <n v="0"/>
    <n v="0"/>
    <n v="0"/>
    <n v="0"/>
    <n v="0"/>
    <n v="8091"/>
    <n v="0"/>
    <n v="0"/>
    <n v="0"/>
    <n v="0"/>
    <x v="1"/>
    <x v="82"/>
  </r>
  <r>
    <x v="10"/>
    <x v="11"/>
    <x v="2"/>
    <x v="3"/>
    <x v="5"/>
    <d v="2015-01-06T00:00:00"/>
    <d v="1899-12-30T08:21:00"/>
    <d v="2015-01-04T00:00:00"/>
    <d v="1899-12-30T01:46:00"/>
    <n v="0"/>
    <x v="1"/>
    <x v="1"/>
    <n v="0"/>
    <n v="0"/>
    <n v="0"/>
    <n v="0"/>
    <n v="0"/>
    <n v="0"/>
    <n v="0"/>
    <n v="0"/>
    <n v="0"/>
    <n v="0"/>
    <n v="0"/>
    <n v="0"/>
    <n v="0"/>
    <n v="0"/>
    <n v="0"/>
    <n v="0"/>
    <n v="0"/>
    <n v="0"/>
    <x v="1"/>
    <x v="0"/>
  </r>
  <r>
    <x v="2"/>
    <x v="9"/>
    <x v="0"/>
    <x v="9"/>
    <x v="4"/>
    <d v="2023-10-03T00:00:00"/>
    <d v="1899-12-30T08:58:00"/>
    <d v="2023-09-30T00:00:00"/>
    <d v="1899-12-30T08:10:00"/>
    <n v="1"/>
    <x v="3"/>
    <x v="0"/>
    <n v="0"/>
    <n v="0"/>
    <n v="0"/>
    <n v="0"/>
    <n v="68774"/>
    <n v="1652"/>
    <n v="54289"/>
    <n v="60481"/>
    <n v="4492"/>
    <n v="0"/>
    <n v="0"/>
    <n v="0"/>
    <n v="0"/>
    <n v="0"/>
    <n v="0"/>
    <n v="0"/>
    <n v="0"/>
    <n v="0"/>
    <x v="95"/>
    <x v="0"/>
  </r>
  <r>
    <x v="6"/>
    <x v="2"/>
    <x v="0"/>
    <x v="6"/>
    <x v="1"/>
    <d v="2022-12-25T00:00:00"/>
    <d v="1899-12-30T18:34:00"/>
    <d v="2022-12-23T00:00:00"/>
    <d v="1899-12-30T00:36:00"/>
    <n v="1"/>
    <x v="2"/>
    <x v="0"/>
    <n v="0"/>
    <n v="0"/>
    <n v="0"/>
    <n v="34082"/>
    <n v="0"/>
    <n v="43974"/>
    <n v="0"/>
    <n v="0"/>
    <n v="0"/>
    <n v="0"/>
    <n v="0"/>
    <n v="0"/>
    <n v="0"/>
    <n v="0"/>
    <n v="0"/>
    <n v="0"/>
    <n v="0"/>
    <n v="0"/>
    <x v="96"/>
    <x v="0"/>
  </r>
  <r>
    <x v="8"/>
    <x v="3"/>
    <x v="1"/>
    <x v="5"/>
    <x v="4"/>
    <d v="2018-04-04T00:00:00"/>
    <d v="1899-12-30T11:18:00"/>
    <d v="2018-04-03T00:00:00"/>
    <d v="1899-12-30T18:34:00"/>
    <n v="0"/>
    <x v="0"/>
    <x v="0"/>
    <n v="8206"/>
    <n v="0"/>
    <n v="0"/>
    <n v="0"/>
    <n v="40605"/>
    <n v="0"/>
    <n v="53107"/>
    <n v="0"/>
    <n v="55907"/>
    <n v="0"/>
    <n v="0"/>
    <n v="0"/>
    <n v="0"/>
    <n v="0"/>
    <n v="0"/>
    <n v="0"/>
    <n v="0"/>
    <n v="0"/>
    <x v="97"/>
    <x v="0"/>
  </r>
  <r>
    <x v="9"/>
    <x v="10"/>
    <x v="5"/>
    <x v="4"/>
    <x v="0"/>
    <d v="2012-09-08T00:00:00"/>
    <d v="1899-12-30T12:22:00"/>
    <d v="2012-09-05T00:00:00"/>
    <d v="1899-12-30T11:42:00"/>
    <n v="1"/>
    <x v="0"/>
    <x v="0"/>
    <n v="0"/>
    <n v="28752"/>
    <n v="59168"/>
    <n v="46788"/>
    <n v="0"/>
    <n v="0"/>
    <n v="0"/>
    <n v="0"/>
    <n v="18788"/>
    <n v="0"/>
    <n v="0"/>
    <n v="0"/>
    <n v="0"/>
    <n v="0"/>
    <n v="0"/>
    <n v="0"/>
    <n v="0"/>
    <n v="0"/>
    <x v="98"/>
    <x v="0"/>
  </r>
  <r>
    <x v="6"/>
    <x v="2"/>
    <x v="2"/>
    <x v="5"/>
    <x v="6"/>
    <d v="2022-12-14T00:00:00"/>
    <d v="1899-12-30T13:42:00"/>
    <d v="2022-12-11T00:00:00"/>
    <d v="1899-12-30T21:41:00"/>
    <n v="1"/>
    <x v="4"/>
    <x v="1"/>
    <n v="0"/>
    <n v="0"/>
    <n v="0"/>
    <n v="0"/>
    <n v="0"/>
    <n v="0"/>
    <n v="0"/>
    <n v="0"/>
    <n v="0"/>
    <n v="0"/>
    <n v="9143"/>
    <n v="9802"/>
    <n v="0"/>
    <n v="3151"/>
    <n v="0"/>
    <n v="9009"/>
    <n v="0"/>
    <n v="0"/>
    <x v="1"/>
    <x v="83"/>
  </r>
  <r>
    <x v="4"/>
    <x v="2"/>
    <x v="3"/>
    <x v="0"/>
    <x v="5"/>
    <d v="2011-12-15T00:00:00"/>
    <d v="1899-12-30T10:12:00"/>
    <d v="2011-12-13T00:00:00"/>
    <d v="1899-12-30T06:00:00"/>
    <n v="1"/>
    <x v="7"/>
    <x v="0"/>
    <n v="0"/>
    <n v="0"/>
    <n v="64384"/>
    <n v="0"/>
    <n v="0"/>
    <n v="0"/>
    <n v="16132"/>
    <n v="78957"/>
    <n v="0"/>
    <n v="25401"/>
    <n v="0"/>
    <n v="0"/>
    <n v="0"/>
    <n v="0"/>
    <n v="0"/>
    <n v="0"/>
    <n v="0"/>
    <n v="0"/>
    <x v="99"/>
    <x v="0"/>
  </r>
  <r>
    <x v="2"/>
    <x v="2"/>
    <x v="3"/>
    <x v="1"/>
    <x v="5"/>
    <d v="2023-12-22T00:00:00"/>
    <d v="1899-12-30T03:30:00"/>
    <d v="2023-12-21T00:00:00"/>
    <d v="1899-12-30T09:36:00"/>
    <n v="1"/>
    <x v="5"/>
    <x v="1"/>
    <n v="0"/>
    <n v="0"/>
    <n v="0"/>
    <n v="0"/>
    <n v="0"/>
    <n v="0"/>
    <n v="0"/>
    <n v="0"/>
    <n v="0"/>
    <n v="0"/>
    <n v="5654"/>
    <n v="0"/>
    <n v="4333"/>
    <n v="0"/>
    <n v="0"/>
    <n v="0"/>
    <n v="0"/>
    <n v="4428"/>
    <x v="1"/>
    <x v="84"/>
  </r>
  <r>
    <x v="0"/>
    <x v="3"/>
    <x v="5"/>
    <x v="3"/>
    <x v="5"/>
    <d v="2019-04-08T00:00:00"/>
    <d v="1899-12-30T10:47:00"/>
    <d v="2019-04-05T00:00:00"/>
    <d v="1899-12-30T16:30:00"/>
    <n v="1"/>
    <x v="0"/>
    <x v="0"/>
    <n v="0"/>
    <n v="70528"/>
    <n v="45800"/>
    <n v="8934"/>
    <n v="0"/>
    <n v="0"/>
    <n v="0"/>
    <n v="0"/>
    <n v="0"/>
    <n v="0"/>
    <n v="0"/>
    <n v="0"/>
    <n v="0"/>
    <n v="0"/>
    <n v="0"/>
    <n v="0"/>
    <n v="0"/>
    <n v="0"/>
    <x v="100"/>
    <x v="0"/>
  </r>
  <r>
    <x v="2"/>
    <x v="7"/>
    <x v="1"/>
    <x v="9"/>
    <x v="2"/>
    <d v="2023-06-08T00:00:00"/>
    <d v="1899-12-30T21:04:00"/>
    <d v="2023-06-07T00:00:00"/>
    <d v="1899-12-30T18:09:00"/>
    <n v="0"/>
    <x v="3"/>
    <x v="1"/>
    <n v="0"/>
    <n v="0"/>
    <n v="0"/>
    <n v="0"/>
    <n v="0"/>
    <n v="0"/>
    <n v="0"/>
    <n v="0"/>
    <n v="0"/>
    <n v="0"/>
    <n v="0"/>
    <n v="0"/>
    <n v="0"/>
    <n v="0"/>
    <n v="0"/>
    <n v="0"/>
    <n v="0"/>
    <n v="0"/>
    <x v="1"/>
    <x v="0"/>
  </r>
  <r>
    <x v="5"/>
    <x v="11"/>
    <x v="1"/>
    <x v="8"/>
    <x v="4"/>
    <d v="2013-01-25T00:00:00"/>
    <d v="1899-12-30T14:05:00"/>
    <d v="2013-01-22T00:00:00"/>
    <d v="1899-12-30T12:46:00"/>
    <n v="0"/>
    <x v="5"/>
    <x v="0"/>
    <n v="0"/>
    <n v="0"/>
    <n v="0"/>
    <n v="50635"/>
    <n v="45765"/>
    <n v="50527"/>
    <n v="0"/>
    <n v="0"/>
    <n v="0"/>
    <n v="0"/>
    <n v="0"/>
    <n v="0"/>
    <n v="0"/>
    <n v="0"/>
    <n v="0"/>
    <n v="0"/>
    <n v="0"/>
    <n v="0"/>
    <x v="101"/>
    <x v="0"/>
  </r>
  <r>
    <x v="1"/>
    <x v="11"/>
    <x v="5"/>
    <x v="8"/>
    <x v="4"/>
    <d v="2016-01-01T00:00:00"/>
    <d v="1899-12-30T03:01:00"/>
    <d v="2015-12-31T00:00:00"/>
    <d v="1899-12-30T05:21:00"/>
    <n v="0"/>
    <x v="0"/>
    <x v="1"/>
    <n v="0"/>
    <n v="0"/>
    <n v="0"/>
    <n v="0"/>
    <n v="0"/>
    <n v="0"/>
    <n v="0"/>
    <n v="0"/>
    <n v="0"/>
    <n v="0"/>
    <n v="0"/>
    <n v="0"/>
    <n v="0"/>
    <n v="0"/>
    <n v="0"/>
    <n v="3236"/>
    <n v="8637"/>
    <n v="7146"/>
    <x v="1"/>
    <x v="85"/>
  </r>
  <r>
    <x v="12"/>
    <x v="4"/>
    <x v="3"/>
    <x v="9"/>
    <x v="3"/>
    <d v="2010-03-01T00:00:00"/>
    <d v="1899-12-30T13:03:00"/>
    <d v="2010-02-27T00:00:00"/>
    <d v="1899-12-30T14:13:00"/>
    <n v="1"/>
    <x v="1"/>
    <x v="1"/>
    <n v="0"/>
    <n v="0"/>
    <n v="0"/>
    <n v="0"/>
    <n v="0"/>
    <n v="0"/>
    <n v="0"/>
    <n v="0"/>
    <n v="0"/>
    <n v="0"/>
    <n v="0"/>
    <n v="4117"/>
    <n v="0"/>
    <n v="5438"/>
    <n v="0"/>
    <n v="2269"/>
    <n v="1516"/>
    <n v="0"/>
    <x v="1"/>
    <x v="86"/>
  </r>
  <r>
    <x v="5"/>
    <x v="1"/>
    <x v="5"/>
    <x v="8"/>
    <x v="5"/>
    <d v="2013-02-08T00:00:00"/>
    <d v="1899-12-30T15:49:00"/>
    <d v="2013-02-05T00:00:00"/>
    <d v="1899-12-30T21:46:00"/>
    <n v="1"/>
    <x v="1"/>
    <x v="1"/>
    <n v="0"/>
    <n v="0"/>
    <n v="0"/>
    <n v="0"/>
    <n v="0"/>
    <n v="0"/>
    <n v="0"/>
    <n v="0"/>
    <n v="0"/>
    <n v="0"/>
    <n v="7719"/>
    <n v="0"/>
    <n v="0"/>
    <n v="4528"/>
    <n v="0"/>
    <n v="0"/>
    <n v="0"/>
    <n v="0"/>
    <x v="1"/>
    <x v="87"/>
  </r>
  <r>
    <x v="8"/>
    <x v="5"/>
    <x v="0"/>
    <x v="5"/>
    <x v="3"/>
    <d v="2018-11-05T00:00:00"/>
    <d v="1899-12-30T20:35:00"/>
    <d v="2018-11-03T00:00:00"/>
    <d v="1899-12-30T03:17:00"/>
    <n v="1"/>
    <x v="0"/>
    <x v="0"/>
    <n v="0"/>
    <n v="60186"/>
    <n v="0"/>
    <n v="0"/>
    <n v="0"/>
    <n v="36846"/>
    <n v="0"/>
    <n v="79130"/>
    <n v="7719"/>
    <n v="0"/>
    <n v="0"/>
    <n v="0"/>
    <n v="0"/>
    <n v="0"/>
    <n v="0"/>
    <n v="0"/>
    <n v="0"/>
    <n v="0"/>
    <x v="102"/>
    <x v="0"/>
  </r>
  <r>
    <x v="0"/>
    <x v="1"/>
    <x v="0"/>
    <x v="5"/>
    <x v="1"/>
    <d v="2019-02-28T00:00:00"/>
    <d v="1899-12-30T13:00:00"/>
    <d v="2019-02-25T00:00:00"/>
    <d v="1899-12-30T10:52:00"/>
    <n v="1"/>
    <x v="3"/>
    <x v="1"/>
    <n v="0"/>
    <n v="0"/>
    <n v="0"/>
    <n v="0"/>
    <n v="0"/>
    <n v="0"/>
    <n v="0"/>
    <n v="0"/>
    <n v="0"/>
    <n v="0"/>
    <n v="0"/>
    <n v="0"/>
    <n v="0"/>
    <n v="0"/>
    <n v="0"/>
    <n v="0"/>
    <n v="0"/>
    <n v="0"/>
    <x v="1"/>
    <x v="0"/>
  </r>
  <r>
    <x v="6"/>
    <x v="4"/>
    <x v="0"/>
    <x v="7"/>
    <x v="1"/>
    <d v="2022-03-13T00:00:00"/>
    <d v="1899-12-30T23:59:00"/>
    <d v="2022-03-11T00:00:00"/>
    <d v="1899-12-30T16:07:00"/>
    <n v="1"/>
    <x v="3"/>
    <x v="0"/>
    <n v="71914"/>
    <n v="0"/>
    <n v="0"/>
    <n v="0"/>
    <n v="45773"/>
    <n v="0"/>
    <n v="0"/>
    <n v="0"/>
    <n v="0"/>
    <n v="0"/>
    <n v="0"/>
    <n v="0"/>
    <n v="0"/>
    <n v="0"/>
    <n v="0"/>
    <n v="0"/>
    <n v="0"/>
    <n v="0"/>
    <x v="103"/>
    <x v="0"/>
  </r>
  <r>
    <x v="12"/>
    <x v="5"/>
    <x v="5"/>
    <x v="8"/>
    <x v="6"/>
    <d v="2010-11-13T00:00:00"/>
    <d v="1899-12-30T20:43:00"/>
    <d v="2010-11-11T00:00:00"/>
    <d v="1899-12-30T19:10:00"/>
    <n v="1"/>
    <x v="1"/>
    <x v="1"/>
    <n v="0"/>
    <n v="0"/>
    <n v="0"/>
    <n v="0"/>
    <n v="0"/>
    <n v="0"/>
    <n v="0"/>
    <n v="0"/>
    <n v="0"/>
    <n v="0"/>
    <n v="8705"/>
    <n v="0"/>
    <n v="0"/>
    <n v="0"/>
    <n v="0"/>
    <n v="3687"/>
    <n v="0"/>
    <n v="0"/>
    <x v="1"/>
    <x v="88"/>
  </r>
  <r>
    <x v="13"/>
    <x v="0"/>
    <x v="0"/>
    <x v="3"/>
    <x v="5"/>
    <d v="2021-05-12T00:00:00"/>
    <d v="1899-12-30T07:03:00"/>
    <d v="2021-05-10T00:00:00"/>
    <d v="1899-12-30T19:01:00"/>
    <n v="1"/>
    <x v="3"/>
    <x v="0"/>
    <n v="0"/>
    <n v="0"/>
    <n v="9756"/>
    <n v="0"/>
    <n v="0"/>
    <n v="0"/>
    <n v="1545"/>
    <n v="0"/>
    <n v="25799"/>
    <n v="0"/>
    <n v="0"/>
    <n v="0"/>
    <n v="0"/>
    <n v="0"/>
    <n v="0"/>
    <n v="0"/>
    <n v="0"/>
    <n v="0"/>
    <x v="104"/>
    <x v="0"/>
  </r>
  <r>
    <x v="12"/>
    <x v="4"/>
    <x v="6"/>
    <x v="2"/>
    <x v="2"/>
    <d v="2010-03-11T00:00:00"/>
    <d v="1899-12-30T13:48:00"/>
    <d v="2010-03-10T00:00:00"/>
    <d v="1899-12-30T06:27:00"/>
    <n v="1"/>
    <x v="2"/>
    <x v="0"/>
    <n v="33737"/>
    <n v="0"/>
    <n v="0"/>
    <n v="0"/>
    <n v="0"/>
    <n v="0"/>
    <n v="0"/>
    <n v="0"/>
    <n v="0"/>
    <n v="0"/>
    <n v="0"/>
    <n v="0"/>
    <n v="0"/>
    <n v="0"/>
    <n v="0"/>
    <n v="0"/>
    <n v="0"/>
    <n v="0"/>
    <x v="105"/>
    <x v="0"/>
  </r>
  <r>
    <x v="12"/>
    <x v="0"/>
    <x v="0"/>
    <x v="0"/>
    <x v="5"/>
    <d v="2010-05-01T00:00:00"/>
    <d v="1899-12-30T02:53:00"/>
    <d v="2010-04-30T00:00:00"/>
    <d v="1899-12-30T20:32:00"/>
    <n v="1"/>
    <x v="5"/>
    <x v="1"/>
    <n v="0"/>
    <n v="0"/>
    <n v="0"/>
    <n v="0"/>
    <n v="0"/>
    <n v="0"/>
    <n v="0"/>
    <n v="0"/>
    <n v="0"/>
    <n v="0"/>
    <n v="5720"/>
    <n v="0"/>
    <n v="0"/>
    <n v="6264"/>
    <n v="0"/>
    <n v="0"/>
    <n v="0"/>
    <n v="0"/>
    <x v="1"/>
    <x v="89"/>
  </r>
  <r>
    <x v="13"/>
    <x v="10"/>
    <x v="4"/>
    <x v="3"/>
    <x v="3"/>
    <d v="2021-09-08T00:00:00"/>
    <d v="1899-12-30T00:34:00"/>
    <d v="2021-09-07T00:00:00"/>
    <d v="1899-12-30T02:02:00"/>
    <n v="0"/>
    <x v="7"/>
    <x v="0"/>
    <n v="0"/>
    <n v="0"/>
    <n v="0"/>
    <n v="0"/>
    <n v="0"/>
    <n v="0"/>
    <n v="0"/>
    <n v="0"/>
    <n v="0"/>
    <n v="0"/>
    <n v="0"/>
    <n v="0"/>
    <n v="0"/>
    <n v="0"/>
    <n v="0"/>
    <n v="0"/>
    <n v="0"/>
    <n v="0"/>
    <x v="1"/>
    <x v="0"/>
  </r>
  <r>
    <x v="2"/>
    <x v="7"/>
    <x v="1"/>
    <x v="7"/>
    <x v="3"/>
    <d v="2023-06-15T00:00:00"/>
    <d v="1899-12-30T14:52:00"/>
    <d v="2023-06-14T00:00:00"/>
    <d v="1899-12-30T06:31:00"/>
    <n v="1"/>
    <x v="0"/>
    <x v="0"/>
    <n v="0"/>
    <n v="0"/>
    <n v="0"/>
    <n v="0"/>
    <n v="0"/>
    <n v="0"/>
    <n v="57047"/>
    <n v="0"/>
    <n v="0"/>
    <n v="27244"/>
    <n v="0"/>
    <n v="0"/>
    <n v="0"/>
    <n v="0"/>
    <n v="0"/>
    <n v="0"/>
    <n v="0"/>
    <n v="0"/>
    <x v="106"/>
    <x v="0"/>
  </r>
  <r>
    <x v="7"/>
    <x v="10"/>
    <x v="5"/>
    <x v="6"/>
    <x v="0"/>
    <d v="2017-09-09T00:00:00"/>
    <d v="1899-12-30T08:14:00"/>
    <d v="2017-09-06T00:00:00"/>
    <d v="1899-12-30T01:17:00"/>
    <n v="0"/>
    <x v="4"/>
    <x v="0"/>
    <n v="0"/>
    <n v="0"/>
    <n v="0"/>
    <n v="71286"/>
    <n v="0"/>
    <n v="0"/>
    <n v="20150"/>
    <n v="0"/>
    <n v="0"/>
    <n v="0"/>
    <n v="0"/>
    <n v="0"/>
    <n v="0"/>
    <n v="0"/>
    <n v="0"/>
    <n v="0"/>
    <n v="0"/>
    <n v="0"/>
    <x v="107"/>
    <x v="0"/>
  </r>
  <r>
    <x v="2"/>
    <x v="6"/>
    <x v="3"/>
    <x v="8"/>
    <x v="2"/>
    <d v="2023-07-22T00:00:00"/>
    <d v="1899-12-30T10:01:00"/>
    <d v="2023-07-19T00:00:00"/>
    <d v="1899-12-30T06:22:00"/>
    <n v="0"/>
    <x v="1"/>
    <x v="1"/>
    <n v="0"/>
    <n v="0"/>
    <n v="0"/>
    <n v="0"/>
    <n v="0"/>
    <n v="0"/>
    <n v="0"/>
    <n v="0"/>
    <n v="0"/>
    <n v="0"/>
    <n v="0"/>
    <n v="0"/>
    <n v="0"/>
    <n v="0"/>
    <n v="0"/>
    <n v="0"/>
    <n v="0"/>
    <n v="0"/>
    <x v="1"/>
    <x v="0"/>
  </r>
  <r>
    <x v="12"/>
    <x v="11"/>
    <x v="1"/>
    <x v="1"/>
    <x v="0"/>
    <d v="2010-01-17T00:00:00"/>
    <d v="1899-12-30T07:56:00"/>
    <d v="2010-01-16T00:00:00"/>
    <d v="1899-12-30T17:01:00"/>
    <n v="0"/>
    <x v="6"/>
    <x v="0"/>
    <n v="33327"/>
    <n v="0"/>
    <n v="0"/>
    <n v="0"/>
    <n v="0"/>
    <n v="0"/>
    <n v="52618"/>
    <n v="0"/>
    <n v="0"/>
    <n v="0"/>
    <n v="0"/>
    <n v="0"/>
    <n v="0"/>
    <n v="0"/>
    <n v="0"/>
    <n v="0"/>
    <n v="0"/>
    <n v="0"/>
    <x v="108"/>
    <x v="0"/>
  </r>
  <r>
    <x v="3"/>
    <x v="4"/>
    <x v="2"/>
    <x v="6"/>
    <x v="2"/>
    <d v="2014-03-17T00:00:00"/>
    <d v="1899-12-30T00:09:00"/>
    <d v="2014-03-14T00:00:00"/>
    <d v="1899-12-30T15:23:00"/>
    <n v="0"/>
    <x v="2"/>
    <x v="0"/>
    <n v="0"/>
    <n v="0"/>
    <n v="0"/>
    <n v="16683"/>
    <n v="0"/>
    <n v="67714"/>
    <n v="0"/>
    <n v="0"/>
    <n v="0"/>
    <n v="0"/>
    <n v="0"/>
    <n v="0"/>
    <n v="0"/>
    <n v="0"/>
    <n v="0"/>
    <n v="0"/>
    <n v="0"/>
    <n v="0"/>
    <x v="109"/>
    <x v="0"/>
  </r>
  <r>
    <x v="8"/>
    <x v="0"/>
    <x v="0"/>
    <x v="3"/>
    <x v="0"/>
    <d v="2018-05-04T00:00:00"/>
    <d v="1899-12-30T05:41:00"/>
    <d v="2018-05-01T00:00:00"/>
    <d v="1899-12-30T00:34:00"/>
    <n v="1"/>
    <x v="4"/>
    <x v="0"/>
    <n v="0"/>
    <n v="0"/>
    <n v="0"/>
    <n v="0"/>
    <n v="0"/>
    <n v="0"/>
    <n v="0"/>
    <n v="0"/>
    <n v="0"/>
    <n v="0"/>
    <n v="0"/>
    <n v="0"/>
    <n v="0"/>
    <n v="0"/>
    <n v="0"/>
    <n v="0"/>
    <n v="0"/>
    <n v="0"/>
    <x v="1"/>
    <x v="0"/>
  </r>
  <r>
    <x v="6"/>
    <x v="1"/>
    <x v="1"/>
    <x v="2"/>
    <x v="4"/>
    <d v="2022-02-02T00:00:00"/>
    <d v="1899-12-30T14:45:00"/>
    <d v="2022-01-30T00:00:00"/>
    <d v="1899-12-30T06:50:00"/>
    <n v="0"/>
    <x v="5"/>
    <x v="0"/>
    <n v="0"/>
    <n v="0"/>
    <n v="0"/>
    <n v="0"/>
    <n v="0"/>
    <n v="0"/>
    <n v="0"/>
    <n v="0"/>
    <n v="0"/>
    <n v="0"/>
    <n v="0"/>
    <n v="0"/>
    <n v="0"/>
    <n v="0"/>
    <n v="0"/>
    <n v="0"/>
    <n v="0"/>
    <n v="0"/>
    <x v="1"/>
    <x v="0"/>
  </r>
  <r>
    <x v="6"/>
    <x v="9"/>
    <x v="1"/>
    <x v="5"/>
    <x v="0"/>
    <d v="2022-10-16T00:00:00"/>
    <d v="1899-12-30T20:47:00"/>
    <d v="2022-10-14T00:00:00"/>
    <d v="1899-12-30T18:38:00"/>
    <n v="0"/>
    <x v="5"/>
    <x v="1"/>
    <n v="0"/>
    <n v="0"/>
    <n v="0"/>
    <n v="0"/>
    <n v="0"/>
    <n v="0"/>
    <n v="0"/>
    <n v="0"/>
    <n v="0"/>
    <n v="0"/>
    <n v="0"/>
    <n v="0"/>
    <n v="1299"/>
    <n v="9870"/>
    <n v="0"/>
    <n v="0"/>
    <n v="0"/>
    <n v="0"/>
    <x v="1"/>
    <x v="90"/>
  </r>
  <r>
    <x v="7"/>
    <x v="9"/>
    <x v="1"/>
    <x v="0"/>
    <x v="1"/>
    <d v="2017-10-22T00:00:00"/>
    <d v="1899-12-30T10:57:00"/>
    <d v="2017-10-19T00:00:00"/>
    <d v="1899-12-30T02:31:00"/>
    <n v="1"/>
    <x v="4"/>
    <x v="1"/>
    <n v="0"/>
    <n v="0"/>
    <n v="0"/>
    <n v="0"/>
    <n v="0"/>
    <n v="0"/>
    <n v="0"/>
    <n v="0"/>
    <n v="0"/>
    <n v="0"/>
    <n v="0"/>
    <n v="0"/>
    <n v="1051"/>
    <n v="0"/>
    <n v="0"/>
    <n v="0"/>
    <n v="0"/>
    <n v="2960"/>
    <x v="1"/>
    <x v="91"/>
  </r>
  <r>
    <x v="10"/>
    <x v="0"/>
    <x v="6"/>
    <x v="0"/>
    <x v="2"/>
    <d v="2015-05-23T00:00:00"/>
    <d v="1899-12-30T20:00:00"/>
    <d v="2015-05-22T00:00:00"/>
    <d v="1899-12-30T08:40:00"/>
    <n v="0"/>
    <x v="6"/>
    <x v="1"/>
    <n v="0"/>
    <n v="0"/>
    <n v="0"/>
    <n v="0"/>
    <n v="0"/>
    <n v="0"/>
    <n v="0"/>
    <n v="0"/>
    <n v="0"/>
    <n v="0"/>
    <n v="6483"/>
    <n v="0"/>
    <n v="0"/>
    <n v="8219"/>
    <n v="0"/>
    <n v="0"/>
    <n v="0"/>
    <n v="8037"/>
    <x v="1"/>
    <x v="92"/>
  </r>
  <r>
    <x v="1"/>
    <x v="5"/>
    <x v="5"/>
    <x v="9"/>
    <x v="1"/>
    <d v="2016-11-16T00:00:00"/>
    <d v="1899-12-30T14:38:00"/>
    <d v="2016-11-13T00:00:00"/>
    <d v="1899-12-30T14:41:00"/>
    <n v="1"/>
    <x v="0"/>
    <x v="0"/>
    <n v="0"/>
    <n v="0"/>
    <n v="0"/>
    <n v="0"/>
    <n v="0"/>
    <n v="0"/>
    <n v="0"/>
    <n v="0"/>
    <n v="23468"/>
    <n v="0"/>
    <n v="0"/>
    <n v="0"/>
    <n v="0"/>
    <n v="0"/>
    <n v="0"/>
    <n v="0"/>
    <n v="0"/>
    <n v="0"/>
    <x v="110"/>
    <x v="0"/>
  </r>
  <r>
    <x v="10"/>
    <x v="9"/>
    <x v="2"/>
    <x v="4"/>
    <x v="3"/>
    <d v="2015-10-27T00:00:00"/>
    <d v="1899-12-30T14:56:00"/>
    <d v="2015-10-24T00:00:00"/>
    <d v="1899-12-30T16:10:00"/>
    <n v="1"/>
    <x v="4"/>
    <x v="0"/>
    <n v="0"/>
    <n v="37049"/>
    <n v="79820"/>
    <n v="27981"/>
    <n v="0"/>
    <n v="0"/>
    <n v="0"/>
    <n v="0"/>
    <n v="0"/>
    <n v="0"/>
    <n v="0"/>
    <n v="0"/>
    <n v="0"/>
    <n v="0"/>
    <n v="0"/>
    <n v="0"/>
    <n v="0"/>
    <n v="0"/>
    <x v="111"/>
    <x v="0"/>
  </r>
  <r>
    <x v="0"/>
    <x v="8"/>
    <x v="3"/>
    <x v="2"/>
    <x v="1"/>
    <d v="2019-08-24T00:00:00"/>
    <d v="1899-12-30T09:45:00"/>
    <d v="2019-08-22T00:00:00"/>
    <d v="1899-12-30T18:19:00"/>
    <n v="0"/>
    <x v="0"/>
    <x v="1"/>
    <n v="0"/>
    <n v="0"/>
    <n v="0"/>
    <n v="0"/>
    <n v="0"/>
    <n v="0"/>
    <n v="0"/>
    <n v="0"/>
    <n v="0"/>
    <n v="0"/>
    <n v="7703"/>
    <n v="0"/>
    <n v="8309"/>
    <n v="0"/>
    <n v="0"/>
    <n v="0"/>
    <n v="0"/>
    <n v="0"/>
    <x v="1"/>
    <x v="93"/>
  </r>
  <r>
    <x v="1"/>
    <x v="8"/>
    <x v="2"/>
    <x v="4"/>
    <x v="0"/>
    <d v="2016-08-05T00:00:00"/>
    <d v="1899-12-30T05:58:00"/>
    <d v="2016-08-02T00:00:00"/>
    <d v="1899-12-30T18:11:00"/>
    <n v="0"/>
    <x v="0"/>
    <x v="1"/>
    <n v="0"/>
    <n v="0"/>
    <n v="0"/>
    <n v="0"/>
    <n v="0"/>
    <n v="0"/>
    <n v="0"/>
    <n v="0"/>
    <n v="0"/>
    <n v="0"/>
    <n v="0"/>
    <n v="0"/>
    <n v="0"/>
    <n v="0"/>
    <n v="0"/>
    <n v="0"/>
    <n v="0"/>
    <n v="0"/>
    <x v="1"/>
    <x v="0"/>
  </r>
  <r>
    <x v="0"/>
    <x v="7"/>
    <x v="4"/>
    <x v="2"/>
    <x v="6"/>
    <d v="2019-06-11T00:00:00"/>
    <d v="1899-12-30T19:23:00"/>
    <d v="2019-06-09T00:00:00"/>
    <d v="1899-12-30T04:27:00"/>
    <n v="1"/>
    <x v="2"/>
    <x v="1"/>
    <n v="0"/>
    <n v="0"/>
    <n v="0"/>
    <n v="0"/>
    <n v="0"/>
    <n v="0"/>
    <n v="0"/>
    <n v="0"/>
    <n v="0"/>
    <n v="0"/>
    <n v="0"/>
    <n v="0"/>
    <n v="0"/>
    <n v="0"/>
    <n v="0"/>
    <n v="0"/>
    <n v="8019"/>
    <n v="0"/>
    <x v="1"/>
    <x v="94"/>
  </r>
  <r>
    <x v="7"/>
    <x v="2"/>
    <x v="2"/>
    <x v="1"/>
    <x v="5"/>
    <d v="2017-12-19T00:00:00"/>
    <d v="1899-12-30T12:20:00"/>
    <d v="2017-12-18T00:00:00"/>
    <d v="1899-12-30T18:22:00"/>
    <n v="0"/>
    <x v="1"/>
    <x v="0"/>
    <n v="0"/>
    <n v="0"/>
    <n v="0"/>
    <n v="0"/>
    <n v="0"/>
    <n v="0"/>
    <n v="65241"/>
    <n v="0"/>
    <n v="0"/>
    <n v="0"/>
    <n v="0"/>
    <n v="0"/>
    <n v="0"/>
    <n v="0"/>
    <n v="0"/>
    <n v="0"/>
    <n v="0"/>
    <n v="0"/>
    <x v="112"/>
    <x v="0"/>
  </r>
  <r>
    <x v="6"/>
    <x v="5"/>
    <x v="6"/>
    <x v="6"/>
    <x v="4"/>
    <d v="2022-11-12T00:00:00"/>
    <d v="1899-12-30T20:56:00"/>
    <d v="2022-11-10T00:00:00"/>
    <d v="1899-12-30T20:44:00"/>
    <n v="1"/>
    <x v="2"/>
    <x v="1"/>
    <n v="0"/>
    <n v="0"/>
    <n v="0"/>
    <n v="0"/>
    <n v="0"/>
    <n v="0"/>
    <n v="0"/>
    <n v="0"/>
    <n v="0"/>
    <n v="0"/>
    <n v="5966"/>
    <n v="0"/>
    <n v="0"/>
    <n v="0"/>
    <n v="5526"/>
    <n v="0"/>
    <n v="0"/>
    <n v="0"/>
    <x v="1"/>
    <x v="95"/>
  </r>
  <r>
    <x v="9"/>
    <x v="4"/>
    <x v="0"/>
    <x v="9"/>
    <x v="1"/>
    <d v="2012-03-25T00:00:00"/>
    <d v="1899-12-30T23:57:00"/>
    <d v="2012-03-24T00:00:00"/>
    <d v="1899-12-30T14:26:00"/>
    <n v="1"/>
    <x v="0"/>
    <x v="1"/>
    <n v="0"/>
    <n v="0"/>
    <n v="0"/>
    <n v="0"/>
    <n v="0"/>
    <n v="0"/>
    <n v="0"/>
    <n v="0"/>
    <n v="0"/>
    <n v="0"/>
    <n v="0"/>
    <n v="0"/>
    <n v="0"/>
    <n v="0"/>
    <n v="0"/>
    <n v="0"/>
    <n v="0"/>
    <n v="9532"/>
    <x v="1"/>
    <x v="96"/>
  </r>
  <r>
    <x v="8"/>
    <x v="3"/>
    <x v="4"/>
    <x v="2"/>
    <x v="2"/>
    <d v="2018-04-17T00:00:00"/>
    <d v="1899-12-30T05:42:00"/>
    <d v="2018-04-14T00:00:00"/>
    <d v="1899-12-30T06:18:00"/>
    <n v="1"/>
    <x v="3"/>
    <x v="1"/>
    <n v="0"/>
    <n v="0"/>
    <n v="0"/>
    <n v="0"/>
    <n v="0"/>
    <n v="0"/>
    <n v="0"/>
    <n v="0"/>
    <n v="0"/>
    <n v="0"/>
    <n v="0"/>
    <n v="0"/>
    <n v="0"/>
    <n v="0"/>
    <n v="0"/>
    <n v="0"/>
    <n v="0"/>
    <n v="0"/>
    <x v="1"/>
    <x v="0"/>
  </r>
  <r>
    <x v="0"/>
    <x v="10"/>
    <x v="2"/>
    <x v="7"/>
    <x v="3"/>
    <d v="2019-09-22T00:00:00"/>
    <d v="1899-12-30T06:59:00"/>
    <d v="2019-09-20T00:00:00"/>
    <d v="1899-12-30T01:32:00"/>
    <n v="1"/>
    <x v="0"/>
    <x v="0"/>
    <n v="0"/>
    <n v="0"/>
    <n v="65010"/>
    <n v="0"/>
    <n v="0"/>
    <n v="0"/>
    <n v="0"/>
    <n v="0"/>
    <n v="32591"/>
    <n v="9125"/>
    <n v="0"/>
    <n v="0"/>
    <n v="0"/>
    <n v="0"/>
    <n v="0"/>
    <n v="0"/>
    <n v="0"/>
    <n v="0"/>
    <x v="113"/>
    <x v="0"/>
  </r>
  <r>
    <x v="6"/>
    <x v="11"/>
    <x v="3"/>
    <x v="4"/>
    <x v="4"/>
    <d v="2022-01-26T00:00:00"/>
    <d v="1899-12-30T22:00:00"/>
    <d v="2022-01-25T00:00:00"/>
    <d v="1899-12-30T15:39:00"/>
    <n v="0"/>
    <x v="6"/>
    <x v="0"/>
    <n v="0"/>
    <n v="0"/>
    <n v="0"/>
    <n v="0"/>
    <n v="1485"/>
    <n v="0"/>
    <n v="20630"/>
    <n v="0"/>
    <n v="0"/>
    <n v="0"/>
    <n v="0"/>
    <n v="0"/>
    <n v="0"/>
    <n v="0"/>
    <n v="0"/>
    <n v="0"/>
    <n v="0"/>
    <n v="0"/>
    <x v="114"/>
    <x v="0"/>
  </r>
  <r>
    <x v="9"/>
    <x v="11"/>
    <x v="5"/>
    <x v="7"/>
    <x v="6"/>
    <d v="2012-01-25T00:00:00"/>
    <d v="1899-12-30T02:18:00"/>
    <d v="2012-01-24T00:00:00"/>
    <d v="1899-12-30T13:44:00"/>
    <n v="0"/>
    <x v="1"/>
    <x v="0"/>
    <n v="0"/>
    <n v="9964"/>
    <n v="0"/>
    <n v="34096"/>
    <n v="0"/>
    <n v="28360"/>
    <n v="0"/>
    <n v="0"/>
    <n v="0"/>
    <n v="0"/>
    <n v="0"/>
    <n v="0"/>
    <n v="0"/>
    <n v="0"/>
    <n v="0"/>
    <n v="0"/>
    <n v="0"/>
    <n v="0"/>
    <x v="115"/>
    <x v="0"/>
  </r>
  <r>
    <x v="9"/>
    <x v="4"/>
    <x v="4"/>
    <x v="4"/>
    <x v="3"/>
    <d v="2012-03-03T00:00:00"/>
    <d v="1899-12-30T01:33:00"/>
    <d v="2012-02-29T00:00:00"/>
    <d v="1899-12-30T08:53:00"/>
    <n v="0"/>
    <x v="0"/>
    <x v="1"/>
    <n v="0"/>
    <n v="0"/>
    <n v="0"/>
    <n v="0"/>
    <n v="0"/>
    <n v="0"/>
    <n v="0"/>
    <n v="0"/>
    <n v="0"/>
    <n v="0"/>
    <n v="0"/>
    <n v="0"/>
    <n v="0"/>
    <n v="0"/>
    <n v="0"/>
    <n v="280"/>
    <n v="0"/>
    <n v="5246"/>
    <x v="1"/>
    <x v="97"/>
  </r>
  <r>
    <x v="7"/>
    <x v="10"/>
    <x v="2"/>
    <x v="8"/>
    <x v="2"/>
    <d v="2017-09-13T00:00:00"/>
    <d v="1899-12-30T01:49:00"/>
    <d v="2017-09-10T00:00:00"/>
    <d v="1899-12-30T21:30:00"/>
    <n v="0"/>
    <x v="6"/>
    <x v="0"/>
    <n v="0"/>
    <n v="0"/>
    <n v="0"/>
    <n v="20573"/>
    <n v="0"/>
    <n v="11797"/>
    <n v="30468"/>
    <n v="0"/>
    <n v="50839"/>
    <n v="0"/>
    <n v="0"/>
    <n v="0"/>
    <n v="0"/>
    <n v="0"/>
    <n v="0"/>
    <n v="0"/>
    <n v="0"/>
    <n v="0"/>
    <x v="116"/>
    <x v="0"/>
  </r>
  <r>
    <x v="2"/>
    <x v="2"/>
    <x v="3"/>
    <x v="7"/>
    <x v="1"/>
    <d v="2023-12-17T00:00:00"/>
    <d v="1899-12-30T20:45:00"/>
    <d v="2023-12-16T00:00:00"/>
    <d v="1899-12-30T06:22:00"/>
    <n v="0"/>
    <x v="4"/>
    <x v="1"/>
    <n v="0"/>
    <n v="0"/>
    <n v="0"/>
    <n v="0"/>
    <n v="0"/>
    <n v="0"/>
    <n v="0"/>
    <n v="0"/>
    <n v="0"/>
    <n v="0"/>
    <n v="0"/>
    <n v="323"/>
    <n v="0"/>
    <n v="0"/>
    <n v="0"/>
    <n v="0"/>
    <n v="0"/>
    <n v="0"/>
    <x v="1"/>
    <x v="98"/>
  </r>
  <r>
    <x v="12"/>
    <x v="0"/>
    <x v="2"/>
    <x v="5"/>
    <x v="0"/>
    <d v="2010-05-26T00:00:00"/>
    <d v="1899-12-30T07:30:00"/>
    <d v="2010-05-25T00:00:00"/>
    <d v="1899-12-30T06:10:00"/>
    <n v="0"/>
    <x v="1"/>
    <x v="0"/>
    <n v="0"/>
    <n v="53548"/>
    <n v="0"/>
    <n v="0"/>
    <n v="0"/>
    <n v="0"/>
    <n v="0"/>
    <n v="52786"/>
    <n v="7018"/>
    <n v="0"/>
    <n v="0"/>
    <n v="0"/>
    <n v="0"/>
    <n v="0"/>
    <n v="0"/>
    <n v="0"/>
    <n v="0"/>
    <n v="0"/>
    <x v="117"/>
    <x v="0"/>
  </r>
  <r>
    <x v="4"/>
    <x v="10"/>
    <x v="6"/>
    <x v="4"/>
    <x v="2"/>
    <d v="2011-09-04T00:00:00"/>
    <d v="1899-12-30T06:48:00"/>
    <d v="2011-09-01T00:00:00"/>
    <d v="1899-12-30T02:36:00"/>
    <n v="0"/>
    <x v="5"/>
    <x v="0"/>
    <n v="64670"/>
    <n v="24784"/>
    <n v="0"/>
    <n v="0"/>
    <n v="0"/>
    <n v="0"/>
    <n v="0"/>
    <n v="40323"/>
    <n v="59839"/>
    <n v="0"/>
    <n v="0"/>
    <n v="0"/>
    <n v="0"/>
    <n v="0"/>
    <n v="0"/>
    <n v="0"/>
    <n v="0"/>
    <n v="0"/>
    <x v="118"/>
    <x v="0"/>
  </r>
  <r>
    <x v="8"/>
    <x v="2"/>
    <x v="4"/>
    <x v="5"/>
    <x v="2"/>
    <d v="2018-12-25T00:00:00"/>
    <d v="1899-12-30T12:19:00"/>
    <d v="2018-12-22T00:00:00"/>
    <d v="1899-12-30T13:11:00"/>
    <n v="0"/>
    <x v="7"/>
    <x v="0"/>
    <n v="0"/>
    <n v="0"/>
    <n v="0"/>
    <n v="0"/>
    <n v="43072"/>
    <n v="37865"/>
    <n v="73166"/>
    <n v="61821"/>
    <n v="0"/>
    <n v="0"/>
    <n v="0"/>
    <n v="0"/>
    <n v="0"/>
    <n v="0"/>
    <n v="0"/>
    <n v="0"/>
    <n v="0"/>
    <n v="0"/>
    <x v="119"/>
    <x v="0"/>
  </r>
  <r>
    <x v="9"/>
    <x v="7"/>
    <x v="4"/>
    <x v="4"/>
    <x v="3"/>
    <d v="2012-06-17T00:00:00"/>
    <d v="1899-12-30T20:24:00"/>
    <d v="2012-06-15T00:00:00"/>
    <d v="1899-12-30T15:03:00"/>
    <n v="0"/>
    <x v="1"/>
    <x v="0"/>
    <n v="0"/>
    <n v="0"/>
    <n v="0"/>
    <n v="0"/>
    <n v="0"/>
    <n v="36848"/>
    <n v="42169"/>
    <n v="22808"/>
    <n v="69461"/>
    <n v="0"/>
    <n v="0"/>
    <n v="0"/>
    <n v="0"/>
    <n v="0"/>
    <n v="0"/>
    <n v="0"/>
    <n v="0"/>
    <n v="0"/>
    <x v="120"/>
    <x v="0"/>
  </r>
  <r>
    <x v="8"/>
    <x v="2"/>
    <x v="4"/>
    <x v="8"/>
    <x v="4"/>
    <d v="2018-12-26T00:00:00"/>
    <d v="1899-12-30T15:36:00"/>
    <d v="2018-12-24T00:00:00"/>
    <d v="1899-12-30T02:46:00"/>
    <n v="0"/>
    <x v="2"/>
    <x v="0"/>
    <n v="0"/>
    <n v="64345"/>
    <n v="69305"/>
    <n v="0"/>
    <n v="0"/>
    <n v="0"/>
    <n v="19903"/>
    <n v="0"/>
    <n v="0"/>
    <n v="0"/>
    <n v="0"/>
    <n v="0"/>
    <n v="0"/>
    <n v="0"/>
    <n v="0"/>
    <n v="0"/>
    <n v="0"/>
    <n v="0"/>
    <x v="121"/>
    <x v="0"/>
  </r>
  <r>
    <x v="12"/>
    <x v="1"/>
    <x v="6"/>
    <x v="9"/>
    <x v="5"/>
    <d v="2010-02-18T00:00:00"/>
    <d v="1899-12-30T15:06:00"/>
    <d v="2010-02-16T00:00:00"/>
    <d v="1899-12-30T15:04:00"/>
    <n v="0"/>
    <x v="1"/>
    <x v="1"/>
    <n v="0"/>
    <n v="0"/>
    <n v="0"/>
    <n v="0"/>
    <n v="0"/>
    <n v="0"/>
    <n v="0"/>
    <n v="0"/>
    <n v="0"/>
    <n v="0"/>
    <n v="0"/>
    <n v="0"/>
    <n v="0"/>
    <n v="722"/>
    <n v="0"/>
    <n v="0"/>
    <n v="0"/>
    <n v="0"/>
    <x v="1"/>
    <x v="99"/>
  </r>
  <r>
    <x v="1"/>
    <x v="2"/>
    <x v="3"/>
    <x v="2"/>
    <x v="1"/>
    <d v="2016-12-27T00:00:00"/>
    <d v="1899-12-30T16:26:00"/>
    <d v="2016-12-24T00:00:00"/>
    <d v="1899-12-30T20:11:00"/>
    <n v="1"/>
    <x v="3"/>
    <x v="1"/>
    <n v="0"/>
    <n v="0"/>
    <n v="0"/>
    <n v="0"/>
    <n v="0"/>
    <n v="0"/>
    <n v="0"/>
    <n v="0"/>
    <n v="0"/>
    <n v="0"/>
    <n v="0"/>
    <n v="0"/>
    <n v="8255"/>
    <n v="0"/>
    <n v="6731"/>
    <n v="0"/>
    <n v="0"/>
    <n v="0"/>
    <x v="1"/>
    <x v="100"/>
  </r>
  <r>
    <x v="3"/>
    <x v="5"/>
    <x v="6"/>
    <x v="2"/>
    <x v="6"/>
    <d v="2014-11-27T00:00:00"/>
    <d v="1899-12-30T02:57:00"/>
    <d v="2014-11-25T00:00:00"/>
    <d v="1899-12-30T14:48:00"/>
    <n v="1"/>
    <x v="2"/>
    <x v="0"/>
    <n v="11294"/>
    <n v="0"/>
    <n v="0"/>
    <n v="0"/>
    <n v="0"/>
    <n v="0"/>
    <n v="0"/>
    <n v="0"/>
    <n v="0"/>
    <n v="0"/>
    <n v="0"/>
    <n v="0"/>
    <n v="0"/>
    <n v="0"/>
    <n v="0"/>
    <n v="0"/>
    <n v="0"/>
    <n v="0"/>
    <x v="122"/>
    <x v="0"/>
  </r>
  <r>
    <x v="1"/>
    <x v="2"/>
    <x v="4"/>
    <x v="3"/>
    <x v="1"/>
    <d v="2016-12-21T00:00:00"/>
    <d v="1899-12-30T00:15:00"/>
    <d v="2016-12-19T00:00:00"/>
    <d v="1899-12-30T22:59:00"/>
    <n v="1"/>
    <x v="6"/>
    <x v="0"/>
    <n v="0"/>
    <n v="74420"/>
    <n v="0"/>
    <n v="0"/>
    <n v="0"/>
    <n v="0"/>
    <n v="0"/>
    <n v="79673"/>
    <n v="0"/>
    <n v="0"/>
    <n v="0"/>
    <n v="0"/>
    <n v="0"/>
    <n v="0"/>
    <n v="0"/>
    <n v="0"/>
    <n v="0"/>
    <n v="0"/>
    <x v="123"/>
    <x v="0"/>
  </r>
  <r>
    <x v="9"/>
    <x v="5"/>
    <x v="5"/>
    <x v="7"/>
    <x v="0"/>
    <d v="2012-11-24T00:00:00"/>
    <d v="1899-12-30T01:53:00"/>
    <d v="2012-11-22T00:00:00"/>
    <d v="1899-12-30T13:08:00"/>
    <n v="0"/>
    <x v="6"/>
    <x v="1"/>
    <n v="0"/>
    <n v="0"/>
    <n v="0"/>
    <n v="0"/>
    <n v="0"/>
    <n v="0"/>
    <n v="0"/>
    <n v="0"/>
    <n v="0"/>
    <n v="0"/>
    <n v="915"/>
    <n v="0"/>
    <n v="0"/>
    <n v="1044"/>
    <n v="0"/>
    <n v="0"/>
    <n v="0"/>
    <n v="4603"/>
    <x v="1"/>
    <x v="101"/>
  </r>
  <r>
    <x v="5"/>
    <x v="2"/>
    <x v="5"/>
    <x v="4"/>
    <x v="5"/>
    <d v="2013-12-06T00:00:00"/>
    <d v="1899-12-30T05:00:00"/>
    <d v="2013-12-05T00:00:00"/>
    <d v="1899-12-30T13:50:00"/>
    <n v="1"/>
    <x v="2"/>
    <x v="0"/>
    <n v="0"/>
    <n v="33160"/>
    <n v="0"/>
    <n v="0"/>
    <n v="0"/>
    <n v="0"/>
    <n v="0"/>
    <n v="67669"/>
    <n v="17034"/>
    <n v="0"/>
    <n v="0"/>
    <n v="0"/>
    <n v="0"/>
    <n v="0"/>
    <n v="0"/>
    <n v="0"/>
    <n v="0"/>
    <n v="0"/>
    <x v="124"/>
    <x v="0"/>
  </r>
  <r>
    <x v="7"/>
    <x v="4"/>
    <x v="3"/>
    <x v="8"/>
    <x v="6"/>
    <d v="2017-03-11T00:00:00"/>
    <d v="1899-12-30T00:38:00"/>
    <d v="2017-03-08T00:00:00"/>
    <d v="1899-12-30T01:51:00"/>
    <n v="0"/>
    <x v="3"/>
    <x v="1"/>
    <n v="0"/>
    <n v="0"/>
    <n v="0"/>
    <n v="0"/>
    <n v="0"/>
    <n v="0"/>
    <n v="0"/>
    <n v="0"/>
    <n v="0"/>
    <n v="0"/>
    <n v="0"/>
    <n v="0"/>
    <n v="0"/>
    <n v="0"/>
    <n v="7621"/>
    <n v="9057"/>
    <n v="0"/>
    <n v="0"/>
    <x v="1"/>
    <x v="102"/>
  </r>
  <r>
    <x v="3"/>
    <x v="7"/>
    <x v="0"/>
    <x v="9"/>
    <x v="1"/>
    <d v="2014-06-03T00:00:00"/>
    <d v="1899-12-30T12:45:00"/>
    <d v="2014-05-31T00:00:00"/>
    <d v="1899-12-30T10:23:00"/>
    <n v="0"/>
    <x v="3"/>
    <x v="1"/>
    <n v="0"/>
    <n v="0"/>
    <n v="0"/>
    <n v="0"/>
    <n v="0"/>
    <n v="0"/>
    <n v="0"/>
    <n v="0"/>
    <n v="0"/>
    <n v="0"/>
    <n v="0"/>
    <n v="0"/>
    <n v="4920"/>
    <n v="0"/>
    <n v="0"/>
    <n v="0"/>
    <n v="0"/>
    <n v="0"/>
    <x v="1"/>
    <x v="103"/>
  </r>
  <r>
    <x v="4"/>
    <x v="4"/>
    <x v="6"/>
    <x v="1"/>
    <x v="5"/>
    <d v="2011-03-24T00:00:00"/>
    <d v="1899-12-30T06:38:00"/>
    <d v="2011-03-23T00:00:00"/>
    <d v="1899-12-30T15:14:00"/>
    <n v="0"/>
    <x v="5"/>
    <x v="0"/>
    <n v="0"/>
    <n v="0"/>
    <n v="0"/>
    <n v="0"/>
    <n v="30158"/>
    <n v="0"/>
    <n v="0"/>
    <n v="50402"/>
    <n v="72277"/>
    <n v="0"/>
    <n v="0"/>
    <n v="0"/>
    <n v="0"/>
    <n v="0"/>
    <n v="0"/>
    <n v="0"/>
    <n v="0"/>
    <n v="0"/>
    <x v="125"/>
    <x v="0"/>
  </r>
  <r>
    <x v="6"/>
    <x v="7"/>
    <x v="1"/>
    <x v="9"/>
    <x v="0"/>
    <d v="2022-06-18T00:00:00"/>
    <d v="1899-12-30T05:21:00"/>
    <d v="2022-06-17T00:00:00"/>
    <d v="1899-12-30T17:28:00"/>
    <n v="0"/>
    <x v="0"/>
    <x v="1"/>
    <n v="0"/>
    <n v="0"/>
    <n v="0"/>
    <n v="0"/>
    <n v="0"/>
    <n v="0"/>
    <n v="0"/>
    <n v="0"/>
    <n v="0"/>
    <n v="0"/>
    <n v="0"/>
    <n v="7361"/>
    <n v="0"/>
    <n v="0"/>
    <n v="0"/>
    <n v="5917"/>
    <n v="8815"/>
    <n v="0"/>
    <x v="1"/>
    <x v="104"/>
  </r>
  <r>
    <x v="3"/>
    <x v="4"/>
    <x v="4"/>
    <x v="2"/>
    <x v="1"/>
    <d v="2014-03-13T00:00:00"/>
    <d v="1899-12-30T02:01:00"/>
    <d v="2014-03-12T00:00:00"/>
    <d v="1899-12-30T09:25:00"/>
    <n v="1"/>
    <x v="7"/>
    <x v="1"/>
    <n v="0"/>
    <n v="0"/>
    <n v="0"/>
    <n v="0"/>
    <n v="0"/>
    <n v="0"/>
    <n v="0"/>
    <n v="0"/>
    <n v="0"/>
    <n v="0"/>
    <n v="0"/>
    <n v="0"/>
    <n v="0"/>
    <n v="0"/>
    <n v="0"/>
    <n v="0"/>
    <n v="0"/>
    <n v="4466"/>
    <x v="1"/>
    <x v="105"/>
  </r>
  <r>
    <x v="5"/>
    <x v="5"/>
    <x v="6"/>
    <x v="7"/>
    <x v="1"/>
    <d v="2013-11-27T00:00:00"/>
    <d v="1899-12-30T12:59:00"/>
    <d v="2013-11-25T00:00:00"/>
    <d v="1899-12-30T19:42:00"/>
    <n v="1"/>
    <x v="3"/>
    <x v="1"/>
    <n v="0"/>
    <n v="0"/>
    <n v="0"/>
    <n v="0"/>
    <n v="0"/>
    <n v="0"/>
    <n v="0"/>
    <n v="0"/>
    <n v="0"/>
    <n v="0"/>
    <n v="0"/>
    <n v="0"/>
    <n v="7388"/>
    <n v="0"/>
    <n v="0"/>
    <n v="1279"/>
    <n v="0"/>
    <n v="0"/>
    <x v="1"/>
    <x v="106"/>
  </r>
  <r>
    <x v="10"/>
    <x v="2"/>
    <x v="0"/>
    <x v="5"/>
    <x v="2"/>
    <d v="2015-12-08T00:00:00"/>
    <d v="1899-12-30T06:24:00"/>
    <d v="2015-12-06T00:00:00"/>
    <d v="1899-12-30T07:20:00"/>
    <n v="0"/>
    <x v="6"/>
    <x v="0"/>
    <n v="0"/>
    <n v="63057"/>
    <n v="0"/>
    <n v="0"/>
    <n v="0"/>
    <n v="74893"/>
    <n v="29763"/>
    <n v="78192"/>
    <n v="73426"/>
    <n v="0"/>
    <n v="0"/>
    <n v="0"/>
    <n v="0"/>
    <n v="0"/>
    <n v="0"/>
    <n v="0"/>
    <n v="0"/>
    <n v="0"/>
    <x v="126"/>
    <x v="0"/>
  </r>
  <r>
    <x v="2"/>
    <x v="5"/>
    <x v="4"/>
    <x v="6"/>
    <x v="0"/>
    <d v="2023-11-03T00:00:00"/>
    <d v="1899-12-30T07:43:00"/>
    <d v="2023-11-01T00:00:00"/>
    <d v="1899-12-30T15:27:00"/>
    <n v="0"/>
    <x v="2"/>
    <x v="1"/>
    <n v="0"/>
    <n v="0"/>
    <n v="0"/>
    <n v="0"/>
    <n v="0"/>
    <n v="0"/>
    <n v="0"/>
    <n v="0"/>
    <n v="0"/>
    <n v="0"/>
    <n v="2101"/>
    <n v="1462"/>
    <n v="4333"/>
    <n v="0"/>
    <n v="0"/>
    <n v="0"/>
    <n v="0"/>
    <n v="0"/>
    <x v="1"/>
    <x v="107"/>
  </r>
  <r>
    <x v="11"/>
    <x v="3"/>
    <x v="0"/>
    <x v="6"/>
    <x v="5"/>
    <d v="2020-04-06T00:00:00"/>
    <d v="1899-12-30T04:07:00"/>
    <d v="2020-04-03T00:00:00"/>
    <d v="1899-12-30T11:17:00"/>
    <n v="0"/>
    <x v="3"/>
    <x v="0"/>
    <n v="0"/>
    <n v="66636"/>
    <n v="0"/>
    <n v="23938"/>
    <n v="0"/>
    <n v="50110"/>
    <n v="11969"/>
    <n v="0"/>
    <n v="0"/>
    <n v="0"/>
    <n v="0"/>
    <n v="0"/>
    <n v="0"/>
    <n v="0"/>
    <n v="0"/>
    <n v="0"/>
    <n v="0"/>
    <n v="0"/>
    <x v="127"/>
    <x v="0"/>
  </r>
  <r>
    <x v="13"/>
    <x v="3"/>
    <x v="5"/>
    <x v="0"/>
    <x v="0"/>
    <d v="2021-04-25T00:00:00"/>
    <d v="1899-12-30T04:02:00"/>
    <d v="2021-04-22T00:00:00"/>
    <d v="1899-12-30T06:24:00"/>
    <n v="1"/>
    <x v="5"/>
    <x v="1"/>
    <n v="0"/>
    <n v="0"/>
    <n v="0"/>
    <n v="0"/>
    <n v="0"/>
    <n v="0"/>
    <n v="0"/>
    <n v="0"/>
    <n v="0"/>
    <n v="0"/>
    <n v="0"/>
    <n v="0"/>
    <n v="0"/>
    <n v="0"/>
    <n v="7258"/>
    <n v="0"/>
    <n v="0"/>
    <n v="0"/>
    <x v="1"/>
    <x v="108"/>
  </r>
  <r>
    <x v="1"/>
    <x v="9"/>
    <x v="5"/>
    <x v="0"/>
    <x v="4"/>
    <d v="2016-10-20T00:00:00"/>
    <d v="1899-12-30T05:09:00"/>
    <d v="2016-10-18T00:00:00"/>
    <d v="1899-12-30T06:56:00"/>
    <n v="0"/>
    <x v="7"/>
    <x v="1"/>
    <n v="0"/>
    <n v="0"/>
    <n v="0"/>
    <n v="0"/>
    <n v="0"/>
    <n v="0"/>
    <n v="0"/>
    <n v="0"/>
    <n v="0"/>
    <n v="0"/>
    <n v="0"/>
    <n v="0"/>
    <n v="0"/>
    <n v="0"/>
    <n v="0"/>
    <n v="6581"/>
    <n v="0"/>
    <n v="0"/>
    <x v="1"/>
    <x v="109"/>
  </r>
  <r>
    <x v="13"/>
    <x v="7"/>
    <x v="6"/>
    <x v="5"/>
    <x v="5"/>
    <d v="2021-06-11T00:00:00"/>
    <d v="1899-12-30T19:20:00"/>
    <d v="2021-06-10T00:00:00"/>
    <d v="1899-12-30T01:03:00"/>
    <n v="0"/>
    <x v="4"/>
    <x v="0"/>
    <n v="0"/>
    <n v="0"/>
    <n v="0"/>
    <n v="78438"/>
    <n v="0"/>
    <n v="0"/>
    <n v="0"/>
    <n v="0"/>
    <n v="13088"/>
    <n v="61188"/>
    <n v="0"/>
    <n v="0"/>
    <n v="0"/>
    <n v="0"/>
    <n v="0"/>
    <n v="0"/>
    <n v="0"/>
    <n v="0"/>
    <x v="128"/>
    <x v="0"/>
  </r>
  <r>
    <x v="7"/>
    <x v="4"/>
    <x v="5"/>
    <x v="6"/>
    <x v="6"/>
    <d v="2017-03-09T00:00:00"/>
    <d v="1899-12-30T02:12:00"/>
    <d v="2017-03-07T00:00:00"/>
    <d v="1899-12-30T01:55:00"/>
    <n v="0"/>
    <x v="5"/>
    <x v="0"/>
    <n v="0"/>
    <n v="0"/>
    <n v="0"/>
    <n v="0"/>
    <n v="63479"/>
    <n v="78265"/>
    <n v="0"/>
    <n v="0"/>
    <n v="0"/>
    <n v="0"/>
    <n v="0"/>
    <n v="0"/>
    <n v="0"/>
    <n v="0"/>
    <n v="0"/>
    <n v="0"/>
    <n v="0"/>
    <n v="0"/>
    <x v="129"/>
    <x v="0"/>
  </r>
  <r>
    <x v="3"/>
    <x v="2"/>
    <x v="1"/>
    <x v="0"/>
    <x v="4"/>
    <d v="2014-12-24T00:00:00"/>
    <d v="1899-12-30T10:38:00"/>
    <d v="2014-12-23T00:00:00"/>
    <d v="1899-12-30T09:33:00"/>
    <n v="0"/>
    <x v="7"/>
    <x v="1"/>
    <n v="0"/>
    <n v="0"/>
    <n v="0"/>
    <n v="0"/>
    <n v="0"/>
    <n v="0"/>
    <n v="0"/>
    <n v="0"/>
    <n v="0"/>
    <n v="0"/>
    <n v="0"/>
    <n v="0"/>
    <n v="0"/>
    <n v="0"/>
    <n v="4475"/>
    <n v="0"/>
    <n v="0"/>
    <n v="6437"/>
    <x v="1"/>
    <x v="110"/>
  </r>
  <r>
    <x v="1"/>
    <x v="9"/>
    <x v="6"/>
    <x v="6"/>
    <x v="6"/>
    <d v="2016-10-24T00:00:00"/>
    <d v="1899-12-30T22:39:00"/>
    <d v="2016-10-23T00:00:00"/>
    <d v="1899-12-30T13:46:00"/>
    <n v="0"/>
    <x v="3"/>
    <x v="0"/>
    <n v="0"/>
    <n v="0"/>
    <n v="14514"/>
    <n v="0"/>
    <n v="0"/>
    <n v="0"/>
    <n v="0"/>
    <n v="54290"/>
    <n v="32763"/>
    <n v="0"/>
    <n v="0"/>
    <n v="0"/>
    <n v="0"/>
    <n v="0"/>
    <n v="0"/>
    <n v="0"/>
    <n v="0"/>
    <n v="0"/>
    <x v="130"/>
    <x v="0"/>
  </r>
  <r>
    <x v="3"/>
    <x v="1"/>
    <x v="4"/>
    <x v="4"/>
    <x v="0"/>
    <d v="2014-02-06T00:00:00"/>
    <d v="1899-12-30T22:15:00"/>
    <d v="2014-02-04T00:00:00"/>
    <d v="1899-12-30T02:53:00"/>
    <n v="1"/>
    <x v="5"/>
    <x v="1"/>
    <n v="0"/>
    <n v="0"/>
    <n v="0"/>
    <n v="0"/>
    <n v="0"/>
    <n v="0"/>
    <n v="0"/>
    <n v="0"/>
    <n v="0"/>
    <n v="0"/>
    <n v="3661"/>
    <n v="0"/>
    <n v="0"/>
    <n v="5835"/>
    <n v="0"/>
    <n v="0"/>
    <n v="3162"/>
    <n v="0"/>
    <x v="1"/>
    <x v="111"/>
  </r>
  <r>
    <x v="5"/>
    <x v="8"/>
    <x v="1"/>
    <x v="2"/>
    <x v="1"/>
    <d v="2013-08-12T00:00:00"/>
    <d v="1899-12-30T13:48:00"/>
    <d v="2013-08-11T00:00:00"/>
    <d v="1899-12-30T12:40:00"/>
    <n v="1"/>
    <x v="6"/>
    <x v="0"/>
    <n v="0"/>
    <n v="0"/>
    <n v="0"/>
    <n v="0"/>
    <n v="0"/>
    <n v="54161"/>
    <n v="0"/>
    <n v="0"/>
    <n v="0"/>
    <n v="0"/>
    <n v="0"/>
    <n v="0"/>
    <n v="0"/>
    <n v="0"/>
    <n v="0"/>
    <n v="0"/>
    <n v="0"/>
    <n v="0"/>
    <x v="131"/>
    <x v="0"/>
  </r>
  <r>
    <x v="2"/>
    <x v="1"/>
    <x v="1"/>
    <x v="3"/>
    <x v="3"/>
    <d v="2023-02-05T00:00:00"/>
    <d v="1899-12-30T02:04:00"/>
    <d v="2023-02-04T00:00:00"/>
    <d v="1899-12-30T06:28:00"/>
    <n v="1"/>
    <x v="4"/>
    <x v="1"/>
    <n v="0"/>
    <n v="0"/>
    <n v="0"/>
    <n v="0"/>
    <n v="0"/>
    <n v="0"/>
    <n v="0"/>
    <n v="0"/>
    <n v="0"/>
    <n v="0"/>
    <n v="0"/>
    <n v="0"/>
    <n v="0"/>
    <n v="0"/>
    <n v="0"/>
    <n v="0"/>
    <n v="0"/>
    <n v="0"/>
    <x v="1"/>
    <x v="0"/>
  </r>
  <r>
    <x v="13"/>
    <x v="4"/>
    <x v="3"/>
    <x v="9"/>
    <x v="3"/>
    <d v="2021-03-21T00:00:00"/>
    <d v="1899-12-30T03:40:00"/>
    <d v="2021-03-19T00:00:00"/>
    <d v="1899-12-30T21:45:00"/>
    <n v="0"/>
    <x v="6"/>
    <x v="0"/>
    <n v="24881"/>
    <n v="0"/>
    <n v="0"/>
    <n v="0"/>
    <n v="0"/>
    <n v="75630"/>
    <n v="0"/>
    <n v="0"/>
    <n v="0"/>
    <n v="4318"/>
    <n v="0"/>
    <n v="0"/>
    <n v="0"/>
    <n v="0"/>
    <n v="0"/>
    <n v="0"/>
    <n v="0"/>
    <n v="0"/>
    <x v="132"/>
    <x v="0"/>
  </r>
  <r>
    <x v="4"/>
    <x v="11"/>
    <x v="1"/>
    <x v="1"/>
    <x v="3"/>
    <d v="2011-01-26T00:00:00"/>
    <d v="1899-12-30T17:05:00"/>
    <d v="2011-01-23T00:00:00"/>
    <d v="1899-12-30T22:37:00"/>
    <n v="1"/>
    <x v="1"/>
    <x v="0"/>
    <n v="68765"/>
    <n v="0"/>
    <n v="0"/>
    <n v="0"/>
    <n v="0"/>
    <n v="12054"/>
    <n v="0"/>
    <n v="31391"/>
    <n v="0"/>
    <n v="0"/>
    <n v="0"/>
    <n v="0"/>
    <n v="0"/>
    <n v="0"/>
    <n v="0"/>
    <n v="0"/>
    <n v="0"/>
    <n v="0"/>
    <x v="133"/>
    <x v="0"/>
  </r>
  <r>
    <x v="5"/>
    <x v="6"/>
    <x v="5"/>
    <x v="6"/>
    <x v="6"/>
    <d v="2013-07-04T00:00:00"/>
    <d v="1899-12-30T05:39:00"/>
    <d v="2013-07-03T00:00:00"/>
    <d v="1899-12-30T09:52:00"/>
    <n v="1"/>
    <x v="3"/>
    <x v="1"/>
    <n v="0"/>
    <n v="0"/>
    <n v="0"/>
    <n v="0"/>
    <n v="0"/>
    <n v="0"/>
    <n v="0"/>
    <n v="0"/>
    <n v="0"/>
    <n v="0"/>
    <n v="0"/>
    <n v="0"/>
    <n v="0"/>
    <n v="0"/>
    <n v="0"/>
    <n v="0"/>
    <n v="2478"/>
    <n v="0"/>
    <x v="1"/>
    <x v="112"/>
  </r>
  <r>
    <x v="4"/>
    <x v="7"/>
    <x v="3"/>
    <x v="7"/>
    <x v="6"/>
    <d v="2011-06-15T00:00:00"/>
    <d v="1899-12-30T12:20:00"/>
    <d v="2011-06-12T00:00:00"/>
    <d v="1899-12-30T13:42:00"/>
    <n v="0"/>
    <x v="7"/>
    <x v="0"/>
    <n v="0"/>
    <n v="0"/>
    <n v="31840"/>
    <n v="55939"/>
    <n v="20539"/>
    <n v="0"/>
    <n v="0"/>
    <n v="41676"/>
    <n v="0"/>
    <n v="0"/>
    <n v="0"/>
    <n v="0"/>
    <n v="0"/>
    <n v="0"/>
    <n v="0"/>
    <n v="0"/>
    <n v="0"/>
    <n v="0"/>
    <x v="134"/>
    <x v="0"/>
  </r>
  <r>
    <x v="3"/>
    <x v="1"/>
    <x v="1"/>
    <x v="5"/>
    <x v="3"/>
    <d v="2014-02-14T00:00:00"/>
    <d v="1899-12-30T07:16:00"/>
    <d v="2014-02-11T00:00:00"/>
    <d v="1899-12-30T07:00:00"/>
    <n v="0"/>
    <x v="5"/>
    <x v="1"/>
    <n v="0"/>
    <n v="0"/>
    <n v="0"/>
    <n v="0"/>
    <n v="0"/>
    <n v="0"/>
    <n v="0"/>
    <n v="0"/>
    <n v="0"/>
    <n v="0"/>
    <n v="9653"/>
    <n v="0"/>
    <n v="0"/>
    <n v="0"/>
    <n v="2465"/>
    <n v="0"/>
    <n v="0"/>
    <n v="0"/>
    <x v="1"/>
    <x v="113"/>
  </r>
  <r>
    <x v="2"/>
    <x v="2"/>
    <x v="1"/>
    <x v="5"/>
    <x v="6"/>
    <d v="2023-12-24T00:00:00"/>
    <d v="1899-12-30T14:26:00"/>
    <d v="2023-12-23T00:00:00"/>
    <d v="1899-12-30T19:32:00"/>
    <n v="1"/>
    <x v="7"/>
    <x v="1"/>
    <n v="0"/>
    <n v="0"/>
    <n v="0"/>
    <n v="0"/>
    <n v="0"/>
    <n v="0"/>
    <n v="0"/>
    <n v="0"/>
    <n v="0"/>
    <n v="0"/>
    <n v="0"/>
    <n v="0"/>
    <n v="0"/>
    <n v="0"/>
    <n v="0"/>
    <n v="0"/>
    <n v="0"/>
    <n v="0"/>
    <x v="1"/>
    <x v="0"/>
  </r>
  <r>
    <x v="13"/>
    <x v="1"/>
    <x v="6"/>
    <x v="5"/>
    <x v="4"/>
    <d v="2021-02-06T00:00:00"/>
    <d v="1899-12-30T16:51:00"/>
    <d v="2021-02-05T00:00:00"/>
    <d v="1899-12-30T09:31:00"/>
    <n v="0"/>
    <x v="7"/>
    <x v="1"/>
    <n v="0"/>
    <n v="0"/>
    <n v="0"/>
    <n v="0"/>
    <n v="0"/>
    <n v="0"/>
    <n v="0"/>
    <n v="0"/>
    <n v="0"/>
    <n v="0"/>
    <n v="8302"/>
    <n v="0"/>
    <n v="0"/>
    <n v="1461"/>
    <n v="0"/>
    <n v="0"/>
    <n v="0"/>
    <n v="0"/>
    <x v="1"/>
    <x v="114"/>
  </r>
  <r>
    <x v="10"/>
    <x v="7"/>
    <x v="2"/>
    <x v="7"/>
    <x v="1"/>
    <d v="2015-06-07T00:00:00"/>
    <d v="1899-12-30T09:25:00"/>
    <d v="2015-06-05T00:00:00"/>
    <d v="1899-12-30T00:16:00"/>
    <n v="1"/>
    <x v="0"/>
    <x v="1"/>
    <n v="0"/>
    <n v="0"/>
    <n v="0"/>
    <n v="0"/>
    <n v="0"/>
    <n v="0"/>
    <n v="0"/>
    <n v="0"/>
    <n v="0"/>
    <n v="0"/>
    <n v="0"/>
    <n v="0"/>
    <n v="0"/>
    <n v="0"/>
    <n v="0"/>
    <n v="0"/>
    <n v="0"/>
    <n v="0"/>
    <x v="1"/>
    <x v="0"/>
  </r>
  <r>
    <x v="5"/>
    <x v="4"/>
    <x v="1"/>
    <x v="8"/>
    <x v="3"/>
    <d v="2013-03-06T00:00:00"/>
    <d v="1899-12-30T16:26:00"/>
    <d v="2013-03-05T00:00:00"/>
    <d v="1899-12-30T18:15:00"/>
    <n v="0"/>
    <x v="2"/>
    <x v="0"/>
    <n v="0"/>
    <n v="0"/>
    <n v="0"/>
    <n v="0"/>
    <n v="45811"/>
    <n v="0"/>
    <n v="0"/>
    <n v="0"/>
    <n v="0"/>
    <n v="0"/>
    <n v="0"/>
    <n v="0"/>
    <n v="0"/>
    <n v="0"/>
    <n v="0"/>
    <n v="0"/>
    <n v="0"/>
    <n v="0"/>
    <x v="135"/>
    <x v="0"/>
  </r>
  <r>
    <x v="12"/>
    <x v="4"/>
    <x v="1"/>
    <x v="5"/>
    <x v="2"/>
    <d v="2010-03-23T00:00:00"/>
    <d v="1899-12-30T20:50:00"/>
    <d v="2010-03-22T00:00:00"/>
    <d v="1899-12-30T22:27:00"/>
    <n v="1"/>
    <x v="5"/>
    <x v="0"/>
    <n v="0"/>
    <n v="0"/>
    <n v="0"/>
    <n v="0"/>
    <n v="0"/>
    <n v="0"/>
    <n v="0"/>
    <n v="0"/>
    <n v="0"/>
    <n v="47328"/>
    <n v="0"/>
    <n v="0"/>
    <n v="0"/>
    <n v="0"/>
    <n v="0"/>
    <n v="0"/>
    <n v="0"/>
    <n v="0"/>
    <x v="136"/>
    <x v="0"/>
  </r>
  <r>
    <x v="12"/>
    <x v="3"/>
    <x v="1"/>
    <x v="1"/>
    <x v="3"/>
    <d v="2010-04-14T00:00:00"/>
    <d v="1899-12-30T14:07:00"/>
    <d v="2010-04-13T00:00:00"/>
    <d v="1899-12-30T14:26:00"/>
    <n v="0"/>
    <x v="7"/>
    <x v="0"/>
    <n v="0"/>
    <n v="0"/>
    <n v="0"/>
    <n v="0"/>
    <n v="0"/>
    <n v="0"/>
    <n v="0"/>
    <n v="0"/>
    <n v="45486"/>
    <n v="0"/>
    <n v="0"/>
    <n v="0"/>
    <n v="0"/>
    <n v="0"/>
    <n v="0"/>
    <n v="0"/>
    <n v="0"/>
    <n v="0"/>
    <x v="137"/>
    <x v="0"/>
  </r>
  <r>
    <x v="7"/>
    <x v="10"/>
    <x v="4"/>
    <x v="8"/>
    <x v="0"/>
    <d v="2017-09-27T00:00:00"/>
    <d v="1899-12-30T09:15:00"/>
    <d v="2017-09-24T00:00:00"/>
    <d v="1899-12-30T11:02:00"/>
    <n v="0"/>
    <x v="0"/>
    <x v="1"/>
    <n v="0"/>
    <n v="0"/>
    <n v="0"/>
    <n v="0"/>
    <n v="0"/>
    <n v="0"/>
    <n v="0"/>
    <n v="0"/>
    <n v="0"/>
    <n v="0"/>
    <n v="9855"/>
    <n v="0"/>
    <n v="0"/>
    <n v="0"/>
    <n v="0"/>
    <n v="0"/>
    <n v="0"/>
    <n v="3178"/>
    <x v="1"/>
    <x v="115"/>
  </r>
  <r>
    <x v="0"/>
    <x v="9"/>
    <x v="1"/>
    <x v="8"/>
    <x v="1"/>
    <d v="2019-10-10T00:00:00"/>
    <d v="1899-12-30T04:45:00"/>
    <d v="2019-10-07T00:00:00"/>
    <d v="1899-12-30T15:15:00"/>
    <n v="0"/>
    <x v="0"/>
    <x v="0"/>
    <n v="0"/>
    <n v="0"/>
    <n v="0"/>
    <n v="0"/>
    <n v="0"/>
    <n v="0"/>
    <n v="76928"/>
    <n v="0"/>
    <n v="0"/>
    <n v="0"/>
    <n v="0"/>
    <n v="0"/>
    <n v="0"/>
    <n v="0"/>
    <n v="0"/>
    <n v="0"/>
    <n v="0"/>
    <n v="0"/>
    <x v="138"/>
    <x v="0"/>
  </r>
  <r>
    <x v="7"/>
    <x v="11"/>
    <x v="3"/>
    <x v="3"/>
    <x v="3"/>
    <d v="2017-01-09T00:00:00"/>
    <d v="1899-12-30T11:23:00"/>
    <d v="2017-01-06T00:00:00"/>
    <d v="1899-12-30T15:41:00"/>
    <n v="0"/>
    <x v="3"/>
    <x v="0"/>
    <n v="0"/>
    <n v="37306"/>
    <n v="0"/>
    <n v="0"/>
    <n v="0"/>
    <n v="0"/>
    <n v="0"/>
    <n v="0"/>
    <n v="0"/>
    <n v="28579"/>
    <n v="0"/>
    <n v="0"/>
    <n v="0"/>
    <n v="0"/>
    <n v="0"/>
    <n v="0"/>
    <n v="0"/>
    <n v="0"/>
    <x v="139"/>
    <x v="0"/>
  </r>
  <r>
    <x v="0"/>
    <x v="0"/>
    <x v="5"/>
    <x v="9"/>
    <x v="6"/>
    <d v="2019-05-01T00:00:00"/>
    <d v="1899-12-30T11:04:00"/>
    <d v="2019-04-29T00:00:00"/>
    <d v="1899-12-30T14:40:00"/>
    <n v="0"/>
    <x v="2"/>
    <x v="0"/>
    <n v="37284"/>
    <n v="0"/>
    <n v="0"/>
    <n v="0"/>
    <n v="0"/>
    <n v="0"/>
    <n v="0"/>
    <n v="0"/>
    <n v="59174"/>
    <n v="0"/>
    <n v="0"/>
    <n v="0"/>
    <n v="0"/>
    <n v="0"/>
    <n v="0"/>
    <n v="0"/>
    <n v="0"/>
    <n v="0"/>
    <x v="140"/>
    <x v="0"/>
  </r>
  <r>
    <x v="10"/>
    <x v="8"/>
    <x v="3"/>
    <x v="5"/>
    <x v="2"/>
    <d v="2015-08-24T00:00:00"/>
    <d v="1899-12-30T19:15:00"/>
    <d v="2015-08-23T00:00:00"/>
    <d v="1899-12-30T12:14:00"/>
    <n v="1"/>
    <x v="6"/>
    <x v="0"/>
    <n v="0"/>
    <n v="0"/>
    <n v="0"/>
    <n v="0"/>
    <n v="63070"/>
    <n v="0"/>
    <n v="0"/>
    <n v="0"/>
    <n v="0"/>
    <n v="74190"/>
    <n v="0"/>
    <n v="0"/>
    <n v="0"/>
    <n v="0"/>
    <n v="0"/>
    <n v="0"/>
    <n v="0"/>
    <n v="0"/>
    <x v="141"/>
    <x v="0"/>
  </r>
  <r>
    <x v="8"/>
    <x v="9"/>
    <x v="6"/>
    <x v="5"/>
    <x v="5"/>
    <d v="2018-10-05T00:00:00"/>
    <d v="1899-12-30T18:05:00"/>
    <d v="2018-10-03T00:00:00"/>
    <d v="1899-12-30T20:14:00"/>
    <n v="0"/>
    <x v="2"/>
    <x v="0"/>
    <n v="0"/>
    <n v="0"/>
    <n v="0"/>
    <n v="44751"/>
    <n v="0"/>
    <n v="0"/>
    <n v="0"/>
    <n v="0"/>
    <n v="52682"/>
    <n v="74253"/>
    <n v="0"/>
    <n v="0"/>
    <n v="0"/>
    <n v="0"/>
    <n v="0"/>
    <n v="0"/>
    <n v="0"/>
    <n v="0"/>
    <x v="142"/>
    <x v="0"/>
  </r>
  <r>
    <x v="4"/>
    <x v="6"/>
    <x v="6"/>
    <x v="7"/>
    <x v="6"/>
    <d v="2011-07-09T00:00:00"/>
    <d v="1899-12-30T16:44:00"/>
    <d v="2011-07-07T00:00:00"/>
    <d v="1899-12-30T05:41:00"/>
    <n v="1"/>
    <x v="2"/>
    <x v="1"/>
    <n v="0"/>
    <n v="0"/>
    <n v="0"/>
    <n v="0"/>
    <n v="0"/>
    <n v="0"/>
    <n v="0"/>
    <n v="0"/>
    <n v="0"/>
    <n v="0"/>
    <n v="0"/>
    <n v="0"/>
    <n v="0"/>
    <n v="0"/>
    <n v="0"/>
    <n v="0"/>
    <n v="0"/>
    <n v="1248"/>
    <x v="1"/>
    <x v="116"/>
  </r>
  <r>
    <x v="2"/>
    <x v="3"/>
    <x v="1"/>
    <x v="9"/>
    <x v="3"/>
    <d v="2023-04-13T00:00:00"/>
    <d v="1899-12-30T00:50:00"/>
    <d v="2023-04-10T00:00:00"/>
    <d v="1899-12-30T09:09:00"/>
    <n v="0"/>
    <x v="3"/>
    <x v="1"/>
    <n v="0"/>
    <n v="0"/>
    <n v="0"/>
    <n v="0"/>
    <n v="0"/>
    <n v="0"/>
    <n v="0"/>
    <n v="0"/>
    <n v="0"/>
    <n v="0"/>
    <n v="0"/>
    <n v="3685"/>
    <n v="1620"/>
    <n v="0"/>
    <n v="0"/>
    <n v="0"/>
    <n v="0"/>
    <n v="0"/>
    <x v="1"/>
    <x v="117"/>
  </r>
  <r>
    <x v="4"/>
    <x v="7"/>
    <x v="4"/>
    <x v="6"/>
    <x v="3"/>
    <d v="2011-06-19T00:00:00"/>
    <d v="1899-12-30T11:30:00"/>
    <d v="2011-06-17T00:00:00"/>
    <d v="1899-12-30T15:03:00"/>
    <n v="0"/>
    <x v="3"/>
    <x v="0"/>
    <n v="0"/>
    <n v="0"/>
    <n v="0"/>
    <n v="0"/>
    <n v="0"/>
    <n v="0"/>
    <n v="0"/>
    <n v="0"/>
    <n v="68320"/>
    <n v="35932"/>
    <n v="0"/>
    <n v="0"/>
    <n v="0"/>
    <n v="0"/>
    <n v="0"/>
    <n v="0"/>
    <n v="0"/>
    <n v="0"/>
    <x v="143"/>
    <x v="0"/>
  </r>
  <r>
    <x v="13"/>
    <x v="5"/>
    <x v="2"/>
    <x v="3"/>
    <x v="2"/>
    <d v="2021-11-01T00:00:00"/>
    <d v="1899-12-30T02:28:00"/>
    <d v="2021-10-31T00:00:00"/>
    <d v="1899-12-30T15:52:00"/>
    <n v="0"/>
    <x v="6"/>
    <x v="1"/>
    <n v="0"/>
    <n v="0"/>
    <n v="0"/>
    <n v="0"/>
    <n v="0"/>
    <n v="0"/>
    <n v="0"/>
    <n v="0"/>
    <n v="0"/>
    <n v="0"/>
    <n v="0"/>
    <n v="0"/>
    <n v="0"/>
    <n v="0"/>
    <n v="0"/>
    <n v="0"/>
    <n v="0"/>
    <n v="0"/>
    <x v="1"/>
    <x v="0"/>
  </r>
  <r>
    <x v="8"/>
    <x v="10"/>
    <x v="0"/>
    <x v="5"/>
    <x v="5"/>
    <d v="2018-09-10T00:00:00"/>
    <d v="1899-12-30T17:25:00"/>
    <d v="2018-09-08T00:00:00"/>
    <d v="1899-12-30T09:15:00"/>
    <n v="0"/>
    <x v="3"/>
    <x v="1"/>
    <n v="0"/>
    <n v="0"/>
    <n v="0"/>
    <n v="0"/>
    <n v="0"/>
    <n v="0"/>
    <n v="0"/>
    <n v="0"/>
    <n v="0"/>
    <n v="0"/>
    <n v="0"/>
    <n v="0"/>
    <n v="3091"/>
    <n v="0"/>
    <n v="0"/>
    <n v="0"/>
    <n v="0"/>
    <n v="8768"/>
    <x v="1"/>
    <x v="118"/>
  </r>
  <r>
    <x v="6"/>
    <x v="2"/>
    <x v="2"/>
    <x v="2"/>
    <x v="0"/>
    <d v="2022-12-04T00:00:00"/>
    <d v="1899-12-30T15:35:00"/>
    <d v="2022-12-01T00:00:00"/>
    <d v="1899-12-30T03:15:00"/>
    <n v="1"/>
    <x v="4"/>
    <x v="1"/>
    <n v="0"/>
    <n v="0"/>
    <n v="0"/>
    <n v="0"/>
    <n v="0"/>
    <n v="0"/>
    <n v="0"/>
    <n v="0"/>
    <n v="0"/>
    <n v="0"/>
    <n v="0"/>
    <n v="3384"/>
    <n v="3952"/>
    <n v="0"/>
    <n v="0"/>
    <n v="0"/>
    <n v="0"/>
    <n v="0"/>
    <x v="1"/>
    <x v="119"/>
  </r>
  <r>
    <x v="12"/>
    <x v="2"/>
    <x v="5"/>
    <x v="5"/>
    <x v="3"/>
    <d v="2010-12-21T00:00:00"/>
    <d v="1899-12-30T18:37:00"/>
    <d v="2010-12-18T00:00:00"/>
    <d v="1899-12-30T13:53:00"/>
    <n v="0"/>
    <x v="1"/>
    <x v="0"/>
    <n v="12977"/>
    <n v="0"/>
    <n v="51008"/>
    <n v="0"/>
    <n v="58308"/>
    <n v="0"/>
    <n v="0"/>
    <n v="849"/>
    <n v="16036"/>
    <n v="0"/>
    <n v="0"/>
    <n v="0"/>
    <n v="0"/>
    <n v="0"/>
    <n v="0"/>
    <n v="0"/>
    <n v="0"/>
    <n v="0"/>
    <x v="144"/>
    <x v="0"/>
  </r>
  <r>
    <x v="13"/>
    <x v="1"/>
    <x v="5"/>
    <x v="9"/>
    <x v="4"/>
    <d v="2021-02-03T00:00:00"/>
    <d v="1899-12-30T16:20:00"/>
    <d v="2021-02-01T00:00:00"/>
    <d v="1899-12-30T15:13:00"/>
    <n v="0"/>
    <x v="1"/>
    <x v="1"/>
    <n v="0"/>
    <n v="0"/>
    <n v="0"/>
    <n v="0"/>
    <n v="0"/>
    <n v="0"/>
    <n v="0"/>
    <n v="0"/>
    <n v="0"/>
    <n v="0"/>
    <n v="0"/>
    <n v="0"/>
    <n v="0"/>
    <n v="0"/>
    <n v="0"/>
    <n v="0"/>
    <n v="0"/>
    <n v="3916"/>
    <x v="1"/>
    <x v="120"/>
  </r>
  <r>
    <x v="9"/>
    <x v="6"/>
    <x v="0"/>
    <x v="6"/>
    <x v="5"/>
    <d v="2012-07-09T00:00:00"/>
    <d v="1899-12-30T21:21:00"/>
    <d v="2012-07-06T00:00:00"/>
    <d v="1899-12-30T02:00:00"/>
    <n v="1"/>
    <x v="4"/>
    <x v="1"/>
    <n v="0"/>
    <n v="0"/>
    <n v="0"/>
    <n v="0"/>
    <n v="0"/>
    <n v="0"/>
    <n v="0"/>
    <n v="0"/>
    <n v="0"/>
    <n v="0"/>
    <n v="0"/>
    <n v="3516"/>
    <n v="0"/>
    <n v="0"/>
    <n v="0"/>
    <n v="0"/>
    <n v="0"/>
    <n v="0"/>
    <x v="1"/>
    <x v="121"/>
  </r>
  <r>
    <x v="9"/>
    <x v="1"/>
    <x v="3"/>
    <x v="9"/>
    <x v="4"/>
    <d v="2012-02-15T00:00:00"/>
    <d v="1899-12-30T15:22:00"/>
    <d v="2012-02-12T00:00:00"/>
    <d v="1899-12-30T16:19:00"/>
    <n v="1"/>
    <x v="5"/>
    <x v="1"/>
    <n v="0"/>
    <n v="0"/>
    <n v="0"/>
    <n v="0"/>
    <n v="0"/>
    <n v="0"/>
    <n v="0"/>
    <n v="0"/>
    <n v="0"/>
    <n v="0"/>
    <n v="0"/>
    <n v="0"/>
    <n v="0"/>
    <n v="5415"/>
    <n v="0"/>
    <n v="0"/>
    <n v="0"/>
    <n v="0"/>
    <x v="1"/>
    <x v="122"/>
  </r>
  <r>
    <x v="9"/>
    <x v="4"/>
    <x v="3"/>
    <x v="2"/>
    <x v="6"/>
    <d v="2012-03-21T00:00:00"/>
    <d v="1899-12-30T17:59:00"/>
    <d v="2012-03-18T00:00:00"/>
    <d v="1899-12-30T00:40:00"/>
    <n v="1"/>
    <x v="0"/>
    <x v="0"/>
    <n v="0"/>
    <n v="55400"/>
    <n v="52129"/>
    <n v="0"/>
    <n v="0"/>
    <n v="0"/>
    <n v="0"/>
    <n v="0"/>
    <n v="0"/>
    <n v="30102"/>
    <n v="0"/>
    <n v="0"/>
    <n v="0"/>
    <n v="0"/>
    <n v="0"/>
    <n v="0"/>
    <n v="0"/>
    <n v="0"/>
    <x v="145"/>
    <x v="0"/>
  </r>
  <r>
    <x v="6"/>
    <x v="4"/>
    <x v="0"/>
    <x v="7"/>
    <x v="2"/>
    <d v="2022-03-12T00:00:00"/>
    <d v="1899-12-30T12:10:00"/>
    <d v="2022-03-10T00:00:00"/>
    <d v="1899-12-30T05:53:00"/>
    <n v="0"/>
    <x v="1"/>
    <x v="1"/>
    <n v="0"/>
    <n v="0"/>
    <n v="0"/>
    <n v="0"/>
    <n v="0"/>
    <n v="0"/>
    <n v="0"/>
    <n v="0"/>
    <n v="0"/>
    <n v="0"/>
    <n v="0"/>
    <n v="0"/>
    <n v="6533"/>
    <n v="1649"/>
    <n v="0"/>
    <n v="0"/>
    <n v="0"/>
    <n v="0"/>
    <x v="1"/>
    <x v="123"/>
  </r>
  <r>
    <x v="9"/>
    <x v="0"/>
    <x v="6"/>
    <x v="0"/>
    <x v="5"/>
    <d v="2012-05-01T00:00:00"/>
    <d v="1899-12-30T12:02:00"/>
    <d v="2012-04-28T00:00:00"/>
    <d v="1899-12-30T09:28:00"/>
    <n v="0"/>
    <x v="0"/>
    <x v="1"/>
    <n v="0"/>
    <n v="0"/>
    <n v="0"/>
    <n v="0"/>
    <n v="0"/>
    <n v="0"/>
    <n v="0"/>
    <n v="0"/>
    <n v="0"/>
    <n v="0"/>
    <n v="0"/>
    <n v="0"/>
    <n v="947"/>
    <n v="0"/>
    <n v="0"/>
    <n v="0"/>
    <n v="0"/>
    <n v="0"/>
    <x v="1"/>
    <x v="124"/>
  </r>
  <r>
    <x v="11"/>
    <x v="6"/>
    <x v="1"/>
    <x v="6"/>
    <x v="2"/>
    <d v="2020-07-21T00:00:00"/>
    <d v="1899-12-30T00:44:00"/>
    <d v="2020-07-20T00:00:00"/>
    <d v="1899-12-30T17:00:00"/>
    <n v="1"/>
    <x v="0"/>
    <x v="0"/>
    <n v="0"/>
    <n v="0"/>
    <n v="945"/>
    <n v="0"/>
    <n v="0"/>
    <n v="0"/>
    <n v="66438"/>
    <n v="38295"/>
    <n v="0"/>
    <n v="25395"/>
    <n v="0"/>
    <n v="0"/>
    <n v="0"/>
    <n v="0"/>
    <n v="0"/>
    <n v="0"/>
    <n v="0"/>
    <n v="0"/>
    <x v="146"/>
    <x v="0"/>
  </r>
  <r>
    <x v="6"/>
    <x v="8"/>
    <x v="2"/>
    <x v="7"/>
    <x v="2"/>
    <d v="2022-08-10T00:00:00"/>
    <d v="1899-12-30T12:57:00"/>
    <d v="2022-08-08T00:00:00"/>
    <d v="1899-12-30T12:07:00"/>
    <n v="0"/>
    <x v="2"/>
    <x v="1"/>
    <n v="0"/>
    <n v="0"/>
    <n v="0"/>
    <n v="0"/>
    <n v="0"/>
    <n v="0"/>
    <n v="0"/>
    <n v="0"/>
    <n v="0"/>
    <n v="0"/>
    <n v="0"/>
    <n v="1055"/>
    <n v="0"/>
    <n v="0"/>
    <n v="8199"/>
    <n v="0"/>
    <n v="0"/>
    <n v="0"/>
    <x v="1"/>
    <x v="125"/>
  </r>
  <r>
    <x v="5"/>
    <x v="4"/>
    <x v="2"/>
    <x v="8"/>
    <x v="6"/>
    <d v="2013-03-12T00:00:00"/>
    <d v="1899-12-30T22:49:00"/>
    <d v="2013-03-11T00:00:00"/>
    <d v="1899-12-30T14:04:00"/>
    <n v="0"/>
    <x v="6"/>
    <x v="1"/>
    <n v="0"/>
    <n v="0"/>
    <n v="0"/>
    <n v="0"/>
    <n v="0"/>
    <n v="0"/>
    <n v="0"/>
    <n v="0"/>
    <n v="0"/>
    <n v="0"/>
    <n v="0"/>
    <n v="0"/>
    <n v="0"/>
    <n v="0"/>
    <n v="5332"/>
    <n v="0"/>
    <n v="1150"/>
    <n v="0"/>
    <x v="1"/>
    <x v="126"/>
  </r>
  <r>
    <x v="5"/>
    <x v="8"/>
    <x v="0"/>
    <x v="6"/>
    <x v="3"/>
    <d v="2013-08-19T00:00:00"/>
    <d v="1899-12-30T23:07:00"/>
    <d v="2013-08-17T00:00:00"/>
    <d v="1899-12-30T14:36:00"/>
    <n v="1"/>
    <x v="7"/>
    <x v="0"/>
    <n v="0"/>
    <n v="0"/>
    <n v="70898"/>
    <n v="0"/>
    <n v="0"/>
    <n v="0"/>
    <n v="0"/>
    <n v="0"/>
    <n v="0"/>
    <n v="0"/>
    <n v="0"/>
    <n v="0"/>
    <n v="0"/>
    <n v="0"/>
    <n v="0"/>
    <n v="0"/>
    <n v="0"/>
    <n v="0"/>
    <x v="147"/>
    <x v="0"/>
  </r>
  <r>
    <x v="0"/>
    <x v="6"/>
    <x v="0"/>
    <x v="7"/>
    <x v="0"/>
    <d v="2019-07-22T00:00:00"/>
    <d v="1899-12-30T10:56:00"/>
    <d v="2019-07-21T00:00:00"/>
    <d v="1899-12-30T07:13:00"/>
    <n v="1"/>
    <x v="1"/>
    <x v="0"/>
    <n v="60484"/>
    <n v="0"/>
    <n v="38754"/>
    <n v="0"/>
    <n v="61680"/>
    <n v="0"/>
    <n v="64195"/>
    <n v="0"/>
    <n v="0"/>
    <n v="0"/>
    <n v="0"/>
    <n v="0"/>
    <n v="0"/>
    <n v="0"/>
    <n v="0"/>
    <n v="0"/>
    <n v="0"/>
    <n v="0"/>
    <x v="148"/>
    <x v="0"/>
  </r>
  <r>
    <x v="11"/>
    <x v="11"/>
    <x v="6"/>
    <x v="5"/>
    <x v="1"/>
    <d v="2020-01-18T00:00:00"/>
    <d v="1899-12-30T18:45:00"/>
    <d v="2020-01-17T00:00:00"/>
    <d v="1899-12-30T14:12:00"/>
    <n v="1"/>
    <x v="7"/>
    <x v="0"/>
    <n v="74354"/>
    <n v="0"/>
    <n v="0"/>
    <n v="62687"/>
    <n v="0"/>
    <n v="0"/>
    <n v="0"/>
    <n v="59609"/>
    <n v="0"/>
    <n v="0"/>
    <n v="0"/>
    <n v="0"/>
    <n v="0"/>
    <n v="0"/>
    <n v="0"/>
    <n v="0"/>
    <n v="0"/>
    <n v="0"/>
    <x v="149"/>
    <x v="0"/>
  </r>
  <r>
    <x v="10"/>
    <x v="4"/>
    <x v="4"/>
    <x v="1"/>
    <x v="5"/>
    <d v="2015-03-14T00:00:00"/>
    <d v="1899-12-30T23:23:00"/>
    <d v="2015-03-12T00:00:00"/>
    <d v="1899-12-30T07:04:00"/>
    <n v="0"/>
    <x v="2"/>
    <x v="1"/>
    <n v="0"/>
    <n v="0"/>
    <n v="0"/>
    <n v="0"/>
    <n v="0"/>
    <n v="0"/>
    <n v="0"/>
    <n v="0"/>
    <n v="0"/>
    <n v="0"/>
    <n v="0"/>
    <n v="0"/>
    <n v="0"/>
    <n v="0"/>
    <n v="0"/>
    <n v="0"/>
    <n v="0"/>
    <n v="0"/>
    <x v="1"/>
    <x v="0"/>
  </r>
  <r>
    <x v="7"/>
    <x v="5"/>
    <x v="0"/>
    <x v="1"/>
    <x v="5"/>
    <d v="2017-11-02T00:00:00"/>
    <d v="1899-12-30T02:59:00"/>
    <d v="2017-10-31T00:00:00"/>
    <d v="1899-12-30T23:36:00"/>
    <n v="1"/>
    <x v="2"/>
    <x v="1"/>
    <n v="0"/>
    <n v="0"/>
    <n v="0"/>
    <n v="0"/>
    <n v="0"/>
    <n v="0"/>
    <n v="0"/>
    <n v="0"/>
    <n v="0"/>
    <n v="0"/>
    <n v="9477"/>
    <n v="0"/>
    <n v="0"/>
    <n v="0"/>
    <n v="0"/>
    <n v="0"/>
    <n v="0"/>
    <n v="0"/>
    <x v="1"/>
    <x v="127"/>
  </r>
  <r>
    <x v="9"/>
    <x v="9"/>
    <x v="1"/>
    <x v="1"/>
    <x v="5"/>
    <d v="2012-10-20T00:00:00"/>
    <d v="1899-12-30T03:14:00"/>
    <d v="2012-10-17T00:00:00"/>
    <d v="1899-12-30T11:45:00"/>
    <n v="0"/>
    <x v="1"/>
    <x v="0"/>
    <n v="0"/>
    <n v="0"/>
    <n v="0"/>
    <n v="0"/>
    <n v="0"/>
    <n v="0"/>
    <n v="0"/>
    <n v="65243"/>
    <n v="0"/>
    <n v="24366"/>
    <n v="0"/>
    <n v="0"/>
    <n v="0"/>
    <n v="0"/>
    <n v="0"/>
    <n v="0"/>
    <n v="0"/>
    <n v="0"/>
    <x v="150"/>
    <x v="0"/>
  </r>
  <r>
    <x v="13"/>
    <x v="1"/>
    <x v="5"/>
    <x v="9"/>
    <x v="5"/>
    <d v="2021-02-05T00:00:00"/>
    <d v="1899-12-30T22:19:00"/>
    <d v="2021-02-02T00:00:00"/>
    <d v="1899-12-30T04:03:00"/>
    <n v="1"/>
    <x v="2"/>
    <x v="0"/>
    <n v="51163"/>
    <n v="64230"/>
    <n v="0"/>
    <n v="0"/>
    <n v="0"/>
    <n v="0"/>
    <n v="44474"/>
    <n v="2210"/>
    <n v="0"/>
    <n v="0"/>
    <n v="0"/>
    <n v="0"/>
    <n v="0"/>
    <n v="0"/>
    <n v="0"/>
    <n v="0"/>
    <n v="0"/>
    <n v="0"/>
    <x v="151"/>
    <x v="0"/>
  </r>
  <r>
    <x v="11"/>
    <x v="8"/>
    <x v="4"/>
    <x v="9"/>
    <x v="1"/>
    <d v="2020-08-18T00:00:00"/>
    <d v="1899-12-30T05:38:00"/>
    <d v="2020-08-17T00:00:00"/>
    <d v="1899-12-30T10:14:00"/>
    <n v="0"/>
    <x v="2"/>
    <x v="0"/>
    <n v="54223"/>
    <n v="78488"/>
    <n v="9494"/>
    <n v="0"/>
    <n v="670"/>
    <n v="7368"/>
    <n v="0"/>
    <n v="0"/>
    <n v="0"/>
    <n v="1246"/>
    <n v="0"/>
    <n v="0"/>
    <n v="0"/>
    <n v="0"/>
    <n v="0"/>
    <n v="0"/>
    <n v="0"/>
    <n v="0"/>
    <x v="152"/>
    <x v="0"/>
  </r>
  <r>
    <x v="10"/>
    <x v="1"/>
    <x v="2"/>
    <x v="0"/>
    <x v="1"/>
    <d v="2015-02-05T00:00:00"/>
    <d v="1899-12-30T18:34:00"/>
    <d v="2015-02-02T00:00:00"/>
    <d v="1899-12-30T03:59:00"/>
    <n v="0"/>
    <x v="7"/>
    <x v="0"/>
    <n v="0"/>
    <n v="0"/>
    <n v="0"/>
    <n v="0"/>
    <n v="0"/>
    <n v="0"/>
    <n v="0"/>
    <n v="0"/>
    <n v="35374"/>
    <n v="0"/>
    <n v="0"/>
    <n v="0"/>
    <n v="0"/>
    <n v="0"/>
    <n v="0"/>
    <n v="0"/>
    <n v="0"/>
    <n v="0"/>
    <x v="153"/>
    <x v="0"/>
  </r>
  <r>
    <x v="9"/>
    <x v="11"/>
    <x v="5"/>
    <x v="8"/>
    <x v="6"/>
    <d v="2012-01-05T00:00:00"/>
    <d v="1899-12-30T22:34:00"/>
    <d v="2012-01-04T00:00:00"/>
    <d v="1899-12-30T23:17:00"/>
    <n v="1"/>
    <x v="5"/>
    <x v="1"/>
    <n v="0"/>
    <n v="0"/>
    <n v="0"/>
    <n v="0"/>
    <n v="0"/>
    <n v="0"/>
    <n v="0"/>
    <n v="0"/>
    <n v="0"/>
    <n v="0"/>
    <n v="0"/>
    <n v="0"/>
    <n v="8990"/>
    <n v="0"/>
    <n v="0"/>
    <n v="2694"/>
    <n v="0"/>
    <n v="0"/>
    <x v="1"/>
    <x v="128"/>
  </r>
  <r>
    <x v="7"/>
    <x v="5"/>
    <x v="4"/>
    <x v="6"/>
    <x v="4"/>
    <d v="2017-11-04T00:00:00"/>
    <d v="1899-12-30T08:38:00"/>
    <d v="2017-11-03T00:00:00"/>
    <d v="1899-12-30T04:16:00"/>
    <n v="0"/>
    <x v="2"/>
    <x v="0"/>
    <n v="0"/>
    <n v="0"/>
    <n v="63301"/>
    <n v="35358"/>
    <n v="0"/>
    <n v="74394"/>
    <n v="0"/>
    <n v="0"/>
    <n v="0"/>
    <n v="0"/>
    <n v="0"/>
    <n v="0"/>
    <n v="0"/>
    <n v="0"/>
    <n v="0"/>
    <n v="0"/>
    <n v="0"/>
    <n v="0"/>
    <x v="154"/>
    <x v="0"/>
  </r>
  <r>
    <x v="5"/>
    <x v="11"/>
    <x v="4"/>
    <x v="2"/>
    <x v="3"/>
    <d v="2013-01-04T00:00:00"/>
    <d v="1899-12-30T04:57:00"/>
    <d v="2013-01-03T00:00:00"/>
    <d v="1899-12-30T21:43:00"/>
    <n v="1"/>
    <x v="1"/>
    <x v="0"/>
    <n v="0"/>
    <n v="0"/>
    <n v="30494"/>
    <n v="70364"/>
    <n v="0"/>
    <n v="43650"/>
    <n v="0"/>
    <n v="0"/>
    <n v="0"/>
    <n v="36041"/>
    <n v="0"/>
    <n v="0"/>
    <n v="0"/>
    <n v="0"/>
    <n v="0"/>
    <n v="0"/>
    <n v="0"/>
    <n v="0"/>
    <x v="155"/>
    <x v="0"/>
  </r>
  <r>
    <x v="10"/>
    <x v="5"/>
    <x v="5"/>
    <x v="0"/>
    <x v="0"/>
    <d v="2015-11-05T00:00:00"/>
    <d v="1899-12-30T13:36:00"/>
    <d v="2015-11-03T00:00:00"/>
    <d v="1899-12-30T04:04:00"/>
    <n v="1"/>
    <x v="5"/>
    <x v="0"/>
    <n v="0"/>
    <n v="0"/>
    <n v="0"/>
    <n v="0"/>
    <n v="31765"/>
    <n v="0"/>
    <n v="0"/>
    <n v="0"/>
    <n v="0"/>
    <n v="0"/>
    <n v="0"/>
    <n v="0"/>
    <n v="0"/>
    <n v="0"/>
    <n v="0"/>
    <n v="0"/>
    <n v="0"/>
    <n v="0"/>
    <x v="156"/>
    <x v="0"/>
  </r>
  <r>
    <x v="11"/>
    <x v="3"/>
    <x v="3"/>
    <x v="1"/>
    <x v="1"/>
    <d v="2020-04-16T00:00:00"/>
    <d v="1899-12-30T17:11:00"/>
    <d v="2020-04-13T00:00:00"/>
    <d v="1899-12-30T22:51:00"/>
    <n v="0"/>
    <x v="4"/>
    <x v="0"/>
    <n v="0"/>
    <n v="0"/>
    <n v="0"/>
    <n v="0"/>
    <n v="0"/>
    <n v="17007"/>
    <n v="0"/>
    <n v="0"/>
    <n v="0"/>
    <n v="0"/>
    <n v="0"/>
    <n v="0"/>
    <n v="0"/>
    <n v="0"/>
    <n v="0"/>
    <n v="0"/>
    <n v="0"/>
    <n v="0"/>
    <x v="157"/>
    <x v="0"/>
  </r>
  <r>
    <x v="8"/>
    <x v="2"/>
    <x v="2"/>
    <x v="9"/>
    <x v="6"/>
    <d v="2018-12-03T00:00:00"/>
    <d v="1899-12-30T22:18:00"/>
    <d v="2018-11-30T00:00:00"/>
    <d v="1899-12-30T00:57:00"/>
    <n v="0"/>
    <x v="5"/>
    <x v="1"/>
    <n v="0"/>
    <n v="0"/>
    <n v="0"/>
    <n v="0"/>
    <n v="0"/>
    <n v="0"/>
    <n v="0"/>
    <n v="0"/>
    <n v="0"/>
    <n v="0"/>
    <n v="0"/>
    <n v="0"/>
    <n v="0"/>
    <n v="0"/>
    <n v="7551"/>
    <n v="2453"/>
    <n v="0"/>
    <n v="0"/>
    <x v="1"/>
    <x v="129"/>
  </r>
  <r>
    <x v="1"/>
    <x v="5"/>
    <x v="5"/>
    <x v="8"/>
    <x v="5"/>
    <d v="2016-11-05T00:00:00"/>
    <d v="1899-12-30T07:00:00"/>
    <d v="2016-11-02T00:00:00"/>
    <d v="1899-12-30T15:54:00"/>
    <n v="1"/>
    <x v="5"/>
    <x v="1"/>
    <n v="0"/>
    <n v="0"/>
    <n v="0"/>
    <n v="0"/>
    <n v="0"/>
    <n v="0"/>
    <n v="0"/>
    <n v="0"/>
    <n v="0"/>
    <n v="0"/>
    <n v="0"/>
    <n v="0"/>
    <n v="0"/>
    <n v="0"/>
    <n v="0"/>
    <n v="6518"/>
    <n v="0"/>
    <n v="6672"/>
    <x v="1"/>
    <x v="130"/>
  </r>
  <r>
    <x v="13"/>
    <x v="7"/>
    <x v="4"/>
    <x v="3"/>
    <x v="0"/>
    <d v="2021-06-09T00:00:00"/>
    <d v="1899-12-30T11:08:00"/>
    <d v="2021-06-06T00:00:00"/>
    <d v="1899-12-30T04:51:00"/>
    <n v="0"/>
    <x v="1"/>
    <x v="1"/>
    <n v="0"/>
    <n v="0"/>
    <n v="0"/>
    <n v="0"/>
    <n v="0"/>
    <n v="0"/>
    <n v="0"/>
    <n v="0"/>
    <n v="0"/>
    <n v="0"/>
    <n v="0"/>
    <n v="0"/>
    <n v="8319"/>
    <n v="0"/>
    <n v="0"/>
    <n v="0"/>
    <n v="0"/>
    <n v="2096"/>
    <x v="1"/>
    <x v="131"/>
  </r>
  <r>
    <x v="8"/>
    <x v="7"/>
    <x v="3"/>
    <x v="5"/>
    <x v="6"/>
    <d v="2018-06-24T00:00:00"/>
    <d v="1899-12-30T11:35:00"/>
    <d v="2018-06-23T00:00:00"/>
    <d v="1899-12-30T15:00:00"/>
    <n v="1"/>
    <x v="2"/>
    <x v="1"/>
    <n v="0"/>
    <n v="0"/>
    <n v="0"/>
    <n v="0"/>
    <n v="0"/>
    <n v="0"/>
    <n v="0"/>
    <n v="0"/>
    <n v="0"/>
    <n v="0"/>
    <n v="8640"/>
    <n v="0"/>
    <n v="240"/>
    <n v="9277"/>
    <n v="0"/>
    <n v="0"/>
    <n v="0"/>
    <n v="0"/>
    <x v="1"/>
    <x v="132"/>
  </r>
  <r>
    <x v="1"/>
    <x v="3"/>
    <x v="6"/>
    <x v="7"/>
    <x v="5"/>
    <d v="2016-04-17T00:00:00"/>
    <d v="1899-12-30T04:49:00"/>
    <d v="2016-04-14T00:00:00"/>
    <d v="1899-12-30T14:04:00"/>
    <n v="0"/>
    <x v="2"/>
    <x v="0"/>
    <n v="67609"/>
    <n v="71427"/>
    <n v="0"/>
    <n v="36354"/>
    <n v="37384"/>
    <n v="36381"/>
    <n v="0"/>
    <n v="0"/>
    <n v="0"/>
    <n v="0"/>
    <n v="0"/>
    <n v="0"/>
    <n v="0"/>
    <n v="0"/>
    <n v="0"/>
    <n v="0"/>
    <n v="0"/>
    <n v="0"/>
    <x v="158"/>
    <x v="0"/>
  </r>
  <r>
    <x v="3"/>
    <x v="4"/>
    <x v="1"/>
    <x v="8"/>
    <x v="4"/>
    <d v="2014-03-27T00:00:00"/>
    <d v="1899-12-30T00:01:00"/>
    <d v="2014-03-25T00:00:00"/>
    <d v="1899-12-30T19:27:00"/>
    <n v="1"/>
    <x v="6"/>
    <x v="0"/>
    <n v="0"/>
    <n v="45982"/>
    <n v="0"/>
    <n v="0"/>
    <n v="34680"/>
    <n v="1822"/>
    <n v="0"/>
    <n v="45656"/>
    <n v="0"/>
    <n v="0"/>
    <n v="0"/>
    <n v="0"/>
    <n v="0"/>
    <n v="0"/>
    <n v="0"/>
    <n v="0"/>
    <n v="0"/>
    <n v="0"/>
    <x v="159"/>
    <x v="0"/>
  </r>
  <r>
    <x v="5"/>
    <x v="6"/>
    <x v="0"/>
    <x v="4"/>
    <x v="4"/>
    <d v="2013-07-01T00:00:00"/>
    <d v="1899-12-30T21:06:00"/>
    <d v="2013-06-30T00:00:00"/>
    <d v="1899-12-30T07:06:00"/>
    <n v="0"/>
    <x v="6"/>
    <x v="0"/>
    <n v="0"/>
    <n v="0"/>
    <n v="0"/>
    <n v="12987"/>
    <n v="0"/>
    <n v="70482"/>
    <n v="0"/>
    <n v="0"/>
    <n v="52734"/>
    <n v="19474"/>
    <n v="0"/>
    <n v="0"/>
    <n v="0"/>
    <n v="0"/>
    <n v="0"/>
    <n v="0"/>
    <n v="0"/>
    <n v="0"/>
    <x v="160"/>
    <x v="0"/>
  </r>
  <r>
    <x v="1"/>
    <x v="2"/>
    <x v="0"/>
    <x v="3"/>
    <x v="2"/>
    <d v="2016-12-15T00:00:00"/>
    <d v="1899-12-30T01:56:00"/>
    <d v="2016-12-12T00:00:00"/>
    <d v="1899-12-30T21:42:00"/>
    <n v="1"/>
    <x v="4"/>
    <x v="0"/>
    <n v="0"/>
    <n v="0"/>
    <n v="0"/>
    <n v="0"/>
    <n v="43637"/>
    <n v="0"/>
    <n v="0"/>
    <n v="0"/>
    <n v="69928"/>
    <n v="0"/>
    <n v="0"/>
    <n v="0"/>
    <n v="0"/>
    <n v="0"/>
    <n v="0"/>
    <n v="0"/>
    <n v="0"/>
    <n v="0"/>
    <x v="161"/>
    <x v="0"/>
  </r>
  <r>
    <x v="7"/>
    <x v="5"/>
    <x v="1"/>
    <x v="0"/>
    <x v="2"/>
    <d v="2017-11-04T00:00:00"/>
    <d v="1899-12-30T17:03:00"/>
    <d v="2017-11-02T00:00:00"/>
    <d v="1899-12-30T09:16:00"/>
    <n v="0"/>
    <x v="0"/>
    <x v="0"/>
    <n v="0"/>
    <n v="0"/>
    <n v="0"/>
    <n v="49136"/>
    <n v="61186"/>
    <n v="0"/>
    <n v="0"/>
    <n v="0"/>
    <n v="0"/>
    <n v="0"/>
    <n v="0"/>
    <n v="0"/>
    <n v="0"/>
    <n v="0"/>
    <n v="0"/>
    <n v="0"/>
    <n v="0"/>
    <n v="0"/>
    <x v="162"/>
    <x v="0"/>
  </r>
  <r>
    <x v="2"/>
    <x v="0"/>
    <x v="5"/>
    <x v="4"/>
    <x v="3"/>
    <d v="2023-05-07T00:00:00"/>
    <d v="1899-12-30T17:22:00"/>
    <d v="2023-05-05T00:00:00"/>
    <d v="1899-12-30T22:32:00"/>
    <n v="1"/>
    <x v="6"/>
    <x v="0"/>
    <n v="0"/>
    <n v="0"/>
    <n v="0"/>
    <n v="0"/>
    <n v="7722"/>
    <n v="0"/>
    <n v="0"/>
    <n v="0"/>
    <n v="0"/>
    <n v="16996"/>
    <n v="0"/>
    <n v="0"/>
    <n v="0"/>
    <n v="0"/>
    <n v="0"/>
    <n v="0"/>
    <n v="0"/>
    <n v="0"/>
    <x v="163"/>
    <x v="0"/>
  </r>
  <r>
    <x v="10"/>
    <x v="0"/>
    <x v="3"/>
    <x v="0"/>
    <x v="1"/>
    <d v="2015-05-05T00:00:00"/>
    <d v="1899-12-30T09:59:00"/>
    <d v="2015-05-04T00:00:00"/>
    <d v="1899-12-30T23:47:00"/>
    <n v="1"/>
    <x v="3"/>
    <x v="0"/>
    <n v="0"/>
    <n v="0"/>
    <n v="0"/>
    <n v="31902"/>
    <n v="69323"/>
    <n v="0"/>
    <n v="38126"/>
    <n v="0"/>
    <n v="0"/>
    <n v="0"/>
    <n v="0"/>
    <n v="0"/>
    <n v="0"/>
    <n v="0"/>
    <n v="0"/>
    <n v="0"/>
    <n v="0"/>
    <n v="0"/>
    <x v="164"/>
    <x v="0"/>
  </r>
  <r>
    <x v="8"/>
    <x v="9"/>
    <x v="4"/>
    <x v="5"/>
    <x v="4"/>
    <d v="2018-10-16T00:00:00"/>
    <d v="1899-12-30T03:56:00"/>
    <d v="2018-10-13T00:00:00"/>
    <d v="1899-12-30T13:02:00"/>
    <n v="0"/>
    <x v="6"/>
    <x v="0"/>
    <n v="0"/>
    <n v="70949"/>
    <n v="0"/>
    <n v="0"/>
    <n v="36875"/>
    <n v="24365"/>
    <n v="0"/>
    <n v="539"/>
    <n v="0"/>
    <n v="0"/>
    <n v="0"/>
    <n v="0"/>
    <n v="0"/>
    <n v="0"/>
    <n v="0"/>
    <n v="0"/>
    <n v="0"/>
    <n v="0"/>
    <x v="165"/>
    <x v="0"/>
  </r>
  <r>
    <x v="4"/>
    <x v="6"/>
    <x v="4"/>
    <x v="6"/>
    <x v="1"/>
    <d v="2011-07-24T00:00:00"/>
    <d v="1899-12-30T22:34:00"/>
    <d v="2011-07-21T00:00:00"/>
    <d v="1899-12-30T18:16:00"/>
    <n v="0"/>
    <x v="6"/>
    <x v="0"/>
    <n v="33565"/>
    <n v="0"/>
    <n v="77818"/>
    <n v="0"/>
    <n v="0"/>
    <n v="54277"/>
    <n v="0"/>
    <n v="0"/>
    <n v="0"/>
    <n v="0"/>
    <n v="0"/>
    <n v="0"/>
    <n v="0"/>
    <n v="0"/>
    <n v="0"/>
    <n v="0"/>
    <n v="0"/>
    <n v="0"/>
    <x v="166"/>
    <x v="0"/>
  </r>
  <r>
    <x v="1"/>
    <x v="3"/>
    <x v="6"/>
    <x v="6"/>
    <x v="1"/>
    <d v="2016-04-24T00:00:00"/>
    <d v="1899-12-30T10:38:00"/>
    <d v="2016-04-21T00:00:00"/>
    <d v="1899-12-30T09:45:00"/>
    <n v="0"/>
    <x v="4"/>
    <x v="1"/>
    <n v="0"/>
    <n v="0"/>
    <n v="0"/>
    <n v="0"/>
    <n v="0"/>
    <n v="0"/>
    <n v="0"/>
    <n v="0"/>
    <n v="0"/>
    <n v="0"/>
    <n v="0"/>
    <n v="0"/>
    <n v="0"/>
    <n v="0"/>
    <n v="0"/>
    <n v="0"/>
    <n v="0"/>
    <n v="0"/>
    <x v="1"/>
    <x v="0"/>
  </r>
  <r>
    <x v="7"/>
    <x v="9"/>
    <x v="2"/>
    <x v="4"/>
    <x v="3"/>
    <d v="2017-10-23T00:00:00"/>
    <d v="1899-12-30T09:43:00"/>
    <d v="2017-10-21T00:00:00"/>
    <d v="1899-12-30T00:23:00"/>
    <n v="0"/>
    <x v="7"/>
    <x v="1"/>
    <n v="0"/>
    <n v="0"/>
    <n v="0"/>
    <n v="0"/>
    <n v="0"/>
    <n v="0"/>
    <n v="0"/>
    <n v="0"/>
    <n v="0"/>
    <n v="0"/>
    <n v="0"/>
    <n v="0"/>
    <n v="0"/>
    <n v="0"/>
    <n v="0"/>
    <n v="0"/>
    <n v="0"/>
    <n v="0"/>
    <x v="1"/>
    <x v="0"/>
  </r>
  <r>
    <x v="12"/>
    <x v="10"/>
    <x v="6"/>
    <x v="2"/>
    <x v="0"/>
    <d v="2010-09-08T00:00:00"/>
    <d v="1899-12-30T17:37:00"/>
    <d v="2010-09-05T00:00:00"/>
    <d v="1899-12-30T15:45:00"/>
    <n v="0"/>
    <x v="6"/>
    <x v="0"/>
    <n v="0"/>
    <n v="0"/>
    <n v="0"/>
    <n v="0"/>
    <n v="27031"/>
    <n v="0"/>
    <n v="21299"/>
    <n v="14040"/>
    <n v="0"/>
    <n v="74596"/>
    <n v="0"/>
    <n v="0"/>
    <n v="0"/>
    <n v="0"/>
    <n v="0"/>
    <n v="0"/>
    <n v="0"/>
    <n v="0"/>
    <x v="167"/>
    <x v="0"/>
  </r>
  <r>
    <x v="2"/>
    <x v="11"/>
    <x v="2"/>
    <x v="4"/>
    <x v="3"/>
    <d v="2023-01-19T00:00:00"/>
    <d v="1899-12-30T22:44:00"/>
    <d v="2023-01-18T00:00:00"/>
    <d v="1899-12-30T09:50:00"/>
    <n v="0"/>
    <x v="4"/>
    <x v="0"/>
    <n v="0"/>
    <n v="0"/>
    <n v="0"/>
    <n v="0"/>
    <n v="55565"/>
    <n v="46515"/>
    <n v="40905"/>
    <n v="0"/>
    <n v="0"/>
    <n v="0"/>
    <n v="0"/>
    <n v="0"/>
    <n v="0"/>
    <n v="0"/>
    <n v="0"/>
    <n v="0"/>
    <n v="0"/>
    <n v="0"/>
    <x v="168"/>
    <x v="0"/>
  </r>
  <r>
    <x v="12"/>
    <x v="5"/>
    <x v="2"/>
    <x v="4"/>
    <x v="3"/>
    <d v="2010-11-21T00:00:00"/>
    <d v="1899-12-30T12:17:00"/>
    <d v="2010-11-19T00:00:00"/>
    <d v="1899-12-30T17:46:00"/>
    <n v="1"/>
    <x v="1"/>
    <x v="0"/>
    <n v="0"/>
    <n v="0"/>
    <n v="67040"/>
    <n v="0"/>
    <n v="46449"/>
    <n v="31695"/>
    <n v="67823"/>
    <n v="0"/>
    <n v="0"/>
    <n v="0"/>
    <n v="0"/>
    <n v="0"/>
    <n v="0"/>
    <n v="0"/>
    <n v="0"/>
    <n v="0"/>
    <n v="0"/>
    <n v="0"/>
    <x v="169"/>
    <x v="0"/>
  </r>
  <r>
    <x v="3"/>
    <x v="10"/>
    <x v="0"/>
    <x v="7"/>
    <x v="4"/>
    <d v="2014-09-16T00:00:00"/>
    <d v="1899-12-30T23:51:00"/>
    <d v="2014-09-15T00:00:00"/>
    <d v="1899-12-30T18:06:00"/>
    <n v="0"/>
    <x v="7"/>
    <x v="1"/>
    <n v="0"/>
    <n v="0"/>
    <n v="0"/>
    <n v="0"/>
    <n v="0"/>
    <n v="0"/>
    <n v="0"/>
    <n v="0"/>
    <n v="0"/>
    <n v="0"/>
    <n v="0"/>
    <n v="0"/>
    <n v="0"/>
    <n v="0"/>
    <n v="0"/>
    <n v="0"/>
    <n v="0"/>
    <n v="0"/>
    <x v="1"/>
    <x v="0"/>
  </r>
  <r>
    <x v="13"/>
    <x v="0"/>
    <x v="1"/>
    <x v="8"/>
    <x v="2"/>
    <d v="2021-05-03T00:00:00"/>
    <d v="1899-12-30T17:03:00"/>
    <d v="2021-04-30T00:00:00"/>
    <d v="1899-12-30T09:06:00"/>
    <n v="0"/>
    <x v="3"/>
    <x v="1"/>
    <n v="0"/>
    <n v="0"/>
    <n v="0"/>
    <n v="0"/>
    <n v="0"/>
    <n v="0"/>
    <n v="0"/>
    <n v="0"/>
    <n v="0"/>
    <n v="0"/>
    <n v="0"/>
    <n v="0"/>
    <n v="0"/>
    <n v="0"/>
    <n v="7418"/>
    <n v="0"/>
    <n v="0"/>
    <n v="0"/>
    <x v="1"/>
    <x v="133"/>
  </r>
  <r>
    <x v="8"/>
    <x v="3"/>
    <x v="6"/>
    <x v="1"/>
    <x v="5"/>
    <d v="2018-04-03T00:00:00"/>
    <d v="1899-12-30T16:32:00"/>
    <d v="2018-03-31T00:00:00"/>
    <d v="1899-12-30T18:18:00"/>
    <n v="0"/>
    <x v="6"/>
    <x v="1"/>
    <n v="0"/>
    <n v="0"/>
    <n v="0"/>
    <n v="0"/>
    <n v="0"/>
    <n v="0"/>
    <n v="0"/>
    <n v="0"/>
    <n v="0"/>
    <n v="0"/>
    <n v="0"/>
    <n v="0"/>
    <n v="0"/>
    <n v="620"/>
    <n v="0"/>
    <n v="2755"/>
    <n v="7559"/>
    <n v="0"/>
    <x v="1"/>
    <x v="134"/>
  </r>
  <r>
    <x v="12"/>
    <x v="2"/>
    <x v="6"/>
    <x v="6"/>
    <x v="1"/>
    <d v="2010-12-05T00:00:00"/>
    <d v="1899-12-30T15:23:00"/>
    <d v="2010-12-03T00:00:00"/>
    <d v="1899-12-30T10:33:00"/>
    <n v="1"/>
    <x v="3"/>
    <x v="0"/>
    <n v="0"/>
    <n v="0"/>
    <n v="0"/>
    <n v="0"/>
    <n v="0"/>
    <n v="75682"/>
    <n v="0"/>
    <n v="0"/>
    <n v="17632"/>
    <n v="0"/>
    <n v="0"/>
    <n v="0"/>
    <n v="0"/>
    <n v="0"/>
    <n v="0"/>
    <n v="0"/>
    <n v="0"/>
    <n v="0"/>
    <x v="170"/>
    <x v="0"/>
  </r>
  <r>
    <x v="0"/>
    <x v="8"/>
    <x v="6"/>
    <x v="5"/>
    <x v="3"/>
    <d v="2019-08-01T00:00:00"/>
    <d v="1899-12-30T16:44:00"/>
    <d v="2019-07-31T00:00:00"/>
    <d v="1899-12-30T00:40:00"/>
    <n v="0"/>
    <x v="1"/>
    <x v="0"/>
    <n v="0"/>
    <n v="0"/>
    <n v="0"/>
    <n v="0"/>
    <n v="0"/>
    <n v="0"/>
    <n v="0"/>
    <n v="0"/>
    <n v="27424"/>
    <n v="0"/>
    <n v="0"/>
    <n v="0"/>
    <n v="0"/>
    <n v="0"/>
    <n v="0"/>
    <n v="0"/>
    <n v="0"/>
    <n v="0"/>
    <x v="171"/>
    <x v="0"/>
  </r>
  <r>
    <x v="3"/>
    <x v="5"/>
    <x v="4"/>
    <x v="4"/>
    <x v="1"/>
    <d v="2014-11-18T00:00:00"/>
    <d v="1899-12-30T20:16:00"/>
    <d v="2014-11-15T00:00:00"/>
    <d v="1899-12-30T13:21:00"/>
    <n v="0"/>
    <x v="6"/>
    <x v="0"/>
    <n v="74386"/>
    <n v="0"/>
    <n v="8070"/>
    <n v="0"/>
    <n v="0"/>
    <n v="0"/>
    <n v="31682"/>
    <n v="28044"/>
    <n v="0"/>
    <n v="0"/>
    <n v="0"/>
    <n v="0"/>
    <n v="0"/>
    <n v="0"/>
    <n v="0"/>
    <n v="0"/>
    <n v="0"/>
    <n v="0"/>
    <x v="172"/>
    <x v="0"/>
  </r>
  <r>
    <x v="13"/>
    <x v="0"/>
    <x v="0"/>
    <x v="5"/>
    <x v="2"/>
    <d v="2021-05-12T00:00:00"/>
    <d v="1899-12-30T10:23:00"/>
    <d v="2021-05-09T00:00:00"/>
    <d v="1899-12-30T04:32:00"/>
    <n v="0"/>
    <x v="2"/>
    <x v="0"/>
    <n v="0"/>
    <n v="0"/>
    <n v="6782"/>
    <n v="0"/>
    <n v="0"/>
    <n v="0"/>
    <n v="0"/>
    <n v="0"/>
    <n v="0"/>
    <n v="65474"/>
    <n v="0"/>
    <n v="0"/>
    <n v="0"/>
    <n v="0"/>
    <n v="0"/>
    <n v="0"/>
    <n v="0"/>
    <n v="0"/>
    <x v="173"/>
    <x v="0"/>
  </r>
  <r>
    <x v="1"/>
    <x v="2"/>
    <x v="6"/>
    <x v="4"/>
    <x v="4"/>
    <d v="2016-12-11T00:00:00"/>
    <d v="1899-12-30T21:03:00"/>
    <d v="2016-12-09T00:00:00"/>
    <d v="1899-12-30T03:47:00"/>
    <n v="0"/>
    <x v="1"/>
    <x v="0"/>
    <n v="0"/>
    <n v="0"/>
    <n v="0"/>
    <n v="0"/>
    <n v="60428"/>
    <n v="0"/>
    <n v="15277"/>
    <n v="0"/>
    <n v="0"/>
    <n v="15004"/>
    <n v="0"/>
    <n v="0"/>
    <n v="0"/>
    <n v="0"/>
    <n v="0"/>
    <n v="0"/>
    <n v="0"/>
    <n v="0"/>
    <x v="174"/>
    <x v="0"/>
  </r>
  <r>
    <x v="10"/>
    <x v="7"/>
    <x v="4"/>
    <x v="8"/>
    <x v="3"/>
    <d v="2015-06-01T00:00:00"/>
    <d v="1899-12-30T21:54:00"/>
    <d v="2015-05-30T00:00:00"/>
    <d v="1899-12-30T15:03:00"/>
    <n v="1"/>
    <x v="2"/>
    <x v="1"/>
    <n v="0"/>
    <n v="0"/>
    <n v="0"/>
    <n v="0"/>
    <n v="0"/>
    <n v="0"/>
    <n v="0"/>
    <n v="0"/>
    <n v="0"/>
    <n v="0"/>
    <n v="7923"/>
    <n v="0"/>
    <n v="0"/>
    <n v="0"/>
    <n v="0"/>
    <n v="0"/>
    <n v="0"/>
    <n v="0"/>
    <x v="1"/>
    <x v="135"/>
  </r>
  <r>
    <x v="12"/>
    <x v="7"/>
    <x v="0"/>
    <x v="0"/>
    <x v="0"/>
    <d v="2010-06-23T00:00:00"/>
    <d v="1899-12-30T22:13:00"/>
    <d v="2010-06-20T00:00:00"/>
    <d v="1899-12-30T16:54:00"/>
    <n v="1"/>
    <x v="6"/>
    <x v="1"/>
    <n v="0"/>
    <n v="0"/>
    <n v="0"/>
    <n v="0"/>
    <n v="0"/>
    <n v="0"/>
    <n v="0"/>
    <n v="0"/>
    <n v="0"/>
    <n v="0"/>
    <n v="0"/>
    <n v="0"/>
    <n v="0"/>
    <n v="2983"/>
    <n v="4429"/>
    <n v="0"/>
    <n v="5582"/>
    <n v="8876"/>
    <x v="1"/>
    <x v="136"/>
  </r>
  <r>
    <x v="11"/>
    <x v="3"/>
    <x v="5"/>
    <x v="7"/>
    <x v="1"/>
    <d v="2020-04-22T00:00:00"/>
    <d v="1899-12-30T04:57:00"/>
    <d v="2020-04-20T00:00:00"/>
    <d v="1899-12-30T12:07:00"/>
    <n v="1"/>
    <x v="5"/>
    <x v="1"/>
    <n v="0"/>
    <n v="0"/>
    <n v="0"/>
    <n v="0"/>
    <n v="0"/>
    <n v="0"/>
    <n v="0"/>
    <n v="0"/>
    <n v="0"/>
    <n v="0"/>
    <n v="0"/>
    <n v="0"/>
    <n v="0"/>
    <n v="0"/>
    <n v="0"/>
    <n v="0"/>
    <n v="0"/>
    <n v="0"/>
    <x v="1"/>
    <x v="0"/>
  </r>
  <r>
    <x v="7"/>
    <x v="1"/>
    <x v="6"/>
    <x v="9"/>
    <x v="6"/>
    <d v="2017-02-01T00:00:00"/>
    <d v="1899-12-30T19:13:00"/>
    <d v="2017-01-30T00:00:00"/>
    <d v="1899-12-30T02:21:00"/>
    <n v="1"/>
    <x v="0"/>
    <x v="0"/>
    <n v="0"/>
    <n v="0"/>
    <n v="0"/>
    <n v="46528"/>
    <n v="0"/>
    <n v="0"/>
    <n v="0"/>
    <n v="0"/>
    <n v="56497"/>
    <n v="38769"/>
    <n v="0"/>
    <n v="0"/>
    <n v="0"/>
    <n v="0"/>
    <n v="0"/>
    <n v="0"/>
    <n v="0"/>
    <n v="0"/>
    <x v="175"/>
    <x v="0"/>
  </r>
  <r>
    <x v="1"/>
    <x v="5"/>
    <x v="0"/>
    <x v="5"/>
    <x v="5"/>
    <d v="2016-11-15T00:00:00"/>
    <d v="1899-12-30T08:01:00"/>
    <d v="2016-11-12T00:00:00"/>
    <d v="1899-12-30T17:08:00"/>
    <n v="0"/>
    <x v="6"/>
    <x v="1"/>
    <n v="0"/>
    <n v="0"/>
    <n v="0"/>
    <n v="0"/>
    <n v="0"/>
    <n v="0"/>
    <n v="0"/>
    <n v="0"/>
    <n v="0"/>
    <n v="0"/>
    <n v="0"/>
    <n v="0"/>
    <n v="4155"/>
    <n v="0"/>
    <n v="0"/>
    <n v="0"/>
    <n v="0"/>
    <n v="0"/>
    <x v="1"/>
    <x v="137"/>
  </r>
  <r>
    <x v="9"/>
    <x v="2"/>
    <x v="4"/>
    <x v="1"/>
    <x v="2"/>
    <d v="2012-12-18T00:00:00"/>
    <d v="1899-12-30T01:33:00"/>
    <d v="2012-12-15T00:00:00"/>
    <d v="1899-12-30T11:10:00"/>
    <n v="0"/>
    <x v="7"/>
    <x v="1"/>
    <n v="0"/>
    <n v="0"/>
    <n v="0"/>
    <n v="0"/>
    <n v="0"/>
    <n v="0"/>
    <n v="0"/>
    <n v="0"/>
    <n v="0"/>
    <n v="0"/>
    <n v="8578"/>
    <n v="0"/>
    <n v="0"/>
    <n v="0"/>
    <n v="0"/>
    <n v="0"/>
    <n v="6777"/>
    <n v="0"/>
    <x v="1"/>
    <x v="138"/>
  </r>
  <r>
    <x v="0"/>
    <x v="0"/>
    <x v="6"/>
    <x v="5"/>
    <x v="2"/>
    <d v="2019-05-15T00:00:00"/>
    <d v="1899-12-30T19:21:00"/>
    <d v="2019-05-12T00:00:00"/>
    <d v="1899-12-30T08:04:00"/>
    <n v="1"/>
    <x v="5"/>
    <x v="0"/>
    <n v="0"/>
    <n v="30531"/>
    <n v="0"/>
    <n v="73753"/>
    <n v="0"/>
    <n v="38666"/>
    <n v="0"/>
    <n v="0"/>
    <n v="0"/>
    <n v="0"/>
    <n v="0"/>
    <n v="0"/>
    <n v="0"/>
    <n v="0"/>
    <n v="0"/>
    <n v="0"/>
    <n v="0"/>
    <n v="0"/>
    <x v="176"/>
    <x v="0"/>
  </r>
  <r>
    <x v="4"/>
    <x v="2"/>
    <x v="0"/>
    <x v="3"/>
    <x v="0"/>
    <d v="2011-12-14T00:00:00"/>
    <d v="1899-12-30T03:19:00"/>
    <d v="2011-12-11T00:00:00"/>
    <d v="1899-12-30T07:18:00"/>
    <n v="1"/>
    <x v="5"/>
    <x v="0"/>
    <n v="0"/>
    <n v="0"/>
    <n v="0"/>
    <n v="0"/>
    <n v="0"/>
    <n v="0"/>
    <n v="51010"/>
    <n v="0"/>
    <n v="0"/>
    <n v="0"/>
    <n v="0"/>
    <n v="0"/>
    <n v="0"/>
    <n v="0"/>
    <n v="0"/>
    <n v="0"/>
    <n v="0"/>
    <n v="0"/>
    <x v="177"/>
    <x v="0"/>
  </r>
  <r>
    <x v="7"/>
    <x v="9"/>
    <x v="2"/>
    <x v="8"/>
    <x v="1"/>
    <d v="2017-10-19T00:00:00"/>
    <d v="1899-12-30T16:59:00"/>
    <d v="2017-10-17T00:00:00"/>
    <d v="1899-12-30T02:51:00"/>
    <n v="1"/>
    <x v="5"/>
    <x v="0"/>
    <n v="0"/>
    <n v="36782"/>
    <n v="0"/>
    <n v="0"/>
    <n v="0"/>
    <n v="7068"/>
    <n v="14558"/>
    <n v="28278"/>
    <n v="25374"/>
    <n v="0"/>
    <n v="0"/>
    <n v="0"/>
    <n v="0"/>
    <n v="0"/>
    <n v="0"/>
    <n v="0"/>
    <n v="0"/>
    <n v="0"/>
    <x v="178"/>
    <x v="0"/>
  </r>
  <r>
    <x v="1"/>
    <x v="3"/>
    <x v="4"/>
    <x v="7"/>
    <x v="3"/>
    <d v="2016-04-21T00:00:00"/>
    <d v="1899-12-30T02:59:00"/>
    <d v="2016-04-20T00:00:00"/>
    <d v="1899-12-30T17:25:00"/>
    <n v="1"/>
    <x v="2"/>
    <x v="0"/>
    <n v="0"/>
    <n v="0"/>
    <n v="0"/>
    <n v="0"/>
    <n v="0"/>
    <n v="0"/>
    <n v="0"/>
    <n v="0"/>
    <n v="17022"/>
    <n v="0"/>
    <n v="0"/>
    <n v="0"/>
    <n v="0"/>
    <n v="0"/>
    <n v="0"/>
    <n v="0"/>
    <n v="0"/>
    <n v="0"/>
    <x v="179"/>
    <x v="0"/>
  </r>
  <r>
    <x v="7"/>
    <x v="2"/>
    <x v="1"/>
    <x v="6"/>
    <x v="6"/>
    <d v="2017-12-01T00:00:00"/>
    <d v="1899-12-30T04:01:00"/>
    <d v="2017-11-29T00:00:00"/>
    <d v="1899-12-30T03:59:00"/>
    <n v="1"/>
    <x v="2"/>
    <x v="0"/>
    <n v="0"/>
    <n v="0"/>
    <n v="0"/>
    <n v="4814"/>
    <n v="52775"/>
    <n v="0"/>
    <n v="0"/>
    <n v="0"/>
    <n v="0"/>
    <n v="0"/>
    <n v="0"/>
    <n v="0"/>
    <n v="0"/>
    <n v="0"/>
    <n v="0"/>
    <n v="0"/>
    <n v="0"/>
    <n v="0"/>
    <x v="180"/>
    <x v="0"/>
  </r>
  <r>
    <x v="11"/>
    <x v="0"/>
    <x v="3"/>
    <x v="7"/>
    <x v="0"/>
    <d v="2020-05-07T00:00:00"/>
    <d v="1899-12-30T20:11:00"/>
    <d v="2020-05-06T00:00:00"/>
    <d v="1899-12-30T15:14:00"/>
    <n v="1"/>
    <x v="5"/>
    <x v="0"/>
    <n v="20446"/>
    <n v="20247"/>
    <n v="0"/>
    <n v="0"/>
    <n v="26227"/>
    <n v="0"/>
    <n v="44396"/>
    <n v="28061"/>
    <n v="0"/>
    <n v="19861"/>
    <n v="0"/>
    <n v="0"/>
    <n v="0"/>
    <n v="0"/>
    <n v="0"/>
    <n v="0"/>
    <n v="0"/>
    <n v="0"/>
    <x v="181"/>
    <x v="0"/>
  </r>
  <r>
    <x v="5"/>
    <x v="6"/>
    <x v="4"/>
    <x v="7"/>
    <x v="6"/>
    <d v="2013-07-11T00:00:00"/>
    <d v="1899-12-30T06:49:00"/>
    <d v="2013-07-08T00:00:00"/>
    <d v="1899-12-30T20:14:00"/>
    <n v="0"/>
    <x v="2"/>
    <x v="0"/>
    <n v="0"/>
    <n v="29873"/>
    <n v="0"/>
    <n v="0"/>
    <n v="76123"/>
    <n v="0"/>
    <n v="0"/>
    <n v="0"/>
    <n v="0"/>
    <n v="0"/>
    <n v="0"/>
    <n v="0"/>
    <n v="0"/>
    <n v="0"/>
    <n v="0"/>
    <n v="0"/>
    <n v="0"/>
    <n v="0"/>
    <x v="182"/>
    <x v="0"/>
  </r>
  <r>
    <x v="0"/>
    <x v="1"/>
    <x v="2"/>
    <x v="5"/>
    <x v="5"/>
    <d v="2019-02-08T00:00:00"/>
    <d v="1899-12-30T12:28:00"/>
    <d v="2019-02-06T00:00:00"/>
    <d v="1899-12-30T23:08:00"/>
    <n v="0"/>
    <x v="1"/>
    <x v="0"/>
    <n v="0"/>
    <n v="70127"/>
    <n v="0"/>
    <n v="0"/>
    <n v="0"/>
    <n v="0"/>
    <n v="0"/>
    <n v="0"/>
    <n v="0"/>
    <n v="0"/>
    <n v="0"/>
    <n v="0"/>
    <n v="0"/>
    <n v="0"/>
    <n v="0"/>
    <n v="0"/>
    <n v="0"/>
    <n v="0"/>
    <x v="183"/>
    <x v="0"/>
  </r>
  <r>
    <x v="13"/>
    <x v="11"/>
    <x v="1"/>
    <x v="0"/>
    <x v="3"/>
    <d v="2021-01-14T00:00:00"/>
    <d v="1899-12-30T11:29:00"/>
    <d v="2021-01-13T00:00:00"/>
    <d v="1899-12-30T23:04:00"/>
    <n v="0"/>
    <x v="1"/>
    <x v="0"/>
    <n v="0"/>
    <n v="0"/>
    <n v="32609"/>
    <n v="74948"/>
    <n v="73836"/>
    <n v="0"/>
    <n v="0"/>
    <n v="0"/>
    <n v="78717"/>
    <n v="68397"/>
    <n v="0"/>
    <n v="0"/>
    <n v="0"/>
    <n v="0"/>
    <n v="0"/>
    <n v="0"/>
    <n v="0"/>
    <n v="0"/>
    <x v="184"/>
    <x v="0"/>
  </r>
  <r>
    <x v="9"/>
    <x v="3"/>
    <x v="3"/>
    <x v="7"/>
    <x v="3"/>
    <d v="2012-04-07T00:00:00"/>
    <d v="1899-12-30T01:17:00"/>
    <d v="2012-04-06T00:00:00"/>
    <d v="1899-12-30T21:02:00"/>
    <n v="1"/>
    <x v="7"/>
    <x v="0"/>
    <n v="14294"/>
    <n v="0"/>
    <n v="66450"/>
    <n v="0"/>
    <n v="65645"/>
    <n v="0"/>
    <n v="0"/>
    <n v="0"/>
    <n v="74394"/>
    <n v="0"/>
    <n v="0"/>
    <n v="0"/>
    <n v="0"/>
    <n v="0"/>
    <n v="0"/>
    <n v="0"/>
    <n v="0"/>
    <n v="0"/>
    <x v="185"/>
    <x v="0"/>
  </r>
  <r>
    <x v="0"/>
    <x v="1"/>
    <x v="4"/>
    <x v="9"/>
    <x v="1"/>
    <d v="2019-02-05T00:00:00"/>
    <d v="1899-12-30T16:52:00"/>
    <d v="2019-02-04T00:00:00"/>
    <d v="1899-12-30T14:04:00"/>
    <n v="1"/>
    <x v="3"/>
    <x v="1"/>
    <n v="0"/>
    <n v="0"/>
    <n v="0"/>
    <n v="0"/>
    <n v="0"/>
    <n v="0"/>
    <n v="0"/>
    <n v="0"/>
    <n v="0"/>
    <n v="0"/>
    <n v="0"/>
    <n v="0"/>
    <n v="0"/>
    <n v="0"/>
    <n v="0"/>
    <n v="0"/>
    <n v="0"/>
    <n v="0"/>
    <x v="1"/>
    <x v="0"/>
  </r>
  <r>
    <x v="4"/>
    <x v="10"/>
    <x v="5"/>
    <x v="5"/>
    <x v="2"/>
    <d v="2011-09-17T00:00:00"/>
    <d v="1899-12-30T01:19:00"/>
    <d v="2011-09-14T00:00:00"/>
    <d v="1899-12-30T11:36:00"/>
    <n v="1"/>
    <x v="1"/>
    <x v="1"/>
    <n v="0"/>
    <n v="0"/>
    <n v="0"/>
    <n v="0"/>
    <n v="0"/>
    <n v="0"/>
    <n v="0"/>
    <n v="0"/>
    <n v="0"/>
    <n v="0"/>
    <n v="0"/>
    <n v="0"/>
    <n v="0"/>
    <n v="0"/>
    <n v="0"/>
    <n v="0"/>
    <n v="0"/>
    <n v="0"/>
    <x v="1"/>
    <x v="0"/>
  </r>
  <r>
    <x v="3"/>
    <x v="2"/>
    <x v="2"/>
    <x v="8"/>
    <x v="1"/>
    <d v="2014-12-04T00:00:00"/>
    <d v="1899-12-30T16:37:00"/>
    <d v="2014-12-03T00:00:00"/>
    <d v="1899-12-30T02:32:00"/>
    <n v="0"/>
    <x v="6"/>
    <x v="1"/>
    <n v="0"/>
    <n v="0"/>
    <n v="0"/>
    <n v="0"/>
    <n v="0"/>
    <n v="0"/>
    <n v="0"/>
    <n v="0"/>
    <n v="0"/>
    <n v="0"/>
    <n v="0"/>
    <n v="0"/>
    <n v="0"/>
    <n v="7359"/>
    <n v="0"/>
    <n v="7210"/>
    <n v="0"/>
    <n v="0"/>
    <x v="1"/>
    <x v="139"/>
  </r>
  <r>
    <x v="8"/>
    <x v="6"/>
    <x v="1"/>
    <x v="5"/>
    <x v="1"/>
    <d v="2018-07-19T00:00:00"/>
    <d v="1899-12-30T03:47:00"/>
    <d v="2018-07-16T00:00:00"/>
    <d v="1899-12-30T02:42:00"/>
    <n v="1"/>
    <x v="7"/>
    <x v="0"/>
    <n v="0"/>
    <n v="0"/>
    <n v="5105"/>
    <n v="76987"/>
    <n v="0"/>
    <n v="0"/>
    <n v="0"/>
    <n v="0"/>
    <n v="0"/>
    <n v="0"/>
    <n v="0"/>
    <n v="0"/>
    <n v="0"/>
    <n v="0"/>
    <n v="0"/>
    <n v="0"/>
    <n v="0"/>
    <n v="0"/>
    <x v="186"/>
    <x v="0"/>
  </r>
  <r>
    <x v="7"/>
    <x v="2"/>
    <x v="2"/>
    <x v="2"/>
    <x v="3"/>
    <d v="2017-12-25T00:00:00"/>
    <d v="1899-12-30T14:34:00"/>
    <d v="2017-12-22T00:00:00"/>
    <d v="1899-12-30T07:35:00"/>
    <n v="1"/>
    <x v="1"/>
    <x v="1"/>
    <n v="0"/>
    <n v="0"/>
    <n v="0"/>
    <n v="0"/>
    <n v="0"/>
    <n v="0"/>
    <n v="0"/>
    <n v="0"/>
    <n v="0"/>
    <n v="0"/>
    <n v="4195"/>
    <n v="0"/>
    <n v="0"/>
    <n v="0"/>
    <n v="0"/>
    <n v="0"/>
    <n v="2139"/>
    <n v="0"/>
    <x v="1"/>
    <x v="140"/>
  </r>
  <r>
    <x v="1"/>
    <x v="2"/>
    <x v="2"/>
    <x v="0"/>
    <x v="1"/>
    <d v="2016-12-24T00:00:00"/>
    <d v="1899-12-30T16:58:00"/>
    <d v="2016-12-23T00:00:00"/>
    <d v="1899-12-30T04:54:00"/>
    <n v="0"/>
    <x v="5"/>
    <x v="0"/>
    <n v="0"/>
    <n v="0"/>
    <n v="0"/>
    <n v="2215"/>
    <n v="0"/>
    <n v="0"/>
    <n v="0"/>
    <n v="0"/>
    <n v="0"/>
    <n v="0"/>
    <n v="0"/>
    <n v="0"/>
    <n v="0"/>
    <n v="0"/>
    <n v="0"/>
    <n v="0"/>
    <n v="0"/>
    <n v="0"/>
    <x v="187"/>
    <x v="0"/>
  </r>
  <r>
    <x v="11"/>
    <x v="0"/>
    <x v="4"/>
    <x v="5"/>
    <x v="1"/>
    <d v="2020-05-15T00:00:00"/>
    <d v="1899-12-30T00:37:00"/>
    <d v="2020-05-12T00:00:00"/>
    <d v="1899-12-30T07:03:00"/>
    <n v="1"/>
    <x v="0"/>
    <x v="0"/>
    <n v="0"/>
    <n v="20010"/>
    <n v="0"/>
    <n v="26634"/>
    <n v="5302"/>
    <n v="0"/>
    <n v="52332"/>
    <n v="58010"/>
    <n v="67873"/>
    <n v="0"/>
    <n v="0"/>
    <n v="0"/>
    <n v="0"/>
    <n v="0"/>
    <n v="0"/>
    <n v="0"/>
    <n v="0"/>
    <n v="0"/>
    <x v="188"/>
    <x v="0"/>
  </r>
  <r>
    <x v="12"/>
    <x v="6"/>
    <x v="5"/>
    <x v="2"/>
    <x v="4"/>
    <d v="2010-07-04T00:00:00"/>
    <d v="1899-12-30T18:49:00"/>
    <d v="2010-07-03T00:00:00"/>
    <d v="1899-12-30T16:06:00"/>
    <n v="0"/>
    <x v="4"/>
    <x v="0"/>
    <n v="0"/>
    <n v="0"/>
    <n v="0"/>
    <n v="0"/>
    <n v="0"/>
    <n v="0"/>
    <n v="0"/>
    <n v="0"/>
    <n v="66397"/>
    <n v="67356"/>
    <n v="0"/>
    <n v="0"/>
    <n v="0"/>
    <n v="0"/>
    <n v="0"/>
    <n v="0"/>
    <n v="0"/>
    <n v="0"/>
    <x v="189"/>
    <x v="0"/>
  </r>
  <r>
    <x v="9"/>
    <x v="5"/>
    <x v="4"/>
    <x v="1"/>
    <x v="5"/>
    <d v="2012-11-20T00:00:00"/>
    <d v="1899-12-30T06:04:00"/>
    <d v="2012-11-18T00:00:00"/>
    <d v="1899-12-30T04:01:00"/>
    <n v="0"/>
    <x v="7"/>
    <x v="0"/>
    <n v="0"/>
    <n v="13999"/>
    <n v="0"/>
    <n v="51555"/>
    <n v="0"/>
    <n v="49153"/>
    <n v="29564"/>
    <n v="47217"/>
    <n v="0"/>
    <n v="0"/>
    <n v="0"/>
    <n v="0"/>
    <n v="0"/>
    <n v="0"/>
    <n v="0"/>
    <n v="0"/>
    <n v="0"/>
    <n v="0"/>
    <x v="190"/>
    <x v="0"/>
  </r>
  <r>
    <x v="9"/>
    <x v="0"/>
    <x v="4"/>
    <x v="6"/>
    <x v="5"/>
    <d v="2012-05-01T00:00:00"/>
    <d v="1899-12-30T20:30:00"/>
    <d v="2012-04-29T00:00:00"/>
    <d v="1899-12-30T19:30:00"/>
    <n v="0"/>
    <x v="7"/>
    <x v="1"/>
    <n v="0"/>
    <n v="0"/>
    <n v="0"/>
    <n v="0"/>
    <n v="0"/>
    <n v="0"/>
    <n v="0"/>
    <n v="0"/>
    <n v="0"/>
    <n v="0"/>
    <n v="0"/>
    <n v="0"/>
    <n v="0"/>
    <n v="0"/>
    <n v="0"/>
    <n v="0"/>
    <n v="4146"/>
    <n v="0"/>
    <x v="1"/>
    <x v="141"/>
  </r>
  <r>
    <x v="7"/>
    <x v="6"/>
    <x v="6"/>
    <x v="0"/>
    <x v="1"/>
    <d v="2017-07-21T00:00:00"/>
    <d v="1899-12-30T20:26:00"/>
    <d v="2017-07-20T00:00:00"/>
    <d v="1899-12-30T06:49:00"/>
    <n v="1"/>
    <x v="1"/>
    <x v="0"/>
    <n v="0"/>
    <n v="0"/>
    <n v="0"/>
    <n v="33708"/>
    <n v="0"/>
    <n v="0"/>
    <n v="0"/>
    <n v="0"/>
    <n v="0"/>
    <n v="4075"/>
    <n v="0"/>
    <n v="0"/>
    <n v="0"/>
    <n v="0"/>
    <n v="0"/>
    <n v="0"/>
    <n v="0"/>
    <n v="0"/>
    <x v="191"/>
    <x v="0"/>
  </r>
  <r>
    <x v="1"/>
    <x v="9"/>
    <x v="5"/>
    <x v="7"/>
    <x v="3"/>
    <d v="2016-10-24T00:00:00"/>
    <d v="1899-12-30T03:26:00"/>
    <d v="2016-10-21T00:00:00"/>
    <d v="1899-12-30T10:21:00"/>
    <n v="1"/>
    <x v="3"/>
    <x v="1"/>
    <n v="0"/>
    <n v="0"/>
    <n v="0"/>
    <n v="0"/>
    <n v="0"/>
    <n v="0"/>
    <n v="0"/>
    <n v="0"/>
    <n v="0"/>
    <n v="0"/>
    <n v="0"/>
    <n v="5548"/>
    <n v="0"/>
    <n v="0"/>
    <n v="9572"/>
    <n v="0"/>
    <n v="31"/>
    <n v="0"/>
    <x v="1"/>
    <x v="142"/>
  </r>
  <r>
    <x v="3"/>
    <x v="2"/>
    <x v="5"/>
    <x v="3"/>
    <x v="1"/>
    <d v="2014-12-07T00:00:00"/>
    <d v="1899-12-30T04:37:00"/>
    <d v="2014-12-06T00:00:00"/>
    <d v="1899-12-30T00:14:00"/>
    <n v="0"/>
    <x v="3"/>
    <x v="1"/>
    <n v="0"/>
    <n v="0"/>
    <n v="0"/>
    <n v="0"/>
    <n v="0"/>
    <n v="0"/>
    <n v="0"/>
    <n v="0"/>
    <n v="0"/>
    <n v="0"/>
    <n v="0"/>
    <n v="793"/>
    <n v="0"/>
    <n v="0"/>
    <n v="4348"/>
    <n v="0"/>
    <n v="0"/>
    <n v="142"/>
    <x v="1"/>
    <x v="143"/>
  </r>
  <r>
    <x v="2"/>
    <x v="5"/>
    <x v="2"/>
    <x v="1"/>
    <x v="3"/>
    <d v="2023-11-13T00:00:00"/>
    <d v="1899-12-30T13:21:00"/>
    <d v="2023-11-11T00:00:00"/>
    <d v="1899-12-30T00:31:00"/>
    <n v="1"/>
    <x v="5"/>
    <x v="1"/>
    <n v="0"/>
    <n v="0"/>
    <n v="0"/>
    <n v="0"/>
    <n v="0"/>
    <n v="0"/>
    <n v="0"/>
    <n v="0"/>
    <n v="0"/>
    <n v="0"/>
    <n v="0"/>
    <n v="0"/>
    <n v="6160"/>
    <n v="4788"/>
    <n v="0"/>
    <n v="0"/>
    <n v="0"/>
    <n v="6519"/>
    <x v="1"/>
    <x v="144"/>
  </r>
  <r>
    <x v="2"/>
    <x v="0"/>
    <x v="4"/>
    <x v="2"/>
    <x v="5"/>
    <d v="2023-05-23T00:00:00"/>
    <d v="1899-12-30T21:39:00"/>
    <d v="2023-05-21T00:00:00"/>
    <d v="1899-12-30T17:15:00"/>
    <n v="1"/>
    <x v="5"/>
    <x v="1"/>
    <n v="0"/>
    <n v="0"/>
    <n v="0"/>
    <n v="0"/>
    <n v="0"/>
    <n v="0"/>
    <n v="0"/>
    <n v="0"/>
    <n v="0"/>
    <n v="0"/>
    <n v="0"/>
    <n v="0"/>
    <n v="3132"/>
    <n v="0"/>
    <n v="0"/>
    <n v="0"/>
    <n v="3172"/>
    <n v="2919"/>
    <x v="1"/>
    <x v="145"/>
  </r>
  <r>
    <x v="13"/>
    <x v="9"/>
    <x v="3"/>
    <x v="9"/>
    <x v="6"/>
    <d v="2021-10-10T00:00:00"/>
    <d v="1899-12-30T00:30:00"/>
    <d v="2021-10-08T00:00:00"/>
    <d v="1899-12-30T10:27:00"/>
    <n v="0"/>
    <x v="3"/>
    <x v="1"/>
    <n v="0"/>
    <n v="0"/>
    <n v="0"/>
    <n v="0"/>
    <n v="0"/>
    <n v="0"/>
    <n v="0"/>
    <n v="0"/>
    <n v="0"/>
    <n v="0"/>
    <n v="0"/>
    <n v="0"/>
    <n v="0"/>
    <n v="0"/>
    <n v="0"/>
    <n v="0"/>
    <n v="0"/>
    <n v="0"/>
    <x v="1"/>
    <x v="0"/>
  </r>
  <r>
    <x v="13"/>
    <x v="6"/>
    <x v="6"/>
    <x v="9"/>
    <x v="4"/>
    <d v="2021-07-19T00:00:00"/>
    <d v="1899-12-30T02:04:00"/>
    <d v="2021-07-18T00:00:00"/>
    <d v="1899-12-30T16:15:00"/>
    <n v="1"/>
    <x v="4"/>
    <x v="1"/>
    <n v="0"/>
    <n v="0"/>
    <n v="0"/>
    <n v="0"/>
    <n v="0"/>
    <n v="0"/>
    <n v="0"/>
    <n v="0"/>
    <n v="0"/>
    <n v="0"/>
    <n v="0"/>
    <n v="0"/>
    <n v="6175"/>
    <n v="0"/>
    <n v="0"/>
    <n v="0"/>
    <n v="0"/>
    <n v="0"/>
    <x v="1"/>
    <x v="146"/>
  </r>
  <r>
    <x v="8"/>
    <x v="2"/>
    <x v="3"/>
    <x v="1"/>
    <x v="3"/>
    <d v="2018-12-20T00:00:00"/>
    <d v="1899-12-30T12:57:00"/>
    <d v="2018-12-17T00:00:00"/>
    <d v="1899-12-30T22:12:00"/>
    <n v="0"/>
    <x v="5"/>
    <x v="0"/>
    <n v="0"/>
    <n v="0"/>
    <n v="0"/>
    <n v="0"/>
    <n v="0"/>
    <n v="0"/>
    <n v="31483"/>
    <n v="0"/>
    <n v="0"/>
    <n v="0"/>
    <n v="0"/>
    <n v="0"/>
    <n v="0"/>
    <n v="0"/>
    <n v="0"/>
    <n v="0"/>
    <n v="0"/>
    <n v="0"/>
    <x v="192"/>
    <x v="0"/>
  </r>
  <r>
    <x v="12"/>
    <x v="8"/>
    <x v="5"/>
    <x v="5"/>
    <x v="1"/>
    <d v="2010-08-09T00:00:00"/>
    <d v="1899-12-30T03:03:00"/>
    <d v="2010-08-06T00:00:00"/>
    <d v="1899-12-30T12:47:00"/>
    <n v="1"/>
    <x v="5"/>
    <x v="0"/>
    <n v="0"/>
    <n v="0"/>
    <n v="0"/>
    <n v="56596"/>
    <n v="63721"/>
    <n v="0"/>
    <n v="0"/>
    <n v="0"/>
    <n v="0"/>
    <n v="0"/>
    <n v="0"/>
    <n v="0"/>
    <n v="0"/>
    <n v="0"/>
    <n v="0"/>
    <n v="0"/>
    <n v="0"/>
    <n v="0"/>
    <x v="193"/>
    <x v="0"/>
  </r>
  <r>
    <x v="9"/>
    <x v="7"/>
    <x v="1"/>
    <x v="5"/>
    <x v="4"/>
    <d v="2012-06-01T00:00:00"/>
    <d v="1899-12-30T04:44:00"/>
    <d v="2012-05-31T00:00:00"/>
    <d v="1899-12-30T16:33:00"/>
    <n v="0"/>
    <x v="5"/>
    <x v="1"/>
    <n v="0"/>
    <n v="0"/>
    <n v="0"/>
    <n v="0"/>
    <n v="0"/>
    <n v="0"/>
    <n v="0"/>
    <n v="0"/>
    <n v="0"/>
    <n v="0"/>
    <n v="0"/>
    <n v="0"/>
    <n v="8208"/>
    <n v="0"/>
    <n v="7532"/>
    <n v="0"/>
    <n v="241"/>
    <n v="9541"/>
    <x v="1"/>
    <x v="147"/>
  </r>
  <r>
    <x v="3"/>
    <x v="6"/>
    <x v="1"/>
    <x v="8"/>
    <x v="0"/>
    <d v="2014-07-28T00:00:00"/>
    <d v="1899-12-30T20:00:00"/>
    <d v="2014-07-27T00:00:00"/>
    <d v="1899-12-30T02:04:00"/>
    <n v="0"/>
    <x v="7"/>
    <x v="0"/>
    <n v="33862"/>
    <n v="9555"/>
    <n v="0"/>
    <n v="0"/>
    <n v="0"/>
    <n v="0"/>
    <n v="0"/>
    <n v="0"/>
    <n v="68298"/>
    <n v="21410"/>
    <n v="0"/>
    <n v="0"/>
    <n v="0"/>
    <n v="0"/>
    <n v="0"/>
    <n v="0"/>
    <n v="0"/>
    <n v="0"/>
    <x v="194"/>
    <x v="0"/>
  </r>
  <r>
    <x v="5"/>
    <x v="7"/>
    <x v="1"/>
    <x v="7"/>
    <x v="3"/>
    <d v="2013-06-27T00:00:00"/>
    <d v="1899-12-30T11:29:00"/>
    <d v="2013-06-26T00:00:00"/>
    <d v="1899-12-30T08:27:00"/>
    <n v="1"/>
    <x v="2"/>
    <x v="0"/>
    <n v="0"/>
    <n v="0"/>
    <n v="0"/>
    <n v="0"/>
    <n v="36045"/>
    <n v="0"/>
    <n v="31073"/>
    <n v="0"/>
    <n v="37294"/>
    <n v="0"/>
    <n v="0"/>
    <n v="0"/>
    <n v="0"/>
    <n v="0"/>
    <n v="0"/>
    <n v="0"/>
    <n v="0"/>
    <n v="0"/>
    <x v="195"/>
    <x v="0"/>
  </r>
  <r>
    <x v="5"/>
    <x v="6"/>
    <x v="2"/>
    <x v="5"/>
    <x v="4"/>
    <d v="2013-07-28T00:00:00"/>
    <d v="1899-12-30T12:41:00"/>
    <d v="2013-07-26T00:00:00"/>
    <d v="1899-12-30T15:53:00"/>
    <n v="1"/>
    <x v="6"/>
    <x v="1"/>
    <n v="0"/>
    <n v="0"/>
    <n v="0"/>
    <n v="0"/>
    <n v="0"/>
    <n v="0"/>
    <n v="0"/>
    <n v="0"/>
    <n v="0"/>
    <n v="0"/>
    <n v="0"/>
    <n v="0"/>
    <n v="3737"/>
    <n v="0"/>
    <n v="0"/>
    <n v="7694"/>
    <n v="0"/>
    <n v="0"/>
    <x v="1"/>
    <x v="148"/>
  </r>
  <r>
    <x v="10"/>
    <x v="10"/>
    <x v="2"/>
    <x v="2"/>
    <x v="4"/>
    <d v="2015-09-17T00:00:00"/>
    <d v="1899-12-30T17:16:00"/>
    <d v="2015-09-14T00:00:00"/>
    <d v="1899-12-30T09:10:00"/>
    <n v="1"/>
    <x v="1"/>
    <x v="1"/>
    <n v="0"/>
    <n v="0"/>
    <n v="0"/>
    <n v="0"/>
    <n v="0"/>
    <n v="0"/>
    <n v="0"/>
    <n v="0"/>
    <n v="0"/>
    <n v="0"/>
    <n v="0"/>
    <n v="0"/>
    <n v="0"/>
    <n v="7481"/>
    <n v="0"/>
    <n v="0"/>
    <n v="0"/>
    <n v="0"/>
    <x v="1"/>
    <x v="149"/>
  </r>
  <r>
    <x v="11"/>
    <x v="5"/>
    <x v="4"/>
    <x v="3"/>
    <x v="3"/>
    <d v="2020-11-08T00:00:00"/>
    <d v="1899-12-30T14:31:00"/>
    <d v="2020-11-06T00:00:00"/>
    <d v="1899-12-30T23:01:00"/>
    <n v="0"/>
    <x v="7"/>
    <x v="0"/>
    <n v="0"/>
    <n v="0"/>
    <n v="0"/>
    <n v="0"/>
    <n v="0"/>
    <n v="60934"/>
    <n v="17983"/>
    <n v="45219"/>
    <n v="0"/>
    <n v="0"/>
    <n v="0"/>
    <n v="0"/>
    <n v="0"/>
    <n v="0"/>
    <n v="0"/>
    <n v="0"/>
    <n v="0"/>
    <n v="0"/>
    <x v="196"/>
    <x v="0"/>
  </r>
  <r>
    <x v="12"/>
    <x v="1"/>
    <x v="4"/>
    <x v="3"/>
    <x v="3"/>
    <d v="2010-02-04T00:00:00"/>
    <d v="1899-12-30T13:09:00"/>
    <d v="2010-02-03T00:00:00"/>
    <d v="1899-12-30T19:47:00"/>
    <n v="1"/>
    <x v="4"/>
    <x v="0"/>
    <n v="0"/>
    <n v="0"/>
    <n v="0"/>
    <n v="75614"/>
    <n v="62935"/>
    <n v="0"/>
    <n v="0"/>
    <n v="874"/>
    <n v="52171"/>
    <n v="111"/>
    <n v="0"/>
    <n v="0"/>
    <n v="0"/>
    <n v="0"/>
    <n v="0"/>
    <n v="0"/>
    <n v="0"/>
    <n v="0"/>
    <x v="197"/>
    <x v="0"/>
  </r>
  <r>
    <x v="11"/>
    <x v="11"/>
    <x v="6"/>
    <x v="8"/>
    <x v="6"/>
    <d v="2020-01-18T00:00:00"/>
    <d v="1899-12-30T15:17:00"/>
    <d v="2020-01-17T00:00:00"/>
    <d v="1899-12-30T18:38:00"/>
    <n v="0"/>
    <x v="6"/>
    <x v="0"/>
    <n v="0"/>
    <n v="0"/>
    <n v="0"/>
    <n v="9740"/>
    <n v="0"/>
    <n v="27864"/>
    <n v="44927"/>
    <n v="22702"/>
    <n v="0"/>
    <n v="51459"/>
    <n v="0"/>
    <n v="0"/>
    <n v="0"/>
    <n v="0"/>
    <n v="0"/>
    <n v="0"/>
    <n v="0"/>
    <n v="0"/>
    <x v="198"/>
    <x v="0"/>
  </r>
  <r>
    <x v="6"/>
    <x v="7"/>
    <x v="3"/>
    <x v="9"/>
    <x v="5"/>
    <d v="2022-06-21T00:00:00"/>
    <d v="1899-12-30T19:36:00"/>
    <d v="2022-06-19T00:00:00"/>
    <d v="1899-12-30T20:35:00"/>
    <n v="0"/>
    <x v="7"/>
    <x v="1"/>
    <n v="0"/>
    <n v="0"/>
    <n v="0"/>
    <n v="0"/>
    <n v="0"/>
    <n v="0"/>
    <n v="0"/>
    <n v="0"/>
    <n v="0"/>
    <n v="0"/>
    <n v="0"/>
    <n v="0"/>
    <n v="0"/>
    <n v="6597"/>
    <n v="0"/>
    <n v="0"/>
    <n v="0"/>
    <n v="0"/>
    <x v="1"/>
    <x v="150"/>
  </r>
  <r>
    <x v="7"/>
    <x v="5"/>
    <x v="0"/>
    <x v="5"/>
    <x v="1"/>
    <d v="2017-11-24T00:00:00"/>
    <d v="1899-12-30T06:49:00"/>
    <d v="2017-11-21T00:00:00"/>
    <d v="1899-12-30T15:04:00"/>
    <n v="1"/>
    <x v="5"/>
    <x v="0"/>
    <n v="0"/>
    <n v="0"/>
    <n v="0"/>
    <n v="0"/>
    <n v="0"/>
    <n v="0"/>
    <n v="73531"/>
    <n v="0"/>
    <n v="43425"/>
    <n v="0"/>
    <n v="0"/>
    <n v="0"/>
    <n v="0"/>
    <n v="0"/>
    <n v="0"/>
    <n v="0"/>
    <n v="0"/>
    <n v="0"/>
    <x v="199"/>
    <x v="0"/>
  </r>
  <r>
    <x v="4"/>
    <x v="8"/>
    <x v="0"/>
    <x v="0"/>
    <x v="6"/>
    <d v="2011-08-27T00:00:00"/>
    <d v="1899-12-30T15:24:00"/>
    <d v="2011-08-24T00:00:00"/>
    <d v="1899-12-30T02:48:00"/>
    <n v="0"/>
    <x v="4"/>
    <x v="1"/>
    <n v="0"/>
    <n v="0"/>
    <n v="0"/>
    <n v="0"/>
    <n v="0"/>
    <n v="0"/>
    <n v="0"/>
    <n v="0"/>
    <n v="0"/>
    <n v="0"/>
    <n v="0"/>
    <n v="9748"/>
    <n v="0"/>
    <n v="0"/>
    <n v="0"/>
    <n v="1110"/>
    <n v="0"/>
    <n v="0"/>
    <x v="1"/>
    <x v="151"/>
  </r>
  <r>
    <x v="9"/>
    <x v="0"/>
    <x v="0"/>
    <x v="4"/>
    <x v="3"/>
    <d v="2012-05-20T00:00:00"/>
    <d v="1899-12-30T05:04:00"/>
    <d v="2012-05-19T00:00:00"/>
    <d v="1899-12-30T00:57:00"/>
    <n v="0"/>
    <x v="2"/>
    <x v="0"/>
    <n v="0"/>
    <n v="23716"/>
    <n v="0"/>
    <n v="12087"/>
    <n v="69423"/>
    <n v="45243"/>
    <n v="0"/>
    <n v="0"/>
    <n v="0"/>
    <n v="0"/>
    <n v="0"/>
    <n v="0"/>
    <n v="0"/>
    <n v="0"/>
    <n v="0"/>
    <n v="0"/>
    <n v="0"/>
    <n v="0"/>
    <x v="200"/>
    <x v="0"/>
  </r>
  <r>
    <x v="12"/>
    <x v="0"/>
    <x v="3"/>
    <x v="8"/>
    <x v="3"/>
    <d v="2010-05-15T00:00:00"/>
    <d v="1899-12-30T23:05:00"/>
    <d v="2010-05-13T00:00:00"/>
    <d v="1899-12-30T06:20:00"/>
    <n v="0"/>
    <x v="1"/>
    <x v="0"/>
    <n v="0"/>
    <n v="0"/>
    <n v="0"/>
    <n v="28903"/>
    <n v="0"/>
    <n v="0"/>
    <n v="0"/>
    <n v="0"/>
    <n v="0"/>
    <n v="0"/>
    <n v="0"/>
    <n v="0"/>
    <n v="0"/>
    <n v="0"/>
    <n v="0"/>
    <n v="0"/>
    <n v="0"/>
    <n v="0"/>
    <x v="201"/>
    <x v="0"/>
  </r>
  <r>
    <x v="6"/>
    <x v="11"/>
    <x v="0"/>
    <x v="8"/>
    <x v="1"/>
    <d v="2022-01-02T00:00:00"/>
    <d v="1899-12-30T14:46:00"/>
    <d v="2021-12-30T00:00:00"/>
    <d v="1899-12-30T21:48:00"/>
    <n v="1"/>
    <x v="0"/>
    <x v="0"/>
    <n v="47398"/>
    <n v="17329"/>
    <n v="20989"/>
    <n v="0"/>
    <n v="0"/>
    <n v="0"/>
    <n v="0"/>
    <n v="0"/>
    <n v="57049"/>
    <n v="0"/>
    <n v="0"/>
    <n v="0"/>
    <n v="0"/>
    <n v="0"/>
    <n v="0"/>
    <n v="0"/>
    <n v="0"/>
    <n v="0"/>
    <x v="202"/>
    <x v="0"/>
  </r>
  <r>
    <x v="2"/>
    <x v="2"/>
    <x v="2"/>
    <x v="2"/>
    <x v="6"/>
    <d v="2023-12-03T00:00:00"/>
    <d v="1899-12-30T02:25:00"/>
    <d v="2023-11-30T00:00:00"/>
    <d v="1899-12-30T06:35:00"/>
    <n v="0"/>
    <x v="6"/>
    <x v="0"/>
    <n v="0"/>
    <n v="0"/>
    <n v="0"/>
    <n v="14540"/>
    <n v="78498"/>
    <n v="0"/>
    <n v="0"/>
    <n v="0"/>
    <n v="0"/>
    <n v="0"/>
    <n v="0"/>
    <n v="0"/>
    <n v="0"/>
    <n v="0"/>
    <n v="0"/>
    <n v="0"/>
    <n v="0"/>
    <n v="0"/>
    <x v="203"/>
    <x v="0"/>
  </r>
  <r>
    <x v="6"/>
    <x v="7"/>
    <x v="4"/>
    <x v="4"/>
    <x v="1"/>
    <d v="2022-06-15T00:00:00"/>
    <d v="1899-12-30T12:33:00"/>
    <d v="2022-06-14T00:00:00"/>
    <d v="1899-12-30T11:17:00"/>
    <n v="1"/>
    <x v="3"/>
    <x v="1"/>
    <n v="0"/>
    <n v="0"/>
    <n v="0"/>
    <n v="0"/>
    <n v="0"/>
    <n v="0"/>
    <n v="0"/>
    <n v="0"/>
    <n v="0"/>
    <n v="0"/>
    <n v="0"/>
    <n v="0"/>
    <n v="0"/>
    <n v="0"/>
    <n v="0"/>
    <n v="0"/>
    <n v="0"/>
    <n v="0"/>
    <x v="1"/>
    <x v="0"/>
  </r>
  <r>
    <x v="11"/>
    <x v="11"/>
    <x v="0"/>
    <x v="4"/>
    <x v="3"/>
    <d v="2020-01-16T00:00:00"/>
    <d v="1899-12-30T22:07:00"/>
    <d v="2020-01-14T00:00:00"/>
    <d v="1899-12-30T09:07:00"/>
    <n v="0"/>
    <x v="5"/>
    <x v="1"/>
    <n v="0"/>
    <n v="0"/>
    <n v="0"/>
    <n v="0"/>
    <n v="0"/>
    <n v="0"/>
    <n v="0"/>
    <n v="0"/>
    <n v="0"/>
    <n v="0"/>
    <n v="0"/>
    <n v="0"/>
    <n v="0"/>
    <n v="0"/>
    <n v="0"/>
    <n v="0"/>
    <n v="0"/>
    <n v="0"/>
    <x v="1"/>
    <x v="0"/>
  </r>
  <r>
    <x v="10"/>
    <x v="10"/>
    <x v="5"/>
    <x v="9"/>
    <x v="1"/>
    <d v="2015-09-03T00:00:00"/>
    <d v="1899-12-30T16:14:00"/>
    <d v="2015-08-31T00:00:00"/>
    <d v="1899-12-30T10:12:00"/>
    <n v="0"/>
    <x v="2"/>
    <x v="1"/>
    <n v="0"/>
    <n v="0"/>
    <n v="0"/>
    <n v="0"/>
    <n v="0"/>
    <n v="0"/>
    <n v="0"/>
    <n v="0"/>
    <n v="0"/>
    <n v="0"/>
    <n v="0"/>
    <n v="0"/>
    <n v="0"/>
    <n v="0"/>
    <n v="0"/>
    <n v="0"/>
    <n v="0"/>
    <n v="5277"/>
    <x v="1"/>
    <x v="152"/>
  </r>
  <r>
    <x v="9"/>
    <x v="2"/>
    <x v="2"/>
    <x v="1"/>
    <x v="2"/>
    <d v="2012-12-12T00:00:00"/>
    <d v="1899-12-30T02:28:00"/>
    <d v="2012-12-11T00:00:00"/>
    <d v="1899-12-30T23:54:00"/>
    <n v="0"/>
    <x v="0"/>
    <x v="0"/>
    <n v="0"/>
    <n v="37156"/>
    <n v="67378"/>
    <n v="26782"/>
    <n v="9626"/>
    <n v="57703"/>
    <n v="0"/>
    <n v="0"/>
    <n v="18014"/>
    <n v="70135"/>
    <n v="0"/>
    <n v="0"/>
    <n v="0"/>
    <n v="0"/>
    <n v="0"/>
    <n v="0"/>
    <n v="0"/>
    <n v="0"/>
    <x v="204"/>
    <x v="0"/>
  </r>
  <r>
    <x v="13"/>
    <x v="11"/>
    <x v="0"/>
    <x v="0"/>
    <x v="5"/>
    <d v="2021-01-05T00:00:00"/>
    <d v="1899-12-30T00:11:00"/>
    <d v="2021-01-04T00:00:00"/>
    <d v="1899-12-30T23:04:00"/>
    <n v="0"/>
    <x v="4"/>
    <x v="0"/>
    <n v="33214"/>
    <n v="42364"/>
    <n v="0"/>
    <n v="0"/>
    <n v="0"/>
    <n v="0"/>
    <n v="0"/>
    <n v="15124"/>
    <n v="0"/>
    <n v="0"/>
    <n v="0"/>
    <n v="0"/>
    <n v="0"/>
    <n v="0"/>
    <n v="0"/>
    <n v="0"/>
    <n v="0"/>
    <n v="0"/>
    <x v="205"/>
    <x v="0"/>
  </r>
  <r>
    <x v="6"/>
    <x v="10"/>
    <x v="0"/>
    <x v="4"/>
    <x v="3"/>
    <d v="2022-09-12T00:00:00"/>
    <d v="1899-12-30T15:58:00"/>
    <d v="2022-09-11T00:00:00"/>
    <d v="1899-12-30T18:25:00"/>
    <n v="0"/>
    <x v="4"/>
    <x v="0"/>
    <n v="0"/>
    <n v="0"/>
    <n v="68795"/>
    <n v="0"/>
    <n v="0"/>
    <n v="2511"/>
    <n v="0"/>
    <n v="46166"/>
    <n v="35961"/>
    <n v="27414"/>
    <n v="0"/>
    <n v="0"/>
    <n v="0"/>
    <n v="0"/>
    <n v="0"/>
    <n v="0"/>
    <n v="0"/>
    <n v="0"/>
    <x v="206"/>
    <x v="0"/>
  </r>
  <r>
    <x v="9"/>
    <x v="1"/>
    <x v="2"/>
    <x v="5"/>
    <x v="2"/>
    <d v="2012-02-24T00:00:00"/>
    <d v="1899-12-30T23:09:00"/>
    <d v="2012-02-23T00:00:00"/>
    <d v="1899-12-30T16:57:00"/>
    <n v="0"/>
    <x v="7"/>
    <x v="1"/>
    <n v="0"/>
    <n v="0"/>
    <n v="0"/>
    <n v="0"/>
    <n v="0"/>
    <n v="0"/>
    <n v="0"/>
    <n v="0"/>
    <n v="0"/>
    <n v="0"/>
    <n v="0"/>
    <n v="0"/>
    <n v="2530"/>
    <n v="0"/>
    <n v="1926"/>
    <n v="0"/>
    <n v="6409"/>
    <n v="0"/>
    <x v="1"/>
    <x v="153"/>
  </r>
  <r>
    <x v="3"/>
    <x v="10"/>
    <x v="1"/>
    <x v="8"/>
    <x v="5"/>
    <d v="2014-09-20T00:00:00"/>
    <d v="1899-12-30T06:47:00"/>
    <d v="2014-09-18T00:00:00"/>
    <d v="1899-12-30T18:18:00"/>
    <n v="1"/>
    <x v="5"/>
    <x v="0"/>
    <n v="0"/>
    <n v="0"/>
    <n v="0"/>
    <n v="0"/>
    <n v="27343"/>
    <n v="0"/>
    <n v="0"/>
    <n v="0"/>
    <n v="0"/>
    <n v="0"/>
    <n v="0"/>
    <n v="0"/>
    <n v="0"/>
    <n v="0"/>
    <n v="0"/>
    <n v="0"/>
    <n v="0"/>
    <n v="0"/>
    <x v="207"/>
    <x v="0"/>
  </r>
  <r>
    <x v="0"/>
    <x v="5"/>
    <x v="2"/>
    <x v="4"/>
    <x v="3"/>
    <d v="2019-11-17T00:00:00"/>
    <d v="1899-12-30T18:52:00"/>
    <d v="2019-11-16T00:00:00"/>
    <d v="1899-12-30T12:55:00"/>
    <n v="1"/>
    <x v="2"/>
    <x v="1"/>
    <n v="0"/>
    <n v="0"/>
    <n v="0"/>
    <n v="0"/>
    <n v="0"/>
    <n v="0"/>
    <n v="0"/>
    <n v="0"/>
    <n v="0"/>
    <n v="0"/>
    <n v="0"/>
    <n v="9265"/>
    <n v="0"/>
    <n v="0"/>
    <n v="0"/>
    <n v="0"/>
    <n v="0"/>
    <n v="0"/>
    <x v="1"/>
    <x v="154"/>
  </r>
  <r>
    <x v="6"/>
    <x v="5"/>
    <x v="3"/>
    <x v="7"/>
    <x v="4"/>
    <d v="2022-11-27T00:00:00"/>
    <d v="1899-12-30T23:29:00"/>
    <d v="2022-11-26T00:00:00"/>
    <d v="1899-12-30T16:06:00"/>
    <n v="1"/>
    <x v="4"/>
    <x v="1"/>
    <n v="0"/>
    <n v="0"/>
    <n v="0"/>
    <n v="0"/>
    <n v="0"/>
    <n v="0"/>
    <n v="0"/>
    <n v="0"/>
    <n v="0"/>
    <n v="0"/>
    <n v="0"/>
    <n v="0"/>
    <n v="0"/>
    <n v="0"/>
    <n v="0"/>
    <n v="4065"/>
    <n v="420"/>
    <n v="0"/>
    <x v="1"/>
    <x v="155"/>
  </r>
  <r>
    <x v="2"/>
    <x v="5"/>
    <x v="0"/>
    <x v="0"/>
    <x v="3"/>
    <d v="2023-11-11T00:00:00"/>
    <d v="1899-12-30T14:11:00"/>
    <d v="2023-11-08T00:00:00"/>
    <d v="1899-12-30T12:21:00"/>
    <n v="0"/>
    <x v="0"/>
    <x v="1"/>
    <n v="0"/>
    <n v="0"/>
    <n v="0"/>
    <n v="0"/>
    <n v="0"/>
    <n v="0"/>
    <n v="0"/>
    <n v="0"/>
    <n v="0"/>
    <n v="0"/>
    <n v="0"/>
    <n v="0"/>
    <n v="0"/>
    <n v="0"/>
    <n v="0"/>
    <n v="0"/>
    <n v="0"/>
    <n v="1822"/>
    <x v="1"/>
    <x v="156"/>
  </r>
  <r>
    <x v="2"/>
    <x v="8"/>
    <x v="3"/>
    <x v="1"/>
    <x v="5"/>
    <d v="2023-08-24T00:00:00"/>
    <d v="1899-12-30T21:37:00"/>
    <d v="2023-08-21T00:00:00"/>
    <d v="1899-12-30T17:19:00"/>
    <n v="1"/>
    <x v="6"/>
    <x v="1"/>
    <n v="0"/>
    <n v="0"/>
    <n v="0"/>
    <n v="0"/>
    <n v="0"/>
    <n v="0"/>
    <n v="0"/>
    <n v="0"/>
    <n v="0"/>
    <n v="0"/>
    <n v="0"/>
    <n v="0"/>
    <n v="0"/>
    <n v="0"/>
    <n v="4374"/>
    <n v="0"/>
    <n v="1718"/>
    <n v="0"/>
    <x v="1"/>
    <x v="157"/>
  </r>
  <r>
    <x v="4"/>
    <x v="0"/>
    <x v="3"/>
    <x v="9"/>
    <x v="4"/>
    <d v="2011-05-20T00:00:00"/>
    <d v="1899-12-30T15:58:00"/>
    <d v="2011-05-18T00:00:00"/>
    <d v="1899-12-30T18:31:00"/>
    <n v="1"/>
    <x v="1"/>
    <x v="1"/>
    <n v="0"/>
    <n v="0"/>
    <n v="0"/>
    <n v="0"/>
    <n v="0"/>
    <n v="0"/>
    <n v="0"/>
    <n v="0"/>
    <n v="0"/>
    <n v="0"/>
    <n v="0"/>
    <n v="0"/>
    <n v="7164"/>
    <n v="0"/>
    <n v="0"/>
    <n v="0"/>
    <n v="0"/>
    <n v="0"/>
    <x v="1"/>
    <x v="158"/>
  </r>
  <r>
    <x v="12"/>
    <x v="7"/>
    <x v="4"/>
    <x v="1"/>
    <x v="3"/>
    <d v="2010-06-15T00:00:00"/>
    <d v="1899-12-30T22:19:00"/>
    <d v="2010-06-13T00:00:00"/>
    <d v="1899-12-30T14:54:00"/>
    <n v="0"/>
    <x v="2"/>
    <x v="1"/>
    <n v="0"/>
    <n v="0"/>
    <n v="0"/>
    <n v="0"/>
    <n v="0"/>
    <n v="0"/>
    <n v="0"/>
    <n v="0"/>
    <n v="0"/>
    <n v="0"/>
    <n v="0"/>
    <n v="1497"/>
    <n v="0"/>
    <n v="0"/>
    <n v="0"/>
    <n v="0"/>
    <n v="0"/>
    <n v="0"/>
    <x v="1"/>
    <x v="159"/>
  </r>
  <r>
    <x v="4"/>
    <x v="7"/>
    <x v="0"/>
    <x v="2"/>
    <x v="0"/>
    <d v="2011-06-08T00:00:00"/>
    <d v="1899-12-30T02:56:00"/>
    <d v="2011-06-07T00:00:00"/>
    <d v="1899-12-30T04:29:00"/>
    <n v="0"/>
    <x v="7"/>
    <x v="0"/>
    <n v="74283"/>
    <n v="0"/>
    <n v="0"/>
    <n v="0"/>
    <n v="0"/>
    <n v="76327"/>
    <n v="0"/>
    <n v="52369"/>
    <n v="0"/>
    <n v="0"/>
    <n v="0"/>
    <n v="0"/>
    <n v="0"/>
    <n v="0"/>
    <n v="0"/>
    <n v="0"/>
    <n v="0"/>
    <n v="0"/>
    <x v="208"/>
    <x v="0"/>
  </r>
  <r>
    <x v="2"/>
    <x v="10"/>
    <x v="3"/>
    <x v="9"/>
    <x v="2"/>
    <d v="2023-09-27T00:00:00"/>
    <d v="1899-12-30T15:35:00"/>
    <d v="2023-09-24T00:00:00"/>
    <d v="1899-12-30T15:54:00"/>
    <n v="0"/>
    <x v="0"/>
    <x v="1"/>
    <n v="0"/>
    <n v="0"/>
    <n v="0"/>
    <n v="0"/>
    <n v="0"/>
    <n v="0"/>
    <n v="0"/>
    <n v="0"/>
    <n v="0"/>
    <n v="0"/>
    <n v="2252"/>
    <n v="0"/>
    <n v="961"/>
    <n v="0"/>
    <n v="0"/>
    <n v="2070"/>
    <n v="0"/>
    <n v="0"/>
    <x v="1"/>
    <x v="143"/>
  </r>
  <r>
    <x v="8"/>
    <x v="9"/>
    <x v="5"/>
    <x v="6"/>
    <x v="0"/>
    <d v="2018-10-15T00:00:00"/>
    <d v="1899-12-30T15:31:00"/>
    <d v="2018-10-14T00:00:00"/>
    <d v="1899-12-30T11:45:00"/>
    <n v="0"/>
    <x v="0"/>
    <x v="1"/>
    <n v="0"/>
    <n v="0"/>
    <n v="0"/>
    <n v="0"/>
    <n v="0"/>
    <n v="0"/>
    <n v="0"/>
    <n v="0"/>
    <n v="0"/>
    <n v="0"/>
    <n v="0"/>
    <n v="0"/>
    <n v="0"/>
    <n v="0"/>
    <n v="0"/>
    <n v="0"/>
    <n v="0"/>
    <n v="1899"/>
    <x v="1"/>
    <x v="160"/>
  </r>
  <r>
    <x v="10"/>
    <x v="3"/>
    <x v="6"/>
    <x v="8"/>
    <x v="6"/>
    <d v="2015-04-11T00:00:00"/>
    <d v="1899-12-30T01:07:00"/>
    <d v="2015-04-10T00:00:00"/>
    <d v="1899-12-30T14:47:00"/>
    <n v="1"/>
    <x v="5"/>
    <x v="1"/>
    <n v="0"/>
    <n v="0"/>
    <n v="0"/>
    <n v="0"/>
    <n v="0"/>
    <n v="0"/>
    <n v="0"/>
    <n v="0"/>
    <n v="0"/>
    <n v="0"/>
    <n v="0"/>
    <n v="0"/>
    <n v="6945"/>
    <n v="0"/>
    <n v="9043"/>
    <n v="0"/>
    <n v="0"/>
    <n v="3546"/>
    <x v="1"/>
    <x v="161"/>
  </r>
  <r>
    <x v="1"/>
    <x v="4"/>
    <x v="0"/>
    <x v="4"/>
    <x v="2"/>
    <d v="2016-03-25T00:00:00"/>
    <d v="1899-12-30T02:55:00"/>
    <d v="2016-03-22T00:00:00"/>
    <d v="1899-12-30T10:28:00"/>
    <n v="1"/>
    <x v="3"/>
    <x v="1"/>
    <n v="0"/>
    <n v="0"/>
    <n v="0"/>
    <n v="0"/>
    <n v="0"/>
    <n v="0"/>
    <n v="0"/>
    <n v="0"/>
    <n v="0"/>
    <n v="0"/>
    <n v="0"/>
    <n v="8331"/>
    <n v="0"/>
    <n v="0"/>
    <n v="0"/>
    <n v="0"/>
    <n v="0"/>
    <n v="8244"/>
    <x v="1"/>
    <x v="162"/>
  </r>
  <r>
    <x v="9"/>
    <x v="10"/>
    <x v="6"/>
    <x v="1"/>
    <x v="0"/>
    <d v="2012-09-12T00:00:00"/>
    <d v="1899-12-30T11:12:00"/>
    <d v="2012-09-11T00:00:00"/>
    <d v="1899-12-30T11:28:00"/>
    <n v="0"/>
    <x v="6"/>
    <x v="0"/>
    <n v="44471"/>
    <n v="0"/>
    <n v="0"/>
    <n v="0"/>
    <n v="0"/>
    <n v="0"/>
    <n v="0"/>
    <n v="0"/>
    <n v="0"/>
    <n v="0"/>
    <n v="0"/>
    <n v="0"/>
    <n v="0"/>
    <n v="0"/>
    <n v="0"/>
    <n v="0"/>
    <n v="0"/>
    <n v="0"/>
    <x v="209"/>
    <x v="0"/>
  </r>
  <r>
    <x v="12"/>
    <x v="4"/>
    <x v="0"/>
    <x v="1"/>
    <x v="2"/>
    <d v="2010-03-09T00:00:00"/>
    <d v="1899-12-30T00:10:00"/>
    <d v="2010-03-07T00:00:00"/>
    <d v="1899-12-30T08:42:00"/>
    <n v="1"/>
    <x v="2"/>
    <x v="1"/>
    <n v="0"/>
    <n v="0"/>
    <n v="0"/>
    <n v="0"/>
    <n v="0"/>
    <n v="0"/>
    <n v="0"/>
    <n v="0"/>
    <n v="0"/>
    <n v="0"/>
    <n v="0"/>
    <n v="0"/>
    <n v="0"/>
    <n v="0"/>
    <n v="363"/>
    <n v="0"/>
    <n v="8543"/>
    <n v="0"/>
    <x v="1"/>
    <x v="163"/>
  </r>
  <r>
    <x v="11"/>
    <x v="4"/>
    <x v="5"/>
    <x v="1"/>
    <x v="5"/>
    <d v="2020-03-03T00:00:00"/>
    <d v="1899-12-30T22:17:00"/>
    <d v="2020-03-02T00:00:00"/>
    <d v="1899-12-30T00:30:00"/>
    <n v="1"/>
    <x v="1"/>
    <x v="1"/>
    <n v="0"/>
    <n v="0"/>
    <n v="0"/>
    <n v="0"/>
    <n v="0"/>
    <n v="0"/>
    <n v="0"/>
    <n v="0"/>
    <n v="0"/>
    <n v="0"/>
    <n v="1093"/>
    <n v="0"/>
    <n v="0"/>
    <n v="0"/>
    <n v="0"/>
    <n v="0"/>
    <n v="3464"/>
    <n v="0"/>
    <x v="1"/>
    <x v="164"/>
  </r>
  <r>
    <x v="2"/>
    <x v="3"/>
    <x v="2"/>
    <x v="3"/>
    <x v="0"/>
    <d v="2023-04-10T00:00:00"/>
    <d v="1899-12-30T11:36:00"/>
    <d v="2023-04-08T00:00:00"/>
    <d v="1899-12-30T19:53:00"/>
    <n v="1"/>
    <x v="6"/>
    <x v="0"/>
    <n v="0"/>
    <n v="0"/>
    <n v="60686"/>
    <n v="0"/>
    <n v="5235"/>
    <n v="0"/>
    <n v="0"/>
    <n v="0"/>
    <n v="0"/>
    <n v="0"/>
    <n v="0"/>
    <n v="0"/>
    <n v="0"/>
    <n v="0"/>
    <n v="0"/>
    <n v="0"/>
    <n v="0"/>
    <n v="0"/>
    <x v="210"/>
    <x v="0"/>
  </r>
  <r>
    <x v="0"/>
    <x v="11"/>
    <x v="5"/>
    <x v="4"/>
    <x v="3"/>
    <d v="2019-01-06T00:00:00"/>
    <d v="1899-12-30T11:57:00"/>
    <d v="2019-01-04T00:00:00"/>
    <d v="1899-12-30T19:16:00"/>
    <n v="0"/>
    <x v="0"/>
    <x v="1"/>
    <n v="0"/>
    <n v="0"/>
    <n v="0"/>
    <n v="0"/>
    <n v="0"/>
    <n v="0"/>
    <n v="0"/>
    <n v="0"/>
    <n v="0"/>
    <n v="0"/>
    <n v="0"/>
    <n v="0"/>
    <n v="8372"/>
    <n v="0"/>
    <n v="0"/>
    <n v="3334"/>
    <n v="0"/>
    <n v="3736"/>
    <x v="1"/>
    <x v="165"/>
  </r>
  <r>
    <x v="12"/>
    <x v="6"/>
    <x v="6"/>
    <x v="5"/>
    <x v="6"/>
    <d v="2010-07-15T00:00:00"/>
    <d v="1899-12-30T19:28:00"/>
    <d v="2010-07-13T00:00:00"/>
    <d v="1899-12-30T14:44:00"/>
    <n v="0"/>
    <x v="0"/>
    <x v="0"/>
    <n v="71313"/>
    <n v="0"/>
    <n v="0"/>
    <n v="0"/>
    <n v="0"/>
    <n v="0"/>
    <n v="0"/>
    <n v="32512"/>
    <n v="0"/>
    <n v="0"/>
    <n v="0"/>
    <n v="0"/>
    <n v="0"/>
    <n v="0"/>
    <n v="0"/>
    <n v="0"/>
    <n v="0"/>
    <n v="0"/>
    <x v="211"/>
    <x v="0"/>
  </r>
  <r>
    <x v="8"/>
    <x v="2"/>
    <x v="0"/>
    <x v="7"/>
    <x v="1"/>
    <d v="2018-12-05T00:00:00"/>
    <d v="1899-12-30T06:18:00"/>
    <d v="2018-12-03T00:00:00"/>
    <d v="1899-12-30T13:56:00"/>
    <n v="0"/>
    <x v="1"/>
    <x v="1"/>
    <n v="0"/>
    <n v="0"/>
    <n v="0"/>
    <n v="0"/>
    <n v="0"/>
    <n v="0"/>
    <n v="0"/>
    <n v="0"/>
    <n v="0"/>
    <n v="0"/>
    <n v="0"/>
    <n v="0"/>
    <n v="7733"/>
    <n v="0"/>
    <n v="0"/>
    <n v="0"/>
    <n v="5047"/>
    <n v="3339"/>
    <x v="1"/>
    <x v="166"/>
  </r>
  <r>
    <x v="10"/>
    <x v="7"/>
    <x v="6"/>
    <x v="2"/>
    <x v="2"/>
    <d v="2015-06-10T00:00:00"/>
    <d v="1899-12-30T23:58:00"/>
    <d v="2015-06-07T00:00:00"/>
    <d v="1899-12-30T14:05:00"/>
    <n v="1"/>
    <x v="2"/>
    <x v="0"/>
    <n v="65317"/>
    <n v="0"/>
    <n v="0"/>
    <n v="34499"/>
    <n v="0"/>
    <n v="17264"/>
    <n v="0"/>
    <n v="35227"/>
    <n v="31980"/>
    <n v="50479"/>
    <n v="0"/>
    <n v="0"/>
    <n v="0"/>
    <n v="0"/>
    <n v="0"/>
    <n v="0"/>
    <n v="0"/>
    <n v="0"/>
    <x v="212"/>
    <x v="0"/>
  </r>
  <r>
    <x v="8"/>
    <x v="1"/>
    <x v="2"/>
    <x v="8"/>
    <x v="5"/>
    <d v="2018-02-07T00:00:00"/>
    <d v="1899-12-30T09:18:00"/>
    <d v="2018-02-04T00:00:00"/>
    <d v="1899-12-30T12:45:00"/>
    <n v="0"/>
    <x v="2"/>
    <x v="0"/>
    <n v="0"/>
    <n v="0"/>
    <n v="24565"/>
    <n v="0"/>
    <n v="0"/>
    <n v="0"/>
    <n v="774"/>
    <n v="0"/>
    <n v="0"/>
    <n v="3731"/>
    <n v="0"/>
    <n v="0"/>
    <n v="0"/>
    <n v="0"/>
    <n v="0"/>
    <n v="0"/>
    <n v="0"/>
    <n v="0"/>
    <x v="213"/>
    <x v="0"/>
  </r>
  <r>
    <x v="13"/>
    <x v="0"/>
    <x v="6"/>
    <x v="2"/>
    <x v="3"/>
    <d v="2021-05-12T00:00:00"/>
    <d v="1899-12-30T07:31:00"/>
    <d v="2021-05-11T00:00:00"/>
    <d v="1899-12-30T16:57:00"/>
    <n v="1"/>
    <x v="7"/>
    <x v="1"/>
    <n v="0"/>
    <n v="0"/>
    <n v="0"/>
    <n v="0"/>
    <n v="0"/>
    <n v="0"/>
    <n v="0"/>
    <n v="0"/>
    <n v="0"/>
    <n v="0"/>
    <n v="0"/>
    <n v="5386"/>
    <n v="0"/>
    <n v="6932"/>
    <n v="0"/>
    <n v="0"/>
    <n v="0"/>
    <n v="0"/>
    <x v="1"/>
    <x v="167"/>
  </r>
  <r>
    <x v="3"/>
    <x v="9"/>
    <x v="6"/>
    <x v="2"/>
    <x v="5"/>
    <d v="2014-10-14T00:00:00"/>
    <d v="1899-12-30T15:03:00"/>
    <d v="2014-10-12T00:00:00"/>
    <d v="1899-12-30T06:17:00"/>
    <n v="0"/>
    <x v="1"/>
    <x v="1"/>
    <n v="0"/>
    <n v="0"/>
    <n v="0"/>
    <n v="0"/>
    <n v="0"/>
    <n v="0"/>
    <n v="0"/>
    <n v="0"/>
    <n v="0"/>
    <n v="0"/>
    <n v="0"/>
    <n v="0"/>
    <n v="0"/>
    <n v="0"/>
    <n v="0"/>
    <n v="0"/>
    <n v="0"/>
    <n v="0"/>
    <x v="1"/>
    <x v="0"/>
  </r>
  <r>
    <x v="6"/>
    <x v="7"/>
    <x v="3"/>
    <x v="9"/>
    <x v="0"/>
    <d v="2022-06-10T00:00:00"/>
    <d v="1899-12-30T11:38:00"/>
    <d v="2022-06-09T00:00:00"/>
    <d v="1899-12-30T04:30:00"/>
    <n v="0"/>
    <x v="1"/>
    <x v="1"/>
    <n v="0"/>
    <n v="0"/>
    <n v="0"/>
    <n v="0"/>
    <n v="0"/>
    <n v="0"/>
    <n v="0"/>
    <n v="0"/>
    <n v="0"/>
    <n v="0"/>
    <n v="0"/>
    <n v="0"/>
    <n v="0"/>
    <n v="0"/>
    <n v="0"/>
    <n v="6053"/>
    <n v="0"/>
    <n v="0"/>
    <x v="1"/>
    <x v="168"/>
  </r>
  <r>
    <x v="11"/>
    <x v="11"/>
    <x v="3"/>
    <x v="2"/>
    <x v="2"/>
    <d v="2020-01-27T00:00:00"/>
    <d v="1899-12-30T13:46:00"/>
    <d v="2020-01-26T00:00:00"/>
    <d v="1899-12-30T04:20:00"/>
    <n v="0"/>
    <x v="5"/>
    <x v="0"/>
    <n v="66725"/>
    <n v="0"/>
    <n v="0"/>
    <n v="22244"/>
    <n v="0"/>
    <n v="0"/>
    <n v="0"/>
    <n v="0"/>
    <n v="0"/>
    <n v="60210"/>
    <n v="0"/>
    <n v="0"/>
    <n v="0"/>
    <n v="0"/>
    <n v="0"/>
    <n v="0"/>
    <n v="0"/>
    <n v="0"/>
    <x v="214"/>
    <x v="0"/>
  </r>
  <r>
    <x v="13"/>
    <x v="4"/>
    <x v="1"/>
    <x v="7"/>
    <x v="4"/>
    <d v="2021-03-07T00:00:00"/>
    <d v="1899-12-30T10:18:00"/>
    <d v="2021-03-05T00:00:00"/>
    <d v="1899-12-30T07:51:00"/>
    <n v="1"/>
    <x v="4"/>
    <x v="0"/>
    <n v="0"/>
    <n v="27923"/>
    <n v="0"/>
    <n v="71897"/>
    <n v="0"/>
    <n v="0"/>
    <n v="0"/>
    <n v="0"/>
    <n v="0"/>
    <n v="0"/>
    <n v="0"/>
    <n v="0"/>
    <n v="0"/>
    <n v="0"/>
    <n v="0"/>
    <n v="0"/>
    <n v="0"/>
    <n v="0"/>
    <x v="215"/>
    <x v="0"/>
  </r>
  <r>
    <x v="7"/>
    <x v="2"/>
    <x v="2"/>
    <x v="0"/>
    <x v="1"/>
    <d v="2017-12-10T00:00:00"/>
    <d v="1899-12-30T02:24:00"/>
    <d v="2017-12-08T00:00:00"/>
    <d v="1899-12-30T22:34:00"/>
    <n v="0"/>
    <x v="3"/>
    <x v="0"/>
    <n v="0"/>
    <n v="64192"/>
    <n v="34638"/>
    <n v="0"/>
    <n v="0"/>
    <n v="0"/>
    <n v="0"/>
    <n v="27690"/>
    <n v="0"/>
    <n v="0"/>
    <n v="0"/>
    <n v="0"/>
    <n v="0"/>
    <n v="0"/>
    <n v="0"/>
    <n v="0"/>
    <n v="0"/>
    <n v="0"/>
    <x v="216"/>
    <x v="0"/>
  </r>
  <r>
    <x v="10"/>
    <x v="11"/>
    <x v="6"/>
    <x v="8"/>
    <x v="6"/>
    <d v="2015-01-08T00:00:00"/>
    <d v="1899-12-30T02:26:00"/>
    <d v="2015-01-06T00:00:00"/>
    <d v="1899-12-30T03:35:00"/>
    <n v="1"/>
    <x v="0"/>
    <x v="0"/>
    <n v="33635"/>
    <n v="0"/>
    <n v="0"/>
    <n v="30278"/>
    <n v="0"/>
    <n v="0"/>
    <n v="0"/>
    <n v="33840"/>
    <n v="30864"/>
    <n v="0"/>
    <n v="0"/>
    <n v="0"/>
    <n v="0"/>
    <n v="0"/>
    <n v="0"/>
    <n v="0"/>
    <n v="0"/>
    <n v="0"/>
    <x v="217"/>
    <x v="0"/>
  </r>
  <r>
    <x v="12"/>
    <x v="1"/>
    <x v="4"/>
    <x v="2"/>
    <x v="6"/>
    <d v="2010-02-08T00:00:00"/>
    <d v="1899-12-30T21:27:00"/>
    <d v="2010-02-05T00:00:00"/>
    <d v="1899-12-30T02:43:00"/>
    <n v="0"/>
    <x v="0"/>
    <x v="1"/>
    <n v="0"/>
    <n v="0"/>
    <n v="0"/>
    <n v="0"/>
    <n v="0"/>
    <n v="0"/>
    <n v="0"/>
    <n v="0"/>
    <n v="0"/>
    <n v="0"/>
    <n v="2645"/>
    <n v="0"/>
    <n v="0"/>
    <n v="0"/>
    <n v="0"/>
    <n v="0"/>
    <n v="0"/>
    <n v="0"/>
    <x v="1"/>
    <x v="169"/>
  </r>
  <r>
    <x v="12"/>
    <x v="2"/>
    <x v="1"/>
    <x v="1"/>
    <x v="5"/>
    <d v="2010-12-23T00:00:00"/>
    <d v="1899-12-30T19:07:00"/>
    <d v="2010-12-22T00:00:00"/>
    <d v="1899-12-30T10:21:00"/>
    <n v="0"/>
    <x v="5"/>
    <x v="1"/>
    <n v="0"/>
    <n v="0"/>
    <n v="0"/>
    <n v="0"/>
    <n v="0"/>
    <n v="0"/>
    <n v="0"/>
    <n v="0"/>
    <n v="0"/>
    <n v="0"/>
    <n v="0"/>
    <n v="0"/>
    <n v="0"/>
    <n v="0"/>
    <n v="0"/>
    <n v="0"/>
    <n v="0"/>
    <n v="0"/>
    <x v="1"/>
    <x v="0"/>
  </r>
  <r>
    <x v="2"/>
    <x v="0"/>
    <x v="1"/>
    <x v="3"/>
    <x v="1"/>
    <d v="2023-05-23T00:00:00"/>
    <d v="1899-12-30T10:55:00"/>
    <d v="2023-05-20T00:00:00"/>
    <d v="1899-12-30T17:30:00"/>
    <n v="0"/>
    <x v="5"/>
    <x v="1"/>
    <n v="0"/>
    <n v="0"/>
    <n v="0"/>
    <n v="0"/>
    <n v="0"/>
    <n v="0"/>
    <n v="0"/>
    <n v="0"/>
    <n v="0"/>
    <n v="0"/>
    <n v="0"/>
    <n v="0"/>
    <n v="0"/>
    <n v="4476"/>
    <n v="0"/>
    <n v="0"/>
    <n v="0"/>
    <n v="0"/>
    <x v="1"/>
    <x v="170"/>
  </r>
  <r>
    <x v="12"/>
    <x v="10"/>
    <x v="6"/>
    <x v="2"/>
    <x v="6"/>
    <d v="2010-09-28T00:00:00"/>
    <d v="1899-12-30T13:13:00"/>
    <d v="2010-09-27T00:00:00"/>
    <d v="1899-12-30T04:10:00"/>
    <n v="1"/>
    <x v="2"/>
    <x v="0"/>
    <n v="18737"/>
    <n v="0"/>
    <n v="0"/>
    <n v="0"/>
    <n v="0"/>
    <n v="0"/>
    <n v="0"/>
    <n v="0"/>
    <n v="0"/>
    <n v="0"/>
    <n v="0"/>
    <n v="0"/>
    <n v="0"/>
    <n v="0"/>
    <n v="0"/>
    <n v="0"/>
    <n v="0"/>
    <n v="0"/>
    <x v="218"/>
    <x v="0"/>
  </r>
  <r>
    <x v="8"/>
    <x v="1"/>
    <x v="6"/>
    <x v="4"/>
    <x v="3"/>
    <d v="2018-02-20T00:00:00"/>
    <d v="1899-12-30T15:38:00"/>
    <d v="2018-02-19T00:00:00"/>
    <d v="1899-12-30T17:16:00"/>
    <n v="0"/>
    <x v="6"/>
    <x v="1"/>
    <n v="0"/>
    <n v="0"/>
    <n v="0"/>
    <n v="0"/>
    <n v="0"/>
    <n v="0"/>
    <n v="0"/>
    <n v="0"/>
    <n v="0"/>
    <n v="0"/>
    <n v="0"/>
    <n v="0"/>
    <n v="6836"/>
    <n v="0"/>
    <n v="0"/>
    <n v="0"/>
    <n v="0"/>
    <n v="0"/>
    <x v="1"/>
    <x v="171"/>
  </r>
  <r>
    <x v="2"/>
    <x v="1"/>
    <x v="4"/>
    <x v="5"/>
    <x v="4"/>
    <d v="2023-02-09T00:00:00"/>
    <d v="1899-12-30T21:06:00"/>
    <d v="2023-02-06T00:00:00"/>
    <d v="1899-12-30T14:46:00"/>
    <n v="1"/>
    <x v="4"/>
    <x v="0"/>
    <n v="1250"/>
    <n v="0"/>
    <n v="0"/>
    <n v="0"/>
    <n v="0"/>
    <n v="0"/>
    <n v="68750"/>
    <n v="0"/>
    <n v="0"/>
    <n v="15690"/>
    <n v="0"/>
    <n v="0"/>
    <n v="0"/>
    <n v="0"/>
    <n v="0"/>
    <n v="0"/>
    <n v="0"/>
    <n v="0"/>
    <x v="219"/>
    <x v="0"/>
  </r>
  <r>
    <x v="6"/>
    <x v="7"/>
    <x v="6"/>
    <x v="4"/>
    <x v="0"/>
    <d v="2022-06-24T00:00:00"/>
    <d v="1899-12-30T06:58:00"/>
    <d v="2022-06-21T00:00:00"/>
    <d v="1899-12-30T10:42:00"/>
    <n v="0"/>
    <x v="4"/>
    <x v="1"/>
    <n v="0"/>
    <n v="0"/>
    <n v="0"/>
    <n v="0"/>
    <n v="0"/>
    <n v="0"/>
    <n v="0"/>
    <n v="0"/>
    <n v="0"/>
    <n v="0"/>
    <n v="0"/>
    <n v="5145"/>
    <n v="0"/>
    <n v="0"/>
    <n v="0"/>
    <n v="0"/>
    <n v="0"/>
    <n v="2205"/>
    <x v="1"/>
    <x v="172"/>
  </r>
  <r>
    <x v="13"/>
    <x v="4"/>
    <x v="3"/>
    <x v="0"/>
    <x v="5"/>
    <d v="2021-03-23T00:00:00"/>
    <d v="1899-12-30T22:04:00"/>
    <d v="2021-03-20T00:00:00"/>
    <d v="1899-12-30T13:56:00"/>
    <n v="0"/>
    <x v="0"/>
    <x v="1"/>
    <n v="0"/>
    <n v="0"/>
    <n v="0"/>
    <n v="0"/>
    <n v="0"/>
    <n v="0"/>
    <n v="0"/>
    <n v="0"/>
    <n v="0"/>
    <n v="0"/>
    <n v="0"/>
    <n v="0"/>
    <n v="0"/>
    <n v="0"/>
    <n v="0"/>
    <n v="0"/>
    <n v="0"/>
    <n v="0"/>
    <x v="1"/>
    <x v="0"/>
  </r>
  <r>
    <x v="0"/>
    <x v="4"/>
    <x v="6"/>
    <x v="7"/>
    <x v="3"/>
    <d v="2019-03-02T00:00:00"/>
    <d v="1899-12-30T12:27:00"/>
    <d v="2019-03-01T00:00:00"/>
    <d v="1899-12-30T20:39:00"/>
    <n v="0"/>
    <x v="7"/>
    <x v="0"/>
    <n v="0"/>
    <n v="0"/>
    <n v="0"/>
    <n v="0"/>
    <n v="0"/>
    <n v="68140"/>
    <n v="0"/>
    <n v="0"/>
    <n v="0"/>
    <n v="0"/>
    <n v="0"/>
    <n v="0"/>
    <n v="0"/>
    <n v="0"/>
    <n v="0"/>
    <n v="0"/>
    <n v="0"/>
    <n v="0"/>
    <x v="220"/>
    <x v="0"/>
  </r>
  <r>
    <x v="11"/>
    <x v="10"/>
    <x v="2"/>
    <x v="3"/>
    <x v="1"/>
    <d v="2020-09-10T00:00:00"/>
    <d v="1899-12-30T00:32:00"/>
    <d v="2020-09-08T00:00:00"/>
    <d v="1899-12-30T15:10:00"/>
    <n v="0"/>
    <x v="6"/>
    <x v="0"/>
    <n v="0"/>
    <n v="0"/>
    <n v="0"/>
    <n v="0"/>
    <n v="0"/>
    <n v="60332"/>
    <n v="0"/>
    <n v="0"/>
    <n v="0"/>
    <n v="0"/>
    <n v="0"/>
    <n v="0"/>
    <n v="0"/>
    <n v="0"/>
    <n v="0"/>
    <n v="0"/>
    <n v="0"/>
    <n v="0"/>
    <x v="221"/>
    <x v="0"/>
  </r>
  <r>
    <x v="5"/>
    <x v="11"/>
    <x v="2"/>
    <x v="3"/>
    <x v="5"/>
    <d v="2013-01-21T00:00:00"/>
    <d v="1899-12-30T04:51:00"/>
    <d v="2013-01-18T00:00:00"/>
    <d v="1899-12-30T14:39:00"/>
    <n v="0"/>
    <x v="5"/>
    <x v="1"/>
    <n v="0"/>
    <n v="0"/>
    <n v="0"/>
    <n v="0"/>
    <n v="0"/>
    <n v="0"/>
    <n v="0"/>
    <n v="0"/>
    <n v="0"/>
    <n v="0"/>
    <n v="0"/>
    <n v="0"/>
    <n v="0"/>
    <n v="0"/>
    <n v="0"/>
    <n v="0"/>
    <n v="0"/>
    <n v="0"/>
    <x v="1"/>
    <x v="0"/>
  </r>
  <r>
    <x v="6"/>
    <x v="5"/>
    <x v="4"/>
    <x v="1"/>
    <x v="6"/>
    <d v="2022-11-26T00:00:00"/>
    <d v="1899-12-30T23:41:00"/>
    <d v="2022-11-24T00:00:00"/>
    <d v="1899-12-30T15:07:00"/>
    <n v="0"/>
    <x v="4"/>
    <x v="1"/>
    <n v="0"/>
    <n v="0"/>
    <n v="0"/>
    <n v="0"/>
    <n v="0"/>
    <n v="0"/>
    <n v="0"/>
    <n v="0"/>
    <n v="0"/>
    <n v="0"/>
    <n v="0"/>
    <n v="0"/>
    <n v="1993"/>
    <n v="0"/>
    <n v="0"/>
    <n v="3187"/>
    <n v="0"/>
    <n v="0"/>
    <x v="1"/>
    <x v="173"/>
  </r>
  <r>
    <x v="11"/>
    <x v="7"/>
    <x v="1"/>
    <x v="0"/>
    <x v="5"/>
    <d v="2020-06-18T00:00:00"/>
    <d v="1899-12-30T12:03:00"/>
    <d v="2020-06-16T00:00:00"/>
    <d v="1899-12-30T22:29:00"/>
    <n v="1"/>
    <x v="3"/>
    <x v="0"/>
    <n v="57382"/>
    <n v="11314"/>
    <n v="0"/>
    <n v="0"/>
    <n v="14970"/>
    <n v="0"/>
    <n v="0"/>
    <n v="0"/>
    <n v="3200"/>
    <n v="3651"/>
    <n v="0"/>
    <n v="0"/>
    <n v="0"/>
    <n v="0"/>
    <n v="0"/>
    <n v="0"/>
    <n v="0"/>
    <n v="0"/>
    <x v="222"/>
    <x v="0"/>
  </r>
  <r>
    <x v="0"/>
    <x v="2"/>
    <x v="5"/>
    <x v="5"/>
    <x v="3"/>
    <d v="2019-12-20T00:00:00"/>
    <d v="1899-12-30T13:37:00"/>
    <d v="2019-12-18T00:00:00"/>
    <d v="1899-12-30T04:00:00"/>
    <n v="0"/>
    <x v="3"/>
    <x v="1"/>
    <n v="0"/>
    <n v="0"/>
    <n v="0"/>
    <n v="0"/>
    <n v="0"/>
    <n v="0"/>
    <n v="0"/>
    <n v="0"/>
    <n v="0"/>
    <n v="0"/>
    <n v="0"/>
    <n v="0"/>
    <n v="0"/>
    <n v="1809"/>
    <n v="0"/>
    <n v="0"/>
    <n v="0"/>
    <n v="0"/>
    <x v="1"/>
    <x v="174"/>
  </r>
  <r>
    <x v="12"/>
    <x v="8"/>
    <x v="0"/>
    <x v="4"/>
    <x v="3"/>
    <d v="2010-08-09T00:00:00"/>
    <d v="1899-12-30T12:26:00"/>
    <d v="2010-08-07T00:00:00"/>
    <d v="1899-12-30T09:07:00"/>
    <n v="1"/>
    <x v="1"/>
    <x v="1"/>
    <n v="0"/>
    <n v="0"/>
    <n v="0"/>
    <n v="0"/>
    <n v="0"/>
    <n v="0"/>
    <n v="0"/>
    <n v="0"/>
    <n v="0"/>
    <n v="0"/>
    <n v="0"/>
    <n v="0"/>
    <n v="0"/>
    <n v="0"/>
    <n v="0"/>
    <n v="0"/>
    <n v="0"/>
    <n v="0"/>
    <x v="1"/>
    <x v="0"/>
  </r>
  <r>
    <x v="12"/>
    <x v="1"/>
    <x v="5"/>
    <x v="4"/>
    <x v="2"/>
    <d v="2010-02-02T00:00:00"/>
    <d v="1899-12-30T15:20:00"/>
    <d v="2010-01-31T00:00:00"/>
    <d v="1899-12-30T15:52:00"/>
    <n v="1"/>
    <x v="3"/>
    <x v="0"/>
    <n v="27792"/>
    <n v="47731"/>
    <n v="0"/>
    <n v="0"/>
    <n v="0"/>
    <n v="20734"/>
    <n v="0"/>
    <n v="0"/>
    <n v="0"/>
    <n v="0"/>
    <n v="0"/>
    <n v="0"/>
    <n v="0"/>
    <n v="0"/>
    <n v="0"/>
    <n v="0"/>
    <n v="0"/>
    <n v="0"/>
    <x v="223"/>
    <x v="0"/>
  </r>
  <r>
    <x v="1"/>
    <x v="10"/>
    <x v="0"/>
    <x v="9"/>
    <x v="4"/>
    <d v="2016-09-24T00:00:00"/>
    <d v="1899-12-30T06:34:00"/>
    <d v="2016-09-21T00:00:00"/>
    <d v="1899-12-30T17:57:00"/>
    <n v="1"/>
    <x v="5"/>
    <x v="1"/>
    <n v="0"/>
    <n v="0"/>
    <n v="0"/>
    <n v="0"/>
    <n v="0"/>
    <n v="0"/>
    <n v="0"/>
    <n v="0"/>
    <n v="0"/>
    <n v="0"/>
    <n v="0"/>
    <n v="1321"/>
    <n v="0"/>
    <n v="0"/>
    <n v="7246"/>
    <n v="6756"/>
    <n v="0"/>
    <n v="0"/>
    <x v="1"/>
    <x v="175"/>
  </r>
  <r>
    <x v="0"/>
    <x v="3"/>
    <x v="1"/>
    <x v="0"/>
    <x v="6"/>
    <d v="2019-04-26T00:00:00"/>
    <d v="1899-12-30T11:16:00"/>
    <d v="2019-04-24T00:00:00"/>
    <d v="1899-12-30T09:54:00"/>
    <n v="0"/>
    <x v="4"/>
    <x v="1"/>
    <n v="0"/>
    <n v="0"/>
    <n v="0"/>
    <n v="0"/>
    <n v="0"/>
    <n v="0"/>
    <n v="0"/>
    <n v="0"/>
    <n v="0"/>
    <n v="0"/>
    <n v="0"/>
    <n v="0"/>
    <n v="0"/>
    <n v="0"/>
    <n v="0"/>
    <n v="0"/>
    <n v="0"/>
    <n v="6533"/>
    <x v="1"/>
    <x v="176"/>
  </r>
  <r>
    <x v="4"/>
    <x v="2"/>
    <x v="3"/>
    <x v="0"/>
    <x v="6"/>
    <d v="2011-12-11T00:00:00"/>
    <d v="1899-12-30T12:54:00"/>
    <d v="2011-12-08T00:00:00"/>
    <d v="1899-12-30T07:35:00"/>
    <n v="0"/>
    <x v="1"/>
    <x v="1"/>
    <n v="0"/>
    <n v="0"/>
    <n v="0"/>
    <n v="0"/>
    <n v="0"/>
    <n v="0"/>
    <n v="0"/>
    <n v="0"/>
    <n v="0"/>
    <n v="0"/>
    <n v="0"/>
    <n v="0"/>
    <n v="0"/>
    <n v="0"/>
    <n v="0"/>
    <n v="0"/>
    <n v="0"/>
    <n v="948"/>
    <x v="1"/>
    <x v="177"/>
  </r>
  <r>
    <x v="5"/>
    <x v="8"/>
    <x v="4"/>
    <x v="2"/>
    <x v="4"/>
    <d v="2013-08-11T00:00:00"/>
    <d v="1899-12-30T19:03:00"/>
    <d v="2013-08-09T00:00:00"/>
    <d v="1899-12-30T19:21:00"/>
    <n v="1"/>
    <x v="2"/>
    <x v="0"/>
    <n v="0"/>
    <n v="24748"/>
    <n v="0"/>
    <n v="0"/>
    <n v="0"/>
    <n v="0"/>
    <n v="17649"/>
    <n v="0"/>
    <n v="43952"/>
    <n v="20034"/>
    <n v="0"/>
    <n v="0"/>
    <n v="0"/>
    <n v="0"/>
    <n v="0"/>
    <n v="0"/>
    <n v="0"/>
    <n v="0"/>
    <x v="224"/>
    <x v="0"/>
  </r>
  <r>
    <x v="11"/>
    <x v="0"/>
    <x v="5"/>
    <x v="0"/>
    <x v="4"/>
    <d v="2020-05-24T00:00:00"/>
    <d v="1899-12-30T01:14:00"/>
    <d v="2020-05-23T00:00:00"/>
    <d v="1899-12-30T03:00:00"/>
    <n v="1"/>
    <x v="2"/>
    <x v="1"/>
    <n v="0"/>
    <n v="0"/>
    <n v="0"/>
    <n v="0"/>
    <n v="0"/>
    <n v="0"/>
    <n v="0"/>
    <n v="0"/>
    <n v="0"/>
    <n v="0"/>
    <n v="0"/>
    <n v="0"/>
    <n v="0"/>
    <n v="0"/>
    <n v="308"/>
    <n v="2151"/>
    <n v="0"/>
    <n v="0"/>
    <x v="1"/>
    <x v="178"/>
  </r>
  <r>
    <x v="0"/>
    <x v="3"/>
    <x v="2"/>
    <x v="4"/>
    <x v="2"/>
    <d v="2019-04-05T00:00:00"/>
    <d v="1899-12-30T11:16:00"/>
    <d v="2019-04-02T00:00:00"/>
    <d v="1899-12-30T19:03:00"/>
    <n v="0"/>
    <x v="7"/>
    <x v="1"/>
    <n v="0"/>
    <n v="0"/>
    <n v="0"/>
    <n v="0"/>
    <n v="0"/>
    <n v="0"/>
    <n v="0"/>
    <n v="0"/>
    <n v="0"/>
    <n v="0"/>
    <n v="0"/>
    <n v="0"/>
    <n v="0"/>
    <n v="0"/>
    <n v="0"/>
    <n v="0"/>
    <n v="0"/>
    <n v="0"/>
    <x v="1"/>
    <x v="0"/>
  </r>
  <r>
    <x v="6"/>
    <x v="7"/>
    <x v="3"/>
    <x v="8"/>
    <x v="0"/>
    <d v="2022-06-03T00:00:00"/>
    <d v="1899-12-30T16:15:00"/>
    <d v="2022-06-02T00:00:00"/>
    <d v="1899-12-30T03:48:00"/>
    <n v="0"/>
    <x v="6"/>
    <x v="0"/>
    <n v="0"/>
    <n v="62319"/>
    <n v="0"/>
    <n v="0"/>
    <n v="0"/>
    <n v="0"/>
    <n v="0"/>
    <n v="67501"/>
    <n v="0"/>
    <n v="0"/>
    <n v="0"/>
    <n v="0"/>
    <n v="0"/>
    <n v="0"/>
    <n v="0"/>
    <n v="0"/>
    <n v="0"/>
    <n v="0"/>
    <x v="225"/>
    <x v="0"/>
  </r>
  <r>
    <x v="9"/>
    <x v="7"/>
    <x v="1"/>
    <x v="9"/>
    <x v="6"/>
    <d v="2012-06-28T00:00:00"/>
    <d v="1899-12-30T16:17:00"/>
    <d v="2012-06-25T00:00:00"/>
    <d v="1899-12-30T11:47:00"/>
    <n v="1"/>
    <x v="4"/>
    <x v="0"/>
    <n v="0"/>
    <n v="0"/>
    <n v="0"/>
    <n v="0"/>
    <n v="51568"/>
    <n v="57221"/>
    <n v="0"/>
    <n v="0"/>
    <n v="0"/>
    <n v="0"/>
    <n v="0"/>
    <n v="0"/>
    <n v="0"/>
    <n v="0"/>
    <n v="0"/>
    <n v="0"/>
    <n v="0"/>
    <n v="0"/>
    <x v="226"/>
    <x v="0"/>
  </r>
  <r>
    <x v="2"/>
    <x v="10"/>
    <x v="3"/>
    <x v="5"/>
    <x v="4"/>
    <d v="2023-09-14T00:00:00"/>
    <d v="1899-12-30T09:36:00"/>
    <d v="2023-09-12T00:00:00"/>
    <d v="1899-12-30T04:36:00"/>
    <n v="1"/>
    <x v="0"/>
    <x v="0"/>
    <n v="0"/>
    <n v="0"/>
    <n v="35372"/>
    <n v="0"/>
    <n v="59952"/>
    <n v="35462"/>
    <n v="0"/>
    <n v="0"/>
    <n v="0"/>
    <n v="0"/>
    <n v="0"/>
    <n v="0"/>
    <n v="0"/>
    <n v="0"/>
    <n v="0"/>
    <n v="0"/>
    <n v="0"/>
    <n v="0"/>
    <x v="227"/>
    <x v="0"/>
  </r>
  <r>
    <x v="2"/>
    <x v="11"/>
    <x v="1"/>
    <x v="5"/>
    <x v="2"/>
    <d v="2023-01-28T00:00:00"/>
    <d v="1899-12-30T23:51:00"/>
    <d v="2023-01-25T00:00:00"/>
    <d v="1899-12-30T15:57:00"/>
    <n v="1"/>
    <x v="0"/>
    <x v="0"/>
    <n v="0"/>
    <n v="0"/>
    <n v="0"/>
    <n v="0"/>
    <n v="0"/>
    <n v="64240"/>
    <n v="0"/>
    <n v="0"/>
    <n v="0"/>
    <n v="37160"/>
    <n v="0"/>
    <n v="0"/>
    <n v="0"/>
    <n v="0"/>
    <n v="0"/>
    <n v="0"/>
    <n v="0"/>
    <n v="0"/>
    <x v="228"/>
    <x v="0"/>
  </r>
  <r>
    <x v="1"/>
    <x v="10"/>
    <x v="2"/>
    <x v="1"/>
    <x v="5"/>
    <d v="2016-09-06T00:00:00"/>
    <d v="1899-12-30T16:42:00"/>
    <d v="2016-09-05T00:00:00"/>
    <d v="1899-12-30T09:06:00"/>
    <n v="0"/>
    <x v="6"/>
    <x v="1"/>
    <n v="0"/>
    <n v="0"/>
    <n v="0"/>
    <n v="0"/>
    <n v="0"/>
    <n v="0"/>
    <n v="0"/>
    <n v="0"/>
    <n v="0"/>
    <n v="0"/>
    <n v="7909"/>
    <n v="7610"/>
    <n v="0"/>
    <n v="9812"/>
    <n v="0"/>
    <n v="7319"/>
    <n v="0"/>
    <n v="0"/>
    <x v="1"/>
    <x v="179"/>
  </r>
  <r>
    <x v="2"/>
    <x v="3"/>
    <x v="2"/>
    <x v="4"/>
    <x v="4"/>
    <d v="2023-04-24T00:00:00"/>
    <d v="1899-12-30T00:06:00"/>
    <d v="2023-04-22T00:00:00"/>
    <d v="1899-12-30T17:48:00"/>
    <n v="1"/>
    <x v="4"/>
    <x v="0"/>
    <n v="28163"/>
    <n v="0"/>
    <n v="0"/>
    <n v="0"/>
    <n v="0"/>
    <n v="0"/>
    <n v="0"/>
    <n v="0"/>
    <n v="34366"/>
    <n v="0"/>
    <n v="0"/>
    <n v="0"/>
    <n v="0"/>
    <n v="0"/>
    <n v="0"/>
    <n v="0"/>
    <n v="0"/>
    <n v="0"/>
    <x v="229"/>
    <x v="0"/>
  </r>
  <r>
    <x v="9"/>
    <x v="0"/>
    <x v="6"/>
    <x v="8"/>
    <x v="3"/>
    <d v="2012-05-10T00:00:00"/>
    <d v="1899-12-30T10:00:00"/>
    <d v="2012-05-07T00:00:00"/>
    <d v="1899-12-30T18:55:00"/>
    <n v="0"/>
    <x v="6"/>
    <x v="0"/>
    <n v="30123"/>
    <n v="0"/>
    <n v="12910"/>
    <n v="0"/>
    <n v="29557"/>
    <n v="34297"/>
    <n v="0"/>
    <n v="6361"/>
    <n v="0"/>
    <n v="0"/>
    <n v="0"/>
    <n v="0"/>
    <n v="0"/>
    <n v="0"/>
    <n v="0"/>
    <n v="0"/>
    <n v="0"/>
    <n v="0"/>
    <x v="230"/>
    <x v="0"/>
  </r>
  <r>
    <x v="5"/>
    <x v="9"/>
    <x v="3"/>
    <x v="7"/>
    <x v="3"/>
    <d v="2013-10-10T00:00:00"/>
    <d v="1899-12-30T17:05:00"/>
    <d v="2013-10-09T00:00:00"/>
    <d v="1899-12-30T05:44:00"/>
    <n v="0"/>
    <x v="5"/>
    <x v="0"/>
    <n v="0"/>
    <n v="39474"/>
    <n v="0"/>
    <n v="0"/>
    <n v="0"/>
    <n v="0"/>
    <n v="0"/>
    <n v="0"/>
    <n v="68028"/>
    <n v="0"/>
    <n v="0"/>
    <n v="0"/>
    <n v="0"/>
    <n v="0"/>
    <n v="0"/>
    <n v="0"/>
    <n v="0"/>
    <n v="0"/>
    <x v="231"/>
    <x v="0"/>
  </r>
  <r>
    <x v="13"/>
    <x v="9"/>
    <x v="6"/>
    <x v="8"/>
    <x v="2"/>
    <d v="2021-10-24T00:00:00"/>
    <d v="1899-12-30T02:33:00"/>
    <d v="2021-10-21T00:00:00"/>
    <d v="1899-12-30T01:51:00"/>
    <n v="1"/>
    <x v="3"/>
    <x v="1"/>
    <n v="0"/>
    <n v="0"/>
    <n v="0"/>
    <n v="0"/>
    <n v="0"/>
    <n v="0"/>
    <n v="0"/>
    <n v="0"/>
    <n v="0"/>
    <n v="0"/>
    <n v="0"/>
    <n v="0"/>
    <n v="0"/>
    <n v="0"/>
    <n v="4740"/>
    <n v="0"/>
    <n v="2504"/>
    <n v="0"/>
    <x v="1"/>
    <x v="180"/>
  </r>
  <r>
    <x v="12"/>
    <x v="1"/>
    <x v="5"/>
    <x v="6"/>
    <x v="3"/>
    <d v="2010-02-25T00:00:00"/>
    <d v="1899-12-30T08:39:00"/>
    <d v="2010-02-24T00:00:00"/>
    <d v="1899-12-30T21:22:00"/>
    <n v="0"/>
    <x v="2"/>
    <x v="0"/>
    <n v="0"/>
    <n v="11237"/>
    <n v="0"/>
    <n v="0"/>
    <n v="0"/>
    <n v="0"/>
    <n v="0"/>
    <n v="0"/>
    <n v="34788"/>
    <n v="49153"/>
    <n v="0"/>
    <n v="0"/>
    <n v="0"/>
    <n v="0"/>
    <n v="0"/>
    <n v="0"/>
    <n v="0"/>
    <n v="0"/>
    <x v="232"/>
    <x v="0"/>
  </r>
  <r>
    <x v="9"/>
    <x v="1"/>
    <x v="6"/>
    <x v="5"/>
    <x v="3"/>
    <d v="2012-02-16T00:00:00"/>
    <d v="1899-12-30T01:46:00"/>
    <d v="2012-02-15T00:00:00"/>
    <d v="1899-12-30T03:22:00"/>
    <n v="0"/>
    <x v="0"/>
    <x v="1"/>
    <n v="0"/>
    <n v="0"/>
    <n v="0"/>
    <n v="0"/>
    <n v="0"/>
    <n v="0"/>
    <n v="0"/>
    <n v="0"/>
    <n v="0"/>
    <n v="0"/>
    <n v="0"/>
    <n v="0"/>
    <n v="0"/>
    <n v="0"/>
    <n v="0"/>
    <n v="0"/>
    <n v="8692"/>
    <n v="0"/>
    <x v="1"/>
    <x v="181"/>
  </r>
  <r>
    <x v="5"/>
    <x v="11"/>
    <x v="1"/>
    <x v="0"/>
    <x v="3"/>
    <d v="2013-01-16T00:00:00"/>
    <d v="1899-12-30T17:49:00"/>
    <d v="2013-01-14T00:00:00"/>
    <d v="1899-12-30T16:41:00"/>
    <n v="1"/>
    <x v="0"/>
    <x v="1"/>
    <n v="0"/>
    <n v="0"/>
    <n v="0"/>
    <n v="0"/>
    <n v="0"/>
    <n v="0"/>
    <n v="0"/>
    <n v="0"/>
    <n v="0"/>
    <n v="0"/>
    <n v="0"/>
    <n v="0"/>
    <n v="0"/>
    <n v="0"/>
    <n v="0"/>
    <n v="1992"/>
    <n v="0"/>
    <n v="0"/>
    <x v="1"/>
    <x v="182"/>
  </r>
  <r>
    <x v="6"/>
    <x v="0"/>
    <x v="6"/>
    <x v="8"/>
    <x v="2"/>
    <d v="2022-05-23T00:00:00"/>
    <d v="1899-12-30T04:15:00"/>
    <d v="2022-05-21T00:00:00"/>
    <d v="1899-12-30T03:30:00"/>
    <n v="1"/>
    <x v="7"/>
    <x v="0"/>
    <n v="0"/>
    <n v="0"/>
    <n v="0"/>
    <n v="0"/>
    <n v="0"/>
    <n v="0"/>
    <n v="0"/>
    <n v="0"/>
    <n v="0"/>
    <n v="51577"/>
    <n v="0"/>
    <n v="0"/>
    <n v="0"/>
    <n v="0"/>
    <n v="0"/>
    <n v="0"/>
    <n v="0"/>
    <n v="0"/>
    <x v="233"/>
    <x v="0"/>
  </r>
  <r>
    <x v="1"/>
    <x v="7"/>
    <x v="4"/>
    <x v="6"/>
    <x v="6"/>
    <d v="2016-06-12T00:00:00"/>
    <d v="1899-12-30T03:28:00"/>
    <d v="2016-06-09T00:00:00"/>
    <d v="1899-12-30T23:44:00"/>
    <n v="1"/>
    <x v="3"/>
    <x v="0"/>
    <n v="78125"/>
    <n v="0"/>
    <n v="61964"/>
    <n v="35909"/>
    <n v="35812"/>
    <n v="0"/>
    <n v="66503"/>
    <n v="0"/>
    <n v="0"/>
    <n v="55599"/>
    <n v="0"/>
    <n v="0"/>
    <n v="0"/>
    <n v="0"/>
    <n v="0"/>
    <n v="0"/>
    <n v="0"/>
    <n v="0"/>
    <x v="234"/>
    <x v="0"/>
  </r>
  <r>
    <x v="12"/>
    <x v="10"/>
    <x v="6"/>
    <x v="7"/>
    <x v="1"/>
    <d v="2010-09-23T00:00:00"/>
    <d v="1899-12-30T07:14:00"/>
    <d v="2010-09-20T00:00:00"/>
    <d v="1899-12-30T00:43:00"/>
    <n v="0"/>
    <x v="7"/>
    <x v="1"/>
    <n v="0"/>
    <n v="0"/>
    <n v="0"/>
    <n v="0"/>
    <n v="0"/>
    <n v="0"/>
    <n v="0"/>
    <n v="0"/>
    <n v="0"/>
    <n v="0"/>
    <n v="2058"/>
    <n v="0"/>
    <n v="0"/>
    <n v="0"/>
    <n v="0"/>
    <n v="0"/>
    <n v="0"/>
    <n v="7831"/>
    <x v="1"/>
    <x v="183"/>
  </r>
  <r>
    <x v="9"/>
    <x v="3"/>
    <x v="6"/>
    <x v="6"/>
    <x v="0"/>
    <d v="2012-04-19T00:00:00"/>
    <d v="1899-12-30T07:56:00"/>
    <d v="2012-04-18T00:00:00"/>
    <d v="1899-12-30T06:48:00"/>
    <n v="0"/>
    <x v="2"/>
    <x v="0"/>
    <n v="0"/>
    <n v="0"/>
    <n v="40289"/>
    <n v="0"/>
    <n v="0"/>
    <n v="0"/>
    <n v="0"/>
    <n v="0"/>
    <n v="0"/>
    <n v="0"/>
    <n v="0"/>
    <n v="0"/>
    <n v="0"/>
    <n v="0"/>
    <n v="0"/>
    <n v="0"/>
    <n v="0"/>
    <n v="0"/>
    <x v="235"/>
    <x v="0"/>
  </r>
  <r>
    <x v="1"/>
    <x v="6"/>
    <x v="4"/>
    <x v="8"/>
    <x v="3"/>
    <d v="2016-07-14T00:00:00"/>
    <d v="1899-12-30T09:58:00"/>
    <d v="2016-07-13T00:00:00"/>
    <d v="1899-12-30T21:13:00"/>
    <n v="0"/>
    <x v="6"/>
    <x v="1"/>
    <n v="0"/>
    <n v="0"/>
    <n v="0"/>
    <n v="0"/>
    <n v="0"/>
    <n v="0"/>
    <n v="0"/>
    <n v="0"/>
    <n v="0"/>
    <n v="0"/>
    <n v="0"/>
    <n v="8742"/>
    <n v="0"/>
    <n v="0"/>
    <n v="0"/>
    <n v="0"/>
    <n v="0"/>
    <n v="0"/>
    <x v="1"/>
    <x v="184"/>
  </r>
  <r>
    <x v="13"/>
    <x v="10"/>
    <x v="1"/>
    <x v="2"/>
    <x v="0"/>
    <d v="2021-09-03T00:00:00"/>
    <d v="1899-12-30T17:34:00"/>
    <d v="2021-09-02T00:00:00"/>
    <d v="1899-12-30T18:28:00"/>
    <n v="1"/>
    <x v="0"/>
    <x v="1"/>
    <n v="0"/>
    <n v="0"/>
    <n v="0"/>
    <n v="0"/>
    <n v="0"/>
    <n v="0"/>
    <n v="0"/>
    <n v="0"/>
    <n v="0"/>
    <n v="0"/>
    <n v="496"/>
    <n v="0"/>
    <n v="0"/>
    <n v="0"/>
    <n v="0"/>
    <n v="0"/>
    <n v="7530"/>
    <n v="0"/>
    <x v="1"/>
    <x v="185"/>
  </r>
  <r>
    <x v="7"/>
    <x v="6"/>
    <x v="5"/>
    <x v="4"/>
    <x v="0"/>
    <d v="2017-07-18T00:00:00"/>
    <d v="1899-12-30T09:26:00"/>
    <d v="2017-07-15T00:00:00"/>
    <d v="1899-12-30T16:27:00"/>
    <n v="0"/>
    <x v="7"/>
    <x v="0"/>
    <n v="0"/>
    <n v="0"/>
    <n v="0"/>
    <n v="47511"/>
    <n v="19408"/>
    <n v="0"/>
    <n v="0"/>
    <n v="0"/>
    <n v="0"/>
    <n v="62891"/>
    <n v="0"/>
    <n v="0"/>
    <n v="0"/>
    <n v="0"/>
    <n v="0"/>
    <n v="0"/>
    <n v="0"/>
    <n v="0"/>
    <x v="236"/>
    <x v="0"/>
  </r>
  <r>
    <x v="4"/>
    <x v="0"/>
    <x v="4"/>
    <x v="7"/>
    <x v="5"/>
    <d v="2011-05-05T00:00:00"/>
    <d v="1899-12-30T18:59:00"/>
    <d v="2011-05-03T00:00:00"/>
    <d v="1899-12-30T04:07:00"/>
    <n v="1"/>
    <x v="3"/>
    <x v="1"/>
    <n v="0"/>
    <n v="0"/>
    <n v="0"/>
    <n v="0"/>
    <n v="0"/>
    <n v="0"/>
    <n v="0"/>
    <n v="0"/>
    <n v="0"/>
    <n v="0"/>
    <n v="0"/>
    <n v="0"/>
    <n v="0"/>
    <n v="0"/>
    <n v="0"/>
    <n v="4686"/>
    <n v="8928"/>
    <n v="0"/>
    <x v="1"/>
    <x v="186"/>
  </r>
  <r>
    <x v="1"/>
    <x v="6"/>
    <x v="4"/>
    <x v="2"/>
    <x v="0"/>
    <d v="2016-07-28T00:00:00"/>
    <d v="1899-12-30T02:20:00"/>
    <d v="2016-07-25T00:00:00"/>
    <d v="1899-12-30T08:31:00"/>
    <n v="0"/>
    <x v="5"/>
    <x v="0"/>
    <n v="0"/>
    <n v="44093"/>
    <n v="0"/>
    <n v="14865"/>
    <n v="0"/>
    <n v="17157"/>
    <n v="0"/>
    <n v="0"/>
    <n v="0"/>
    <n v="12493"/>
    <n v="0"/>
    <n v="0"/>
    <n v="0"/>
    <n v="0"/>
    <n v="0"/>
    <n v="0"/>
    <n v="0"/>
    <n v="0"/>
    <x v="237"/>
    <x v="0"/>
  </r>
  <r>
    <x v="13"/>
    <x v="4"/>
    <x v="1"/>
    <x v="3"/>
    <x v="3"/>
    <d v="2021-03-08T00:00:00"/>
    <d v="1899-12-30T08:40:00"/>
    <d v="2021-03-05T00:00:00"/>
    <d v="1899-12-30T19:44:00"/>
    <n v="1"/>
    <x v="0"/>
    <x v="1"/>
    <n v="0"/>
    <n v="0"/>
    <n v="0"/>
    <n v="0"/>
    <n v="0"/>
    <n v="0"/>
    <n v="0"/>
    <n v="0"/>
    <n v="0"/>
    <n v="0"/>
    <n v="0"/>
    <n v="0"/>
    <n v="4126"/>
    <n v="0"/>
    <n v="0"/>
    <n v="0"/>
    <n v="157"/>
    <n v="0"/>
    <x v="1"/>
    <x v="187"/>
  </r>
  <r>
    <x v="12"/>
    <x v="10"/>
    <x v="2"/>
    <x v="5"/>
    <x v="1"/>
    <d v="2010-09-15T00:00:00"/>
    <d v="1899-12-30T07:24:00"/>
    <d v="2010-09-14T00:00:00"/>
    <d v="1899-12-30T19:36:00"/>
    <n v="1"/>
    <x v="2"/>
    <x v="0"/>
    <n v="0"/>
    <n v="29735"/>
    <n v="23165"/>
    <n v="0"/>
    <n v="0"/>
    <n v="0"/>
    <n v="0"/>
    <n v="0"/>
    <n v="0"/>
    <n v="0"/>
    <n v="0"/>
    <n v="0"/>
    <n v="0"/>
    <n v="0"/>
    <n v="0"/>
    <n v="0"/>
    <n v="0"/>
    <n v="0"/>
    <x v="238"/>
    <x v="0"/>
  </r>
  <r>
    <x v="2"/>
    <x v="2"/>
    <x v="6"/>
    <x v="2"/>
    <x v="2"/>
    <d v="2023-12-24T00:00:00"/>
    <d v="1899-12-30T09:25:00"/>
    <d v="2023-12-21T00:00:00"/>
    <d v="1899-12-30T20:54:00"/>
    <n v="0"/>
    <x v="2"/>
    <x v="1"/>
    <n v="0"/>
    <n v="0"/>
    <n v="0"/>
    <n v="0"/>
    <n v="0"/>
    <n v="0"/>
    <n v="0"/>
    <n v="0"/>
    <n v="0"/>
    <n v="0"/>
    <n v="0"/>
    <n v="0"/>
    <n v="0"/>
    <n v="0"/>
    <n v="0"/>
    <n v="0"/>
    <n v="6563"/>
    <n v="2566"/>
    <x v="1"/>
    <x v="188"/>
  </r>
  <r>
    <x v="0"/>
    <x v="6"/>
    <x v="5"/>
    <x v="7"/>
    <x v="2"/>
    <d v="2019-07-13T00:00:00"/>
    <d v="1899-12-30T09:03:00"/>
    <d v="2019-07-12T00:00:00"/>
    <d v="1899-12-30T02:07:00"/>
    <n v="1"/>
    <x v="2"/>
    <x v="1"/>
    <n v="0"/>
    <n v="0"/>
    <n v="0"/>
    <n v="0"/>
    <n v="0"/>
    <n v="0"/>
    <n v="0"/>
    <n v="0"/>
    <n v="0"/>
    <n v="0"/>
    <n v="0"/>
    <n v="0"/>
    <n v="0"/>
    <n v="2394"/>
    <n v="0"/>
    <n v="0"/>
    <n v="0"/>
    <n v="0"/>
    <x v="1"/>
    <x v="189"/>
  </r>
  <r>
    <x v="3"/>
    <x v="11"/>
    <x v="4"/>
    <x v="9"/>
    <x v="4"/>
    <d v="2014-01-01T00:00:00"/>
    <d v="1899-12-30T14:56:00"/>
    <d v="2013-12-31T00:00:00"/>
    <d v="1899-12-30T13:43:00"/>
    <n v="0"/>
    <x v="0"/>
    <x v="0"/>
    <n v="0"/>
    <n v="0"/>
    <n v="14431"/>
    <n v="0"/>
    <n v="36887"/>
    <n v="0"/>
    <n v="0"/>
    <n v="0"/>
    <n v="52567"/>
    <n v="68369"/>
    <n v="0"/>
    <n v="0"/>
    <n v="0"/>
    <n v="0"/>
    <n v="0"/>
    <n v="0"/>
    <n v="0"/>
    <n v="0"/>
    <x v="239"/>
    <x v="0"/>
  </r>
  <r>
    <x v="4"/>
    <x v="11"/>
    <x v="1"/>
    <x v="9"/>
    <x v="6"/>
    <d v="2011-01-02T00:00:00"/>
    <d v="1899-12-30T13:50:00"/>
    <d v="2010-12-30T00:00:00"/>
    <d v="1899-12-30T01:03:00"/>
    <n v="1"/>
    <x v="5"/>
    <x v="1"/>
    <n v="0"/>
    <n v="0"/>
    <n v="0"/>
    <n v="0"/>
    <n v="0"/>
    <n v="0"/>
    <n v="0"/>
    <n v="0"/>
    <n v="0"/>
    <n v="0"/>
    <n v="0"/>
    <n v="0"/>
    <n v="6955"/>
    <n v="0"/>
    <n v="0"/>
    <n v="0"/>
    <n v="0"/>
    <n v="0"/>
    <x v="1"/>
    <x v="190"/>
  </r>
  <r>
    <x v="7"/>
    <x v="4"/>
    <x v="6"/>
    <x v="4"/>
    <x v="2"/>
    <d v="2017-03-04T00:00:00"/>
    <d v="1899-12-30T03:15:00"/>
    <d v="2017-03-01T00:00:00"/>
    <d v="1899-12-30T07:12:00"/>
    <n v="1"/>
    <x v="5"/>
    <x v="0"/>
    <n v="68795"/>
    <n v="0"/>
    <n v="54957"/>
    <n v="0"/>
    <n v="1843"/>
    <n v="0"/>
    <n v="2439"/>
    <n v="0"/>
    <n v="64300"/>
    <n v="67745"/>
    <n v="0"/>
    <n v="0"/>
    <n v="0"/>
    <n v="0"/>
    <n v="0"/>
    <n v="0"/>
    <n v="0"/>
    <n v="0"/>
    <x v="240"/>
    <x v="0"/>
  </r>
  <r>
    <x v="9"/>
    <x v="4"/>
    <x v="0"/>
    <x v="5"/>
    <x v="4"/>
    <d v="2012-03-19T00:00:00"/>
    <d v="1899-12-30T15:09:00"/>
    <d v="2012-03-16T00:00:00"/>
    <d v="1899-12-30T09:49:00"/>
    <n v="1"/>
    <x v="5"/>
    <x v="0"/>
    <n v="0"/>
    <n v="10445"/>
    <n v="14893"/>
    <n v="41026"/>
    <n v="0"/>
    <n v="0"/>
    <n v="0"/>
    <n v="0"/>
    <n v="72356"/>
    <n v="71894"/>
    <n v="0"/>
    <n v="0"/>
    <n v="0"/>
    <n v="0"/>
    <n v="0"/>
    <n v="0"/>
    <n v="0"/>
    <n v="0"/>
    <x v="241"/>
    <x v="0"/>
  </r>
  <r>
    <x v="1"/>
    <x v="4"/>
    <x v="2"/>
    <x v="3"/>
    <x v="0"/>
    <d v="2016-03-04T00:00:00"/>
    <d v="1899-12-30T21:49:00"/>
    <d v="2016-03-02T00:00:00"/>
    <d v="1899-12-30T17:46:00"/>
    <n v="1"/>
    <x v="2"/>
    <x v="0"/>
    <n v="73033"/>
    <n v="35051"/>
    <n v="9818"/>
    <n v="0"/>
    <n v="75747"/>
    <n v="0"/>
    <n v="0"/>
    <n v="71418"/>
    <n v="56222"/>
    <n v="0"/>
    <n v="0"/>
    <n v="0"/>
    <n v="0"/>
    <n v="0"/>
    <n v="0"/>
    <n v="0"/>
    <n v="0"/>
    <n v="0"/>
    <x v="242"/>
    <x v="0"/>
  </r>
  <r>
    <x v="0"/>
    <x v="10"/>
    <x v="5"/>
    <x v="2"/>
    <x v="0"/>
    <d v="2019-09-11T00:00:00"/>
    <d v="1899-12-30T23:26:00"/>
    <d v="2019-09-09T00:00:00"/>
    <d v="1899-12-30T17:57:00"/>
    <n v="1"/>
    <x v="0"/>
    <x v="0"/>
    <n v="0"/>
    <n v="55519"/>
    <n v="0"/>
    <n v="0"/>
    <n v="0"/>
    <n v="74227"/>
    <n v="0"/>
    <n v="0"/>
    <n v="0"/>
    <n v="0"/>
    <n v="0"/>
    <n v="0"/>
    <n v="0"/>
    <n v="0"/>
    <n v="0"/>
    <n v="0"/>
    <n v="0"/>
    <n v="0"/>
    <x v="243"/>
    <x v="0"/>
  </r>
  <r>
    <x v="7"/>
    <x v="6"/>
    <x v="4"/>
    <x v="0"/>
    <x v="5"/>
    <d v="2017-07-11T00:00:00"/>
    <d v="1899-12-30T15:16:00"/>
    <d v="2017-07-08T00:00:00"/>
    <d v="1899-12-30T20:16:00"/>
    <n v="1"/>
    <x v="7"/>
    <x v="0"/>
    <n v="2097"/>
    <n v="0"/>
    <n v="0"/>
    <n v="0"/>
    <n v="0"/>
    <n v="0"/>
    <n v="0"/>
    <n v="0"/>
    <n v="0"/>
    <n v="56352"/>
    <n v="0"/>
    <n v="0"/>
    <n v="0"/>
    <n v="0"/>
    <n v="0"/>
    <n v="0"/>
    <n v="0"/>
    <n v="0"/>
    <x v="244"/>
    <x v="0"/>
  </r>
  <r>
    <x v="8"/>
    <x v="5"/>
    <x v="6"/>
    <x v="2"/>
    <x v="5"/>
    <d v="2018-11-28T00:00:00"/>
    <d v="1899-12-30T04:10:00"/>
    <d v="2018-11-26T00:00:00"/>
    <d v="1899-12-30T10:34:00"/>
    <n v="1"/>
    <x v="1"/>
    <x v="1"/>
    <n v="0"/>
    <n v="0"/>
    <n v="0"/>
    <n v="0"/>
    <n v="0"/>
    <n v="0"/>
    <n v="0"/>
    <n v="0"/>
    <n v="0"/>
    <n v="0"/>
    <n v="0"/>
    <n v="0"/>
    <n v="6543"/>
    <n v="0"/>
    <n v="7257"/>
    <n v="3280"/>
    <n v="0"/>
    <n v="2293"/>
    <x v="1"/>
    <x v="191"/>
  </r>
  <r>
    <x v="2"/>
    <x v="5"/>
    <x v="2"/>
    <x v="6"/>
    <x v="1"/>
    <d v="2023-11-07T00:00:00"/>
    <d v="1899-12-30T21:21:00"/>
    <d v="2023-11-04T00:00:00"/>
    <d v="1899-12-30T01:28:00"/>
    <n v="0"/>
    <x v="1"/>
    <x v="0"/>
    <n v="0"/>
    <n v="0"/>
    <n v="65525"/>
    <n v="0"/>
    <n v="0"/>
    <n v="0"/>
    <n v="0"/>
    <n v="0"/>
    <n v="0"/>
    <n v="0"/>
    <n v="0"/>
    <n v="0"/>
    <n v="0"/>
    <n v="0"/>
    <n v="0"/>
    <n v="0"/>
    <n v="0"/>
    <n v="0"/>
    <x v="245"/>
    <x v="0"/>
  </r>
  <r>
    <x v="7"/>
    <x v="4"/>
    <x v="4"/>
    <x v="7"/>
    <x v="6"/>
    <d v="2017-03-12T00:00:00"/>
    <d v="1899-12-30T18:08:00"/>
    <d v="2017-03-10T00:00:00"/>
    <d v="1899-12-30T12:01:00"/>
    <n v="0"/>
    <x v="1"/>
    <x v="1"/>
    <n v="0"/>
    <n v="0"/>
    <n v="0"/>
    <n v="0"/>
    <n v="0"/>
    <n v="0"/>
    <n v="0"/>
    <n v="0"/>
    <n v="0"/>
    <n v="0"/>
    <n v="0"/>
    <n v="0"/>
    <n v="490"/>
    <n v="0"/>
    <n v="0"/>
    <n v="0"/>
    <n v="0"/>
    <n v="0"/>
    <x v="1"/>
    <x v="192"/>
  </r>
  <r>
    <x v="12"/>
    <x v="7"/>
    <x v="3"/>
    <x v="3"/>
    <x v="1"/>
    <d v="2010-06-08T00:00:00"/>
    <d v="1899-12-30T16:35:00"/>
    <d v="2010-06-05T00:00:00"/>
    <d v="1899-12-30T09:53:00"/>
    <n v="1"/>
    <x v="6"/>
    <x v="1"/>
    <n v="0"/>
    <n v="0"/>
    <n v="0"/>
    <n v="0"/>
    <n v="0"/>
    <n v="0"/>
    <n v="0"/>
    <n v="0"/>
    <n v="0"/>
    <n v="0"/>
    <n v="0"/>
    <n v="0"/>
    <n v="2067"/>
    <n v="0"/>
    <n v="0"/>
    <n v="0"/>
    <n v="0"/>
    <n v="0"/>
    <x v="1"/>
    <x v="193"/>
  </r>
  <r>
    <x v="3"/>
    <x v="8"/>
    <x v="5"/>
    <x v="7"/>
    <x v="4"/>
    <d v="2014-08-10T00:00:00"/>
    <d v="1899-12-30T15:22:00"/>
    <d v="2014-08-08T00:00:00"/>
    <d v="1899-12-30T06:59:00"/>
    <n v="0"/>
    <x v="3"/>
    <x v="1"/>
    <n v="0"/>
    <n v="0"/>
    <n v="0"/>
    <n v="0"/>
    <n v="0"/>
    <n v="0"/>
    <n v="0"/>
    <n v="0"/>
    <n v="0"/>
    <n v="0"/>
    <n v="0"/>
    <n v="0"/>
    <n v="0"/>
    <n v="0"/>
    <n v="0"/>
    <n v="0"/>
    <n v="0"/>
    <n v="0"/>
    <x v="1"/>
    <x v="0"/>
  </r>
  <r>
    <x v="9"/>
    <x v="7"/>
    <x v="3"/>
    <x v="8"/>
    <x v="4"/>
    <d v="2012-06-19T00:00:00"/>
    <d v="1899-12-30T15:48:00"/>
    <d v="2012-06-17T00:00:00"/>
    <d v="1899-12-30T05:27:00"/>
    <n v="1"/>
    <x v="4"/>
    <x v="0"/>
    <n v="0"/>
    <n v="27553"/>
    <n v="0"/>
    <n v="51165"/>
    <n v="0"/>
    <n v="0"/>
    <n v="0"/>
    <n v="0"/>
    <n v="48333"/>
    <n v="0"/>
    <n v="0"/>
    <n v="0"/>
    <n v="0"/>
    <n v="0"/>
    <n v="0"/>
    <n v="0"/>
    <n v="0"/>
    <n v="0"/>
    <x v="246"/>
    <x v="0"/>
  </r>
  <r>
    <x v="11"/>
    <x v="11"/>
    <x v="0"/>
    <x v="7"/>
    <x v="5"/>
    <d v="2020-01-19T00:00:00"/>
    <d v="1899-12-30T22:25:00"/>
    <d v="2020-01-16T00:00:00"/>
    <d v="1899-12-30T22:42:00"/>
    <n v="0"/>
    <x v="7"/>
    <x v="1"/>
    <n v="0"/>
    <n v="0"/>
    <n v="0"/>
    <n v="0"/>
    <n v="0"/>
    <n v="0"/>
    <n v="0"/>
    <n v="0"/>
    <n v="0"/>
    <n v="0"/>
    <n v="0"/>
    <n v="0"/>
    <n v="0"/>
    <n v="0"/>
    <n v="338"/>
    <n v="0"/>
    <n v="0"/>
    <n v="4808"/>
    <x v="1"/>
    <x v="194"/>
  </r>
  <r>
    <x v="4"/>
    <x v="3"/>
    <x v="6"/>
    <x v="5"/>
    <x v="6"/>
    <d v="2011-04-08T00:00:00"/>
    <d v="1899-12-30T23:59:00"/>
    <d v="2011-04-06T00:00:00"/>
    <d v="1899-12-30T12:25:00"/>
    <n v="1"/>
    <x v="4"/>
    <x v="0"/>
    <n v="32352"/>
    <n v="32843"/>
    <n v="0"/>
    <n v="0"/>
    <n v="0"/>
    <n v="0"/>
    <n v="0"/>
    <n v="0"/>
    <n v="30133"/>
    <n v="0"/>
    <n v="0"/>
    <n v="0"/>
    <n v="0"/>
    <n v="0"/>
    <n v="0"/>
    <n v="0"/>
    <n v="0"/>
    <n v="0"/>
    <x v="247"/>
    <x v="0"/>
  </r>
  <r>
    <x v="3"/>
    <x v="8"/>
    <x v="2"/>
    <x v="1"/>
    <x v="2"/>
    <d v="2014-08-27T00:00:00"/>
    <d v="1899-12-30T03:05:00"/>
    <d v="2014-08-26T00:00:00"/>
    <d v="1899-12-30T14:00:00"/>
    <n v="0"/>
    <x v="7"/>
    <x v="0"/>
    <n v="44961"/>
    <n v="0"/>
    <n v="75889"/>
    <n v="0"/>
    <n v="0"/>
    <n v="0"/>
    <n v="0"/>
    <n v="506"/>
    <n v="8276"/>
    <n v="42155"/>
    <n v="0"/>
    <n v="0"/>
    <n v="0"/>
    <n v="0"/>
    <n v="0"/>
    <n v="0"/>
    <n v="0"/>
    <n v="0"/>
    <x v="248"/>
    <x v="0"/>
  </r>
  <r>
    <x v="7"/>
    <x v="4"/>
    <x v="6"/>
    <x v="5"/>
    <x v="5"/>
    <d v="2017-03-28T00:00:00"/>
    <d v="1899-12-30T20:53:00"/>
    <d v="2017-03-27T00:00:00"/>
    <d v="1899-12-30T07:00:00"/>
    <n v="0"/>
    <x v="6"/>
    <x v="1"/>
    <n v="0"/>
    <n v="0"/>
    <n v="0"/>
    <n v="0"/>
    <n v="0"/>
    <n v="0"/>
    <n v="0"/>
    <n v="0"/>
    <n v="0"/>
    <n v="0"/>
    <n v="0"/>
    <n v="8388"/>
    <n v="0"/>
    <n v="3132"/>
    <n v="2600"/>
    <n v="0"/>
    <n v="0"/>
    <n v="8147"/>
    <x v="1"/>
    <x v="195"/>
  </r>
  <r>
    <x v="5"/>
    <x v="0"/>
    <x v="5"/>
    <x v="4"/>
    <x v="1"/>
    <d v="2013-05-01T00:00:00"/>
    <d v="1899-12-30T17:28:00"/>
    <d v="2013-04-28T00:00:00"/>
    <d v="1899-12-30T14:27:00"/>
    <n v="0"/>
    <x v="1"/>
    <x v="0"/>
    <n v="0"/>
    <n v="0"/>
    <n v="38081"/>
    <n v="0"/>
    <n v="20952"/>
    <n v="0"/>
    <n v="78748"/>
    <n v="0"/>
    <n v="0"/>
    <n v="0"/>
    <n v="0"/>
    <n v="0"/>
    <n v="0"/>
    <n v="0"/>
    <n v="0"/>
    <n v="0"/>
    <n v="0"/>
    <n v="0"/>
    <x v="249"/>
    <x v="0"/>
  </r>
  <r>
    <x v="5"/>
    <x v="2"/>
    <x v="4"/>
    <x v="0"/>
    <x v="1"/>
    <d v="2013-12-17T00:00:00"/>
    <d v="1899-12-30T03:20:00"/>
    <d v="2013-12-16T00:00:00"/>
    <d v="1899-12-30T06:01:00"/>
    <n v="0"/>
    <x v="2"/>
    <x v="0"/>
    <n v="61003"/>
    <n v="24690"/>
    <n v="0"/>
    <n v="0"/>
    <n v="0"/>
    <n v="0"/>
    <n v="56472"/>
    <n v="0"/>
    <n v="0"/>
    <n v="58642"/>
    <n v="0"/>
    <n v="0"/>
    <n v="0"/>
    <n v="0"/>
    <n v="0"/>
    <n v="0"/>
    <n v="0"/>
    <n v="0"/>
    <x v="250"/>
    <x v="0"/>
  </r>
  <r>
    <x v="7"/>
    <x v="6"/>
    <x v="2"/>
    <x v="5"/>
    <x v="2"/>
    <d v="2017-07-28T00:00:00"/>
    <d v="1899-12-30T21:02:00"/>
    <d v="2017-07-27T00:00:00"/>
    <d v="1899-12-30T17:28:00"/>
    <n v="0"/>
    <x v="5"/>
    <x v="0"/>
    <n v="8308"/>
    <n v="0"/>
    <n v="0"/>
    <n v="0"/>
    <n v="22693"/>
    <n v="0"/>
    <n v="0"/>
    <n v="0"/>
    <n v="32362"/>
    <n v="31470"/>
    <n v="0"/>
    <n v="0"/>
    <n v="0"/>
    <n v="0"/>
    <n v="0"/>
    <n v="0"/>
    <n v="0"/>
    <n v="0"/>
    <x v="251"/>
    <x v="0"/>
  </r>
  <r>
    <x v="3"/>
    <x v="5"/>
    <x v="5"/>
    <x v="4"/>
    <x v="5"/>
    <d v="2014-11-15T00:00:00"/>
    <d v="1899-12-30T11:49:00"/>
    <d v="2014-11-14T00:00:00"/>
    <d v="1899-12-30T18:19:00"/>
    <n v="1"/>
    <x v="3"/>
    <x v="1"/>
    <n v="0"/>
    <n v="0"/>
    <n v="0"/>
    <n v="0"/>
    <n v="0"/>
    <n v="0"/>
    <n v="0"/>
    <n v="0"/>
    <n v="0"/>
    <n v="0"/>
    <n v="1025"/>
    <n v="1902"/>
    <n v="2849"/>
    <n v="0"/>
    <n v="0"/>
    <n v="0"/>
    <n v="0"/>
    <n v="0"/>
    <x v="1"/>
    <x v="196"/>
  </r>
  <r>
    <x v="2"/>
    <x v="2"/>
    <x v="0"/>
    <x v="7"/>
    <x v="2"/>
    <d v="2023-12-13T00:00:00"/>
    <d v="1899-12-30T19:51:00"/>
    <d v="2023-12-12T00:00:00"/>
    <d v="1899-12-30T18:57:00"/>
    <n v="1"/>
    <x v="0"/>
    <x v="0"/>
    <n v="0"/>
    <n v="0"/>
    <n v="0"/>
    <n v="0"/>
    <n v="0"/>
    <n v="62918"/>
    <n v="31490"/>
    <n v="71567"/>
    <n v="15646"/>
    <n v="0"/>
    <n v="0"/>
    <n v="0"/>
    <n v="0"/>
    <n v="0"/>
    <n v="0"/>
    <n v="0"/>
    <n v="0"/>
    <n v="0"/>
    <x v="252"/>
    <x v="0"/>
  </r>
  <r>
    <x v="8"/>
    <x v="5"/>
    <x v="4"/>
    <x v="7"/>
    <x v="4"/>
    <d v="2018-11-06T00:00:00"/>
    <d v="1899-12-30T03:38:00"/>
    <d v="2018-11-04T00:00:00"/>
    <d v="1899-12-30T06:35:00"/>
    <n v="0"/>
    <x v="1"/>
    <x v="1"/>
    <n v="0"/>
    <n v="0"/>
    <n v="0"/>
    <n v="0"/>
    <n v="0"/>
    <n v="0"/>
    <n v="0"/>
    <n v="0"/>
    <n v="0"/>
    <n v="0"/>
    <n v="0"/>
    <n v="0"/>
    <n v="0"/>
    <n v="0"/>
    <n v="629"/>
    <n v="2868"/>
    <n v="0"/>
    <n v="0"/>
    <x v="1"/>
    <x v="197"/>
  </r>
  <r>
    <x v="3"/>
    <x v="9"/>
    <x v="4"/>
    <x v="4"/>
    <x v="1"/>
    <d v="2014-10-11T00:00:00"/>
    <d v="1899-12-30T05:50:00"/>
    <d v="2014-10-10T00:00:00"/>
    <d v="1899-12-30T09:25:00"/>
    <n v="1"/>
    <x v="1"/>
    <x v="0"/>
    <n v="0"/>
    <n v="76517"/>
    <n v="44758"/>
    <n v="0"/>
    <n v="0"/>
    <n v="0"/>
    <n v="0"/>
    <n v="0"/>
    <n v="0"/>
    <n v="0"/>
    <n v="0"/>
    <n v="0"/>
    <n v="0"/>
    <n v="0"/>
    <n v="0"/>
    <n v="0"/>
    <n v="0"/>
    <n v="0"/>
    <x v="253"/>
    <x v="0"/>
  </r>
  <r>
    <x v="11"/>
    <x v="7"/>
    <x v="3"/>
    <x v="3"/>
    <x v="5"/>
    <d v="2020-06-25T00:00:00"/>
    <d v="1899-12-30T23:20:00"/>
    <d v="2020-06-24T00:00:00"/>
    <d v="1899-12-30T03:59:00"/>
    <n v="0"/>
    <x v="3"/>
    <x v="1"/>
    <n v="0"/>
    <n v="0"/>
    <n v="0"/>
    <n v="0"/>
    <n v="0"/>
    <n v="0"/>
    <n v="0"/>
    <n v="0"/>
    <n v="0"/>
    <n v="0"/>
    <n v="0"/>
    <n v="0"/>
    <n v="0"/>
    <n v="0"/>
    <n v="0"/>
    <n v="123"/>
    <n v="0"/>
    <n v="0"/>
    <x v="1"/>
    <x v="198"/>
  </r>
  <r>
    <x v="6"/>
    <x v="7"/>
    <x v="2"/>
    <x v="8"/>
    <x v="2"/>
    <d v="2022-06-22T00:00:00"/>
    <d v="1899-12-30T18:48:00"/>
    <d v="2022-06-21T00:00:00"/>
    <d v="1899-12-30T11:13:00"/>
    <n v="0"/>
    <x v="5"/>
    <x v="1"/>
    <n v="0"/>
    <n v="0"/>
    <n v="0"/>
    <n v="0"/>
    <n v="0"/>
    <n v="0"/>
    <n v="0"/>
    <n v="0"/>
    <n v="0"/>
    <n v="0"/>
    <n v="0"/>
    <n v="3537"/>
    <n v="0"/>
    <n v="0"/>
    <n v="0"/>
    <n v="0"/>
    <n v="0"/>
    <n v="5158"/>
    <x v="1"/>
    <x v="199"/>
  </r>
  <r>
    <x v="8"/>
    <x v="2"/>
    <x v="5"/>
    <x v="3"/>
    <x v="2"/>
    <d v="2018-12-25T00:00:00"/>
    <d v="1899-12-30T11:03:00"/>
    <d v="2018-12-23T00:00:00"/>
    <d v="1899-12-30T01:29:00"/>
    <n v="1"/>
    <x v="2"/>
    <x v="1"/>
    <n v="0"/>
    <n v="0"/>
    <n v="0"/>
    <n v="0"/>
    <n v="0"/>
    <n v="0"/>
    <n v="0"/>
    <n v="0"/>
    <n v="0"/>
    <n v="0"/>
    <n v="0"/>
    <n v="5911"/>
    <n v="0"/>
    <n v="0"/>
    <n v="0"/>
    <n v="0"/>
    <n v="0"/>
    <n v="0"/>
    <x v="1"/>
    <x v="200"/>
  </r>
  <r>
    <x v="8"/>
    <x v="3"/>
    <x v="1"/>
    <x v="3"/>
    <x v="0"/>
    <d v="2018-04-07T00:00:00"/>
    <d v="1899-12-30T04:59:00"/>
    <d v="2018-04-04T00:00:00"/>
    <d v="1899-12-30T13:32:00"/>
    <n v="0"/>
    <x v="4"/>
    <x v="0"/>
    <n v="0"/>
    <n v="0"/>
    <n v="66284"/>
    <n v="0"/>
    <n v="14804"/>
    <n v="0"/>
    <n v="0"/>
    <n v="0"/>
    <n v="0"/>
    <n v="11881"/>
    <n v="0"/>
    <n v="0"/>
    <n v="0"/>
    <n v="0"/>
    <n v="0"/>
    <n v="0"/>
    <n v="0"/>
    <n v="0"/>
    <x v="254"/>
    <x v="0"/>
  </r>
  <r>
    <x v="7"/>
    <x v="0"/>
    <x v="1"/>
    <x v="5"/>
    <x v="4"/>
    <d v="2017-05-25T00:00:00"/>
    <d v="1899-12-30T11:40:00"/>
    <d v="2017-05-22T00:00:00"/>
    <d v="1899-12-30T16:36:00"/>
    <n v="1"/>
    <x v="3"/>
    <x v="0"/>
    <n v="0"/>
    <n v="0"/>
    <n v="0"/>
    <n v="0"/>
    <n v="36786"/>
    <n v="0"/>
    <n v="0"/>
    <n v="63617"/>
    <n v="0"/>
    <n v="0"/>
    <n v="0"/>
    <n v="0"/>
    <n v="0"/>
    <n v="0"/>
    <n v="0"/>
    <n v="0"/>
    <n v="0"/>
    <n v="0"/>
    <x v="255"/>
    <x v="0"/>
  </r>
  <r>
    <x v="12"/>
    <x v="9"/>
    <x v="6"/>
    <x v="5"/>
    <x v="6"/>
    <d v="2010-10-05T00:00:00"/>
    <d v="1899-12-30T13:54:00"/>
    <d v="2010-10-03T00:00:00"/>
    <d v="1899-12-30T07:29:00"/>
    <n v="1"/>
    <x v="2"/>
    <x v="0"/>
    <n v="0"/>
    <n v="0"/>
    <n v="0"/>
    <n v="0"/>
    <n v="0"/>
    <n v="10086"/>
    <n v="0"/>
    <n v="0"/>
    <n v="0"/>
    <n v="0"/>
    <n v="0"/>
    <n v="0"/>
    <n v="0"/>
    <n v="0"/>
    <n v="0"/>
    <n v="0"/>
    <n v="0"/>
    <n v="0"/>
    <x v="256"/>
    <x v="0"/>
  </r>
  <r>
    <x v="8"/>
    <x v="2"/>
    <x v="0"/>
    <x v="6"/>
    <x v="2"/>
    <d v="2018-12-21T00:00:00"/>
    <d v="1899-12-30T05:26:00"/>
    <d v="2018-12-18T00:00:00"/>
    <d v="1899-12-30T07:11:00"/>
    <n v="0"/>
    <x v="2"/>
    <x v="0"/>
    <n v="0"/>
    <n v="0"/>
    <n v="0"/>
    <n v="0"/>
    <n v="73378"/>
    <n v="40578"/>
    <n v="9191"/>
    <n v="0"/>
    <n v="0"/>
    <n v="0"/>
    <n v="0"/>
    <n v="0"/>
    <n v="0"/>
    <n v="0"/>
    <n v="0"/>
    <n v="0"/>
    <n v="0"/>
    <n v="0"/>
    <x v="257"/>
    <x v="0"/>
  </r>
  <r>
    <x v="10"/>
    <x v="6"/>
    <x v="1"/>
    <x v="9"/>
    <x v="5"/>
    <d v="2015-07-18T00:00:00"/>
    <d v="1899-12-30T00:26:00"/>
    <d v="2015-07-15T00:00:00"/>
    <d v="1899-12-30T08:54:00"/>
    <n v="1"/>
    <x v="5"/>
    <x v="1"/>
    <n v="0"/>
    <n v="0"/>
    <n v="0"/>
    <n v="0"/>
    <n v="0"/>
    <n v="0"/>
    <n v="0"/>
    <n v="0"/>
    <n v="0"/>
    <n v="0"/>
    <n v="0"/>
    <n v="0"/>
    <n v="0"/>
    <n v="0"/>
    <n v="0"/>
    <n v="0"/>
    <n v="0"/>
    <n v="0"/>
    <x v="1"/>
    <x v="0"/>
  </r>
  <r>
    <x v="10"/>
    <x v="1"/>
    <x v="6"/>
    <x v="9"/>
    <x v="4"/>
    <d v="2015-02-24T00:00:00"/>
    <d v="1899-12-30T11:45:00"/>
    <d v="2015-02-23T00:00:00"/>
    <d v="1899-12-30T07:15:00"/>
    <n v="0"/>
    <x v="0"/>
    <x v="0"/>
    <n v="0"/>
    <n v="0"/>
    <n v="0"/>
    <n v="0"/>
    <n v="0"/>
    <n v="0"/>
    <n v="73285"/>
    <n v="0"/>
    <n v="66097"/>
    <n v="0"/>
    <n v="0"/>
    <n v="0"/>
    <n v="0"/>
    <n v="0"/>
    <n v="0"/>
    <n v="0"/>
    <n v="0"/>
    <n v="0"/>
    <x v="258"/>
    <x v="0"/>
  </r>
  <r>
    <x v="4"/>
    <x v="1"/>
    <x v="6"/>
    <x v="6"/>
    <x v="0"/>
    <d v="2011-02-03T00:00:00"/>
    <d v="1899-12-30T07:29:00"/>
    <d v="2011-01-31T00:00:00"/>
    <d v="1899-12-30T05:02:00"/>
    <n v="1"/>
    <x v="3"/>
    <x v="1"/>
    <n v="0"/>
    <n v="0"/>
    <n v="0"/>
    <n v="0"/>
    <n v="0"/>
    <n v="0"/>
    <n v="0"/>
    <n v="0"/>
    <n v="0"/>
    <n v="0"/>
    <n v="0"/>
    <n v="0"/>
    <n v="0"/>
    <n v="3676"/>
    <n v="0"/>
    <n v="0"/>
    <n v="0"/>
    <n v="0"/>
    <x v="1"/>
    <x v="201"/>
  </r>
  <r>
    <x v="12"/>
    <x v="11"/>
    <x v="5"/>
    <x v="0"/>
    <x v="2"/>
    <d v="2010-01-19T00:00:00"/>
    <d v="1899-12-30T09:54:00"/>
    <d v="2010-01-16T00:00:00"/>
    <d v="1899-12-30T23:31:00"/>
    <n v="1"/>
    <x v="3"/>
    <x v="0"/>
    <n v="50502"/>
    <n v="0"/>
    <n v="0"/>
    <n v="0"/>
    <n v="4657"/>
    <n v="0"/>
    <n v="0"/>
    <n v="0"/>
    <n v="0"/>
    <n v="0"/>
    <n v="0"/>
    <n v="0"/>
    <n v="0"/>
    <n v="0"/>
    <n v="0"/>
    <n v="0"/>
    <n v="0"/>
    <n v="0"/>
    <x v="259"/>
    <x v="0"/>
  </r>
  <r>
    <x v="4"/>
    <x v="11"/>
    <x v="6"/>
    <x v="3"/>
    <x v="5"/>
    <d v="2011-01-01T00:00:00"/>
    <d v="1899-12-30T05:56:00"/>
    <d v="2010-12-29T00:00:00"/>
    <d v="1899-12-30T22:55:00"/>
    <n v="0"/>
    <x v="7"/>
    <x v="1"/>
    <n v="0"/>
    <n v="0"/>
    <n v="0"/>
    <n v="0"/>
    <n v="0"/>
    <n v="0"/>
    <n v="0"/>
    <n v="0"/>
    <n v="0"/>
    <n v="0"/>
    <n v="0"/>
    <n v="0"/>
    <n v="5415"/>
    <n v="2873"/>
    <n v="0"/>
    <n v="0"/>
    <n v="0"/>
    <n v="7940"/>
    <x v="1"/>
    <x v="202"/>
  </r>
  <r>
    <x v="8"/>
    <x v="11"/>
    <x v="0"/>
    <x v="2"/>
    <x v="1"/>
    <d v="2018-01-28T00:00:00"/>
    <d v="1899-12-30T17:01:00"/>
    <d v="2018-01-27T00:00:00"/>
    <d v="1899-12-30T03:22:00"/>
    <n v="1"/>
    <x v="7"/>
    <x v="0"/>
    <n v="0"/>
    <n v="0"/>
    <n v="0"/>
    <n v="0"/>
    <n v="0"/>
    <n v="0"/>
    <n v="46797"/>
    <n v="0"/>
    <n v="17918"/>
    <n v="0"/>
    <n v="0"/>
    <n v="0"/>
    <n v="0"/>
    <n v="0"/>
    <n v="0"/>
    <n v="0"/>
    <n v="0"/>
    <n v="0"/>
    <x v="260"/>
    <x v="0"/>
  </r>
  <r>
    <x v="5"/>
    <x v="9"/>
    <x v="4"/>
    <x v="1"/>
    <x v="0"/>
    <d v="2013-10-17T00:00:00"/>
    <d v="1899-12-30T11:45:00"/>
    <d v="2013-10-14T00:00:00"/>
    <d v="1899-12-30T06:25:00"/>
    <n v="0"/>
    <x v="7"/>
    <x v="0"/>
    <n v="0"/>
    <n v="0"/>
    <n v="0"/>
    <n v="16732"/>
    <n v="0"/>
    <n v="0"/>
    <n v="42343"/>
    <n v="0"/>
    <n v="29151"/>
    <n v="0"/>
    <n v="0"/>
    <n v="0"/>
    <n v="0"/>
    <n v="0"/>
    <n v="0"/>
    <n v="0"/>
    <n v="0"/>
    <n v="0"/>
    <x v="261"/>
    <x v="0"/>
  </r>
  <r>
    <x v="9"/>
    <x v="3"/>
    <x v="0"/>
    <x v="5"/>
    <x v="2"/>
    <d v="2012-04-21T00:00:00"/>
    <d v="1899-12-30T18:50:00"/>
    <d v="2012-04-19T00:00:00"/>
    <d v="1899-12-30T17:09:00"/>
    <n v="0"/>
    <x v="7"/>
    <x v="1"/>
    <n v="0"/>
    <n v="0"/>
    <n v="0"/>
    <n v="0"/>
    <n v="0"/>
    <n v="0"/>
    <n v="0"/>
    <n v="0"/>
    <n v="0"/>
    <n v="0"/>
    <n v="7484"/>
    <n v="5394"/>
    <n v="1340"/>
    <n v="5789"/>
    <n v="0"/>
    <n v="0"/>
    <n v="0"/>
    <n v="0"/>
    <x v="1"/>
    <x v="203"/>
  </r>
  <r>
    <x v="8"/>
    <x v="1"/>
    <x v="3"/>
    <x v="8"/>
    <x v="0"/>
    <d v="2018-02-13T00:00:00"/>
    <d v="1899-12-30T14:30:00"/>
    <d v="2018-02-11T00:00:00"/>
    <d v="1899-12-30T10:26:00"/>
    <n v="0"/>
    <x v="3"/>
    <x v="1"/>
    <n v="0"/>
    <n v="0"/>
    <n v="0"/>
    <n v="0"/>
    <n v="0"/>
    <n v="0"/>
    <n v="0"/>
    <n v="0"/>
    <n v="0"/>
    <n v="0"/>
    <n v="0"/>
    <n v="0"/>
    <n v="5021"/>
    <n v="9993"/>
    <n v="0"/>
    <n v="0"/>
    <n v="0"/>
    <n v="0"/>
    <x v="1"/>
    <x v="204"/>
  </r>
  <r>
    <x v="5"/>
    <x v="10"/>
    <x v="4"/>
    <x v="7"/>
    <x v="1"/>
    <d v="2013-09-23T00:00:00"/>
    <d v="1899-12-30T17:47:00"/>
    <d v="2013-09-22T00:00:00"/>
    <d v="1899-12-30T00:06:00"/>
    <n v="1"/>
    <x v="0"/>
    <x v="0"/>
    <n v="40154"/>
    <n v="0"/>
    <n v="5902"/>
    <n v="0"/>
    <n v="0"/>
    <n v="0"/>
    <n v="0"/>
    <n v="0"/>
    <n v="0"/>
    <n v="6314"/>
    <n v="0"/>
    <n v="0"/>
    <n v="0"/>
    <n v="0"/>
    <n v="0"/>
    <n v="0"/>
    <n v="0"/>
    <n v="0"/>
    <x v="262"/>
    <x v="0"/>
  </r>
  <r>
    <x v="3"/>
    <x v="10"/>
    <x v="5"/>
    <x v="0"/>
    <x v="6"/>
    <d v="2014-09-16T00:00:00"/>
    <d v="1899-12-30T04:07:00"/>
    <d v="2014-09-13T00:00:00"/>
    <d v="1899-12-30T11:47:00"/>
    <n v="1"/>
    <x v="2"/>
    <x v="1"/>
    <n v="0"/>
    <n v="0"/>
    <n v="0"/>
    <n v="0"/>
    <n v="0"/>
    <n v="0"/>
    <n v="0"/>
    <n v="0"/>
    <n v="0"/>
    <n v="0"/>
    <n v="0"/>
    <n v="0"/>
    <n v="0"/>
    <n v="0"/>
    <n v="7956"/>
    <n v="3182"/>
    <n v="0"/>
    <n v="0"/>
    <x v="1"/>
    <x v="205"/>
  </r>
  <r>
    <x v="0"/>
    <x v="8"/>
    <x v="2"/>
    <x v="9"/>
    <x v="5"/>
    <d v="2019-08-05T00:00:00"/>
    <d v="1899-12-30T01:16:00"/>
    <d v="2019-08-03T00:00:00"/>
    <d v="1899-12-30T21:10:00"/>
    <n v="1"/>
    <x v="1"/>
    <x v="1"/>
    <n v="0"/>
    <n v="0"/>
    <n v="0"/>
    <n v="0"/>
    <n v="0"/>
    <n v="0"/>
    <n v="0"/>
    <n v="0"/>
    <n v="0"/>
    <n v="0"/>
    <n v="389"/>
    <n v="0"/>
    <n v="0"/>
    <n v="0"/>
    <n v="0"/>
    <n v="0"/>
    <n v="0"/>
    <n v="0"/>
    <x v="1"/>
    <x v="206"/>
  </r>
  <r>
    <x v="5"/>
    <x v="0"/>
    <x v="2"/>
    <x v="2"/>
    <x v="2"/>
    <d v="2013-05-13T00:00:00"/>
    <d v="1899-12-30T04:51:00"/>
    <d v="2013-05-10T00:00:00"/>
    <d v="1899-12-30T20:08:00"/>
    <n v="0"/>
    <x v="3"/>
    <x v="0"/>
    <n v="0"/>
    <n v="0"/>
    <n v="0"/>
    <n v="0"/>
    <n v="0"/>
    <n v="0"/>
    <n v="0"/>
    <n v="0"/>
    <n v="0"/>
    <n v="0"/>
    <n v="0"/>
    <n v="0"/>
    <n v="0"/>
    <n v="0"/>
    <n v="0"/>
    <n v="0"/>
    <n v="0"/>
    <n v="0"/>
    <x v="1"/>
    <x v="0"/>
  </r>
  <r>
    <x v="3"/>
    <x v="8"/>
    <x v="5"/>
    <x v="1"/>
    <x v="3"/>
    <d v="2014-08-12T00:00:00"/>
    <d v="1899-12-30T22:09:00"/>
    <d v="2014-08-11T00:00:00"/>
    <d v="1899-12-30T00:36:00"/>
    <n v="0"/>
    <x v="5"/>
    <x v="0"/>
    <n v="0"/>
    <n v="0"/>
    <n v="13557"/>
    <n v="0"/>
    <n v="0"/>
    <n v="0"/>
    <n v="35219"/>
    <n v="0"/>
    <n v="0"/>
    <n v="0"/>
    <n v="0"/>
    <n v="0"/>
    <n v="0"/>
    <n v="0"/>
    <n v="0"/>
    <n v="0"/>
    <n v="0"/>
    <n v="0"/>
    <x v="263"/>
    <x v="0"/>
  </r>
  <r>
    <x v="9"/>
    <x v="2"/>
    <x v="5"/>
    <x v="2"/>
    <x v="5"/>
    <d v="2012-12-06T00:00:00"/>
    <d v="1899-12-30T18:50:00"/>
    <d v="2012-12-04T00:00:00"/>
    <d v="1899-12-30T17:41:00"/>
    <n v="1"/>
    <x v="7"/>
    <x v="1"/>
    <n v="0"/>
    <n v="0"/>
    <n v="0"/>
    <n v="0"/>
    <n v="0"/>
    <n v="0"/>
    <n v="0"/>
    <n v="0"/>
    <n v="0"/>
    <n v="0"/>
    <n v="0"/>
    <n v="0"/>
    <n v="5570"/>
    <n v="0"/>
    <n v="2239"/>
    <n v="9149"/>
    <n v="0"/>
    <n v="3930"/>
    <x v="1"/>
    <x v="207"/>
  </r>
  <r>
    <x v="7"/>
    <x v="1"/>
    <x v="5"/>
    <x v="5"/>
    <x v="6"/>
    <d v="2017-02-04T00:00:00"/>
    <d v="1899-12-30T08:12:00"/>
    <d v="2017-02-03T00:00:00"/>
    <d v="1899-12-30T04:51:00"/>
    <n v="0"/>
    <x v="7"/>
    <x v="0"/>
    <n v="74261"/>
    <n v="0"/>
    <n v="0"/>
    <n v="0"/>
    <n v="0"/>
    <n v="0"/>
    <n v="0"/>
    <n v="0"/>
    <n v="0"/>
    <n v="0"/>
    <n v="0"/>
    <n v="0"/>
    <n v="0"/>
    <n v="0"/>
    <n v="0"/>
    <n v="0"/>
    <n v="0"/>
    <n v="0"/>
    <x v="264"/>
    <x v="0"/>
  </r>
  <r>
    <x v="9"/>
    <x v="7"/>
    <x v="3"/>
    <x v="2"/>
    <x v="1"/>
    <d v="2012-06-02T00:00:00"/>
    <d v="1899-12-30T02:38:00"/>
    <d v="2012-05-30T00:00:00"/>
    <d v="1899-12-30T13:30:00"/>
    <n v="1"/>
    <x v="2"/>
    <x v="0"/>
    <n v="0"/>
    <n v="42785"/>
    <n v="3460"/>
    <n v="262"/>
    <n v="0"/>
    <n v="0"/>
    <n v="0"/>
    <n v="0"/>
    <n v="0"/>
    <n v="51474"/>
    <n v="0"/>
    <n v="0"/>
    <n v="0"/>
    <n v="0"/>
    <n v="0"/>
    <n v="0"/>
    <n v="0"/>
    <n v="0"/>
    <x v="265"/>
    <x v="0"/>
  </r>
  <r>
    <x v="5"/>
    <x v="5"/>
    <x v="5"/>
    <x v="4"/>
    <x v="6"/>
    <d v="2013-11-06T00:00:00"/>
    <d v="1899-12-30T14:47:00"/>
    <d v="2013-11-05T00:00:00"/>
    <d v="1899-12-30T02:26:00"/>
    <n v="0"/>
    <x v="6"/>
    <x v="0"/>
    <n v="0"/>
    <n v="0"/>
    <n v="0"/>
    <n v="0"/>
    <n v="33269"/>
    <n v="0"/>
    <n v="77336"/>
    <n v="0"/>
    <n v="0"/>
    <n v="0"/>
    <n v="0"/>
    <n v="0"/>
    <n v="0"/>
    <n v="0"/>
    <n v="0"/>
    <n v="0"/>
    <n v="0"/>
    <n v="0"/>
    <x v="266"/>
    <x v="0"/>
  </r>
  <r>
    <x v="1"/>
    <x v="6"/>
    <x v="3"/>
    <x v="5"/>
    <x v="0"/>
    <d v="2016-07-19T00:00:00"/>
    <d v="1899-12-30T07:31:00"/>
    <d v="2016-07-18T00:00:00"/>
    <d v="1899-12-30T07:52:00"/>
    <n v="1"/>
    <x v="4"/>
    <x v="1"/>
    <n v="0"/>
    <n v="0"/>
    <n v="0"/>
    <n v="0"/>
    <n v="0"/>
    <n v="0"/>
    <n v="0"/>
    <n v="0"/>
    <n v="0"/>
    <n v="0"/>
    <n v="0"/>
    <n v="0"/>
    <n v="0"/>
    <n v="8523"/>
    <n v="0"/>
    <n v="0"/>
    <n v="0"/>
    <n v="0"/>
    <x v="1"/>
    <x v="208"/>
  </r>
  <r>
    <x v="10"/>
    <x v="3"/>
    <x v="4"/>
    <x v="6"/>
    <x v="6"/>
    <d v="2015-04-02T00:00:00"/>
    <d v="1899-12-30T22:13:00"/>
    <d v="2015-04-01T00:00:00"/>
    <d v="1899-12-30T14:15:00"/>
    <n v="1"/>
    <x v="7"/>
    <x v="0"/>
    <n v="40197"/>
    <n v="0"/>
    <n v="0"/>
    <n v="0"/>
    <n v="0"/>
    <n v="0"/>
    <n v="0"/>
    <n v="0"/>
    <n v="46957"/>
    <n v="0"/>
    <n v="0"/>
    <n v="0"/>
    <n v="0"/>
    <n v="0"/>
    <n v="0"/>
    <n v="0"/>
    <n v="0"/>
    <n v="0"/>
    <x v="267"/>
    <x v="0"/>
  </r>
  <r>
    <x v="5"/>
    <x v="10"/>
    <x v="5"/>
    <x v="3"/>
    <x v="5"/>
    <d v="2013-09-24T00:00:00"/>
    <d v="1899-12-30T15:10:00"/>
    <d v="2013-09-23T00:00:00"/>
    <d v="1899-12-30T17:53:00"/>
    <n v="1"/>
    <x v="0"/>
    <x v="0"/>
    <n v="0"/>
    <n v="36531"/>
    <n v="0"/>
    <n v="0"/>
    <n v="0"/>
    <n v="0"/>
    <n v="0"/>
    <n v="0"/>
    <n v="0"/>
    <n v="0"/>
    <n v="0"/>
    <n v="0"/>
    <n v="0"/>
    <n v="0"/>
    <n v="0"/>
    <n v="0"/>
    <n v="0"/>
    <n v="0"/>
    <x v="268"/>
    <x v="0"/>
  </r>
  <r>
    <x v="0"/>
    <x v="6"/>
    <x v="3"/>
    <x v="7"/>
    <x v="2"/>
    <d v="2019-07-01T00:00:00"/>
    <d v="1899-12-30T19:58:00"/>
    <d v="2019-06-30T00:00:00"/>
    <d v="1899-12-30T13:13:00"/>
    <n v="1"/>
    <x v="3"/>
    <x v="1"/>
    <n v="0"/>
    <n v="0"/>
    <n v="0"/>
    <n v="0"/>
    <n v="0"/>
    <n v="0"/>
    <n v="0"/>
    <n v="0"/>
    <n v="0"/>
    <n v="0"/>
    <n v="0"/>
    <n v="1327"/>
    <n v="1659"/>
    <n v="3067"/>
    <n v="0"/>
    <n v="0"/>
    <n v="0"/>
    <n v="7448"/>
    <x v="1"/>
    <x v="209"/>
  </r>
  <r>
    <x v="6"/>
    <x v="6"/>
    <x v="0"/>
    <x v="3"/>
    <x v="6"/>
    <d v="2022-07-01T00:00:00"/>
    <d v="1899-12-30T22:19:00"/>
    <d v="2022-06-28T00:00:00"/>
    <d v="1899-12-30T20:35:00"/>
    <n v="1"/>
    <x v="4"/>
    <x v="1"/>
    <n v="0"/>
    <n v="0"/>
    <n v="0"/>
    <n v="0"/>
    <n v="0"/>
    <n v="0"/>
    <n v="0"/>
    <n v="0"/>
    <n v="0"/>
    <n v="0"/>
    <n v="0"/>
    <n v="0"/>
    <n v="0"/>
    <n v="6000"/>
    <n v="0"/>
    <n v="0"/>
    <n v="0"/>
    <n v="0"/>
    <x v="1"/>
    <x v="210"/>
  </r>
  <r>
    <x v="10"/>
    <x v="7"/>
    <x v="4"/>
    <x v="4"/>
    <x v="4"/>
    <d v="2015-06-13T00:00:00"/>
    <d v="1899-12-30T09:52:00"/>
    <d v="2015-06-11T00:00:00"/>
    <d v="1899-12-30T01:30:00"/>
    <n v="0"/>
    <x v="5"/>
    <x v="0"/>
    <n v="0"/>
    <n v="47882"/>
    <n v="0"/>
    <n v="79996"/>
    <n v="0"/>
    <n v="0"/>
    <n v="54825"/>
    <n v="0"/>
    <n v="0"/>
    <n v="0"/>
    <n v="0"/>
    <n v="0"/>
    <n v="0"/>
    <n v="0"/>
    <n v="0"/>
    <n v="0"/>
    <n v="0"/>
    <n v="0"/>
    <x v="269"/>
    <x v="0"/>
  </r>
  <r>
    <x v="11"/>
    <x v="5"/>
    <x v="2"/>
    <x v="8"/>
    <x v="1"/>
    <d v="2020-11-26T00:00:00"/>
    <d v="1899-12-30T20:28:00"/>
    <d v="2020-11-25T00:00:00"/>
    <d v="1899-12-30T19:16:00"/>
    <n v="0"/>
    <x v="3"/>
    <x v="0"/>
    <n v="0"/>
    <n v="0"/>
    <n v="69107"/>
    <n v="33559"/>
    <n v="0"/>
    <n v="0"/>
    <n v="0"/>
    <n v="0"/>
    <n v="56361"/>
    <n v="32178"/>
    <n v="0"/>
    <n v="0"/>
    <n v="0"/>
    <n v="0"/>
    <n v="0"/>
    <n v="0"/>
    <n v="0"/>
    <n v="0"/>
    <x v="270"/>
    <x v="0"/>
  </r>
  <r>
    <x v="13"/>
    <x v="7"/>
    <x v="2"/>
    <x v="1"/>
    <x v="2"/>
    <d v="2021-06-10T00:00:00"/>
    <d v="1899-12-30T09:03:00"/>
    <d v="2021-06-08T00:00:00"/>
    <d v="1899-12-30T01:20:00"/>
    <n v="0"/>
    <x v="0"/>
    <x v="1"/>
    <n v="0"/>
    <n v="0"/>
    <n v="0"/>
    <n v="0"/>
    <n v="0"/>
    <n v="0"/>
    <n v="0"/>
    <n v="0"/>
    <n v="0"/>
    <n v="0"/>
    <n v="6325"/>
    <n v="0"/>
    <n v="0"/>
    <n v="6056"/>
    <n v="0"/>
    <n v="0"/>
    <n v="0"/>
    <n v="2821"/>
    <x v="1"/>
    <x v="211"/>
  </r>
  <r>
    <x v="10"/>
    <x v="1"/>
    <x v="3"/>
    <x v="6"/>
    <x v="0"/>
    <d v="2015-02-01T00:00:00"/>
    <d v="1899-12-30T04:24:00"/>
    <d v="2015-01-30T00:00:00"/>
    <d v="1899-12-30T06:03:00"/>
    <n v="1"/>
    <x v="5"/>
    <x v="1"/>
    <n v="0"/>
    <n v="0"/>
    <n v="0"/>
    <n v="0"/>
    <n v="0"/>
    <n v="0"/>
    <n v="0"/>
    <n v="0"/>
    <n v="0"/>
    <n v="0"/>
    <n v="0"/>
    <n v="0"/>
    <n v="0"/>
    <n v="0"/>
    <n v="4464"/>
    <n v="0"/>
    <n v="0"/>
    <n v="0"/>
    <x v="1"/>
    <x v="212"/>
  </r>
  <r>
    <x v="12"/>
    <x v="3"/>
    <x v="4"/>
    <x v="7"/>
    <x v="6"/>
    <d v="2010-04-06T00:00:00"/>
    <d v="1899-12-30T10:14:00"/>
    <d v="2010-04-03T00:00:00"/>
    <d v="1899-12-30T11:04:00"/>
    <n v="1"/>
    <x v="1"/>
    <x v="1"/>
    <n v="0"/>
    <n v="0"/>
    <n v="0"/>
    <n v="0"/>
    <n v="0"/>
    <n v="0"/>
    <n v="0"/>
    <n v="0"/>
    <n v="0"/>
    <n v="0"/>
    <n v="0"/>
    <n v="0"/>
    <n v="0"/>
    <n v="0"/>
    <n v="0"/>
    <n v="0"/>
    <n v="0"/>
    <n v="0"/>
    <x v="1"/>
    <x v="0"/>
  </r>
  <r>
    <x v="3"/>
    <x v="8"/>
    <x v="4"/>
    <x v="9"/>
    <x v="0"/>
    <d v="2014-08-16T00:00:00"/>
    <d v="1899-12-30T18:08:00"/>
    <d v="2014-08-15T00:00:00"/>
    <d v="1899-12-30T08:20:00"/>
    <n v="0"/>
    <x v="2"/>
    <x v="1"/>
    <n v="0"/>
    <n v="0"/>
    <n v="0"/>
    <n v="0"/>
    <n v="0"/>
    <n v="0"/>
    <n v="0"/>
    <n v="0"/>
    <n v="0"/>
    <n v="0"/>
    <n v="0"/>
    <n v="0"/>
    <n v="0"/>
    <n v="7112"/>
    <n v="0"/>
    <n v="0"/>
    <n v="0"/>
    <n v="0"/>
    <x v="1"/>
    <x v="213"/>
  </r>
  <r>
    <x v="9"/>
    <x v="11"/>
    <x v="0"/>
    <x v="5"/>
    <x v="2"/>
    <d v="2012-01-01T00:00:00"/>
    <d v="1899-12-30T21:06:00"/>
    <d v="2011-12-31T00:00:00"/>
    <d v="1899-12-30T17:11:00"/>
    <n v="1"/>
    <x v="3"/>
    <x v="1"/>
    <n v="0"/>
    <n v="0"/>
    <n v="0"/>
    <n v="0"/>
    <n v="0"/>
    <n v="0"/>
    <n v="0"/>
    <n v="0"/>
    <n v="0"/>
    <n v="0"/>
    <n v="0"/>
    <n v="0"/>
    <n v="0"/>
    <n v="0"/>
    <n v="0"/>
    <n v="0"/>
    <n v="0"/>
    <n v="0"/>
    <x v="1"/>
    <x v="0"/>
  </r>
  <r>
    <x v="5"/>
    <x v="5"/>
    <x v="2"/>
    <x v="6"/>
    <x v="2"/>
    <d v="2013-11-08T00:00:00"/>
    <d v="1899-12-30T21:47:00"/>
    <d v="2013-11-07T00:00:00"/>
    <d v="1899-12-30T11:17:00"/>
    <n v="1"/>
    <x v="4"/>
    <x v="1"/>
    <n v="0"/>
    <n v="0"/>
    <n v="0"/>
    <n v="0"/>
    <n v="0"/>
    <n v="0"/>
    <n v="0"/>
    <n v="0"/>
    <n v="0"/>
    <n v="0"/>
    <n v="0"/>
    <n v="0"/>
    <n v="0"/>
    <n v="0"/>
    <n v="3047"/>
    <n v="0"/>
    <n v="2794"/>
    <n v="0"/>
    <x v="1"/>
    <x v="214"/>
  </r>
  <r>
    <x v="12"/>
    <x v="10"/>
    <x v="4"/>
    <x v="6"/>
    <x v="3"/>
    <d v="2010-09-12T00:00:00"/>
    <d v="1899-12-30T01:09:00"/>
    <d v="2010-09-10T00:00:00"/>
    <d v="1899-12-30T14:17:00"/>
    <n v="1"/>
    <x v="2"/>
    <x v="1"/>
    <n v="0"/>
    <n v="0"/>
    <n v="0"/>
    <n v="0"/>
    <n v="0"/>
    <n v="0"/>
    <n v="0"/>
    <n v="0"/>
    <n v="0"/>
    <n v="0"/>
    <n v="1440"/>
    <n v="0"/>
    <n v="0"/>
    <n v="5093"/>
    <n v="0"/>
    <n v="0"/>
    <n v="0"/>
    <n v="0"/>
    <x v="1"/>
    <x v="176"/>
  </r>
  <r>
    <x v="0"/>
    <x v="8"/>
    <x v="1"/>
    <x v="3"/>
    <x v="5"/>
    <d v="2019-08-15T00:00:00"/>
    <d v="1899-12-30T15:42:00"/>
    <d v="2019-08-13T00:00:00"/>
    <d v="1899-12-30T15:52:00"/>
    <n v="1"/>
    <x v="7"/>
    <x v="1"/>
    <n v="0"/>
    <n v="0"/>
    <n v="0"/>
    <n v="0"/>
    <n v="0"/>
    <n v="0"/>
    <n v="0"/>
    <n v="0"/>
    <n v="0"/>
    <n v="0"/>
    <n v="0"/>
    <n v="0"/>
    <n v="0"/>
    <n v="0"/>
    <n v="0"/>
    <n v="0"/>
    <n v="6578"/>
    <n v="0"/>
    <x v="1"/>
    <x v="215"/>
  </r>
  <r>
    <x v="0"/>
    <x v="6"/>
    <x v="6"/>
    <x v="6"/>
    <x v="0"/>
    <d v="2019-07-14T00:00:00"/>
    <d v="1899-12-30T08:45:00"/>
    <d v="2019-07-11T00:00:00"/>
    <d v="1899-12-30T19:20:00"/>
    <n v="1"/>
    <x v="5"/>
    <x v="1"/>
    <n v="0"/>
    <n v="0"/>
    <n v="0"/>
    <n v="0"/>
    <n v="0"/>
    <n v="0"/>
    <n v="0"/>
    <n v="0"/>
    <n v="0"/>
    <n v="0"/>
    <n v="0"/>
    <n v="0"/>
    <n v="0"/>
    <n v="0"/>
    <n v="0"/>
    <n v="7264"/>
    <n v="0"/>
    <n v="0"/>
    <x v="1"/>
    <x v="216"/>
  </r>
  <r>
    <x v="8"/>
    <x v="3"/>
    <x v="1"/>
    <x v="1"/>
    <x v="3"/>
    <d v="2018-04-17T00:00:00"/>
    <d v="1899-12-30T10:02:00"/>
    <d v="2018-04-14T00:00:00"/>
    <d v="1899-12-30T22:48:00"/>
    <n v="1"/>
    <x v="6"/>
    <x v="1"/>
    <n v="0"/>
    <n v="0"/>
    <n v="0"/>
    <n v="0"/>
    <n v="0"/>
    <n v="0"/>
    <n v="0"/>
    <n v="0"/>
    <n v="0"/>
    <n v="0"/>
    <n v="6503"/>
    <n v="0"/>
    <n v="0"/>
    <n v="0"/>
    <n v="0"/>
    <n v="0"/>
    <n v="0"/>
    <n v="7564"/>
    <x v="1"/>
    <x v="217"/>
  </r>
  <r>
    <x v="12"/>
    <x v="2"/>
    <x v="0"/>
    <x v="2"/>
    <x v="1"/>
    <d v="2010-12-07T00:00:00"/>
    <d v="1899-12-30T13:52:00"/>
    <d v="2010-12-04T00:00:00"/>
    <d v="1899-12-30T00:54:00"/>
    <n v="1"/>
    <x v="5"/>
    <x v="0"/>
    <n v="8085"/>
    <n v="0"/>
    <n v="0"/>
    <n v="18390"/>
    <n v="0"/>
    <n v="42222"/>
    <n v="0"/>
    <n v="0"/>
    <n v="0"/>
    <n v="0"/>
    <n v="0"/>
    <n v="0"/>
    <n v="0"/>
    <n v="0"/>
    <n v="0"/>
    <n v="0"/>
    <n v="0"/>
    <n v="0"/>
    <x v="271"/>
    <x v="0"/>
  </r>
  <r>
    <x v="1"/>
    <x v="10"/>
    <x v="3"/>
    <x v="0"/>
    <x v="4"/>
    <d v="2016-09-22T00:00:00"/>
    <d v="1899-12-30T10:12:00"/>
    <d v="2016-09-19T00:00:00"/>
    <d v="1899-12-30T14:15:00"/>
    <n v="0"/>
    <x v="4"/>
    <x v="1"/>
    <n v="0"/>
    <n v="0"/>
    <n v="0"/>
    <n v="0"/>
    <n v="0"/>
    <n v="0"/>
    <n v="0"/>
    <n v="0"/>
    <n v="0"/>
    <n v="0"/>
    <n v="0"/>
    <n v="0"/>
    <n v="0"/>
    <n v="0"/>
    <n v="0"/>
    <n v="0"/>
    <n v="0"/>
    <n v="0"/>
    <x v="1"/>
    <x v="0"/>
  </r>
  <r>
    <x v="12"/>
    <x v="10"/>
    <x v="5"/>
    <x v="2"/>
    <x v="0"/>
    <d v="2010-09-04T00:00:00"/>
    <d v="1899-12-30T16:15:00"/>
    <d v="2010-09-01T00:00:00"/>
    <d v="1899-12-30T20:05:00"/>
    <n v="1"/>
    <x v="0"/>
    <x v="0"/>
    <n v="0"/>
    <n v="0"/>
    <n v="0"/>
    <n v="44429"/>
    <n v="0"/>
    <n v="24695"/>
    <n v="24447"/>
    <n v="0"/>
    <n v="68355"/>
    <n v="47261"/>
    <n v="0"/>
    <n v="0"/>
    <n v="0"/>
    <n v="0"/>
    <n v="0"/>
    <n v="0"/>
    <n v="0"/>
    <n v="0"/>
    <x v="272"/>
    <x v="0"/>
  </r>
  <r>
    <x v="3"/>
    <x v="7"/>
    <x v="0"/>
    <x v="4"/>
    <x v="4"/>
    <d v="2014-06-23T00:00:00"/>
    <d v="1899-12-30T07:29:00"/>
    <d v="2014-06-21T00:00:00"/>
    <d v="1899-12-30T08:01:00"/>
    <n v="0"/>
    <x v="3"/>
    <x v="0"/>
    <n v="37952"/>
    <n v="0"/>
    <n v="0"/>
    <n v="63999"/>
    <n v="0"/>
    <n v="0"/>
    <n v="0"/>
    <n v="0"/>
    <n v="0"/>
    <n v="29014"/>
    <n v="0"/>
    <n v="0"/>
    <n v="0"/>
    <n v="0"/>
    <n v="0"/>
    <n v="0"/>
    <n v="0"/>
    <n v="0"/>
    <x v="273"/>
    <x v="0"/>
  </r>
  <r>
    <x v="11"/>
    <x v="0"/>
    <x v="4"/>
    <x v="2"/>
    <x v="2"/>
    <d v="2020-05-06T00:00:00"/>
    <d v="1899-12-30T12:27:00"/>
    <d v="2020-05-04T00:00:00"/>
    <d v="1899-12-30T06:35:00"/>
    <n v="1"/>
    <x v="0"/>
    <x v="1"/>
    <n v="0"/>
    <n v="0"/>
    <n v="0"/>
    <n v="0"/>
    <n v="0"/>
    <n v="0"/>
    <n v="0"/>
    <n v="0"/>
    <n v="0"/>
    <n v="0"/>
    <n v="0"/>
    <n v="0"/>
    <n v="0"/>
    <n v="0"/>
    <n v="0"/>
    <n v="0"/>
    <n v="0"/>
    <n v="5941"/>
    <x v="1"/>
    <x v="218"/>
  </r>
  <r>
    <x v="5"/>
    <x v="7"/>
    <x v="3"/>
    <x v="9"/>
    <x v="3"/>
    <d v="2013-06-02T00:00:00"/>
    <d v="1899-12-30T20:29:00"/>
    <d v="2013-06-01T00:00:00"/>
    <d v="1899-12-30T08:33:00"/>
    <n v="1"/>
    <x v="1"/>
    <x v="0"/>
    <n v="26015"/>
    <n v="0"/>
    <n v="0"/>
    <n v="0"/>
    <n v="0"/>
    <n v="16281"/>
    <n v="0"/>
    <n v="50361"/>
    <n v="0"/>
    <n v="9675"/>
    <n v="0"/>
    <n v="0"/>
    <n v="0"/>
    <n v="0"/>
    <n v="0"/>
    <n v="0"/>
    <n v="0"/>
    <n v="0"/>
    <x v="274"/>
    <x v="0"/>
  </r>
  <r>
    <x v="4"/>
    <x v="5"/>
    <x v="5"/>
    <x v="8"/>
    <x v="1"/>
    <d v="2011-11-24T00:00:00"/>
    <d v="1899-12-30T23:21:00"/>
    <d v="2011-11-22T00:00:00"/>
    <d v="1899-12-30T20:27:00"/>
    <n v="1"/>
    <x v="5"/>
    <x v="1"/>
    <n v="0"/>
    <n v="0"/>
    <n v="0"/>
    <n v="0"/>
    <n v="0"/>
    <n v="0"/>
    <n v="0"/>
    <n v="0"/>
    <n v="0"/>
    <n v="0"/>
    <n v="0"/>
    <n v="0"/>
    <n v="0"/>
    <n v="3733"/>
    <n v="0"/>
    <n v="0"/>
    <n v="6799"/>
    <n v="0"/>
    <x v="1"/>
    <x v="219"/>
  </r>
  <r>
    <x v="3"/>
    <x v="5"/>
    <x v="0"/>
    <x v="8"/>
    <x v="5"/>
    <d v="2014-11-27T00:00:00"/>
    <d v="1899-12-30T05:25:00"/>
    <d v="2014-11-26T00:00:00"/>
    <d v="1899-12-30T08:50:00"/>
    <n v="0"/>
    <x v="5"/>
    <x v="0"/>
    <n v="0"/>
    <n v="0"/>
    <n v="0"/>
    <n v="0"/>
    <n v="78993"/>
    <n v="31723"/>
    <n v="21073"/>
    <n v="0"/>
    <n v="75676"/>
    <n v="0"/>
    <n v="0"/>
    <n v="0"/>
    <n v="0"/>
    <n v="0"/>
    <n v="0"/>
    <n v="0"/>
    <n v="0"/>
    <n v="0"/>
    <x v="275"/>
    <x v="0"/>
  </r>
  <r>
    <x v="0"/>
    <x v="0"/>
    <x v="5"/>
    <x v="5"/>
    <x v="0"/>
    <d v="2019-05-18T00:00:00"/>
    <d v="1899-12-30T21:16:00"/>
    <d v="2019-05-17T00:00:00"/>
    <d v="1899-12-30T00:57:00"/>
    <n v="1"/>
    <x v="0"/>
    <x v="1"/>
    <n v="0"/>
    <n v="0"/>
    <n v="0"/>
    <n v="0"/>
    <n v="0"/>
    <n v="0"/>
    <n v="0"/>
    <n v="0"/>
    <n v="0"/>
    <n v="0"/>
    <n v="0"/>
    <n v="0"/>
    <n v="0"/>
    <n v="0"/>
    <n v="0"/>
    <n v="0"/>
    <n v="172"/>
    <n v="0"/>
    <x v="1"/>
    <x v="220"/>
  </r>
  <r>
    <x v="9"/>
    <x v="5"/>
    <x v="6"/>
    <x v="0"/>
    <x v="3"/>
    <d v="2012-11-02T00:00:00"/>
    <d v="1899-12-30T20:23:00"/>
    <d v="2012-10-31T00:00:00"/>
    <d v="1899-12-30T22:43:00"/>
    <n v="0"/>
    <x v="3"/>
    <x v="0"/>
    <n v="56965"/>
    <n v="32045"/>
    <n v="0"/>
    <n v="0"/>
    <n v="0"/>
    <n v="0"/>
    <n v="0"/>
    <n v="0"/>
    <n v="30906"/>
    <n v="0"/>
    <n v="0"/>
    <n v="0"/>
    <n v="0"/>
    <n v="0"/>
    <n v="0"/>
    <n v="0"/>
    <n v="0"/>
    <n v="0"/>
    <x v="276"/>
    <x v="0"/>
  </r>
  <r>
    <x v="1"/>
    <x v="4"/>
    <x v="0"/>
    <x v="5"/>
    <x v="6"/>
    <d v="2016-03-04T00:00:00"/>
    <d v="1899-12-30T08:55:00"/>
    <d v="2016-03-01T00:00:00"/>
    <d v="1899-12-30T12:07:00"/>
    <n v="0"/>
    <x v="5"/>
    <x v="1"/>
    <n v="0"/>
    <n v="0"/>
    <n v="0"/>
    <n v="0"/>
    <n v="0"/>
    <n v="0"/>
    <n v="0"/>
    <n v="0"/>
    <n v="0"/>
    <n v="0"/>
    <n v="0"/>
    <n v="0"/>
    <n v="7569"/>
    <n v="0"/>
    <n v="0"/>
    <n v="0"/>
    <n v="0"/>
    <n v="0"/>
    <x v="1"/>
    <x v="221"/>
  </r>
  <r>
    <x v="13"/>
    <x v="4"/>
    <x v="4"/>
    <x v="1"/>
    <x v="1"/>
    <d v="2021-03-15T00:00:00"/>
    <d v="1899-12-30T04:47:00"/>
    <d v="2021-03-13T00:00:00"/>
    <d v="1899-12-30T03:45:00"/>
    <n v="1"/>
    <x v="6"/>
    <x v="1"/>
    <n v="0"/>
    <n v="0"/>
    <n v="0"/>
    <n v="0"/>
    <n v="0"/>
    <n v="0"/>
    <n v="0"/>
    <n v="0"/>
    <n v="0"/>
    <n v="0"/>
    <n v="0"/>
    <n v="0"/>
    <n v="0"/>
    <n v="0"/>
    <n v="0"/>
    <n v="0"/>
    <n v="0"/>
    <n v="0"/>
    <x v="1"/>
    <x v="0"/>
  </r>
  <r>
    <x v="3"/>
    <x v="6"/>
    <x v="3"/>
    <x v="2"/>
    <x v="4"/>
    <d v="2014-07-06T00:00:00"/>
    <d v="1899-12-30T01:44:00"/>
    <d v="2014-07-03T00:00:00"/>
    <d v="1899-12-30T17:40:00"/>
    <n v="1"/>
    <x v="5"/>
    <x v="1"/>
    <n v="0"/>
    <n v="0"/>
    <n v="0"/>
    <n v="0"/>
    <n v="0"/>
    <n v="0"/>
    <n v="0"/>
    <n v="0"/>
    <n v="0"/>
    <n v="0"/>
    <n v="0"/>
    <n v="0"/>
    <n v="0"/>
    <n v="0"/>
    <n v="0"/>
    <n v="7222"/>
    <n v="0"/>
    <n v="0"/>
    <x v="1"/>
    <x v="222"/>
  </r>
  <r>
    <x v="8"/>
    <x v="10"/>
    <x v="1"/>
    <x v="6"/>
    <x v="0"/>
    <d v="2018-09-27T00:00:00"/>
    <d v="1899-12-30T00:44:00"/>
    <d v="2018-09-24T00:00:00"/>
    <d v="1899-12-30T05:19:00"/>
    <n v="0"/>
    <x v="1"/>
    <x v="0"/>
    <n v="0"/>
    <n v="38628"/>
    <n v="0"/>
    <n v="44079"/>
    <n v="0"/>
    <n v="41339"/>
    <n v="0"/>
    <n v="0"/>
    <n v="0"/>
    <n v="0"/>
    <n v="0"/>
    <n v="0"/>
    <n v="0"/>
    <n v="0"/>
    <n v="0"/>
    <n v="0"/>
    <n v="0"/>
    <n v="0"/>
    <x v="277"/>
    <x v="0"/>
  </r>
  <r>
    <x v="6"/>
    <x v="5"/>
    <x v="2"/>
    <x v="9"/>
    <x v="3"/>
    <d v="2022-11-08T00:00:00"/>
    <d v="1899-12-30T03:38:00"/>
    <d v="2022-11-06T00:00:00"/>
    <d v="1899-12-30T13:19:00"/>
    <n v="1"/>
    <x v="7"/>
    <x v="0"/>
    <n v="0"/>
    <n v="0"/>
    <n v="64316"/>
    <n v="0"/>
    <n v="0"/>
    <n v="0"/>
    <n v="0"/>
    <n v="19383"/>
    <n v="0"/>
    <n v="0"/>
    <n v="0"/>
    <n v="0"/>
    <n v="0"/>
    <n v="0"/>
    <n v="0"/>
    <n v="0"/>
    <n v="0"/>
    <n v="0"/>
    <x v="278"/>
    <x v="0"/>
  </r>
  <r>
    <x v="3"/>
    <x v="4"/>
    <x v="4"/>
    <x v="8"/>
    <x v="0"/>
    <d v="2014-03-24T00:00:00"/>
    <d v="1899-12-30T14:01:00"/>
    <d v="2014-03-21T00:00:00"/>
    <d v="1899-12-30T22:26:00"/>
    <n v="0"/>
    <x v="1"/>
    <x v="0"/>
    <n v="45418"/>
    <n v="0"/>
    <n v="0"/>
    <n v="11275"/>
    <n v="0"/>
    <n v="0"/>
    <n v="0"/>
    <n v="24096"/>
    <n v="0"/>
    <n v="0"/>
    <n v="0"/>
    <n v="0"/>
    <n v="0"/>
    <n v="0"/>
    <n v="0"/>
    <n v="0"/>
    <n v="0"/>
    <n v="0"/>
    <x v="279"/>
    <x v="0"/>
  </r>
  <r>
    <x v="3"/>
    <x v="11"/>
    <x v="1"/>
    <x v="2"/>
    <x v="4"/>
    <d v="2014-01-24T00:00:00"/>
    <d v="1899-12-30T21:29:00"/>
    <d v="2014-01-22T00:00:00"/>
    <d v="1899-12-30T15:56:00"/>
    <n v="0"/>
    <x v="0"/>
    <x v="0"/>
    <n v="0"/>
    <n v="35"/>
    <n v="0"/>
    <n v="0"/>
    <n v="0"/>
    <n v="0"/>
    <n v="0"/>
    <n v="0"/>
    <n v="16120"/>
    <n v="0"/>
    <n v="0"/>
    <n v="0"/>
    <n v="0"/>
    <n v="0"/>
    <n v="0"/>
    <n v="0"/>
    <n v="0"/>
    <n v="0"/>
    <x v="280"/>
    <x v="0"/>
  </r>
  <r>
    <x v="12"/>
    <x v="1"/>
    <x v="2"/>
    <x v="6"/>
    <x v="3"/>
    <d v="2010-02-18T00:00:00"/>
    <d v="1899-12-30T05:19:00"/>
    <d v="2010-02-15T00:00:00"/>
    <d v="1899-12-30T05:21:00"/>
    <n v="0"/>
    <x v="2"/>
    <x v="1"/>
    <n v="0"/>
    <n v="0"/>
    <n v="0"/>
    <n v="0"/>
    <n v="0"/>
    <n v="0"/>
    <n v="0"/>
    <n v="0"/>
    <n v="0"/>
    <n v="0"/>
    <n v="0"/>
    <n v="0"/>
    <n v="0"/>
    <n v="0"/>
    <n v="0"/>
    <n v="5258"/>
    <n v="800"/>
    <n v="0"/>
    <x v="1"/>
    <x v="223"/>
  </r>
  <r>
    <x v="6"/>
    <x v="8"/>
    <x v="6"/>
    <x v="7"/>
    <x v="2"/>
    <d v="2022-08-27T00:00:00"/>
    <d v="1899-12-30T03:10:00"/>
    <d v="2022-08-25T00:00:00"/>
    <d v="1899-12-30T18:38:00"/>
    <n v="1"/>
    <x v="0"/>
    <x v="1"/>
    <n v="0"/>
    <n v="0"/>
    <n v="0"/>
    <n v="0"/>
    <n v="0"/>
    <n v="0"/>
    <n v="0"/>
    <n v="0"/>
    <n v="0"/>
    <n v="0"/>
    <n v="35"/>
    <n v="0"/>
    <n v="0"/>
    <n v="0"/>
    <n v="0"/>
    <n v="0"/>
    <n v="0"/>
    <n v="0"/>
    <x v="1"/>
    <x v="224"/>
  </r>
  <r>
    <x v="1"/>
    <x v="6"/>
    <x v="1"/>
    <x v="6"/>
    <x v="5"/>
    <d v="2016-07-05T00:00:00"/>
    <d v="1899-12-30T01:10:00"/>
    <d v="2016-07-02T00:00:00"/>
    <d v="1899-12-30T04:17:00"/>
    <n v="1"/>
    <x v="3"/>
    <x v="0"/>
    <n v="0"/>
    <n v="0"/>
    <n v="6510"/>
    <n v="843"/>
    <n v="0"/>
    <n v="0"/>
    <n v="47512"/>
    <n v="0"/>
    <n v="0"/>
    <n v="0"/>
    <n v="0"/>
    <n v="0"/>
    <n v="0"/>
    <n v="0"/>
    <n v="0"/>
    <n v="0"/>
    <n v="0"/>
    <n v="0"/>
    <x v="281"/>
    <x v="0"/>
  </r>
  <r>
    <x v="4"/>
    <x v="6"/>
    <x v="4"/>
    <x v="6"/>
    <x v="2"/>
    <d v="2011-07-22T00:00:00"/>
    <d v="1899-12-30T11:18:00"/>
    <d v="2011-07-20T00:00:00"/>
    <d v="1899-12-30T23:57:00"/>
    <n v="0"/>
    <x v="1"/>
    <x v="1"/>
    <n v="0"/>
    <n v="0"/>
    <n v="0"/>
    <n v="0"/>
    <n v="0"/>
    <n v="0"/>
    <n v="0"/>
    <n v="0"/>
    <n v="0"/>
    <n v="0"/>
    <n v="0"/>
    <n v="0"/>
    <n v="0"/>
    <n v="0"/>
    <n v="0"/>
    <n v="0"/>
    <n v="0"/>
    <n v="2181"/>
    <x v="1"/>
    <x v="225"/>
  </r>
  <r>
    <x v="5"/>
    <x v="10"/>
    <x v="6"/>
    <x v="8"/>
    <x v="6"/>
    <d v="2013-09-08T00:00:00"/>
    <d v="1899-12-30T06:42:00"/>
    <d v="2013-09-06T00:00:00"/>
    <d v="1899-12-30T20:41:00"/>
    <n v="1"/>
    <x v="4"/>
    <x v="0"/>
    <n v="21881"/>
    <n v="0"/>
    <n v="0"/>
    <n v="0"/>
    <n v="0"/>
    <n v="0"/>
    <n v="0"/>
    <n v="61465"/>
    <n v="0"/>
    <n v="0"/>
    <n v="0"/>
    <n v="0"/>
    <n v="0"/>
    <n v="0"/>
    <n v="0"/>
    <n v="0"/>
    <n v="0"/>
    <n v="0"/>
    <x v="282"/>
    <x v="0"/>
  </r>
  <r>
    <x v="10"/>
    <x v="4"/>
    <x v="0"/>
    <x v="9"/>
    <x v="0"/>
    <d v="2015-03-17T00:00:00"/>
    <d v="1899-12-30T19:55:00"/>
    <d v="2015-03-14T00:00:00"/>
    <d v="1899-12-30T14:15:00"/>
    <n v="0"/>
    <x v="4"/>
    <x v="0"/>
    <n v="0"/>
    <n v="0"/>
    <n v="23010"/>
    <n v="38614"/>
    <n v="0"/>
    <n v="0"/>
    <n v="0"/>
    <n v="0"/>
    <n v="0"/>
    <n v="0"/>
    <n v="0"/>
    <n v="0"/>
    <n v="0"/>
    <n v="0"/>
    <n v="0"/>
    <n v="0"/>
    <n v="0"/>
    <n v="0"/>
    <x v="283"/>
    <x v="0"/>
  </r>
  <r>
    <x v="2"/>
    <x v="9"/>
    <x v="1"/>
    <x v="0"/>
    <x v="0"/>
    <d v="2023-10-03T00:00:00"/>
    <d v="1899-12-30T02:56:00"/>
    <d v="2023-10-02T00:00:00"/>
    <d v="1899-12-30T08:25:00"/>
    <n v="0"/>
    <x v="7"/>
    <x v="1"/>
    <n v="0"/>
    <n v="0"/>
    <n v="0"/>
    <n v="0"/>
    <n v="0"/>
    <n v="0"/>
    <n v="0"/>
    <n v="0"/>
    <n v="0"/>
    <n v="0"/>
    <n v="0"/>
    <n v="0"/>
    <n v="2092"/>
    <n v="0"/>
    <n v="0"/>
    <n v="0"/>
    <n v="4468"/>
    <n v="0"/>
    <x v="1"/>
    <x v="226"/>
  </r>
  <r>
    <x v="4"/>
    <x v="6"/>
    <x v="1"/>
    <x v="2"/>
    <x v="4"/>
    <d v="2011-07-09T00:00:00"/>
    <d v="1899-12-30T23:32:00"/>
    <d v="2011-07-08T00:00:00"/>
    <d v="1899-12-30T06:29:00"/>
    <n v="0"/>
    <x v="6"/>
    <x v="1"/>
    <n v="0"/>
    <n v="0"/>
    <n v="0"/>
    <n v="0"/>
    <n v="0"/>
    <n v="0"/>
    <n v="0"/>
    <n v="0"/>
    <n v="0"/>
    <n v="0"/>
    <n v="0"/>
    <n v="0"/>
    <n v="0"/>
    <n v="8848"/>
    <n v="5249"/>
    <n v="0"/>
    <n v="0"/>
    <n v="0"/>
    <x v="1"/>
    <x v="227"/>
  </r>
  <r>
    <x v="8"/>
    <x v="6"/>
    <x v="3"/>
    <x v="7"/>
    <x v="3"/>
    <d v="2018-07-26T00:00:00"/>
    <d v="1899-12-30T03:52:00"/>
    <d v="2018-07-24T00:00:00"/>
    <d v="1899-12-30T13:38:00"/>
    <n v="1"/>
    <x v="1"/>
    <x v="0"/>
    <n v="0"/>
    <n v="2793"/>
    <n v="0"/>
    <n v="0"/>
    <n v="68207"/>
    <n v="34486"/>
    <n v="0"/>
    <n v="63088"/>
    <n v="0"/>
    <n v="0"/>
    <n v="0"/>
    <n v="0"/>
    <n v="0"/>
    <n v="0"/>
    <n v="0"/>
    <n v="0"/>
    <n v="0"/>
    <n v="0"/>
    <x v="284"/>
    <x v="0"/>
  </r>
  <r>
    <x v="7"/>
    <x v="2"/>
    <x v="1"/>
    <x v="9"/>
    <x v="3"/>
    <d v="2017-12-28T00:00:00"/>
    <d v="1899-12-30T19:00:00"/>
    <d v="2017-12-25T00:00:00"/>
    <d v="1899-12-30T06:19:00"/>
    <n v="1"/>
    <x v="3"/>
    <x v="1"/>
    <n v="0"/>
    <n v="0"/>
    <n v="0"/>
    <n v="0"/>
    <n v="0"/>
    <n v="0"/>
    <n v="0"/>
    <n v="0"/>
    <n v="0"/>
    <n v="0"/>
    <n v="0"/>
    <n v="143"/>
    <n v="0"/>
    <n v="0"/>
    <n v="0"/>
    <n v="0"/>
    <n v="0"/>
    <n v="0"/>
    <x v="1"/>
    <x v="228"/>
  </r>
  <r>
    <x v="4"/>
    <x v="9"/>
    <x v="2"/>
    <x v="6"/>
    <x v="5"/>
    <d v="2011-10-14T00:00:00"/>
    <d v="1899-12-30T21:48:00"/>
    <d v="2011-10-12T00:00:00"/>
    <d v="1899-12-30T19:07:00"/>
    <n v="1"/>
    <x v="4"/>
    <x v="0"/>
    <n v="0"/>
    <n v="0"/>
    <n v="75444"/>
    <n v="49068"/>
    <n v="0"/>
    <n v="33965"/>
    <n v="35522"/>
    <n v="54860"/>
    <n v="0"/>
    <n v="67692"/>
    <n v="0"/>
    <n v="0"/>
    <n v="0"/>
    <n v="0"/>
    <n v="0"/>
    <n v="0"/>
    <n v="0"/>
    <n v="0"/>
    <x v="285"/>
    <x v="0"/>
  </r>
  <r>
    <x v="12"/>
    <x v="3"/>
    <x v="6"/>
    <x v="6"/>
    <x v="4"/>
    <d v="2010-04-19T00:00:00"/>
    <d v="1899-12-30T09:23:00"/>
    <d v="2010-04-18T00:00:00"/>
    <d v="1899-12-30T19:44:00"/>
    <n v="1"/>
    <x v="2"/>
    <x v="0"/>
    <n v="0"/>
    <n v="7984"/>
    <n v="0"/>
    <n v="0"/>
    <n v="0"/>
    <n v="0"/>
    <n v="0"/>
    <n v="0"/>
    <n v="0"/>
    <n v="0"/>
    <n v="0"/>
    <n v="0"/>
    <n v="0"/>
    <n v="0"/>
    <n v="0"/>
    <n v="0"/>
    <n v="0"/>
    <n v="0"/>
    <x v="286"/>
    <x v="0"/>
  </r>
  <r>
    <x v="8"/>
    <x v="5"/>
    <x v="5"/>
    <x v="9"/>
    <x v="5"/>
    <d v="2018-11-11T00:00:00"/>
    <d v="1899-12-30T01:15:00"/>
    <d v="2018-11-09T00:00:00"/>
    <d v="1899-12-30T02:19:00"/>
    <n v="0"/>
    <x v="0"/>
    <x v="0"/>
    <n v="0"/>
    <n v="0"/>
    <n v="20347"/>
    <n v="0"/>
    <n v="53026"/>
    <n v="13917"/>
    <n v="0"/>
    <n v="74813"/>
    <n v="0"/>
    <n v="0"/>
    <n v="0"/>
    <n v="0"/>
    <n v="0"/>
    <n v="0"/>
    <n v="0"/>
    <n v="0"/>
    <n v="0"/>
    <n v="0"/>
    <x v="287"/>
    <x v="0"/>
  </r>
  <r>
    <x v="11"/>
    <x v="8"/>
    <x v="4"/>
    <x v="1"/>
    <x v="1"/>
    <d v="2020-08-11T00:00:00"/>
    <d v="1899-12-30T07:21:00"/>
    <d v="2020-08-10T00:00:00"/>
    <d v="1899-12-30T13:18:00"/>
    <n v="0"/>
    <x v="0"/>
    <x v="0"/>
    <n v="22967"/>
    <n v="0"/>
    <n v="28351"/>
    <n v="0"/>
    <n v="0"/>
    <n v="35237"/>
    <n v="0"/>
    <n v="0"/>
    <n v="0"/>
    <n v="0"/>
    <n v="0"/>
    <n v="0"/>
    <n v="0"/>
    <n v="0"/>
    <n v="0"/>
    <n v="0"/>
    <n v="0"/>
    <n v="0"/>
    <x v="288"/>
    <x v="0"/>
  </r>
  <r>
    <x v="9"/>
    <x v="4"/>
    <x v="0"/>
    <x v="9"/>
    <x v="4"/>
    <d v="2012-03-28T00:00:00"/>
    <d v="1899-12-30T19:12:00"/>
    <d v="2012-03-27T00:00:00"/>
    <d v="1899-12-30T22:42:00"/>
    <n v="1"/>
    <x v="4"/>
    <x v="1"/>
    <n v="0"/>
    <n v="0"/>
    <n v="0"/>
    <n v="0"/>
    <n v="0"/>
    <n v="0"/>
    <n v="0"/>
    <n v="0"/>
    <n v="0"/>
    <n v="0"/>
    <n v="8262"/>
    <n v="0"/>
    <n v="0"/>
    <n v="0"/>
    <n v="0"/>
    <n v="0"/>
    <n v="0"/>
    <n v="0"/>
    <x v="1"/>
    <x v="229"/>
  </r>
  <r>
    <x v="9"/>
    <x v="9"/>
    <x v="1"/>
    <x v="5"/>
    <x v="3"/>
    <d v="2012-10-24T00:00:00"/>
    <d v="1899-12-30T08:11:00"/>
    <d v="2012-10-21T00:00:00"/>
    <d v="1899-12-30T15:16:00"/>
    <n v="0"/>
    <x v="0"/>
    <x v="1"/>
    <n v="0"/>
    <n v="0"/>
    <n v="0"/>
    <n v="0"/>
    <n v="0"/>
    <n v="0"/>
    <n v="0"/>
    <n v="0"/>
    <n v="0"/>
    <n v="0"/>
    <n v="0"/>
    <n v="0"/>
    <n v="0"/>
    <n v="0"/>
    <n v="0"/>
    <n v="0"/>
    <n v="0"/>
    <n v="0"/>
    <x v="1"/>
    <x v="0"/>
  </r>
  <r>
    <x v="6"/>
    <x v="8"/>
    <x v="6"/>
    <x v="8"/>
    <x v="6"/>
    <d v="2022-08-11T00:00:00"/>
    <d v="1899-12-30T06:40:00"/>
    <d v="2022-08-08T00:00:00"/>
    <d v="1899-12-30T20:21:00"/>
    <n v="0"/>
    <x v="2"/>
    <x v="0"/>
    <n v="0"/>
    <n v="0"/>
    <n v="60315"/>
    <n v="15565"/>
    <n v="28093"/>
    <n v="0"/>
    <n v="0"/>
    <n v="55770"/>
    <n v="58153"/>
    <n v="0"/>
    <n v="0"/>
    <n v="0"/>
    <n v="0"/>
    <n v="0"/>
    <n v="0"/>
    <n v="0"/>
    <n v="0"/>
    <n v="0"/>
    <x v="289"/>
    <x v="0"/>
  </r>
  <r>
    <x v="10"/>
    <x v="8"/>
    <x v="5"/>
    <x v="3"/>
    <x v="1"/>
    <d v="2015-08-28T00:00:00"/>
    <d v="1899-12-30T16:57:00"/>
    <d v="2015-08-26T00:00:00"/>
    <d v="1899-12-30T09:52:00"/>
    <n v="0"/>
    <x v="2"/>
    <x v="0"/>
    <n v="36217"/>
    <n v="4481"/>
    <n v="0"/>
    <n v="19393"/>
    <n v="0"/>
    <n v="0"/>
    <n v="22345"/>
    <n v="0"/>
    <n v="0"/>
    <n v="0"/>
    <n v="0"/>
    <n v="0"/>
    <n v="0"/>
    <n v="0"/>
    <n v="0"/>
    <n v="0"/>
    <n v="0"/>
    <n v="0"/>
    <x v="290"/>
    <x v="0"/>
  </r>
  <r>
    <x v="2"/>
    <x v="10"/>
    <x v="4"/>
    <x v="5"/>
    <x v="5"/>
    <d v="2023-09-01T00:00:00"/>
    <d v="1899-12-30T15:47:00"/>
    <d v="2023-08-30T00:00:00"/>
    <d v="1899-12-30T01:08:00"/>
    <n v="0"/>
    <x v="6"/>
    <x v="1"/>
    <n v="0"/>
    <n v="0"/>
    <n v="0"/>
    <n v="0"/>
    <n v="0"/>
    <n v="0"/>
    <n v="0"/>
    <n v="0"/>
    <n v="0"/>
    <n v="0"/>
    <n v="0"/>
    <n v="0"/>
    <n v="0"/>
    <n v="0"/>
    <n v="0"/>
    <n v="0"/>
    <n v="0"/>
    <n v="0"/>
    <x v="1"/>
    <x v="0"/>
  </r>
  <r>
    <x v="12"/>
    <x v="2"/>
    <x v="6"/>
    <x v="1"/>
    <x v="2"/>
    <d v="2010-12-21T00:00:00"/>
    <d v="1899-12-30T12:34:00"/>
    <d v="2010-12-18T00:00:00"/>
    <d v="1899-12-30T06:49:00"/>
    <n v="0"/>
    <x v="3"/>
    <x v="0"/>
    <n v="0"/>
    <n v="65876"/>
    <n v="0"/>
    <n v="0"/>
    <n v="0"/>
    <n v="0"/>
    <n v="7734"/>
    <n v="0"/>
    <n v="7967"/>
    <n v="0"/>
    <n v="0"/>
    <n v="0"/>
    <n v="0"/>
    <n v="0"/>
    <n v="0"/>
    <n v="0"/>
    <n v="0"/>
    <n v="0"/>
    <x v="291"/>
    <x v="0"/>
  </r>
  <r>
    <x v="10"/>
    <x v="10"/>
    <x v="2"/>
    <x v="3"/>
    <x v="6"/>
    <d v="2015-09-12T00:00:00"/>
    <d v="1899-12-30T14:12:00"/>
    <d v="2015-09-10T00:00:00"/>
    <d v="1899-12-30T05:19:00"/>
    <n v="0"/>
    <x v="5"/>
    <x v="0"/>
    <n v="53456"/>
    <n v="0"/>
    <n v="0"/>
    <n v="31612"/>
    <n v="65086"/>
    <n v="0"/>
    <n v="11688"/>
    <n v="63077"/>
    <n v="0"/>
    <n v="0"/>
    <n v="0"/>
    <n v="0"/>
    <n v="0"/>
    <n v="0"/>
    <n v="0"/>
    <n v="0"/>
    <n v="0"/>
    <n v="0"/>
    <x v="292"/>
    <x v="0"/>
  </r>
  <r>
    <x v="4"/>
    <x v="6"/>
    <x v="6"/>
    <x v="6"/>
    <x v="4"/>
    <d v="2011-07-08T00:00:00"/>
    <d v="1899-12-30T21:57:00"/>
    <d v="2011-07-05T00:00:00"/>
    <d v="1899-12-30T12:57:00"/>
    <n v="1"/>
    <x v="5"/>
    <x v="0"/>
    <n v="71323"/>
    <n v="0"/>
    <n v="0"/>
    <n v="0"/>
    <n v="0"/>
    <n v="0"/>
    <n v="0"/>
    <n v="17978"/>
    <n v="63538"/>
    <n v="0"/>
    <n v="0"/>
    <n v="0"/>
    <n v="0"/>
    <n v="0"/>
    <n v="0"/>
    <n v="0"/>
    <n v="0"/>
    <n v="0"/>
    <x v="293"/>
    <x v="0"/>
  </r>
  <r>
    <x v="13"/>
    <x v="8"/>
    <x v="3"/>
    <x v="2"/>
    <x v="4"/>
    <d v="2021-08-25T00:00:00"/>
    <d v="1899-12-30T05:59:00"/>
    <d v="2021-08-22T00:00:00"/>
    <d v="1899-12-30T03:55:00"/>
    <n v="1"/>
    <x v="0"/>
    <x v="0"/>
    <n v="3325"/>
    <n v="0"/>
    <n v="0"/>
    <n v="0"/>
    <n v="72331"/>
    <n v="0"/>
    <n v="0"/>
    <n v="47314"/>
    <n v="0"/>
    <n v="0"/>
    <n v="0"/>
    <n v="0"/>
    <n v="0"/>
    <n v="0"/>
    <n v="0"/>
    <n v="0"/>
    <n v="0"/>
    <n v="0"/>
    <x v="294"/>
    <x v="0"/>
  </r>
  <r>
    <x v="7"/>
    <x v="0"/>
    <x v="6"/>
    <x v="2"/>
    <x v="4"/>
    <d v="2017-05-17T00:00:00"/>
    <d v="1899-12-30T23:05:00"/>
    <d v="2017-05-16T00:00:00"/>
    <d v="1899-12-30T16:54:00"/>
    <n v="1"/>
    <x v="7"/>
    <x v="0"/>
    <n v="0"/>
    <n v="0"/>
    <n v="0"/>
    <n v="0"/>
    <n v="0"/>
    <n v="0"/>
    <n v="1509"/>
    <n v="0"/>
    <n v="0"/>
    <n v="0"/>
    <n v="0"/>
    <n v="0"/>
    <n v="0"/>
    <n v="0"/>
    <n v="0"/>
    <n v="0"/>
    <n v="0"/>
    <n v="0"/>
    <x v="295"/>
    <x v="0"/>
  </r>
  <r>
    <x v="6"/>
    <x v="9"/>
    <x v="5"/>
    <x v="6"/>
    <x v="6"/>
    <d v="2022-10-28T00:00:00"/>
    <d v="1899-12-30T11:44:00"/>
    <d v="2022-10-26T00:00:00"/>
    <d v="1899-12-30T16:33:00"/>
    <n v="1"/>
    <x v="4"/>
    <x v="1"/>
    <n v="0"/>
    <n v="0"/>
    <n v="0"/>
    <n v="0"/>
    <n v="0"/>
    <n v="0"/>
    <n v="0"/>
    <n v="0"/>
    <n v="0"/>
    <n v="0"/>
    <n v="0"/>
    <n v="0"/>
    <n v="0"/>
    <n v="0"/>
    <n v="0"/>
    <n v="0"/>
    <n v="0"/>
    <n v="0"/>
    <x v="1"/>
    <x v="0"/>
  </r>
  <r>
    <x v="0"/>
    <x v="4"/>
    <x v="4"/>
    <x v="6"/>
    <x v="2"/>
    <d v="2019-03-27T00:00:00"/>
    <d v="1899-12-30T22:30:00"/>
    <d v="2019-03-24T00:00:00"/>
    <d v="1899-12-30T14:01:00"/>
    <n v="0"/>
    <x v="3"/>
    <x v="1"/>
    <n v="0"/>
    <n v="0"/>
    <n v="0"/>
    <n v="0"/>
    <n v="0"/>
    <n v="0"/>
    <n v="0"/>
    <n v="0"/>
    <n v="0"/>
    <n v="0"/>
    <n v="0"/>
    <n v="2541"/>
    <n v="0"/>
    <n v="0"/>
    <n v="0"/>
    <n v="0"/>
    <n v="0"/>
    <n v="0"/>
    <x v="1"/>
    <x v="230"/>
  </r>
  <r>
    <x v="5"/>
    <x v="0"/>
    <x v="0"/>
    <x v="6"/>
    <x v="0"/>
    <d v="2013-05-14T00:00:00"/>
    <d v="1899-12-30T20:34:00"/>
    <d v="2013-05-13T00:00:00"/>
    <d v="1899-12-30T11:56:00"/>
    <n v="0"/>
    <x v="4"/>
    <x v="1"/>
    <n v="0"/>
    <n v="0"/>
    <n v="0"/>
    <n v="0"/>
    <n v="0"/>
    <n v="0"/>
    <n v="0"/>
    <n v="0"/>
    <n v="0"/>
    <n v="0"/>
    <n v="3996"/>
    <n v="0"/>
    <n v="0"/>
    <n v="0"/>
    <n v="3946"/>
    <n v="0"/>
    <n v="7995"/>
    <n v="0"/>
    <x v="1"/>
    <x v="231"/>
  </r>
  <r>
    <x v="0"/>
    <x v="10"/>
    <x v="4"/>
    <x v="7"/>
    <x v="0"/>
    <d v="2019-09-16T00:00:00"/>
    <d v="1899-12-30T05:37:00"/>
    <d v="2019-09-14T00:00:00"/>
    <d v="1899-12-30T05:58:00"/>
    <n v="0"/>
    <x v="6"/>
    <x v="0"/>
    <n v="0"/>
    <n v="0"/>
    <n v="0"/>
    <n v="0"/>
    <n v="35584"/>
    <n v="0"/>
    <n v="0"/>
    <n v="32586"/>
    <n v="0"/>
    <n v="0"/>
    <n v="0"/>
    <n v="0"/>
    <n v="0"/>
    <n v="0"/>
    <n v="0"/>
    <n v="0"/>
    <n v="0"/>
    <n v="0"/>
    <x v="296"/>
    <x v="0"/>
  </r>
  <r>
    <x v="3"/>
    <x v="11"/>
    <x v="3"/>
    <x v="2"/>
    <x v="1"/>
    <d v="2014-01-10T00:00:00"/>
    <d v="1899-12-30T12:40:00"/>
    <d v="2014-01-08T00:00:00"/>
    <d v="1899-12-30T11:09:00"/>
    <n v="1"/>
    <x v="3"/>
    <x v="1"/>
    <n v="0"/>
    <n v="0"/>
    <n v="0"/>
    <n v="0"/>
    <n v="0"/>
    <n v="0"/>
    <n v="0"/>
    <n v="0"/>
    <n v="0"/>
    <n v="0"/>
    <n v="0"/>
    <n v="0"/>
    <n v="0"/>
    <n v="0"/>
    <n v="0"/>
    <n v="0"/>
    <n v="0"/>
    <n v="0"/>
    <x v="1"/>
    <x v="0"/>
  </r>
  <r>
    <x v="6"/>
    <x v="4"/>
    <x v="4"/>
    <x v="2"/>
    <x v="3"/>
    <d v="2022-03-13T00:00:00"/>
    <d v="1899-12-30T17:51:00"/>
    <d v="2022-03-12T00:00:00"/>
    <d v="1899-12-30T02:03:00"/>
    <n v="1"/>
    <x v="6"/>
    <x v="1"/>
    <n v="0"/>
    <n v="0"/>
    <n v="0"/>
    <n v="0"/>
    <n v="0"/>
    <n v="0"/>
    <n v="0"/>
    <n v="0"/>
    <n v="0"/>
    <n v="0"/>
    <n v="0"/>
    <n v="0"/>
    <n v="0"/>
    <n v="3543"/>
    <n v="0"/>
    <n v="0"/>
    <n v="7517"/>
    <n v="0"/>
    <x v="1"/>
    <x v="232"/>
  </r>
  <r>
    <x v="0"/>
    <x v="1"/>
    <x v="0"/>
    <x v="1"/>
    <x v="3"/>
    <d v="2019-02-16T00:00:00"/>
    <d v="1899-12-30T08:07:00"/>
    <d v="2019-02-13T00:00:00"/>
    <d v="1899-12-30T05:16:00"/>
    <n v="0"/>
    <x v="6"/>
    <x v="0"/>
    <n v="27236"/>
    <n v="0"/>
    <n v="0"/>
    <n v="0"/>
    <n v="0"/>
    <n v="0"/>
    <n v="75917"/>
    <n v="0"/>
    <n v="0"/>
    <n v="4449"/>
    <n v="0"/>
    <n v="0"/>
    <n v="0"/>
    <n v="0"/>
    <n v="0"/>
    <n v="0"/>
    <n v="0"/>
    <n v="0"/>
    <x v="297"/>
    <x v="0"/>
  </r>
  <r>
    <x v="9"/>
    <x v="1"/>
    <x v="0"/>
    <x v="5"/>
    <x v="2"/>
    <d v="2012-02-17T00:00:00"/>
    <d v="1899-12-30T17:26:00"/>
    <d v="2012-02-14T00:00:00"/>
    <d v="1899-12-30T04:36:00"/>
    <n v="1"/>
    <x v="6"/>
    <x v="1"/>
    <n v="0"/>
    <n v="0"/>
    <n v="0"/>
    <n v="0"/>
    <n v="0"/>
    <n v="0"/>
    <n v="0"/>
    <n v="0"/>
    <n v="0"/>
    <n v="0"/>
    <n v="0"/>
    <n v="9734"/>
    <n v="0"/>
    <n v="0"/>
    <n v="6427"/>
    <n v="0"/>
    <n v="0"/>
    <n v="0"/>
    <x v="1"/>
    <x v="233"/>
  </r>
  <r>
    <x v="11"/>
    <x v="8"/>
    <x v="2"/>
    <x v="4"/>
    <x v="3"/>
    <d v="2020-08-21T00:00:00"/>
    <d v="1899-12-30T14:39:00"/>
    <d v="2020-08-18T00:00:00"/>
    <d v="1899-12-30T00:39:00"/>
    <n v="1"/>
    <x v="5"/>
    <x v="0"/>
    <n v="0"/>
    <n v="0"/>
    <n v="0"/>
    <n v="54088"/>
    <n v="0"/>
    <n v="17023"/>
    <n v="0"/>
    <n v="57555"/>
    <n v="0"/>
    <n v="0"/>
    <n v="0"/>
    <n v="0"/>
    <n v="0"/>
    <n v="0"/>
    <n v="0"/>
    <n v="0"/>
    <n v="0"/>
    <n v="0"/>
    <x v="298"/>
    <x v="0"/>
  </r>
  <r>
    <x v="12"/>
    <x v="8"/>
    <x v="2"/>
    <x v="6"/>
    <x v="2"/>
    <d v="2010-08-04T00:00:00"/>
    <d v="1899-12-30T16:24:00"/>
    <d v="2010-08-02T00:00:00"/>
    <d v="1899-12-30T02:54:00"/>
    <n v="1"/>
    <x v="5"/>
    <x v="0"/>
    <n v="5831"/>
    <n v="0"/>
    <n v="0"/>
    <n v="14782"/>
    <n v="0"/>
    <n v="0"/>
    <n v="0"/>
    <n v="2183"/>
    <n v="0"/>
    <n v="0"/>
    <n v="0"/>
    <n v="0"/>
    <n v="0"/>
    <n v="0"/>
    <n v="0"/>
    <n v="0"/>
    <n v="0"/>
    <n v="0"/>
    <x v="299"/>
    <x v="0"/>
  </r>
  <r>
    <x v="1"/>
    <x v="6"/>
    <x v="0"/>
    <x v="7"/>
    <x v="0"/>
    <d v="2016-07-26T00:00:00"/>
    <d v="1899-12-30T10:00:00"/>
    <d v="2016-07-25T00:00:00"/>
    <d v="1899-12-30T22:17:00"/>
    <n v="1"/>
    <x v="4"/>
    <x v="0"/>
    <n v="0"/>
    <n v="0"/>
    <n v="39650"/>
    <n v="0"/>
    <n v="48377"/>
    <n v="0"/>
    <n v="51537"/>
    <n v="0"/>
    <n v="0"/>
    <n v="0"/>
    <n v="0"/>
    <n v="0"/>
    <n v="0"/>
    <n v="0"/>
    <n v="0"/>
    <n v="0"/>
    <n v="0"/>
    <n v="0"/>
    <x v="300"/>
    <x v="0"/>
  </r>
  <r>
    <x v="7"/>
    <x v="0"/>
    <x v="4"/>
    <x v="0"/>
    <x v="3"/>
    <d v="2017-05-28T00:00:00"/>
    <d v="1899-12-30T09:58:00"/>
    <d v="2017-05-26T00:00:00"/>
    <d v="1899-12-30T09:43:00"/>
    <n v="1"/>
    <x v="3"/>
    <x v="0"/>
    <n v="0"/>
    <n v="75705"/>
    <n v="0"/>
    <n v="0"/>
    <n v="0"/>
    <n v="0"/>
    <n v="0"/>
    <n v="14265"/>
    <n v="33921"/>
    <n v="45195"/>
    <n v="0"/>
    <n v="0"/>
    <n v="0"/>
    <n v="0"/>
    <n v="0"/>
    <n v="0"/>
    <n v="0"/>
    <n v="0"/>
    <x v="301"/>
    <x v="0"/>
  </r>
  <r>
    <x v="11"/>
    <x v="11"/>
    <x v="5"/>
    <x v="4"/>
    <x v="6"/>
    <d v="2020-01-12T00:00:00"/>
    <d v="1899-12-30T21:57:00"/>
    <d v="2020-01-10T00:00:00"/>
    <d v="1899-12-30T23:51:00"/>
    <n v="1"/>
    <x v="0"/>
    <x v="1"/>
    <n v="0"/>
    <n v="0"/>
    <n v="0"/>
    <n v="0"/>
    <n v="0"/>
    <n v="0"/>
    <n v="0"/>
    <n v="0"/>
    <n v="0"/>
    <n v="0"/>
    <n v="0"/>
    <n v="2839"/>
    <n v="7195"/>
    <n v="0"/>
    <n v="0"/>
    <n v="0"/>
    <n v="0"/>
    <n v="0"/>
    <x v="1"/>
    <x v="234"/>
  </r>
  <r>
    <x v="3"/>
    <x v="7"/>
    <x v="3"/>
    <x v="5"/>
    <x v="5"/>
    <d v="2014-06-18T00:00:00"/>
    <d v="1899-12-30T01:56:00"/>
    <d v="2014-06-16T00:00:00"/>
    <d v="1899-12-30T23:40:00"/>
    <n v="1"/>
    <x v="0"/>
    <x v="0"/>
    <n v="0"/>
    <n v="0"/>
    <n v="0"/>
    <n v="0"/>
    <n v="39700"/>
    <n v="45379"/>
    <n v="0"/>
    <n v="63465"/>
    <n v="0"/>
    <n v="0"/>
    <n v="0"/>
    <n v="0"/>
    <n v="0"/>
    <n v="0"/>
    <n v="0"/>
    <n v="0"/>
    <n v="0"/>
    <n v="0"/>
    <x v="302"/>
    <x v="0"/>
  </r>
  <r>
    <x v="10"/>
    <x v="3"/>
    <x v="4"/>
    <x v="7"/>
    <x v="5"/>
    <d v="2015-04-07T00:00:00"/>
    <d v="1899-12-30T11:40:00"/>
    <d v="2015-04-05T00:00:00"/>
    <d v="1899-12-30T16:51:00"/>
    <n v="0"/>
    <x v="2"/>
    <x v="1"/>
    <n v="0"/>
    <n v="0"/>
    <n v="0"/>
    <n v="0"/>
    <n v="0"/>
    <n v="0"/>
    <n v="0"/>
    <n v="0"/>
    <n v="0"/>
    <n v="0"/>
    <n v="7696"/>
    <n v="0"/>
    <n v="0"/>
    <n v="0"/>
    <n v="0"/>
    <n v="3067"/>
    <n v="0"/>
    <n v="1732"/>
    <x v="1"/>
    <x v="235"/>
  </r>
  <r>
    <x v="11"/>
    <x v="4"/>
    <x v="5"/>
    <x v="7"/>
    <x v="6"/>
    <d v="2020-03-11T00:00:00"/>
    <d v="1899-12-30T03:33:00"/>
    <d v="2020-03-09T00:00:00"/>
    <d v="1899-12-30T03:42:00"/>
    <n v="1"/>
    <x v="6"/>
    <x v="1"/>
    <n v="0"/>
    <n v="0"/>
    <n v="0"/>
    <n v="0"/>
    <n v="0"/>
    <n v="0"/>
    <n v="0"/>
    <n v="0"/>
    <n v="0"/>
    <n v="0"/>
    <n v="0"/>
    <n v="0"/>
    <n v="4223"/>
    <n v="0"/>
    <n v="0"/>
    <n v="7623"/>
    <n v="0"/>
    <n v="0"/>
    <x v="1"/>
    <x v="236"/>
  </r>
  <r>
    <x v="9"/>
    <x v="6"/>
    <x v="0"/>
    <x v="0"/>
    <x v="4"/>
    <d v="2012-07-26T00:00:00"/>
    <d v="1899-12-30T22:00:00"/>
    <d v="2012-07-25T00:00:00"/>
    <d v="1899-12-30T08:31:00"/>
    <n v="1"/>
    <x v="1"/>
    <x v="1"/>
    <n v="0"/>
    <n v="0"/>
    <n v="0"/>
    <n v="0"/>
    <n v="0"/>
    <n v="0"/>
    <n v="0"/>
    <n v="0"/>
    <n v="0"/>
    <n v="0"/>
    <n v="0"/>
    <n v="0"/>
    <n v="0"/>
    <n v="4780"/>
    <n v="0"/>
    <n v="0"/>
    <n v="0"/>
    <n v="0"/>
    <x v="1"/>
    <x v="237"/>
  </r>
  <r>
    <x v="11"/>
    <x v="11"/>
    <x v="3"/>
    <x v="5"/>
    <x v="5"/>
    <d v="2020-01-15T00:00:00"/>
    <d v="1899-12-30T07:30:00"/>
    <d v="2020-01-12T00:00:00"/>
    <d v="1899-12-30T21:46:00"/>
    <n v="0"/>
    <x v="4"/>
    <x v="0"/>
    <n v="0"/>
    <n v="0"/>
    <n v="0"/>
    <n v="0"/>
    <n v="0"/>
    <n v="0"/>
    <n v="75376"/>
    <n v="0"/>
    <n v="0"/>
    <n v="0"/>
    <n v="0"/>
    <n v="0"/>
    <n v="0"/>
    <n v="0"/>
    <n v="0"/>
    <n v="0"/>
    <n v="0"/>
    <n v="0"/>
    <x v="303"/>
    <x v="0"/>
  </r>
  <r>
    <x v="10"/>
    <x v="1"/>
    <x v="3"/>
    <x v="7"/>
    <x v="4"/>
    <d v="2015-02-13T00:00:00"/>
    <d v="1899-12-30T19:35:00"/>
    <d v="2015-02-10T00:00:00"/>
    <d v="1899-12-30T05:14:00"/>
    <n v="0"/>
    <x v="3"/>
    <x v="1"/>
    <n v="0"/>
    <n v="0"/>
    <n v="0"/>
    <n v="0"/>
    <n v="0"/>
    <n v="0"/>
    <n v="0"/>
    <n v="0"/>
    <n v="0"/>
    <n v="0"/>
    <n v="0"/>
    <n v="0"/>
    <n v="0"/>
    <n v="494"/>
    <n v="7547"/>
    <n v="5772"/>
    <n v="9640"/>
    <n v="0"/>
    <x v="1"/>
    <x v="238"/>
  </r>
  <r>
    <x v="8"/>
    <x v="9"/>
    <x v="0"/>
    <x v="6"/>
    <x v="0"/>
    <d v="2018-10-10T00:00:00"/>
    <d v="1899-12-30T13:28:00"/>
    <d v="2018-10-09T00:00:00"/>
    <d v="1899-12-30T23:38:00"/>
    <n v="1"/>
    <x v="6"/>
    <x v="1"/>
    <n v="0"/>
    <n v="0"/>
    <n v="0"/>
    <n v="0"/>
    <n v="0"/>
    <n v="0"/>
    <n v="0"/>
    <n v="0"/>
    <n v="0"/>
    <n v="0"/>
    <n v="0"/>
    <n v="0"/>
    <n v="0"/>
    <n v="1269"/>
    <n v="4727"/>
    <n v="3719"/>
    <n v="9668"/>
    <n v="0"/>
    <x v="1"/>
    <x v="239"/>
  </r>
  <r>
    <x v="11"/>
    <x v="1"/>
    <x v="5"/>
    <x v="5"/>
    <x v="5"/>
    <d v="2020-02-24T00:00:00"/>
    <d v="1899-12-30T01:51:00"/>
    <d v="2020-02-22T00:00:00"/>
    <d v="1899-12-30T04:44:00"/>
    <n v="0"/>
    <x v="6"/>
    <x v="0"/>
    <n v="0"/>
    <n v="0"/>
    <n v="55195"/>
    <n v="0"/>
    <n v="51845"/>
    <n v="0"/>
    <n v="30041"/>
    <n v="0"/>
    <n v="10521"/>
    <n v="0"/>
    <n v="0"/>
    <n v="0"/>
    <n v="0"/>
    <n v="0"/>
    <n v="0"/>
    <n v="0"/>
    <n v="0"/>
    <n v="0"/>
    <x v="304"/>
    <x v="0"/>
  </r>
  <r>
    <x v="9"/>
    <x v="10"/>
    <x v="2"/>
    <x v="0"/>
    <x v="5"/>
    <d v="2012-09-20T00:00:00"/>
    <d v="1899-12-30T18:25:00"/>
    <d v="2012-09-19T00:00:00"/>
    <d v="1899-12-30T10:35:00"/>
    <n v="1"/>
    <x v="6"/>
    <x v="0"/>
    <n v="0"/>
    <n v="32144"/>
    <n v="0"/>
    <n v="0"/>
    <n v="58136"/>
    <n v="70334"/>
    <n v="72242"/>
    <n v="0"/>
    <n v="0"/>
    <n v="0"/>
    <n v="0"/>
    <n v="0"/>
    <n v="0"/>
    <n v="0"/>
    <n v="0"/>
    <n v="0"/>
    <n v="0"/>
    <n v="0"/>
    <x v="305"/>
    <x v="0"/>
  </r>
  <r>
    <x v="8"/>
    <x v="11"/>
    <x v="6"/>
    <x v="0"/>
    <x v="4"/>
    <d v="2018-01-08T00:00:00"/>
    <d v="1899-12-30T17:24:00"/>
    <d v="2018-01-07T00:00:00"/>
    <d v="1899-12-30T00:38:00"/>
    <n v="0"/>
    <x v="5"/>
    <x v="1"/>
    <n v="0"/>
    <n v="0"/>
    <n v="0"/>
    <n v="0"/>
    <n v="0"/>
    <n v="0"/>
    <n v="0"/>
    <n v="0"/>
    <n v="0"/>
    <n v="0"/>
    <n v="2246"/>
    <n v="0"/>
    <n v="0"/>
    <n v="0"/>
    <n v="4230"/>
    <n v="0"/>
    <n v="0"/>
    <n v="0"/>
    <x v="1"/>
    <x v="240"/>
  </r>
  <r>
    <x v="8"/>
    <x v="11"/>
    <x v="4"/>
    <x v="0"/>
    <x v="2"/>
    <d v="2018-01-14T00:00:00"/>
    <d v="1899-12-30T08:44:00"/>
    <d v="2018-01-12T00:00:00"/>
    <d v="1899-12-30T18:28:00"/>
    <n v="1"/>
    <x v="2"/>
    <x v="1"/>
    <n v="0"/>
    <n v="0"/>
    <n v="0"/>
    <n v="0"/>
    <n v="0"/>
    <n v="0"/>
    <n v="0"/>
    <n v="0"/>
    <n v="0"/>
    <n v="0"/>
    <n v="0"/>
    <n v="0"/>
    <n v="0"/>
    <n v="3658"/>
    <n v="0"/>
    <n v="0"/>
    <n v="0"/>
    <n v="0"/>
    <x v="1"/>
    <x v="241"/>
  </r>
  <r>
    <x v="4"/>
    <x v="6"/>
    <x v="1"/>
    <x v="6"/>
    <x v="4"/>
    <d v="2011-07-08T00:00:00"/>
    <d v="1899-12-30T05:15:00"/>
    <d v="2011-07-06T00:00:00"/>
    <d v="1899-12-30T13:19:00"/>
    <n v="1"/>
    <x v="0"/>
    <x v="1"/>
    <n v="0"/>
    <n v="0"/>
    <n v="0"/>
    <n v="0"/>
    <n v="0"/>
    <n v="0"/>
    <n v="0"/>
    <n v="0"/>
    <n v="0"/>
    <n v="0"/>
    <n v="3670"/>
    <n v="0"/>
    <n v="0"/>
    <n v="2384"/>
    <n v="0"/>
    <n v="0"/>
    <n v="0"/>
    <n v="0"/>
    <x v="1"/>
    <x v="242"/>
  </r>
  <r>
    <x v="7"/>
    <x v="7"/>
    <x v="5"/>
    <x v="3"/>
    <x v="3"/>
    <d v="2017-06-04T00:00:00"/>
    <d v="1899-12-30T18:59:00"/>
    <d v="2017-06-03T00:00:00"/>
    <d v="1899-12-30T23:27:00"/>
    <n v="0"/>
    <x v="2"/>
    <x v="0"/>
    <n v="0"/>
    <n v="0"/>
    <n v="0"/>
    <n v="0"/>
    <n v="0"/>
    <n v="0"/>
    <n v="0"/>
    <n v="0"/>
    <n v="0"/>
    <n v="0"/>
    <n v="0"/>
    <n v="0"/>
    <n v="0"/>
    <n v="0"/>
    <n v="0"/>
    <n v="0"/>
    <n v="0"/>
    <n v="0"/>
    <x v="1"/>
    <x v="0"/>
  </r>
  <r>
    <x v="6"/>
    <x v="1"/>
    <x v="3"/>
    <x v="6"/>
    <x v="4"/>
    <d v="2022-02-17T00:00:00"/>
    <d v="1899-12-30T17:36:00"/>
    <d v="2022-02-15T00:00:00"/>
    <d v="1899-12-30T08:18:00"/>
    <n v="0"/>
    <x v="2"/>
    <x v="0"/>
    <n v="0"/>
    <n v="0"/>
    <n v="50531"/>
    <n v="0"/>
    <n v="0"/>
    <n v="0"/>
    <n v="41595"/>
    <n v="0"/>
    <n v="75653"/>
    <n v="58900"/>
    <n v="0"/>
    <n v="0"/>
    <n v="0"/>
    <n v="0"/>
    <n v="0"/>
    <n v="0"/>
    <n v="0"/>
    <n v="0"/>
    <x v="306"/>
    <x v="0"/>
  </r>
  <r>
    <x v="3"/>
    <x v="5"/>
    <x v="0"/>
    <x v="0"/>
    <x v="4"/>
    <d v="2014-11-17T00:00:00"/>
    <d v="1899-12-30T17:34:00"/>
    <d v="2014-11-15T00:00:00"/>
    <d v="1899-12-30T18:35:00"/>
    <n v="1"/>
    <x v="0"/>
    <x v="0"/>
    <n v="37680"/>
    <n v="0"/>
    <n v="74067"/>
    <n v="69006"/>
    <n v="0"/>
    <n v="0"/>
    <n v="0"/>
    <n v="61711"/>
    <n v="40955"/>
    <n v="0"/>
    <n v="0"/>
    <n v="0"/>
    <n v="0"/>
    <n v="0"/>
    <n v="0"/>
    <n v="0"/>
    <n v="0"/>
    <n v="0"/>
    <x v="307"/>
    <x v="0"/>
  </r>
  <r>
    <x v="11"/>
    <x v="10"/>
    <x v="1"/>
    <x v="8"/>
    <x v="5"/>
    <d v="2020-09-22T00:00:00"/>
    <d v="1899-12-30T13:03:00"/>
    <d v="2020-09-21T00:00:00"/>
    <d v="1899-12-30T11:28:00"/>
    <n v="1"/>
    <x v="0"/>
    <x v="0"/>
    <n v="0"/>
    <n v="0"/>
    <n v="0"/>
    <n v="79987"/>
    <n v="0"/>
    <n v="0"/>
    <n v="0"/>
    <n v="35661"/>
    <n v="23588"/>
    <n v="72608"/>
    <n v="0"/>
    <n v="0"/>
    <n v="0"/>
    <n v="0"/>
    <n v="0"/>
    <n v="0"/>
    <n v="0"/>
    <n v="0"/>
    <x v="308"/>
    <x v="0"/>
  </r>
  <r>
    <x v="13"/>
    <x v="5"/>
    <x v="0"/>
    <x v="3"/>
    <x v="2"/>
    <d v="2021-11-17T00:00:00"/>
    <d v="1899-12-30T17:11:00"/>
    <d v="2021-11-15T00:00:00"/>
    <d v="1899-12-30T03:14:00"/>
    <n v="1"/>
    <x v="2"/>
    <x v="1"/>
    <n v="0"/>
    <n v="0"/>
    <n v="0"/>
    <n v="0"/>
    <n v="0"/>
    <n v="0"/>
    <n v="0"/>
    <n v="0"/>
    <n v="0"/>
    <n v="0"/>
    <n v="0"/>
    <n v="0"/>
    <n v="0"/>
    <n v="0"/>
    <n v="491"/>
    <n v="618"/>
    <n v="0"/>
    <n v="0"/>
    <x v="1"/>
    <x v="243"/>
  </r>
  <r>
    <x v="4"/>
    <x v="9"/>
    <x v="4"/>
    <x v="5"/>
    <x v="1"/>
    <d v="2011-10-11T00:00:00"/>
    <d v="1899-12-30T08:27:00"/>
    <d v="2011-10-09T00:00:00"/>
    <d v="1899-12-30T20:58:00"/>
    <n v="1"/>
    <x v="0"/>
    <x v="1"/>
    <n v="0"/>
    <n v="0"/>
    <n v="0"/>
    <n v="0"/>
    <n v="0"/>
    <n v="0"/>
    <n v="0"/>
    <n v="0"/>
    <n v="0"/>
    <n v="0"/>
    <n v="799"/>
    <n v="9899"/>
    <n v="0"/>
    <n v="0"/>
    <n v="0"/>
    <n v="0"/>
    <n v="0"/>
    <n v="0"/>
    <x v="1"/>
    <x v="244"/>
  </r>
  <r>
    <x v="13"/>
    <x v="6"/>
    <x v="6"/>
    <x v="6"/>
    <x v="5"/>
    <d v="2021-07-25T00:00:00"/>
    <d v="1899-12-30T16:09:00"/>
    <d v="2021-07-23T00:00:00"/>
    <d v="1899-12-30T10:25:00"/>
    <n v="1"/>
    <x v="2"/>
    <x v="0"/>
    <n v="71165"/>
    <n v="0"/>
    <n v="0"/>
    <n v="40385"/>
    <n v="0"/>
    <n v="0"/>
    <n v="0"/>
    <n v="5325"/>
    <n v="0"/>
    <n v="6030"/>
    <n v="0"/>
    <n v="0"/>
    <n v="0"/>
    <n v="0"/>
    <n v="0"/>
    <n v="0"/>
    <n v="0"/>
    <n v="0"/>
    <x v="309"/>
    <x v="0"/>
  </r>
  <r>
    <x v="5"/>
    <x v="2"/>
    <x v="6"/>
    <x v="4"/>
    <x v="4"/>
    <d v="2013-12-01T00:00:00"/>
    <d v="1899-12-30T11:38:00"/>
    <d v="2013-11-29T00:00:00"/>
    <d v="1899-12-30T09:01:00"/>
    <n v="0"/>
    <x v="0"/>
    <x v="0"/>
    <n v="0"/>
    <n v="0"/>
    <n v="0"/>
    <n v="0"/>
    <n v="0"/>
    <n v="0"/>
    <n v="23713"/>
    <n v="21103"/>
    <n v="0"/>
    <n v="0"/>
    <n v="0"/>
    <n v="0"/>
    <n v="0"/>
    <n v="0"/>
    <n v="0"/>
    <n v="0"/>
    <n v="0"/>
    <n v="0"/>
    <x v="310"/>
    <x v="0"/>
  </r>
  <r>
    <x v="1"/>
    <x v="9"/>
    <x v="5"/>
    <x v="2"/>
    <x v="5"/>
    <d v="2016-10-04T00:00:00"/>
    <d v="1899-12-30T07:44:00"/>
    <d v="2016-10-03T00:00:00"/>
    <d v="1899-12-30T12:24:00"/>
    <n v="0"/>
    <x v="1"/>
    <x v="1"/>
    <n v="0"/>
    <n v="0"/>
    <n v="0"/>
    <n v="0"/>
    <n v="0"/>
    <n v="0"/>
    <n v="0"/>
    <n v="0"/>
    <n v="0"/>
    <n v="0"/>
    <n v="0"/>
    <n v="1357"/>
    <n v="0"/>
    <n v="6579"/>
    <n v="0"/>
    <n v="0"/>
    <n v="8100"/>
    <n v="0"/>
    <x v="1"/>
    <x v="245"/>
  </r>
  <r>
    <x v="1"/>
    <x v="8"/>
    <x v="1"/>
    <x v="6"/>
    <x v="3"/>
    <d v="2016-08-16T00:00:00"/>
    <d v="1899-12-30T15:34:00"/>
    <d v="2016-08-13T00:00:00"/>
    <d v="1899-12-30T03:37:00"/>
    <n v="0"/>
    <x v="5"/>
    <x v="0"/>
    <n v="0"/>
    <n v="0"/>
    <n v="0"/>
    <n v="0"/>
    <n v="0"/>
    <n v="0"/>
    <n v="0"/>
    <n v="0"/>
    <n v="8226"/>
    <n v="22149"/>
    <n v="0"/>
    <n v="0"/>
    <n v="0"/>
    <n v="0"/>
    <n v="0"/>
    <n v="0"/>
    <n v="0"/>
    <n v="0"/>
    <x v="311"/>
    <x v="0"/>
  </r>
  <r>
    <x v="9"/>
    <x v="3"/>
    <x v="2"/>
    <x v="8"/>
    <x v="0"/>
    <d v="2012-04-11T00:00:00"/>
    <d v="1899-12-30T11:43:00"/>
    <d v="2012-04-08T00:00:00"/>
    <d v="1899-12-30T23:05:00"/>
    <n v="0"/>
    <x v="7"/>
    <x v="1"/>
    <n v="0"/>
    <n v="0"/>
    <n v="0"/>
    <n v="0"/>
    <n v="0"/>
    <n v="0"/>
    <n v="0"/>
    <n v="0"/>
    <n v="0"/>
    <n v="0"/>
    <n v="0"/>
    <n v="0"/>
    <n v="0"/>
    <n v="0"/>
    <n v="0"/>
    <n v="0"/>
    <n v="0"/>
    <n v="0"/>
    <x v="1"/>
    <x v="0"/>
  </r>
  <r>
    <x v="0"/>
    <x v="0"/>
    <x v="5"/>
    <x v="3"/>
    <x v="6"/>
    <d v="2019-05-08T00:00:00"/>
    <d v="1899-12-30T18:05:00"/>
    <d v="2019-05-05T00:00:00"/>
    <d v="1899-12-30T16:47:00"/>
    <n v="1"/>
    <x v="5"/>
    <x v="0"/>
    <n v="0"/>
    <n v="0"/>
    <n v="67554"/>
    <n v="1120"/>
    <n v="4893"/>
    <n v="0"/>
    <n v="0"/>
    <n v="0"/>
    <n v="74588"/>
    <n v="0"/>
    <n v="0"/>
    <n v="0"/>
    <n v="0"/>
    <n v="0"/>
    <n v="0"/>
    <n v="0"/>
    <n v="0"/>
    <n v="0"/>
    <x v="312"/>
    <x v="0"/>
  </r>
  <r>
    <x v="7"/>
    <x v="7"/>
    <x v="6"/>
    <x v="0"/>
    <x v="1"/>
    <d v="2017-06-20T00:00:00"/>
    <d v="1899-12-30T18:32:00"/>
    <d v="2017-06-18T00:00:00"/>
    <d v="1899-12-30T04:49:00"/>
    <n v="1"/>
    <x v="3"/>
    <x v="1"/>
    <n v="0"/>
    <n v="0"/>
    <n v="0"/>
    <n v="0"/>
    <n v="0"/>
    <n v="0"/>
    <n v="0"/>
    <n v="0"/>
    <n v="0"/>
    <n v="0"/>
    <n v="0"/>
    <n v="0"/>
    <n v="6806"/>
    <n v="0"/>
    <n v="378"/>
    <n v="9334"/>
    <n v="0"/>
    <n v="0"/>
    <x v="1"/>
    <x v="246"/>
  </r>
  <r>
    <x v="3"/>
    <x v="11"/>
    <x v="0"/>
    <x v="9"/>
    <x v="2"/>
    <d v="2014-01-01T00:00:00"/>
    <d v="1899-12-30T06:41:00"/>
    <d v="2013-12-31T00:00:00"/>
    <d v="1899-12-30T18:43:00"/>
    <n v="1"/>
    <x v="4"/>
    <x v="1"/>
    <n v="0"/>
    <n v="0"/>
    <n v="0"/>
    <n v="0"/>
    <n v="0"/>
    <n v="0"/>
    <n v="0"/>
    <n v="0"/>
    <n v="0"/>
    <n v="0"/>
    <n v="0"/>
    <n v="0"/>
    <n v="0"/>
    <n v="0"/>
    <n v="0"/>
    <n v="0"/>
    <n v="0"/>
    <n v="0"/>
    <x v="1"/>
    <x v="0"/>
  </r>
  <r>
    <x v="6"/>
    <x v="6"/>
    <x v="0"/>
    <x v="1"/>
    <x v="0"/>
    <d v="2022-07-26T00:00:00"/>
    <d v="1899-12-30T06:07:00"/>
    <d v="2022-07-24T00:00:00"/>
    <d v="1899-12-30T02:08:00"/>
    <n v="1"/>
    <x v="4"/>
    <x v="0"/>
    <n v="0"/>
    <n v="0"/>
    <n v="0"/>
    <n v="0"/>
    <n v="63482"/>
    <n v="0"/>
    <n v="39223"/>
    <n v="0"/>
    <n v="70061"/>
    <n v="0"/>
    <n v="0"/>
    <n v="0"/>
    <n v="0"/>
    <n v="0"/>
    <n v="0"/>
    <n v="0"/>
    <n v="0"/>
    <n v="0"/>
    <x v="313"/>
    <x v="0"/>
  </r>
  <r>
    <x v="13"/>
    <x v="5"/>
    <x v="3"/>
    <x v="2"/>
    <x v="2"/>
    <d v="2021-11-02T00:00:00"/>
    <d v="1899-12-30T20:59:00"/>
    <d v="2021-11-01T00:00:00"/>
    <d v="1899-12-30T08:45:00"/>
    <n v="0"/>
    <x v="7"/>
    <x v="0"/>
    <n v="0"/>
    <n v="0"/>
    <n v="0"/>
    <n v="0"/>
    <n v="29852"/>
    <n v="16499"/>
    <n v="0"/>
    <n v="0"/>
    <n v="0"/>
    <n v="0"/>
    <n v="0"/>
    <n v="0"/>
    <n v="0"/>
    <n v="0"/>
    <n v="0"/>
    <n v="0"/>
    <n v="0"/>
    <n v="0"/>
    <x v="314"/>
    <x v="0"/>
  </r>
  <r>
    <x v="12"/>
    <x v="5"/>
    <x v="1"/>
    <x v="6"/>
    <x v="6"/>
    <d v="2010-11-12T00:00:00"/>
    <d v="1899-12-30T13:03:00"/>
    <d v="2010-11-10T00:00:00"/>
    <d v="1899-12-30T05:45:00"/>
    <n v="1"/>
    <x v="4"/>
    <x v="0"/>
    <n v="0"/>
    <n v="0"/>
    <n v="0"/>
    <n v="43344"/>
    <n v="14013"/>
    <n v="5890"/>
    <n v="0"/>
    <n v="21058"/>
    <n v="0"/>
    <n v="0"/>
    <n v="0"/>
    <n v="0"/>
    <n v="0"/>
    <n v="0"/>
    <n v="0"/>
    <n v="0"/>
    <n v="0"/>
    <n v="0"/>
    <x v="315"/>
    <x v="0"/>
  </r>
  <r>
    <x v="9"/>
    <x v="3"/>
    <x v="5"/>
    <x v="4"/>
    <x v="3"/>
    <d v="2012-04-15T00:00:00"/>
    <d v="1899-12-30T07:10:00"/>
    <d v="2012-04-13T00:00:00"/>
    <d v="1899-12-30T09:59:00"/>
    <n v="0"/>
    <x v="6"/>
    <x v="0"/>
    <n v="0"/>
    <n v="79207"/>
    <n v="19211"/>
    <n v="0"/>
    <n v="0"/>
    <n v="14454"/>
    <n v="0"/>
    <n v="0"/>
    <n v="0"/>
    <n v="17306"/>
    <n v="0"/>
    <n v="0"/>
    <n v="0"/>
    <n v="0"/>
    <n v="0"/>
    <n v="0"/>
    <n v="0"/>
    <n v="0"/>
    <x v="316"/>
    <x v="0"/>
  </r>
  <r>
    <x v="10"/>
    <x v="9"/>
    <x v="3"/>
    <x v="8"/>
    <x v="2"/>
    <d v="2015-10-27T00:00:00"/>
    <d v="1899-12-30T18:22:00"/>
    <d v="2015-10-26T00:00:00"/>
    <d v="1899-12-30T02:42:00"/>
    <n v="1"/>
    <x v="3"/>
    <x v="1"/>
    <n v="0"/>
    <n v="0"/>
    <n v="0"/>
    <n v="0"/>
    <n v="0"/>
    <n v="0"/>
    <n v="0"/>
    <n v="0"/>
    <n v="0"/>
    <n v="0"/>
    <n v="8255"/>
    <n v="0"/>
    <n v="0"/>
    <n v="0"/>
    <n v="0"/>
    <n v="0"/>
    <n v="0"/>
    <n v="0"/>
    <x v="1"/>
    <x v="247"/>
  </r>
  <r>
    <x v="13"/>
    <x v="6"/>
    <x v="4"/>
    <x v="4"/>
    <x v="0"/>
    <d v="2021-07-09T00:00:00"/>
    <d v="1899-12-30T07:27:00"/>
    <d v="2021-07-06T00:00:00"/>
    <d v="1899-12-30T18:25:00"/>
    <n v="1"/>
    <x v="0"/>
    <x v="0"/>
    <n v="0"/>
    <n v="31468"/>
    <n v="0"/>
    <n v="0"/>
    <n v="0"/>
    <n v="0"/>
    <n v="0"/>
    <n v="0"/>
    <n v="0"/>
    <n v="0"/>
    <n v="0"/>
    <n v="0"/>
    <n v="0"/>
    <n v="0"/>
    <n v="0"/>
    <n v="0"/>
    <n v="0"/>
    <n v="0"/>
    <x v="317"/>
    <x v="0"/>
  </r>
  <r>
    <x v="6"/>
    <x v="4"/>
    <x v="6"/>
    <x v="9"/>
    <x v="1"/>
    <d v="2022-03-13T00:00:00"/>
    <d v="1899-12-30T07:16:00"/>
    <d v="2022-03-10T00:00:00"/>
    <d v="1899-12-30T01:42:00"/>
    <n v="0"/>
    <x v="7"/>
    <x v="1"/>
    <n v="0"/>
    <n v="0"/>
    <n v="0"/>
    <n v="0"/>
    <n v="0"/>
    <n v="0"/>
    <n v="0"/>
    <n v="0"/>
    <n v="0"/>
    <n v="0"/>
    <n v="403"/>
    <n v="0"/>
    <n v="0"/>
    <n v="5574"/>
    <n v="0"/>
    <n v="2959"/>
    <n v="0"/>
    <n v="0"/>
    <x v="1"/>
    <x v="248"/>
  </r>
  <r>
    <x v="4"/>
    <x v="11"/>
    <x v="2"/>
    <x v="7"/>
    <x v="1"/>
    <d v="2011-01-03T00:00:00"/>
    <d v="1899-12-30T16:03:00"/>
    <d v="2010-12-31T00:00:00"/>
    <d v="1899-12-30T03:04:00"/>
    <n v="1"/>
    <x v="1"/>
    <x v="0"/>
    <n v="76559"/>
    <n v="72990"/>
    <n v="0"/>
    <n v="77009"/>
    <n v="0"/>
    <n v="16429"/>
    <n v="0"/>
    <n v="43012"/>
    <n v="0"/>
    <n v="0"/>
    <n v="0"/>
    <n v="0"/>
    <n v="0"/>
    <n v="0"/>
    <n v="0"/>
    <n v="0"/>
    <n v="0"/>
    <n v="0"/>
    <x v="318"/>
    <x v="0"/>
  </r>
  <r>
    <x v="0"/>
    <x v="1"/>
    <x v="0"/>
    <x v="3"/>
    <x v="4"/>
    <d v="2019-02-27T00:00:00"/>
    <d v="1899-12-30T20:07:00"/>
    <d v="2019-02-24T00:00:00"/>
    <d v="1899-12-30T03:46:00"/>
    <n v="0"/>
    <x v="0"/>
    <x v="1"/>
    <n v="0"/>
    <n v="0"/>
    <n v="0"/>
    <n v="0"/>
    <n v="0"/>
    <n v="0"/>
    <n v="0"/>
    <n v="0"/>
    <n v="0"/>
    <n v="0"/>
    <n v="0"/>
    <n v="0"/>
    <n v="7345"/>
    <n v="0"/>
    <n v="0"/>
    <n v="0"/>
    <n v="0"/>
    <n v="0"/>
    <x v="1"/>
    <x v="249"/>
  </r>
  <r>
    <x v="5"/>
    <x v="0"/>
    <x v="1"/>
    <x v="6"/>
    <x v="4"/>
    <d v="2013-05-05T00:00:00"/>
    <d v="1899-12-30T18:55:00"/>
    <d v="2013-05-02T00:00:00"/>
    <d v="1899-12-30T18:46:00"/>
    <n v="1"/>
    <x v="4"/>
    <x v="1"/>
    <n v="0"/>
    <n v="0"/>
    <n v="0"/>
    <n v="0"/>
    <n v="0"/>
    <n v="0"/>
    <n v="0"/>
    <n v="0"/>
    <n v="0"/>
    <n v="0"/>
    <n v="0"/>
    <n v="1404"/>
    <n v="0"/>
    <n v="0"/>
    <n v="0"/>
    <n v="9586"/>
    <n v="0"/>
    <n v="0"/>
    <x v="1"/>
    <x v="250"/>
  </r>
  <r>
    <x v="3"/>
    <x v="1"/>
    <x v="2"/>
    <x v="7"/>
    <x v="5"/>
    <d v="2014-02-13T00:00:00"/>
    <d v="1899-12-30T23:40:00"/>
    <d v="2014-02-11T00:00:00"/>
    <d v="1899-12-30T19:38:00"/>
    <n v="1"/>
    <x v="5"/>
    <x v="1"/>
    <n v="0"/>
    <n v="0"/>
    <n v="0"/>
    <n v="0"/>
    <n v="0"/>
    <n v="0"/>
    <n v="0"/>
    <n v="0"/>
    <n v="0"/>
    <n v="0"/>
    <n v="0"/>
    <n v="0"/>
    <n v="0"/>
    <n v="0"/>
    <n v="0"/>
    <n v="0"/>
    <n v="8323"/>
    <n v="0"/>
    <x v="1"/>
    <x v="251"/>
  </r>
  <r>
    <x v="0"/>
    <x v="11"/>
    <x v="3"/>
    <x v="4"/>
    <x v="2"/>
    <d v="2019-01-08T00:00:00"/>
    <d v="1899-12-30T18:45:00"/>
    <d v="2019-01-06T00:00:00"/>
    <d v="1899-12-30T13:54:00"/>
    <n v="1"/>
    <x v="3"/>
    <x v="0"/>
    <n v="0"/>
    <n v="53733"/>
    <n v="0"/>
    <n v="0"/>
    <n v="72221"/>
    <n v="0"/>
    <n v="0"/>
    <n v="0"/>
    <n v="0"/>
    <n v="0"/>
    <n v="0"/>
    <n v="0"/>
    <n v="0"/>
    <n v="0"/>
    <n v="0"/>
    <n v="0"/>
    <n v="0"/>
    <n v="0"/>
    <x v="319"/>
    <x v="0"/>
  </r>
  <r>
    <x v="7"/>
    <x v="3"/>
    <x v="3"/>
    <x v="8"/>
    <x v="2"/>
    <d v="2017-04-09T00:00:00"/>
    <d v="1899-12-30T01:46:00"/>
    <d v="2017-04-08T00:00:00"/>
    <d v="1899-12-30T15:39:00"/>
    <n v="1"/>
    <x v="2"/>
    <x v="0"/>
    <n v="0"/>
    <n v="0"/>
    <n v="7306"/>
    <n v="43706"/>
    <n v="0"/>
    <n v="0"/>
    <n v="63191"/>
    <n v="0"/>
    <n v="12202"/>
    <n v="0"/>
    <n v="0"/>
    <n v="0"/>
    <n v="0"/>
    <n v="0"/>
    <n v="0"/>
    <n v="0"/>
    <n v="0"/>
    <n v="0"/>
    <x v="320"/>
    <x v="0"/>
  </r>
  <r>
    <x v="13"/>
    <x v="8"/>
    <x v="4"/>
    <x v="2"/>
    <x v="6"/>
    <d v="2021-08-16T00:00:00"/>
    <d v="1899-12-30T10:00:00"/>
    <d v="2021-08-13T00:00:00"/>
    <d v="1899-12-30T09:28:00"/>
    <n v="1"/>
    <x v="4"/>
    <x v="1"/>
    <n v="0"/>
    <n v="0"/>
    <n v="0"/>
    <n v="0"/>
    <n v="0"/>
    <n v="0"/>
    <n v="0"/>
    <n v="0"/>
    <n v="0"/>
    <n v="0"/>
    <n v="0"/>
    <n v="0"/>
    <n v="4900"/>
    <n v="0"/>
    <n v="3890"/>
    <n v="0"/>
    <n v="0"/>
    <n v="0"/>
    <x v="1"/>
    <x v="252"/>
  </r>
  <r>
    <x v="9"/>
    <x v="6"/>
    <x v="4"/>
    <x v="7"/>
    <x v="1"/>
    <d v="2012-07-26T00:00:00"/>
    <d v="1899-12-30T00:34:00"/>
    <d v="2012-07-23T00:00:00"/>
    <d v="1899-12-30T05:32:00"/>
    <n v="0"/>
    <x v="1"/>
    <x v="1"/>
    <n v="0"/>
    <n v="0"/>
    <n v="0"/>
    <n v="0"/>
    <n v="0"/>
    <n v="0"/>
    <n v="0"/>
    <n v="0"/>
    <n v="0"/>
    <n v="0"/>
    <n v="0"/>
    <n v="4696"/>
    <n v="2249"/>
    <n v="0"/>
    <n v="0"/>
    <n v="0"/>
    <n v="0"/>
    <n v="0"/>
    <x v="1"/>
    <x v="253"/>
  </r>
  <r>
    <x v="9"/>
    <x v="11"/>
    <x v="1"/>
    <x v="9"/>
    <x v="1"/>
    <d v="2012-01-11T00:00:00"/>
    <d v="1899-12-30T00:29:00"/>
    <d v="2012-01-10T00:00:00"/>
    <d v="1899-12-30T12:10:00"/>
    <n v="1"/>
    <x v="5"/>
    <x v="1"/>
    <n v="0"/>
    <n v="0"/>
    <n v="0"/>
    <n v="0"/>
    <n v="0"/>
    <n v="0"/>
    <n v="0"/>
    <n v="0"/>
    <n v="0"/>
    <n v="0"/>
    <n v="0"/>
    <n v="0"/>
    <n v="0"/>
    <n v="0"/>
    <n v="0"/>
    <n v="3759"/>
    <n v="997"/>
    <n v="0"/>
    <x v="1"/>
    <x v="254"/>
  </r>
  <r>
    <x v="3"/>
    <x v="9"/>
    <x v="0"/>
    <x v="2"/>
    <x v="5"/>
    <d v="2014-10-03T00:00:00"/>
    <d v="1899-12-30T18:21:00"/>
    <d v="2014-10-01T00:00:00"/>
    <d v="1899-12-30T15:46:00"/>
    <n v="1"/>
    <x v="5"/>
    <x v="0"/>
    <n v="0"/>
    <n v="0"/>
    <n v="0"/>
    <n v="0"/>
    <n v="0"/>
    <n v="0"/>
    <n v="0"/>
    <n v="7496"/>
    <n v="0"/>
    <n v="0"/>
    <n v="0"/>
    <n v="0"/>
    <n v="0"/>
    <n v="0"/>
    <n v="0"/>
    <n v="0"/>
    <n v="0"/>
    <n v="0"/>
    <x v="321"/>
    <x v="0"/>
  </r>
  <r>
    <x v="0"/>
    <x v="3"/>
    <x v="1"/>
    <x v="8"/>
    <x v="5"/>
    <d v="2019-04-10T00:00:00"/>
    <d v="1899-12-30T13:35:00"/>
    <d v="2019-04-07T00:00:00"/>
    <d v="1899-12-30T04:16:00"/>
    <n v="1"/>
    <x v="1"/>
    <x v="0"/>
    <n v="0"/>
    <n v="0"/>
    <n v="72904"/>
    <n v="0"/>
    <n v="0"/>
    <n v="0"/>
    <n v="0"/>
    <n v="41096"/>
    <n v="0"/>
    <n v="0"/>
    <n v="0"/>
    <n v="0"/>
    <n v="0"/>
    <n v="0"/>
    <n v="0"/>
    <n v="0"/>
    <n v="0"/>
    <n v="0"/>
    <x v="322"/>
    <x v="0"/>
  </r>
  <r>
    <x v="10"/>
    <x v="11"/>
    <x v="4"/>
    <x v="6"/>
    <x v="1"/>
    <d v="2015-01-07T00:00:00"/>
    <d v="1899-12-30T11:33:00"/>
    <d v="2015-01-04T00:00:00"/>
    <d v="1899-12-30T15:10:00"/>
    <n v="1"/>
    <x v="4"/>
    <x v="0"/>
    <n v="58451"/>
    <n v="79217"/>
    <n v="0"/>
    <n v="0"/>
    <n v="0"/>
    <n v="0"/>
    <n v="0"/>
    <n v="70885"/>
    <n v="0"/>
    <n v="0"/>
    <n v="0"/>
    <n v="0"/>
    <n v="0"/>
    <n v="0"/>
    <n v="0"/>
    <n v="0"/>
    <n v="0"/>
    <n v="0"/>
    <x v="323"/>
    <x v="0"/>
  </r>
  <r>
    <x v="5"/>
    <x v="5"/>
    <x v="5"/>
    <x v="4"/>
    <x v="1"/>
    <d v="2013-11-15T00:00:00"/>
    <d v="1899-12-30T09:52:00"/>
    <d v="2013-11-14T00:00:00"/>
    <d v="1899-12-30T11:50:00"/>
    <n v="0"/>
    <x v="7"/>
    <x v="0"/>
    <n v="22209"/>
    <n v="0"/>
    <n v="0"/>
    <n v="0"/>
    <n v="0"/>
    <n v="24960"/>
    <n v="0"/>
    <n v="0"/>
    <n v="0"/>
    <n v="64273"/>
    <n v="0"/>
    <n v="0"/>
    <n v="0"/>
    <n v="0"/>
    <n v="0"/>
    <n v="0"/>
    <n v="0"/>
    <n v="0"/>
    <x v="324"/>
    <x v="0"/>
  </r>
  <r>
    <x v="8"/>
    <x v="9"/>
    <x v="4"/>
    <x v="1"/>
    <x v="0"/>
    <d v="2018-10-05T00:00:00"/>
    <d v="1899-12-30T19:18:00"/>
    <d v="2018-10-04T00:00:00"/>
    <d v="1899-12-30T20:01:00"/>
    <n v="0"/>
    <x v="5"/>
    <x v="0"/>
    <n v="0"/>
    <n v="0"/>
    <n v="0"/>
    <n v="0"/>
    <n v="4730"/>
    <n v="0"/>
    <n v="0"/>
    <n v="0"/>
    <n v="0"/>
    <n v="0"/>
    <n v="0"/>
    <n v="0"/>
    <n v="0"/>
    <n v="0"/>
    <n v="0"/>
    <n v="0"/>
    <n v="0"/>
    <n v="0"/>
    <x v="325"/>
    <x v="0"/>
  </r>
  <r>
    <x v="12"/>
    <x v="9"/>
    <x v="2"/>
    <x v="9"/>
    <x v="3"/>
    <d v="2010-10-16T00:00:00"/>
    <d v="1899-12-30T19:59:00"/>
    <d v="2010-10-15T00:00:00"/>
    <d v="1899-12-30T20:46:00"/>
    <n v="1"/>
    <x v="6"/>
    <x v="1"/>
    <n v="0"/>
    <n v="0"/>
    <n v="0"/>
    <n v="0"/>
    <n v="0"/>
    <n v="0"/>
    <n v="0"/>
    <n v="0"/>
    <n v="0"/>
    <n v="0"/>
    <n v="0"/>
    <n v="0"/>
    <n v="0"/>
    <n v="0"/>
    <n v="0"/>
    <n v="0"/>
    <n v="0"/>
    <n v="0"/>
    <x v="1"/>
    <x v="0"/>
  </r>
  <r>
    <x v="8"/>
    <x v="3"/>
    <x v="1"/>
    <x v="1"/>
    <x v="5"/>
    <d v="2018-04-16T00:00:00"/>
    <d v="1899-12-30T10:57:00"/>
    <d v="2018-04-13T00:00:00"/>
    <d v="1899-12-30T00:04:00"/>
    <n v="0"/>
    <x v="0"/>
    <x v="0"/>
    <n v="0"/>
    <n v="43266"/>
    <n v="0"/>
    <n v="0"/>
    <n v="46863"/>
    <n v="0"/>
    <n v="16151"/>
    <n v="0"/>
    <n v="0"/>
    <n v="0"/>
    <n v="0"/>
    <n v="0"/>
    <n v="0"/>
    <n v="0"/>
    <n v="0"/>
    <n v="0"/>
    <n v="0"/>
    <n v="0"/>
    <x v="326"/>
    <x v="0"/>
  </r>
  <r>
    <x v="6"/>
    <x v="10"/>
    <x v="0"/>
    <x v="2"/>
    <x v="4"/>
    <d v="2022-09-12T00:00:00"/>
    <d v="1899-12-30T21:58:00"/>
    <d v="2022-09-09T00:00:00"/>
    <d v="1899-12-30T02:57:00"/>
    <n v="1"/>
    <x v="5"/>
    <x v="1"/>
    <n v="0"/>
    <n v="0"/>
    <n v="0"/>
    <n v="0"/>
    <n v="0"/>
    <n v="0"/>
    <n v="0"/>
    <n v="0"/>
    <n v="0"/>
    <n v="0"/>
    <n v="0"/>
    <n v="0"/>
    <n v="0"/>
    <n v="0"/>
    <n v="0"/>
    <n v="0"/>
    <n v="0"/>
    <n v="0"/>
    <x v="1"/>
    <x v="0"/>
  </r>
  <r>
    <x v="2"/>
    <x v="7"/>
    <x v="4"/>
    <x v="3"/>
    <x v="5"/>
    <d v="2023-06-17T00:00:00"/>
    <d v="1899-12-30T15:10:00"/>
    <d v="2023-06-14T00:00:00"/>
    <d v="1899-12-30T13:35:00"/>
    <n v="0"/>
    <x v="3"/>
    <x v="0"/>
    <n v="0"/>
    <n v="0"/>
    <n v="0"/>
    <n v="0"/>
    <n v="48362"/>
    <n v="34778"/>
    <n v="0"/>
    <n v="31169"/>
    <n v="0"/>
    <n v="0"/>
    <n v="0"/>
    <n v="0"/>
    <n v="0"/>
    <n v="0"/>
    <n v="0"/>
    <n v="0"/>
    <n v="0"/>
    <n v="0"/>
    <x v="327"/>
    <x v="0"/>
  </r>
  <r>
    <x v="4"/>
    <x v="5"/>
    <x v="6"/>
    <x v="7"/>
    <x v="3"/>
    <d v="2011-11-18T00:00:00"/>
    <d v="1899-12-30T22:19:00"/>
    <d v="2011-11-17T00:00:00"/>
    <d v="1899-12-30T03:12:00"/>
    <n v="0"/>
    <x v="7"/>
    <x v="1"/>
    <n v="0"/>
    <n v="0"/>
    <n v="0"/>
    <n v="0"/>
    <n v="0"/>
    <n v="0"/>
    <n v="0"/>
    <n v="0"/>
    <n v="0"/>
    <n v="0"/>
    <n v="0"/>
    <n v="0"/>
    <n v="0"/>
    <n v="0"/>
    <n v="0"/>
    <n v="2816"/>
    <n v="4485"/>
    <n v="0"/>
    <x v="1"/>
    <x v="255"/>
  </r>
  <r>
    <x v="3"/>
    <x v="10"/>
    <x v="4"/>
    <x v="1"/>
    <x v="1"/>
    <d v="2014-09-24T00:00:00"/>
    <d v="1899-12-30T13:06:00"/>
    <d v="2014-09-22T00:00:00"/>
    <d v="1899-12-30T00:52:00"/>
    <n v="1"/>
    <x v="6"/>
    <x v="0"/>
    <n v="0"/>
    <n v="0"/>
    <n v="0"/>
    <n v="0"/>
    <n v="1780"/>
    <n v="59193"/>
    <n v="52028"/>
    <n v="0"/>
    <n v="0"/>
    <n v="19128"/>
    <n v="0"/>
    <n v="0"/>
    <n v="0"/>
    <n v="0"/>
    <n v="0"/>
    <n v="0"/>
    <n v="0"/>
    <n v="0"/>
    <x v="328"/>
    <x v="0"/>
  </r>
  <r>
    <x v="9"/>
    <x v="9"/>
    <x v="1"/>
    <x v="7"/>
    <x v="6"/>
    <d v="2012-10-21T00:00:00"/>
    <d v="1899-12-30T00:53:00"/>
    <d v="2012-10-20T00:00:00"/>
    <d v="1899-12-30T02:23:00"/>
    <n v="1"/>
    <x v="5"/>
    <x v="0"/>
    <n v="0"/>
    <n v="0"/>
    <n v="0"/>
    <n v="0"/>
    <n v="0"/>
    <n v="0"/>
    <n v="47419"/>
    <n v="0"/>
    <n v="66928"/>
    <n v="0"/>
    <n v="0"/>
    <n v="0"/>
    <n v="0"/>
    <n v="0"/>
    <n v="0"/>
    <n v="0"/>
    <n v="0"/>
    <n v="0"/>
    <x v="329"/>
    <x v="0"/>
  </r>
  <r>
    <x v="0"/>
    <x v="3"/>
    <x v="5"/>
    <x v="0"/>
    <x v="2"/>
    <d v="2019-04-03T00:00:00"/>
    <d v="1899-12-30T22:06:00"/>
    <d v="2019-04-01T00:00:00"/>
    <d v="1899-12-30T18:24:00"/>
    <n v="0"/>
    <x v="6"/>
    <x v="1"/>
    <n v="0"/>
    <n v="0"/>
    <n v="0"/>
    <n v="0"/>
    <n v="0"/>
    <n v="0"/>
    <n v="0"/>
    <n v="0"/>
    <n v="0"/>
    <n v="0"/>
    <n v="0"/>
    <n v="0"/>
    <n v="0"/>
    <n v="0"/>
    <n v="1218"/>
    <n v="0"/>
    <n v="0"/>
    <n v="0"/>
    <x v="1"/>
    <x v="256"/>
  </r>
  <r>
    <x v="1"/>
    <x v="10"/>
    <x v="0"/>
    <x v="6"/>
    <x v="5"/>
    <d v="2016-09-20T00:00:00"/>
    <d v="1899-12-30T14:32:00"/>
    <d v="2016-09-17T00:00:00"/>
    <d v="1899-12-30T06:17:00"/>
    <n v="1"/>
    <x v="0"/>
    <x v="0"/>
    <n v="0"/>
    <n v="0"/>
    <n v="22937"/>
    <n v="0"/>
    <n v="59101"/>
    <n v="14352"/>
    <n v="0"/>
    <n v="0"/>
    <n v="0"/>
    <n v="0"/>
    <n v="0"/>
    <n v="0"/>
    <n v="0"/>
    <n v="0"/>
    <n v="0"/>
    <n v="0"/>
    <n v="0"/>
    <n v="0"/>
    <x v="330"/>
    <x v="0"/>
  </r>
  <r>
    <x v="8"/>
    <x v="0"/>
    <x v="1"/>
    <x v="0"/>
    <x v="2"/>
    <d v="2018-05-13T00:00:00"/>
    <d v="1899-12-30T22:00:00"/>
    <d v="2018-05-11T00:00:00"/>
    <d v="1899-12-30T03:49:00"/>
    <n v="1"/>
    <x v="6"/>
    <x v="0"/>
    <n v="72284"/>
    <n v="0"/>
    <n v="0"/>
    <n v="72193"/>
    <n v="0"/>
    <n v="0"/>
    <n v="43973"/>
    <n v="0"/>
    <n v="55657"/>
    <n v="24106"/>
    <n v="0"/>
    <n v="0"/>
    <n v="0"/>
    <n v="0"/>
    <n v="0"/>
    <n v="0"/>
    <n v="0"/>
    <n v="0"/>
    <x v="331"/>
    <x v="0"/>
  </r>
  <r>
    <x v="2"/>
    <x v="2"/>
    <x v="5"/>
    <x v="1"/>
    <x v="0"/>
    <d v="2023-12-27T00:00:00"/>
    <d v="1899-12-30T14:19:00"/>
    <d v="2023-12-26T00:00:00"/>
    <d v="1899-12-30T11:32:00"/>
    <n v="0"/>
    <x v="2"/>
    <x v="0"/>
    <n v="0"/>
    <n v="0"/>
    <n v="0"/>
    <n v="0"/>
    <n v="0"/>
    <n v="18053"/>
    <n v="0"/>
    <n v="21166"/>
    <n v="0"/>
    <n v="0"/>
    <n v="0"/>
    <n v="0"/>
    <n v="0"/>
    <n v="0"/>
    <n v="0"/>
    <n v="0"/>
    <n v="0"/>
    <n v="0"/>
    <x v="332"/>
    <x v="0"/>
  </r>
  <r>
    <x v="1"/>
    <x v="8"/>
    <x v="0"/>
    <x v="2"/>
    <x v="0"/>
    <d v="2016-08-13T00:00:00"/>
    <d v="1899-12-30T23:42:00"/>
    <d v="2016-08-12T00:00:00"/>
    <d v="1899-12-30T14:44:00"/>
    <n v="1"/>
    <x v="0"/>
    <x v="0"/>
    <n v="0"/>
    <n v="0"/>
    <n v="56287"/>
    <n v="0"/>
    <n v="0"/>
    <n v="0"/>
    <n v="0"/>
    <n v="60950"/>
    <n v="0"/>
    <n v="0"/>
    <n v="0"/>
    <n v="0"/>
    <n v="0"/>
    <n v="0"/>
    <n v="0"/>
    <n v="0"/>
    <n v="0"/>
    <n v="0"/>
    <x v="333"/>
    <x v="0"/>
  </r>
  <r>
    <x v="0"/>
    <x v="2"/>
    <x v="5"/>
    <x v="5"/>
    <x v="0"/>
    <d v="2019-12-01T00:00:00"/>
    <d v="1899-12-30T21:52:00"/>
    <d v="2019-11-29T00:00:00"/>
    <d v="1899-12-30T21:28:00"/>
    <n v="1"/>
    <x v="2"/>
    <x v="0"/>
    <n v="0"/>
    <n v="0"/>
    <n v="0"/>
    <n v="0"/>
    <n v="0"/>
    <n v="20184"/>
    <n v="76891"/>
    <n v="0"/>
    <n v="0"/>
    <n v="0"/>
    <n v="0"/>
    <n v="0"/>
    <n v="0"/>
    <n v="0"/>
    <n v="0"/>
    <n v="0"/>
    <n v="0"/>
    <n v="0"/>
    <x v="334"/>
    <x v="0"/>
  </r>
  <r>
    <x v="9"/>
    <x v="0"/>
    <x v="5"/>
    <x v="1"/>
    <x v="0"/>
    <d v="2012-05-16T00:00:00"/>
    <d v="1899-12-30T07:35:00"/>
    <d v="2012-05-13T00:00:00"/>
    <d v="1899-12-30T17:18:00"/>
    <n v="0"/>
    <x v="7"/>
    <x v="1"/>
    <n v="0"/>
    <n v="0"/>
    <n v="0"/>
    <n v="0"/>
    <n v="0"/>
    <n v="0"/>
    <n v="0"/>
    <n v="0"/>
    <n v="0"/>
    <n v="0"/>
    <n v="0"/>
    <n v="0"/>
    <n v="80"/>
    <n v="7285"/>
    <n v="0"/>
    <n v="0"/>
    <n v="0"/>
    <n v="0"/>
    <x v="1"/>
    <x v="257"/>
  </r>
  <r>
    <x v="1"/>
    <x v="0"/>
    <x v="0"/>
    <x v="7"/>
    <x v="5"/>
    <d v="2016-05-17T00:00:00"/>
    <d v="1899-12-30T21:36:00"/>
    <d v="2016-05-15T00:00:00"/>
    <d v="1899-12-30T11:54:00"/>
    <n v="1"/>
    <x v="2"/>
    <x v="1"/>
    <n v="0"/>
    <n v="0"/>
    <n v="0"/>
    <n v="0"/>
    <n v="0"/>
    <n v="0"/>
    <n v="0"/>
    <n v="0"/>
    <n v="0"/>
    <n v="0"/>
    <n v="0"/>
    <n v="5917"/>
    <n v="0"/>
    <n v="0"/>
    <n v="0"/>
    <n v="0"/>
    <n v="342"/>
    <n v="9397"/>
    <x v="1"/>
    <x v="258"/>
  </r>
  <r>
    <x v="7"/>
    <x v="3"/>
    <x v="2"/>
    <x v="3"/>
    <x v="4"/>
    <d v="2017-04-16T00:00:00"/>
    <d v="1899-12-30T03:32:00"/>
    <d v="2017-04-13T00:00:00"/>
    <d v="1899-12-30T22:35:00"/>
    <n v="1"/>
    <x v="1"/>
    <x v="0"/>
    <n v="0"/>
    <n v="42513"/>
    <n v="0"/>
    <n v="41857"/>
    <n v="0"/>
    <n v="0"/>
    <n v="0"/>
    <n v="0"/>
    <n v="0"/>
    <n v="0"/>
    <n v="0"/>
    <n v="0"/>
    <n v="0"/>
    <n v="0"/>
    <n v="0"/>
    <n v="0"/>
    <n v="0"/>
    <n v="0"/>
    <x v="335"/>
    <x v="0"/>
  </r>
  <r>
    <x v="4"/>
    <x v="1"/>
    <x v="6"/>
    <x v="0"/>
    <x v="4"/>
    <d v="2011-02-26T00:00:00"/>
    <d v="1899-12-30T02:20:00"/>
    <d v="2011-02-25T00:00:00"/>
    <d v="1899-12-30T00:11:00"/>
    <n v="0"/>
    <x v="5"/>
    <x v="0"/>
    <n v="0"/>
    <n v="0"/>
    <n v="0"/>
    <n v="0"/>
    <n v="0"/>
    <n v="75585"/>
    <n v="0"/>
    <n v="0"/>
    <n v="52309"/>
    <n v="0"/>
    <n v="0"/>
    <n v="0"/>
    <n v="0"/>
    <n v="0"/>
    <n v="0"/>
    <n v="0"/>
    <n v="0"/>
    <n v="0"/>
    <x v="336"/>
    <x v="0"/>
  </r>
  <r>
    <x v="10"/>
    <x v="5"/>
    <x v="2"/>
    <x v="5"/>
    <x v="3"/>
    <d v="2015-11-02T00:00:00"/>
    <d v="1899-12-30T17:26:00"/>
    <d v="2015-10-30T00:00:00"/>
    <d v="1899-12-30T06:55:00"/>
    <n v="1"/>
    <x v="1"/>
    <x v="1"/>
    <n v="0"/>
    <n v="0"/>
    <n v="0"/>
    <n v="0"/>
    <n v="0"/>
    <n v="0"/>
    <n v="0"/>
    <n v="0"/>
    <n v="0"/>
    <n v="0"/>
    <n v="8505"/>
    <n v="0"/>
    <n v="0"/>
    <n v="0"/>
    <n v="0"/>
    <n v="0"/>
    <n v="0"/>
    <n v="3135"/>
    <x v="1"/>
    <x v="259"/>
  </r>
  <r>
    <x v="2"/>
    <x v="7"/>
    <x v="2"/>
    <x v="7"/>
    <x v="3"/>
    <d v="2023-06-06T00:00:00"/>
    <d v="1899-12-30T08:53:00"/>
    <d v="2023-06-04T00:00:00"/>
    <d v="1899-12-30T02:11:00"/>
    <n v="0"/>
    <x v="6"/>
    <x v="0"/>
    <n v="0"/>
    <n v="44661"/>
    <n v="0"/>
    <n v="58960"/>
    <n v="53382"/>
    <n v="0"/>
    <n v="0"/>
    <n v="0"/>
    <n v="4025"/>
    <n v="0"/>
    <n v="0"/>
    <n v="0"/>
    <n v="0"/>
    <n v="0"/>
    <n v="0"/>
    <n v="0"/>
    <n v="0"/>
    <n v="0"/>
    <x v="337"/>
    <x v="0"/>
  </r>
  <r>
    <x v="3"/>
    <x v="3"/>
    <x v="4"/>
    <x v="6"/>
    <x v="3"/>
    <d v="2014-04-22T00:00:00"/>
    <d v="1899-12-30T13:13:00"/>
    <d v="2014-04-21T00:00:00"/>
    <d v="1899-12-30T14:55:00"/>
    <n v="1"/>
    <x v="2"/>
    <x v="0"/>
    <n v="0"/>
    <n v="32176"/>
    <n v="0"/>
    <n v="41471"/>
    <n v="33706"/>
    <n v="0"/>
    <n v="74461"/>
    <n v="0"/>
    <n v="0"/>
    <n v="0"/>
    <n v="0"/>
    <n v="0"/>
    <n v="0"/>
    <n v="0"/>
    <n v="0"/>
    <n v="0"/>
    <n v="0"/>
    <n v="0"/>
    <x v="338"/>
    <x v="0"/>
  </r>
  <r>
    <x v="9"/>
    <x v="9"/>
    <x v="0"/>
    <x v="9"/>
    <x v="3"/>
    <d v="2012-10-04T00:00:00"/>
    <d v="1899-12-30T13:03:00"/>
    <d v="2012-10-03T00:00:00"/>
    <d v="1899-12-30T03:17:00"/>
    <n v="0"/>
    <x v="0"/>
    <x v="1"/>
    <n v="0"/>
    <n v="0"/>
    <n v="0"/>
    <n v="0"/>
    <n v="0"/>
    <n v="0"/>
    <n v="0"/>
    <n v="0"/>
    <n v="0"/>
    <n v="0"/>
    <n v="0"/>
    <n v="0"/>
    <n v="0"/>
    <n v="0"/>
    <n v="0"/>
    <n v="0"/>
    <n v="0"/>
    <n v="0"/>
    <x v="1"/>
    <x v="0"/>
  </r>
  <r>
    <x v="13"/>
    <x v="10"/>
    <x v="3"/>
    <x v="4"/>
    <x v="3"/>
    <d v="2021-09-28T00:00:00"/>
    <d v="1899-12-30T04:15:00"/>
    <d v="2021-09-25T00:00:00"/>
    <d v="1899-12-30T14:09:00"/>
    <n v="0"/>
    <x v="5"/>
    <x v="0"/>
    <n v="0"/>
    <n v="0"/>
    <n v="0"/>
    <n v="0"/>
    <n v="61328"/>
    <n v="0"/>
    <n v="0"/>
    <n v="69658"/>
    <n v="23182"/>
    <n v="0"/>
    <n v="0"/>
    <n v="0"/>
    <n v="0"/>
    <n v="0"/>
    <n v="0"/>
    <n v="0"/>
    <n v="0"/>
    <n v="0"/>
    <x v="339"/>
    <x v="0"/>
  </r>
  <r>
    <x v="13"/>
    <x v="11"/>
    <x v="6"/>
    <x v="0"/>
    <x v="6"/>
    <d v="2021-01-04T00:00:00"/>
    <d v="1899-12-30T02:24:00"/>
    <d v="2021-01-03T00:00:00"/>
    <d v="1899-12-30T13:49:00"/>
    <n v="0"/>
    <x v="5"/>
    <x v="0"/>
    <n v="0"/>
    <n v="74802"/>
    <n v="0"/>
    <n v="21193"/>
    <n v="75286"/>
    <n v="0"/>
    <n v="0"/>
    <n v="0"/>
    <n v="9153"/>
    <n v="0"/>
    <n v="0"/>
    <n v="0"/>
    <n v="0"/>
    <n v="0"/>
    <n v="0"/>
    <n v="0"/>
    <n v="0"/>
    <n v="0"/>
    <x v="340"/>
    <x v="0"/>
  </r>
  <r>
    <x v="0"/>
    <x v="1"/>
    <x v="3"/>
    <x v="5"/>
    <x v="1"/>
    <d v="2019-02-24T00:00:00"/>
    <d v="1899-12-30T23:48:00"/>
    <d v="2019-02-23T00:00:00"/>
    <d v="1899-12-30T02:46:00"/>
    <n v="0"/>
    <x v="7"/>
    <x v="0"/>
    <n v="0"/>
    <n v="0"/>
    <n v="77990"/>
    <n v="0"/>
    <n v="0"/>
    <n v="76688"/>
    <n v="0"/>
    <n v="0"/>
    <n v="0"/>
    <n v="0"/>
    <n v="0"/>
    <n v="0"/>
    <n v="0"/>
    <n v="0"/>
    <n v="0"/>
    <n v="0"/>
    <n v="0"/>
    <n v="0"/>
    <x v="341"/>
    <x v="0"/>
  </r>
  <r>
    <x v="5"/>
    <x v="1"/>
    <x v="5"/>
    <x v="4"/>
    <x v="1"/>
    <d v="2013-02-24T00:00:00"/>
    <d v="1899-12-30T11:41:00"/>
    <d v="2013-02-21T00:00:00"/>
    <d v="1899-12-30T11:53:00"/>
    <n v="0"/>
    <x v="1"/>
    <x v="1"/>
    <n v="0"/>
    <n v="0"/>
    <n v="0"/>
    <n v="0"/>
    <n v="0"/>
    <n v="0"/>
    <n v="0"/>
    <n v="0"/>
    <n v="0"/>
    <n v="0"/>
    <n v="0"/>
    <n v="0"/>
    <n v="0"/>
    <n v="0"/>
    <n v="4741"/>
    <n v="7198"/>
    <n v="3676"/>
    <n v="0"/>
    <x v="1"/>
    <x v="260"/>
  </r>
  <r>
    <x v="10"/>
    <x v="5"/>
    <x v="1"/>
    <x v="3"/>
    <x v="3"/>
    <d v="2015-11-17T00:00:00"/>
    <d v="1899-12-30T22:15:00"/>
    <d v="2015-11-15T00:00:00"/>
    <d v="1899-12-30T07:45:00"/>
    <n v="0"/>
    <x v="1"/>
    <x v="0"/>
    <n v="61905"/>
    <n v="0"/>
    <n v="78122"/>
    <n v="0"/>
    <n v="51772"/>
    <n v="0"/>
    <n v="0"/>
    <n v="0"/>
    <n v="0"/>
    <n v="50124"/>
    <n v="0"/>
    <n v="0"/>
    <n v="0"/>
    <n v="0"/>
    <n v="0"/>
    <n v="0"/>
    <n v="0"/>
    <n v="0"/>
    <x v="342"/>
    <x v="0"/>
  </r>
  <r>
    <x v="12"/>
    <x v="5"/>
    <x v="4"/>
    <x v="0"/>
    <x v="1"/>
    <d v="2010-11-10T00:00:00"/>
    <d v="1899-12-30T17:50:00"/>
    <d v="2010-11-07T00:00:00"/>
    <d v="1899-12-30T15:29:00"/>
    <n v="0"/>
    <x v="5"/>
    <x v="0"/>
    <n v="0"/>
    <n v="0"/>
    <n v="13657"/>
    <n v="0"/>
    <n v="71141"/>
    <n v="0"/>
    <n v="42999"/>
    <n v="0"/>
    <n v="0"/>
    <n v="0"/>
    <n v="0"/>
    <n v="0"/>
    <n v="0"/>
    <n v="0"/>
    <n v="0"/>
    <n v="0"/>
    <n v="0"/>
    <n v="0"/>
    <x v="343"/>
    <x v="0"/>
  </r>
  <r>
    <x v="9"/>
    <x v="6"/>
    <x v="4"/>
    <x v="3"/>
    <x v="6"/>
    <d v="2012-07-05T00:00:00"/>
    <d v="1899-12-30T13:45:00"/>
    <d v="2012-07-02T00:00:00"/>
    <d v="1899-12-30T12:16:00"/>
    <n v="1"/>
    <x v="7"/>
    <x v="1"/>
    <n v="0"/>
    <n v="0"/>
    <n v="0"/>
    <n v="0"/>
    <n v="0"/>
    <n v="0"/>
    <n v="0"/>
    <n v="0"/>
    <n v="0"/>
    <n v="0"/>
    <n v="0"/>
    <n v="0"/>
    <n v="0"/>
    <n v="0"/>
    <n v="1559"/>
    <n v="0"/>
    <n v="1561"/>
    <n v="8420"/>
    <x v="1"/>
    <x v="261"/>
  </r>
  <r>
    <x v="1"/>
    <x v="8"/>
    <x v="2"/>
    <x v="5"/>
    <x v="2"/>
    <d v="2016-08-12T00:00:00"/>
    <d v="1899-12-30T21:04:00"/>
    <d v="2016-08-10T00:00:00"/>
    <d v="1899-12-30T19:26:00"/>
    <n v="0"/>
    <x v="4"/>
    <x v="0"/>
    <n v="16367"/>
    <n v="0"/>
    <n v="0"/>
    <n v="26252"/>
    <n v="0"/>
    <n v="0"/>
    <n v="0"/>
    <n v="0"/>
    <n v="0"/>
    <n v="0"/>
    <n v="0"/>
    <n v="0"/>
    <n v="0"/>
    <n v="0"/>
    <n v="0"/>
    <n v="0"/>
    <n v="0"/>
    <n v="0"/>
    <x v="344"/>
    <x v="0"/>
  </r>
  <r>
    <x v="10"/>
    <x v="6"/>
    <x v="4"/>
    <x v="8"/>
    <x v="4"/>
    <d v="2015-07-12T00:00:00"/>
    <d v="1899-12-30T14:13:00"/>
    <d v="2015-07-10T00:00:00"/>
    <d v="1899-12-30T12:37:00"/>
    <n v="1"/>
    <x v="4"/>
    <x v="1"/>
    <n v="0"/>
    <n v="0"/>
    <n v="0"/>
    <n v="0"/>
    <n v="0"/>
    <n v="0"/>
    <n v="0"/>
    <n v="0"/>
    <n v="0"/>
    <n v="0"/>
    <n v="0"/>
    <n v="2180"/>
    <n v="25"/>
    <n v="9205"/>
    <n v="0"/>
    <n v="0"/>
    <n v="0"/>
    <n v="0"/>
    <x v="1"/>
    <x v="262"/>
  </r>
  <r>
    <x v="8"/>
    <x v="1"/>
    <x v="5"/>
    <x v="6"/>
    <x v="2"/>
    <d v="2018-02-12T00:00:00"/>
    <d v="1899-12-30T19:25:00"/>
    <d v="2018-02-10T00:00:00"/>
    <d v="1899-12-30T11:27:00"/>
    <n v="1"/>
    <x v="4"/>
    <x v="1"/>
    <n v="0"/>
    <n v="0"/>
    <n v="0"/>
    <n v="0"/>
    <n v="0"/>
    <n v="0"/>
    <n v="0"/>
    <n v="0"/>
    <n v="0"/>
    <n v="0"/>
    <n v="0"/>
    <n v="0"/>
    <n v="0"/>
    <n v="0"/>
    <n v="0"/>
    <n v="2343"/>
    <n v="0"/>
    <n v="9554"/>
    <x v="1"/>
    <x v="263"/>
  </r>
  <r>
    <x v="3"/>
    <x v="6"/>
    <x v="5"/>
    <x v="1"/>
    <x v="1"/>
    <d v="2014-07-13T00:00:00"/>
    <d v="1899-12-30T11:52:00"/>
    <d v="2014-07-11T00:00:00"/>
    <d v="1899-12-30T02:10:00"/>
    <n v="0"/>
    <x v="3"/>
    <x v="1"/>
    <n v="0"/>
    <n v="0"/>
    <n v="0"/>
    <n v="0"/>
    <n v="0"/>
    <n v="0"/>
    <n v="0"/>
    <n v="0"/>
    <n v="0"/>
    <n v="0"/>
    <n v="0"/>
    <n v="0"/>
    <n v="0"/>
    <n v="0"/>
    <n v="0"/>
    <n v="6843"/>
    <n v="0"/>
    <n v="0"/>
    <x v="1"/>
    <x v="264"/>
  </r>
  <r>
    <x v="8"/>
    <x v="2"/>
    <x v="2"/>
    <x v="1"/>
    <x v="6"/>
    <d v="2018-12-14T00:00:00"/>
    <d v="1899-12-30T15:26:00"/>
    <d v="2018-12-11T00:00:00"/>
    <d v="1899-12-30T07:43:00"/>
    <n v="0"/>
    <x v="7"/>
    <x v="1"/>
    <n v="0"/>
    <n v="0"/>
    <n v="0"/>
    <n v="0"/>
    <n v="0"/>
    <n v="0"/>
    <n v="0"/>
    <n v="0"/>
    <n v="0"/>
    <n v="0"/>
    <n v="0"/>
    <n v="0"/>
    <n v="0"/>
    <n v="0"/>
    <n v="0"/>
    <n v="0"/>
    <n v="0"/>
    <n v="0"/>
    <x v="1"/>
    <x v="0"/>
  </r>
  <r>
    <x v="3"/>
    <x v="4"/>
    <x v="5"/>
    <x v="8"/>
    <x v="3"/>
    <d v="2014-03-26T00:00:00"/>
    <d v="1899-12-30T19:09:00"/>
    <d v="2014-03-23T00:00:00"/>
    <d v="1899-12-30T14:49:00"/>
    <n v="0"/>
    <x v="1"/>
    <x v="0"/>
    <n v="0"/>
    <n v="0"/>
    <n v="10346"/>
    <n v="0"/>
    <n v="0"/>
    <n v="53614"/>
    <n v="77510"/>
    <n v="0"/>
    <n v="55206"/>
    <n v="0"/>
    <n v="0"/>
    <n v="0"/>
    <n v="0"/>
    <n v="0"/>
    <n v="0"/>
    <n v="0"/>
    <n v="0"/>
    <n v="0"/>
    <x v="345"/>
    <x v="0"/>
  </r>
  <r>
    <x v="0"/>
    <x v="7"/>
    <x v="3"/>
    <x v="2"/>
    <x v="6"/>
    <d v="2019-06-26T00:00:00"/>
    <d v="1899-12-30T21:08:00"/>
    <d v="2019-06-25T00:00:00"/>
    <d v="1899-12-30T06:15:00"/>
    <n v="1"/>
    <x v="4"/>
    <x v="1"/>
    <n v="0"/>
    <n v="0"/>
    <n v="0"/>
    <n v="0"/>
    <n v="0"/>
    <n v="0"/>
    <n v="0"/>
    <n v="0"/>
    <n v="0"/>
    <n v="0"/>
    <n v="8661"/>
    <n v="9786"/>
    <n v="7316"/>
    <n v="0"/>
    <n v="0"/>
    <n v="0"/>
    <n v="0"/>
    <n v="0"/>
    <x v="1"/>
    <x v="265"/>
  </r>
  <r>
    <x v="0"/>
    <x v="11"/>
    <x v="1"/>
    <x v="0"/>
    <x v="5"/>
    <d v="2019-01-20T00:00:00"/>
    <d v="1899-12-30T11:21:00"/>
    <d v="2019-01-18T00:00:00"/>
    <d v="1899-12-30T23:06:00"/>
    <n v="0"/>
    <x v="3"/>
    <x v="1"/>
    <n v="0"/>
    <n v="0"/>
    <n v="0"/>
    <n v="0"/>
    <n v="0"/>
    <n v="0"/>
    <n v="0"/>
    <n v="0"/>
    <n v="0"/>
    <n v="0"/>
    <n v="0"/>
    <n v="0"/>
    <n v="0"/>
    <n v="5320"/>
    <n v="0"/>
    <n v="0"/>
    <n v="0"/>
    <n v="3082"/>
    <x v="1"/>
    <x v="266"/>
  </r>
  <r>
    <x v="8"/>
    <x v="0"/>
    <x v="6"/>
    <x v="8"/>
    <x v="1"/>
    <d v="2018-05-24T00:00:00"/>
    <d v="1899-12-30T03:48:00"/>
    <d v="2018-05-21T00:00:00"/>
    <d v="1899-12-30T07:13:00"/>
    <n v="0"/>
    <x v="5"/>
    <x v="1"/>
    <n v="0"/>
    <n v="0"/>
    <n v="0"/>
    <n v="0"/>
    <n v="0"/>
    <n v="0"/>
    <n v="0"/>
    <n v="0"/>
    <n v="0"/>
    <n v="0"/>
    <n v="0"/>
    <n v="0"/>
    <n v="0"/>
    <n v="0"/>
    <n v="0"/>
    <n v="0"/>
    <n v="0"/>
    <n v="0"/>
    <x v="1"/>
    <x v="0"/>
  </r>
  <r>
    <x v="6"/>
    <x v="11"/>
    <x v="2"/>
    <x v="5"/>
    <x v="2"/>
    <d v="2022-01-05T00:00:00"/>
    <d v="1899-12-30T11:34:00"/>
    <d v="2022-01-03T00:00:00"/>
    <d v="1899-12-30T06:53:00"/>
    <n v="0"/>
    <x v="1"/>
    <x v="1"/>
    <n v="0"/>
    <n v="0"/>
    <n v="0"/>
    <n v="0"/>
    <n v="0"/>
    <n v="0"/>
    <n v="0"/>
    <n v="0"/>
    <n v="0"/>
    <n v="0"/>
    <n v="0"/>
    <n v="0"/>
    <n v="0"/>
    <n v="0"/>
    <n v="4833"/>
    <n v="0"/>
    <n v="0"/>
    <n v="6294"/>
    <x v="1"/>
    <x v="267"/>
  </r>
  <r>
    <x v="9"/>
    <x v="9"/>
    <x v="2"/>
    <x v="0"/>
    <x v="1"/>
    <d v="2012-10-05T00:00:00"/>
    <d v="1899-12-30T05:43:00"/>
    <d v="2012-10-03T00:00:00"/>
    <d v="1899-12-30T22:51:00"/>
    <n v="1"/>
    <x v="6"/>
    <x v="1"/>
    <n v="0"/>
    <n v="0"/>
    <n v="0"/>
    <n v="0"/>
    <n v="0"/>
    <n v="0"/>
    <n v="0"/>
    <n v="0"/>
    <n v="0"/>
    <n v="0"/>
    <n v="0"/>
    <n v="0"/>
    <n v="0"/>
    <n v="0"/>
    <n v="8563"/>
    <n v="0"/>
    <n v="0"/>
    <n v="6569"/>
    <x v="1"/>
    <x v="268"/>
  </r>
  <r>
    <x v="12"/>
    <x v="11"/>
    <x v="1"/>
    <x v="8"/>
    <x v="4"/>
    <d v="2010-01-19T00:00:00"/>
    <d v="1899-12-30T04:26:00"/>
    <d v="2010-01-17T00:00:00"/>
    <d v="1899-12-30T05:49:00"/>
    <n v="0"/>
    <x v="1"/>
    <x v="1"/>
    <n v="0"/>
    <n v="0"/>
    <n v="0"/>
    <n v="0"/>
    <n v="0"/>
    <n v="0"/>
    <n v="0"/>
    <n v="0"/>
    <n v="0"/>
    <n v="0"/>
    <n v="623"/>
    <n v="0"/>
    <n v="0"/>
    <n v="0"/>
    <n v="0"/>
    <n v="0"/>
    <n v="0"/>
    <n v="0"/>
    <x v="1"/>
    <x v="269"/>
  </r>
  <r>
    <x v="12"/>
    <x v="0"/>
    <x v="2"/>
    <x v="7"/>
    <x v="2"/>
    <d v="2010-05-16T00:00:00"/>
    <d v="1899-12-30T14:30:00"/>
    <d v="2010-05-14T00:00:00"/>
    <d v="1899-12-30T16:10:00"/>
    <n v="0"/>
    <x v="5"/>
    <x v="0"/>
    <n v="0"/>
    <n v="0"/>
    <n v="40407"/>
    <n v="60228"/>
    <n v="0"/>
    <n v="0"/>
    <n v="6863"/>
    <n v="10291"/>
    <n v="0"/>
    <n v="0"/>
    <n v="0"/>
    <n v="0"/>
    <n v="0"/>
    <n v="0"/>
    <n v="0"/>
    <n v="0"/>
    <n v="0"/>
    <n v="0"/>
    <x v="346"/>
    <x v="0"/>
  </r>
  <r>
    <x v="8"/>
    <x v="8"/>
    <x v="2"/>
    <x v="2"/>
    <x v="6"/>
    <d v="2018-08-11T00:00:00"/>
    <d v="1899-12-30T06:35:00"/>
    <d v="2018-08-08T00:00:00"/>
    <d v="1899-12-30T01:24:00"/>
    <n v="1"/>
    <x v="2"/>
    <x v="1"/>
    <n v="0"/>
    <n v="0"/>
    <n v="0"/>
    <n v="0"/>
    <n v="0"/>
    <n v="0"/>
    <n v="0"/>
    <n v="0"/>
    <n v="0"/>
    <n v="0"/>
    <n v="0"/>
    <n v="9433"/>
    <n v="0"/>
    <n v="0"/>
    <n v="0"/>
    <n v="3431"/>
    <n v="0"/>
    <n v="0"/>
    <x v="1"/>
    <x v="270"/>
  </r>
  <r>
    <x v="0"/>
    <x v="4"/>
    <x v="0"/>
    <x v="3"/>
    <x v="6"/>
    <d v="2019-03-07T00:00:00"/>
    <d v="1899-12-30T07:01:00"/>
    <d v="2019-03-06T00:00:00"/>
    <d v="1899-12-30T01:02:00"/>
    <n v="1"/>
    <x v="1"/>
    <x v="1"/>
    <n v="0"/>
    <n v="0"/>
    <n v="0"/>
    <n v="0"/>
    <n v="0"/>
    <n v="0"/>
    <n v="0"/>
    <n v="0"/>
    <n v="0"/>
    <n v="0"/>
    <n v="0"/>
    <n v="224"/>
    <n v="0"/>
    <n v="0"/>
    <n v="0"/>
    <n v="0"/>
    <n v="0"/>
    <n v="0"/>
    <x v="1"/>
    <x v="271"/>
  </r>
  <r>
    <x v="10"/>
    <x v="4"/>
    <x v="6"/>
    <x v="9"/>
    <x v="0"/>
    <d v="2015-03-16T00:00:00"/>
    <d v="1899-12-30T18:53:00"/>
    <d v="2015-03-14T00:00:00"/>
    <d v="1899-12-30T17:12:00"/>
    <n v="1"/>
    <x v="4"/>
    <x v="1"/>
    <n v="0"/>
    <n v="0"/>
    <n v="0"/>
    <n v="0"/>
    <n v="0"/>
    <n v="0"/>
    <n v="0"/>
    <n v="0"/>
    <n v="0"/>
    <n v="0"/>
    <n v="0"/>
    <n v="4546"/>
    <n v="0"/>
    <n v="0"/>
    <n v="0"/>
    <n v="8645"/>
    <n v="5898"/>
    <n v="0"/>
    <x v="1"/>
    <x v="272"/>
  </r>
  <r>
    <x v="8"/>
    <x v="6"/>
    <x v="4"/>
    <x v="2"/>
    <x v="2"/>
    <d v="2018-07-02T00:00:00"/>
    <d v="1899-12-30T00:45:00"/>
    <d v="2018-07-01T00:00:00"/>
    <d v="1899-12-30T23:00:00"/>
    <n v="1"/>
    <x v="4"/>
    <x v="0"/>
    <n v="0"/>
    <n v="0"/>
    <n v="0"/>
    <n v="42783"/>
    <n v="14643"/>
    <n v="0"/>
    <n v="0"/>
    <n v="0"/>
    <n v="0"/>
    <n v="0"/>
    <n v="0"/>
    <n v="0"/>
    <n v="0"/>
    <n v="0"/>
    <n v="0"/>
    <n v="0"/>
    <n v="0"/>
    <n v="0"/>
    <x v="347"/>
    <x v="0"/>
  </r>
  <r>
    <x v="0"/>
    <x v="1"/>
    <x v="5"/>
    <x v="6"/>
    <x v="3"/>
    <d v="2019-02-11T00:00:00"/>
    <d v="1899-12-30T09:15:00"/>
    <d v="2019-02-08T00:00:00"/>
    <d v="1899-12-30T18:02:00"/>
    <n v="0"/>
    <x v="3"/>
    <x v="1"/>
    <n v="0"/>
    <n v="0"/>
    <n v="0"/>
    <n v="0"/>
    <n v="0"/>
    <n v="0"/>
    <n v="0"/>
    <n v="0"/>
    <n v="0"/>
    <n v="0"/>
    <n v="0"/>
    <n v="0"/>
    <n v="0"/>
    <n v="4351"/>
    <n v="0"/>
    <n v="0"/>
    <n v="0"/>
    <n v="0"/>
    <x v="1"/>
    <x v="273"/>
  </r>
  <r>
    <x v="4"/>
    <x v="5"/>
    <x v="1"/>
    <x v="3"/>
    <x v="5"/>
    <d v="2011-11-03T00:00:00"/>
    <d v="1899-12-30T23:11:00"/>
    <d v="2011-11-02T00:00:00"/>
    <d v="1899-12-30T17:28:00"/>
    <n v="0"/>
    <x v="5"/>
    <x v="1"/>
    <n v="0"/>
    <n v="0"/>
    <n v="0"/>
    <n v="0"/>
    <n v="0"/>
    <n v="0"/>
    <n v="0"/>
    <n v="0"/>
    <n v="0"/>
    <n v="0"/>
    <n v="0"/>
    <n v="0"/>
    <n v="0"/>
    <n v="0"/>
    <n v="2878"/>
    <n v="0"/>
    <n v="0"/>
    <n v="0"/>
    <x v="1"/>
    <x v="274"/>
  </r>
  <r>
    <x v="5"/>
    <x v="3"/>
    <x v="3"/>
    <x v="6"/>
    <x v="6"/>
    <d v="2013-04-02T00:00:00"/>
    <d v="1899-12-30T08:38:00"/>
    <d v="2013-03-30T00:00:00"/>
    <d v="1899-12-30T14:06:00"/>
    <n v="0"/>
    <x v="0"/>
    <x v="1"/>
    <n v="0"/>
    <n v="0"/>
    <n v="0"/>
    <n v="0"/>
    <n v="0"/>
    <n v="0"/>
    <n v="0"/>
    <n v="0"/>
    <n v="0"/>
    <n v="0"/>
    <n v="0"/>
    <n v="0"/>
    <n v="0"/>
    <n v="0"/>
    <n v="0"/>
    <n v="4671"/>
    <n v="0"/>
    <n v="3456"/>
    <x v="1"/>
    <x v="275"/>
  </r>
  <r>
    <x v="0"/>
    <x v="6"/>
    <x v="1"/>
    <x v="9"/>
    <x v="5"/>
    <d v="2019-07-10T00:00:00"/>
    <d v="1899-12-30T09:50:00"/>
    <d v="2019-07-08T00:00:00"/>
    <d v="1899-12-30T13:40:00"/>
    <n v="0"/>
    <x v="3"/>
    <x v="0"/>
    <n v="0"/>
    <n v="0"/>
    <n v="0"/>
    <n v="0"/>
    <n v="29378"/>
    <n v="0"/>
    <n v="0"/>
    <n v="44917"/>
    <n v="0"/>
    <n v="0"/>
    <n v="0"/>
    <n v="0"/>
    <n v="0"/>
    <n v="0"/>
    <n v="0"/>
    <n v="0"/>
    <n v="0"/>
    <n v="0"/>
    <x v="348"/>
    <x v="0"/>
  </r>
  <r>
    <x v="10"/>
    <x v="9"/>
    <x v="6"/>
    <x v="2"/>
    <x v="4"/>
    <d v="2015-10-26T00:00:00"/>
    <d v="1899-12-30T19:16:00"/>
    <d v="2015-10-24T00:00:00"/>
    <d v="1899-12-30T03:23:00"/>
    <n v="1"/>
    <x v="3"/>
    <x v="1"/>
    <n v="0"/>
    <n v="0"/>
    <n v="0"/>
    <n v="0"/>
    <n v="0"/>
    <n v="0"/>
    <n v="0"/>
    <n v="0"/>
    <n v="0"/>
    <n v="0"/>
    <n v="195"/>
    <n v="0"/>
    <n v="5507"/>
    <n v="0"/>
    <n v="6418"/>
    <n v="6472"/>
    <n v="0"/>
    <n v="0"/>
    <x v="1"/>
    <x v="276"/>
  </r>
  <r>
    <x v="1"/>
    <x v="9"/>
    <x v="0"/>
    <x v="5"/>
    <x v="1"/>
    <d v="2016-10-08T00:00:00"/>
    <d v="1899-12-30T21:05:00"/>
    <d v="2016-10-06T00:00:00"/>
    <d v="1899-12-30T04:35:00"/>
    <n v="0"/>
    <x v="1"/>
    <x v="1"/>
    <n v="0"/>
    <n v="0"/>
    <n v="0"/>
    <n v="0"/>
    <n v="0"/>
    <n v="0"/>
    <n v="0"/>
    <n v="0"/>
    <n v="0"/>
    <n v="0"/>
    <n v="0"/>
    <n v="0"/>
    <n v="0"/>
    <n v="0"/>
    <n v="4421"/>
    <n v="6688"/>
    <n v="0"/>
    <n v="8823"/>
    <x v="1"/>
    <x v="277"/>
  </r>
  <r>
    <x v="13"/>
    <x v="0"/>
    <x v="5"/>
    <x v="5"/>
    <x v="4"/>
    <d v="2021-05-21T00:00:00"/>
    <d v="1899-12-30T13:53:00"/>
    <d v="2021-05-18T00:00:00"/>
    <d v="1899-12-30T19:03:00"/>
    <n v="0"/>
    <x v="1"/>
    <x v="0"/>
    <n v="0"/>
    <n v="0"/>
    <n v="76170"/>
    <n v="0"/>
    <n v="24613"/>
    <n v="0"/>
    <n v="0"/>
    <n v="0"/>
    <n v="0"/>
    <n v="73835"/>
    <n v="0"/>
    <n v="0"/>
    <n v="0"/>
    <n v="0"/>
    <n v="0"/>
    <n v="0"/>
    <n v="0"/>
    <n v="0"/>
    <x v="349"/>
    <x v="0"/>
  </r>
  <r>
    <x v="6"/>
    <x v="2"/>
    <x v="4"/>
    <x v="2"/>
    <x v="3"/>
    <d v="2022-12-05T00:00:00"/>
    <d v="1899-12-30T13:11:00"/>
    <d v="2022-12-03T00:00:00"/>
    <d v="1899-12-30T18:54:00"/>
    <n v="1"/>
    <x v="0"/>
    <x v="1"/>
    <n v="0"/>
    <n v="0"/>
    <n v="0"/>
    <n v="0"/>
    <n v="0"/>
    <n v="0"/>
    <n v="0"/>
    <n v="0"/>
    <n v="0"/>
    <n v="0"/>
    <n v="0"/>
    <n v="0"/>
    <n v="0"/>
    <n v="0"/>
    <n v="0"/>
    <n v="5481"/>
    <n v="0"/>
    <n v="8910"/>
    <x v="1"/>
    <x v="278"/>
  </r>
  <r>
    <x v="7"/>
    <x v="5"/>
    <x v="1"/>
    <x v="8"/>
    <x v="1"/>
    <d v="2017-11-01T00:00:00"/>
    <d v="1899-12-30T05:33:00"/>
    <d v="2017-10-30T00:00:00"/>
    <d v="1899-12-30T21:20:00"/>
    <n v="1"/>
    <x v="4"/>
    <x v="1"/>
    <n v="0"/>
    <n v="0"/>
    <n v="0"/>
    <n v="0"/>
    <n v="0"/>
    <n v="0"/>
    <n v="0"/>
    <n v="0"/>
    <n v="0"/>
    <n v="0"/>
    <n v="1402"/>
    <n v="3180"/>
    <n v="0"/>
    <n v="0"/>
    <n v="7341"/>
    <n v="4668"/>
    <n v="0"/>
    <n v="9254"/>
    <x v="1"/>
    <x v="279"/>
  </r>
  <r>
    <x v="1"/>
    <x v="2"/>
    <x v="3"/>
    <x v="3"/>
    <x v="2"/>
    <d v="2016-12-17T00:00:00"/>
    <d v="1899-12-30T14:31:00"/>
    <d v="2016-12-14T00:00:00"/>
    <d v="1899-12-30T10:52:00"/>
    <n v="0"/>
    <x v="4"/>
    <x v="1"/>
    <n v="0"/>
    <n v="0"/>
    <n v="0"/>
    <n v="0"/>
    <n v="0"/>
    <n v="0"/>
    <n v="0"/>
    <n v="0"/>
    <n v="0"/>
    <n v="0"/>
    <n v="0"/>
    <n v="6688"/>
    <n v="0"/>
    <n v="0"/>
    <n v="0"/>
    <n v="6331"/>
    <n v="0"/>
    <n v="0"/>
    <x v="1"/>
    <x v="280"/>
  </r>
  <r>
    <x v="10"/>
    <x v="4"/>
    <x v="1"/>
    <x v="3"/>
    <x v="4"/>
    <d v="2015-03-12T00:00:00"/>
    <d v="1899-12-30T03:59:00"/>
    <d v="2015-03-10T00:00:00"/>
    <d v="1899-12-30T19:20:00"/>
    <n v="1"/>
    <x v="4"/>
    <x v="1"/>
    <n v="0"/>
    <n v="0"/>
    <n v="0"/>
    <n v="0"/>
    <n v="0"/>
    <n v="0"/>
    <n v="0"/>
    <n v="0"/>
    <n v="0"/>
    <n v="0"/>
    <n v="0"/>
    <n v="0"/>
    <n v="0"/>
    <n v="0"/>
    <n v="4363"/>
    <n v="0"/>
    <n v="0"/>
    <n v="0"/>
    <x v="1"/>
    <x v="281"/>
  </r>
  <r>
    <x v="8"/>
    <x v="0"/>
    <x v="1"/>
    <x v="5"/>
    <x v="3"/>
    <d v="2018-05-11T00:00:00"/>
    <d v="1899-12-30T03:00:00"/>
    <d v="2018-05-09T00:00:00"/>
    <d v="1899-12-30T21:41:00"/>
    <n v="1"/>
    <x v="4"/>
    <x v="1"/>
    <n v="0"/>
    <n v="0"/>
    <n v="0"/>
    <n v="0"/>
    <n v="0"/>
    <n v="0"/>
    <n v="0"/>
    <n v="0"/>
    <n v="0"/>
    <n v="0"/>
    <n v="0"/>
    <n v="0"/>
    <n v="6878"/>
    <n v="0"/>
    <n v="0"/>
    <n v="0"/>
    <n v="0"/>
    <n v="0"/>
    <x v="1"/>
    <x v="282"/>
  </r>
  <r>
    <x v="13"/>
    <x v="11"/>
    <x v="4"/>
    <x v="0"/>
    <x v="1"/>
    <d v="2021-01-01T00:00:00"/>
    <d v="1899-12-30T08:03:00"/>
    <d v="2020-12-31T00:00:00"/>
    <d v="1899-12-30T14:47:00"/>
    <n v="1"/>
    <x v="2"/>
    <x v="0"/>
    <n v="0"/>
    <n v="0"/>
    <n v="0"/>
    <n v="0"/>
    <n v="0"/>
    <n v="0"/>
    <n v="0"/>
    <n v="3739"/>
    <n v="38376"/>
    <n v="4465"/>
    <n v="0"/>
    <n v="0"/>
    <n v="0"/>
    <n v="0"/>
    <n v="0"/>
    <n v="0"/>
    <n v="0"/>
    <n v="0"/>
    <x v="350"/>
    <x v="0"/>
  </r>
  <r>
    <x v="8"/>
    <x v="9"/>
    <x v="6"/>
    <x v="7"/>
    <x v="4"/>
    <d v="2018-10-11T00:00:00"/>
    <d v="1899-12-30T06:24:00"/>
    <d v="2018-10-09T00:00:00"/>
    <d v="1899-12-30T03:15:00"/>
    <n v="0"/>
    <x v="7"/>
    <x v="0"/>
    <n v="0"/>
    <n v="10821"/>
    <n v="0"/>
    <n v="0"/>
    <n v="0"/>
    <n v="19171"/>
    <n v="0"/>
    <n v="0"/>
    <n v="0"/>
    <n v="0"/>
    <n v="0"/>
    <n v="0"/>
    <n v="0"/>
    <n v="0"/>
    <n v="0"/>
    <n v="0"/>
    <n v="0"/>
    <n v="0"/>
    <x v="351"/>
    <x v="0"/>
  </r>
  <r>
    <x v="7"/>
    <x v="10"/>
    <x v="4"/>
    <x v="9"/>
    <x v="2"/>
    <d v="2017-09-20T00:00:00"/>
    <d v="1899-12-30T00:31:00"/>
    <d v="2017-09-17T00:00:00"/>
    <d v="1899-12-30T14:33:00"/>
    <n v="0"/>
    <x v="3"/>
    <x v="0"/>
    <n v="0"/>
    <n v="0"/>
    <n v="0"/>
    <n v="0"/>
    <n v="0"/>
    <n v="0"/>
    <n v="68883"/>
    <n v="0"/>
    <n v="55374"/>
    <n v="0"/>
    <n v="0"/>
    <n v="0"/>
    <n v="0"/>
    <n v="0"/>
    <n v="0"/>
    <n v="0"/>
    <n v="0"/>
    <n v="0"/>
    <x v="352"/>
    <x v="0"/>
  </r>
  <r>
    <x v="5"/>
    <x v="11"/>
    <x v="0"/>
    <x v="0"/>
    <x v="5"/>
    <d v="2013-01-18T00:00:00"/>
    <d v="1899-12-30T03:12:00"/>
    <d v="2013-01-17T00:00:00"/>
    <d v="1899-12-30T21:15:00"/>
    <n v="0"/>
    <x v="1"/>
    <x v="1"/>
    <n v="0"/>
    <n v="0"/>
    <n v="0"/>
    <n v="0"/>
    <n v="0"/>
    <n v="0"/>
    <n v="0"/>
    <n v="0"/>
    <n v="0"/>
    <n v="0"/>
    <n v="0"/>
    <n v="0"/>
    <n v="0"/>
    <n v="0"/>
    <n v="0"/>
    <n v="0"/>
    <n v="466"/>
    <n v="0"/>
    <x v="1"/>
    <x v="283"/>
  </r>
  <r>
    <x v="5"/>
    <x v="6"/>
    <x v="2"/>
    <x v="4"/>
    <x v="0"/>
    <d v="2013-07-27T00:00:00"/>
    <d v="1899-12-30T16:43:00"/>
    <d v="2013-07-24T00:00:00"/>
    <d v="1899-12-30T06:54:00"/>
    <n v="1"/>
    <x v="2"/>
    <x v="0"/>
    <n v="69213"/>
    <n v="36543"/>
    <n v="0"/>
    <n v="76225"/>
    <n v="0"/>
    <n v="0"/>
    <n v="0"/>
    <n v="0"/>
    <n v="0"/>
    <n v="0"/>
    <n v="0"/>
    <n v="0"/>
    <n v="0"/>
    <n v="0"/>
    <n v="0"/>
    <n v="0"/>
    <n v="0"/>
    <n v="0"/>
    <x v="353"/>
    <x v="0"/>
  </r>
  <r>
    <x v="13"/>
    <x v="8"/>
    <x v="6"/>
    <x v="0"/>
    <x v="6"/>
    <d v="2021-08-14T00:00:00"/>
    <d v="1899-12-30T01:06:00"/>
    <d v="2021-08-13T00:00:00"/>
    <d v="1899-12-30T02:41:00"/>
    <n v="0"/>
    <x v="7"/>
    <x v="0"/>
    <n v="0"/>
    <n v="0"/>
    <n v="74029"/>
    <n v="0"/>
    <n v="0"/>
    <n v="0"/>
    <n v="0"/>
    <n v="0"/>
    <n v="0"/>
    <n v="0"/>
    <n v="0"/>
    <n v="0"/>
    <n v="0"/>
    <n v="0"/>
    <n v="0"/>
    <n v="0"/>
    <n v="0"/>
    <n v="0"/>
    <x v="354"/>
    <x v="0"/>
  </r>
  <r>
    <x v="4"/>
    <x v="2"/>
    <x v="0"/>
    <x v="2"/>
    <x v="4"/>
    <d v="2011-12-26T00:00:00"/>
    <d v="1899-12-30T06:18:00"/>
    <d v="2011-12-24T00:00:00"/>
    <d v="1899-12-30T23:50:00"/>
    <n v="1"/>
    <x v="3"/>
    <x v="1"/>
    <n v="0"/>
    <n v="0"/>
    <n v="0"/>
    <n v="0"/>
    <n v="0"/>
    <n v="0"/>
    <n v="0"/>
    <n v="0"/>
    <n v="0"/>
    <n v="0"/>
    <n v="449"/>
    <n v="0"/>
    <n v="0"/>
    <n v="2536"/>
    <n v="0"/>
    <n v="0"/>
    <n v="0"/>
    <n v="0"/>
    <x v="1"/>
    <x v="284"/>
  </r>
  <r>
    <x v="0"/>
    <x v="7"/>
    <x v="1"/>
    <x v="2"/>
    <x v="2"/>
    <d v="2019-06-20T00:00:00"/>
    <d v="1899-12-30T21:25:00"/>
    <d v="2019-06-19T00:00:00"/>
    <d v="1899-12-30T22:48:00"/>
    <n v="1"/>
    <x v="5"/>
    <x v="1"/>
    <n v="0"/>
    <n v="0"/>
    <n v="0"/>
    <n v="0"/>
    <n v="0"/>
    <n v="0"/>
    <n v="0"/>
    <n v="0"/>
    <n v="0"/>
    <n v="0"/>
    <n v="0"/>
    <n v="0"/>
    <n v="6809"/>
    <n v="0"/>
    <n v="0"/>
    <n v="0"/>
    <n v="0"/>
    <n v="0"/>
    <x v="1"/>
    <x v="285"/>
  </r>
  <r>
    <x v="13"/>
    <x v="6"/>
    <x v="6"/>
    <x v="6"/>
    <x v="1"/>
    <d v="2021-07-21T00:00:00"/>
    <d v="1899-12-30T18:45:00"/>
    <d v="2021-07-19T00:00:00"/>
    <d v="1899-12-30T10:17:00"/>
    <n v="1"/>
    <x v="0"/>
    <x v="0"/>
    <n v="0"/>
    <n v="62128"/>
    <n v="0"/>
    <n v="51019"/>
    <n v="0"/>
    <n v="0"/>
    <n v="0"/>
    <n v="22440"/>
    <n v="0"/>
    <n v="0"/>
    <n v="0"/>
    <n v="0"/>
    <n v="0"/>
    <n v="0"/>
    <n v="0"/>
    <n v="0"/>
    <n v="0"/>
    <n v="0"/>
    <x v="355"/>
    <x v="0"/>
  </r>
  <r>
    <x v="12"/>
    <x v="5"/>
    <x v="5"/>
    <x v="9"/>
    <x v="6"/>
    <d v="2010-11-11T00:00:00"/>
    <d v="1899-12-30T10:42:00"/>
    <d v="2010-11-09T00:00:00"/>
    <d v="1899-12-30T15:09:00"/>
    <n v="0"/>
    <x v="6"/>
    <x v="1"/>
    <n v="0"/>
    <n v="0"/>
    <n v="0"/>
    <n v="0"/>
    <n v="0"/>
    <n v="0"/>
    <n v="0"/>
    <n v="0"/>
    <n v="0"/>
    <n v="0"/>
    <n v="0"/>
    <n v="0"/>
    <n v="0"/>
    <n v="0"/>
    <n v="0"/>
    <n v="0"/>
    <n v="0"/>
    <n v="6085"/>
    <x v="1"/>
    <x v="286"/>
  </r>
  <r>
    <x v="4"/>
    <x v="10"/>
    <x v="2"/>
    <x v="7"/>
    <x v="3"/>
    <d v="2011-09-12T00:00:00"/>
    <d v="1899-12-30T13:53:00"/>
    <d v="2011-09-09T00:00:00"/>
    <d v="1899-12-30T02:20:00"/>
    <n v="0"/>
    <x v="7"/>
    <x v="0"/>
    <n v="0"/>
    <n v="0"/>
    <n v="0"/>
    <n v="0"/>
    <n v="20168"/>
    <n v="0"/>
    <n v="0"/>
    <n v="0"/>
    <n v="64530"/>
    <n v="0"/>
    <n v="0"/>
    <n v="0"/>
    <n v="0"/>
    <n v="0"/>
    <n v="0"/>
    <n v="0"/>
    <n v="0"/>
    <n v="0"/>
    <x v="356"/>
    <x v="0"/>
  </r>
  <r>
    <x v="9"/>
    <x v="8"/>
    <x v="2"/>
    <x v="8"/>
    <x v="1"/>
    <d v="2012-08-02T00:00:00"/>
    <d v="1899-12-30T22:43:00"/>
    <d v="2012-07-31T00:00:00"/>
    <d v="1899-12-30T05:31:00"/>
    <n v="0"/>
    <x v="1"/>
    <x v="0"/>
    <n v="0"/>
    <n v="0"/>
    <n v="0"/>
    <n v="0"/>
    <n v="0"/>
    <n v="0"/>
    <n v="0"/>
    <n v="12960"/>
    <n v="0"/>
    <n v="0"/>
    <n v="0"/>
    <n v="0"/>
    <n v="0"/>
    <n v="0"/>
    <n v="0"/>
    <n v="0"/>
    <n v="0"/>
    <n v="0"/>
    <x v="357"/>
    <x v="0"/>
  </r>
  <r>
    <x v="5"/>
    <x v="8"/>
    <x v="5"/>
    <x v="5"/>
    <x v="3"/>
    <d v="2013-08-22T00:00:00"/>
    <d v="1899-12-30T04:09:00"/>
    <d v="2013-08-19T00:00:00"/>
    <d v="1899-12-30T09:09:00"/>
    <n v="0"/>
    <x v="4"/>
    <x v="0"/>
    <n v="0"/>
    <n v="0"/>
    <n v="0"/>
    <n v="0"/>
    <n v="0"/>
    <n v="0"/>
    <n v="0"/>
    <n v="0"/>
    <n v="0"/>
    <n v="0"/>
    <n v="0"/>
    <n v="0"/>
    <n v="0"/>
    <n v="0"/>
    <n v="0"/>
    <n v="0"/>
    <n v="0"/>
    <n v="0"/>
    <x v="1"/>
    <x v="0"/>
  </r>
  <r>
    <x v="2"/>
    <x v="11"/>
    <x v="6"/>
    <x v="5"/>
    <x v="1"/>
    <d v="2023-01-17T00:00:00"/>
    <d v="1899-12-30T14:24:00"/>
    <d v="2023-01-14T00:00:00"/>
    <d v="1899-12-30T01:01:00"/>
    <n v="0"/>
    <x v="6"/>
    <x v="1"/>
    <n v="0"/>
    <n v="0"/>
    <n v="0"/>
    <n v="0"/>
    <n v="0"/>
    <n v="0"/>
    <n v="0"/>
    <n v="0"/>
    <n v="0"/>
    <n v="0"/>
    <n v="0"/>
    <n v="0"/>
    <n v="2855"/>
    <n v="7419"/>
    <n v="0"/>
    <n v="0"/>
    <n v="0"/>
    <n v="0"/>
    <x v="1"/>
    <x v="287"/>
  </r>
  <r>
    <x v="3"/>
    <x v="4"/>
    <x v="3"/>
    <x v="8"/>
    <x v="4"/>
    <d v="2014-03-10T00:00:00"/>
    <d v="1899-12-30T15:12:00"/>
    <d v="2014-03-08T00:00:00"/>
    <d v="1899-12-30T13:05:00"/>
    <n v="0"/>
    <x v="4"/>
    <x v="0"/>
    <n v="0"/>
    <n v="49268"/>
    <n v="0"/>
    <n v="0"/>
    <n v="0"/>
    <n v="73440"/>
    <n v="0"/>
    <n v="11500"/>
    <n v="23956"/>
    <n v="0"/>
    <n v="0"/>
    <n v="0"/>
    <n v="0"/>
    <n v="0"/>
    <n v="0"/>
    <n v="0"/>
    <n v="0"/>
    <n v="0"/>
    <x v="358"/>
    <x v="0"/>
  </r>
  <r>
    <x v="5"/>
    <x v="7"/>
    <x v="3"/>
    <x v="4"/>
    <x v="2"/>
    <d v="2013-06-02T00:00:00"/>
    <d v="1899-12-30T06:27:00"/>
    <d v="2013-05-31T00:00:00"/>
    <d v="1899-12-30T16:33:00"/>
    <n v="1"/>
    <x v="1"/>
    <x v="1"/>
    <n v="0"/>
    <n v="0"/>
    <n v="0"/>
    <n v="0"/>
    <n v="0"/>
    <n v="0"/>
    <n v="0"/>
    <n v="0"/>
    <n v="0"/>
    <n v="0"/>
    <n v="0"/>
    <n v="4244"/>
    <n v="0"/>
    <n v="3262"/>
    <n v="0"/>
    <n v="0"/>
    <n v="0"/>
    <n v="5973"/>
    <x v="1"/>
    <x v="288"/>
  </r>
  <r>
    <x v="1"/>
    <x v="1"/>
    <x v="5"/>
    <x v="4"/>
    <x v="3"/>
    <d v="2016-02-28T00:00:00"/>
    <d v="1899-12-30T02:51:00"/>
    <d v="2016-02-25T00:00:00"/>
    <d v="1899-12-30T17:19:00"/>
    <n v="0"/>
    <x v="1"/>
    <x v="1"/>
    <n v="0"/>
    <n v="0"/>
    <n v="0"/>
    <n v="0"/>
    <n v="0"/>
    <n v="0"/>
    <n v="0"/>
    <n v="0"/>
    <n v="0"/>
    <n v="0"/>
    <n v="0"/>
    <n v="4318"/>
    <n v="3013"/>
    <n v="8084"/>
    <n v="2979"/>
    <n v="0"/>
    <n v="0"/>
    <n v="0"/>
    <x v="1"/>
    <x v="289"/>
  </r>
  <r>
    <x v="8"/>
    <x v="6"/>
    <x v="6"/>
    <x v="2"/>
    <x v="0"/>
    <d v="2018-07-20T00:00:00"/>
    <d v="1899-12-30T00:07:00"/>
    <d v="2018-07-18T00:00:00"/>
    <d v="1899-12-30T04:50:00"/>
    <n v="1"/>
    <x v="3"/>
    <x v="0"/>
    <n v="0"/>
    <n v="0"/>
    <n v="26558"/>
    <n v="0"/>
    <n v="0"/>
    <n v="0"/>
    <n v="0"/>
    <n v="0"/>
    <n v="74638"/>
    <n v="0"/>
    <n v="0"/>
    <n v="0"/>
    <n v="0"/>
    <n v="0"/>
    <n v="0"/>
    <n v="0"/>
    <n v="0"/>
    <n v="0"/>
    <x v="359"/>
    <x v="0"/>
  </r>
  <r>
    <x v="13"/>
    <x v="11"/>
    <x v="3"/>
    <x v="0"/>
    <x v="1"/>
    <d v="2021-01-02T00:00:00"/>
    <d v="1899-12-30T05:57:00"/>
    <d v="2020-12-31T00:00:00"/>
    <d v="1899-12-30T02:33:00"/>
    <n v="0"/>
    <x v="4"/>
    <x v="1"/>
    <n v="0"/>
    <n v="0"/>
    <n v="0"/>
    <n v="0"/>
    <n v="0"/>
    <n v="0"/>
    <n v="0"/>
    <n v="0"/>
    <n v="0"/>
    <n v="0"/>
    <n v="0"/>
    <n v="9639"/>
    <n v="0"/>
    <n v="0"/>
    <n v="0"/>
    <n v="8352"/>
    <n v="0"/>
    <n v="0"/>
    <x v="1"/>
    <x v="290"/>
  </r>
  <r>
    <x v="4"/>
    <x v="3"/>
    <x v="4"/>
    <x v="0"/>
    <x v="1"/>
    <d v="2011-04-22T00:00:00"/>
    <d v="1899-12-30T23:09:00"/>
    <d v="2011-04-19T00:00:00"/>
    <d v="1899-12-30T18:32:00"/>
    <n v="0"/>
    <x v="6"/>
    <x v="0"/>
    <n v="0"/>
    <n v="0"/>
    <n v="67345"/>
    <n v="0"/>
    <n v="0"/>
    <n v="0"/>
    <n v="35803"/>
    <n v="0"/>
    <n v="0"/>
    <n v="0"/>
    <n v="0"/>
    <n v="0"/>
    <n v="0"/>
    <n v="0"/>
    <n v="0"/>
    <n v="0"/>
    <n v="0"/>
    <n v="0"/>
    <x v="360"/>
    <x v="0"/>
  </r>
  <r>
    <x v="3"/>
    <x v="9"/>
    <x v="2"/>
    <x v="5"/>
    <x v="0"/>
    <d v="2014-10-24T00:00:00"/>
    <d v="1899-12-30T17:46:00"/>
    <d v="2014-10-22T00:00:00"/>
    <d v="1899-12-30T04:01:00"/>
    <n v="1"/>
    <x v="3"/>
    <x v="1"/>
    <n v="0"/>
    <n v="0"/>
    <n v="0"/>
    <n v="0"/>
    <n v="0"/>
    <n v="0"/>
    <n v="0"/>
    <n v="0"/>
    <n v="0"/>
    <n v="0"/>
    <n v="1790"/>
    <n v="0"/>
    <n v="0"/>
    <n v="1319"/>
    <n v="0"/>
    <n v="0"/>
    <n v="0"/>
    <n v="0"/>
    <x v="1"/>
    <x v="291"/>
  </r>
  <r>
    <x v="8"/>
    <x v="5"/>
    <x v="4"/>
    <x v="3"/>
    <x v="5"/>
    <d v="2018-11-15T00:00:00"/>
    <d v="1899-12-30T15:49:00"/>
    <d v="2018-11-14T00:00:00"/>
    <d v="1899-12-30T22:02:00"/>
    <n v="1"/>
    <x v="2"/>
    <x v="1"/>
    <n v="0"/>
    <n v="0"/>
    <n v="0"/>
    <n v="0"/>
    <n v="0"/>
    <n v="0"/>
    <n v="0"/>
    <n v="0"/>
    <n v="0"/>
    <n v="0"/>
    <n v="0"/>
    <n v="0"/>
    <n v="0"/>
    <n v="0"/>
    <n v="0"/>
    <n v="0"/>
    <n v="0"/>
    <n v="0"/>
    <x v="1"/>
    <x v="0"/>
  </r>
  <r>
    <x v="9"/>
    <x v="0"/>
    <x v="5"/>
    <x v="9"/>
    <x v="2"/>
    <d v="2012-05-17T00:00:00"/>
    <d v="1899-12-30T18:46:00"/>
    <d v="2012-05-15T00:00:00"/>
    <d v="1899-12-30T05:56:00"/>
    <n v="1"/>
    <x v="3"/>
    <x v="0"/>
    <n v="0"/>
    <n v="0"/>
    <n v="0"/>
    <n v="34750"/>
    <n v="33020"/>
    <n v="0"/>
    <n v="0"/>
    <n v="0"/>
    <n v="0"/>
    <n v="0"/>
    <n v="0"/>
    <n v="0"/>
    <n v="0"/>
    <n v="0"/>
    <n v="0"/>
    <n v="0"/>
    <n v="0"/>
    <n v="0"/>
    <x v="361"/>
    <x v="0"/>
  </r>
  <r>
    <x v="10"/>
    <x v="5"/>
    <x v="3"/>
    <x v="5"/>
    <x v="4"/>
    <d v="2015-11-14T00:00:00"/>
    <d v="1899-12-30T08:30:00"/>
    <d v="2015-11-12T00:00:00"/>
    <d v="1899-12-30T05:11:00"/>
    <n v="1"/>
    <x v="0"/>
    <x v="1"/>
    <n v="0"/>
    <n v="0"/>
    <n v="0"/>
    <n v="0"/>
    <n v="0"/>
    <n v="0"/>
    <n v="0"/>
    <n v="0"/>
    <n v="0"/>
    <n v="0"/>
    <n v="7790"/>
    <n v="2440"/>
    <n v="0"/>
    <n v="0"/>
    <n v="5925"/>
    <n v="0"/>
    <n v="0"/>
    <n v="4672"/>
    <x v="1"/>
    <x v="292"/>
  </r>
  <r>
    <x v="9"/>
    <x v="1"/>
    <x v="0"/>
    <x v="9"/>
    <x v="4"/>
    <d v="2012-02-11T00:00:00"/>
    <d v="1899-12-30T12:54:00"/>
    <d v="2012-02-10T00:00:00"/>
    <d v="1899-12-30T12:56:00"/>
    <n v="0"/>
    <x v="3"/>
    <x v="1"/>
    <n v="0"/>
    <n v="0"/>
    <n v="0"/>
    <n v="0"/>
    <n v="0"/>
    <n v="0"/>
    <n v="0"/>
    <n v="0"/>
    <n v="0"/>
    <n v="0"/>
    <n v="0"/>
    <n v="0"/>
    <n v="0"/>
    <n v="0"/>
    <n v="0"/>
    <n v="0"/>
    <n v="529"/>
    <n v="0"/>
    <x v="1"/>
    <x v="293"/>
  </r>
  <r>
    <x v="0"/>
    <x v="4"/>
    <x v="6"/>
    <x v="5"/>
    <x v="5"/>
    <d v="2019-03-25T00:00:00"/>
    <d v="1899-12-30T02:12:00"/>
    <d v="2019-03-23T00:00:00"/>
    <d v="1899-12-30T17:25:00"/>
    <n v="0"/>
    <x v="4"/>
    <x v="0"/>
    <n v="0"/>
    <n v="0"/>
    <n v="0"/>
    <n v="29623"/>
    <n v="0"/>
    <n v="63943"/>
    <n v="0"/>
    <n v="0"/>
    <n v="0"/>
    <n v="0"/>
    <n v="0"/>
    <n v="0"/>
    <n v="0"/>
    <n v="0"/>
    <n v="0"/>
    <n v="0"/>
    <n v="0"/>
    <n v="0"/>
    <x v="362"/>
    <x v="0"/>
  </r>
  <r>
    <x v="8"/>
    <x v="11"/>
    <x v="1"/>
    <x v="5"/>
    <x v="3"/>
    <d v="2018-01-28T00:00:00"/>
    <d v="1899-12-30T23:30:00"/>
    <d v="2018-01-26T00:00:00"/>
    <d v="1899-12-30T23:08:00"/>
    <n v="1"/>
    <x v="0"/>
    <x v="0"/>
    <n v="22270"/>
    <n v="0"/>
    <n v="0"/>
    <n v="33546"/>
    <n v="0"/>
    <n v="75194"/>
    <n v="57893"/>
    <n v="15908"/>
    <n v="66601"/>
    <n v="44150"/>
    <n v="0"/>
    <n v="0"/>
    <n v="0"/>
    <n v="0"/>
    <n v="0"/>
    <n v="0"/>
    <n v="0"/>
    <n v="0"/>
    <x v="363"/>
    <x v="0"/>
  </r>
  <r>
    <x v="13"/>
    <x v="2"/>
    <x v="1"/>
    <x v="6"/>
    <x v="2"/>
    <d v="2021-12-27T00:00:00"/>
    <d v="1899-12-30T16:11:00"/>
    <d v="2021-12-24T00:00:00"/>
    <d v="1899-12-30T07:14:00"/>
    <n v="0"/>
    <x v="3"/>
    <x v="1"/>
    <n v="0"/>
    <n v="0"/>
    <n v="0"/>
    <n v="0"/>
    <n v="0"/>
    <n v="0"/>
    <n v="0"/>
    <n v="0"/>
    <n v="0"/>
    <n v="0"/>
    <n v="0"/>
    <n v="8780"/>
    <n v="0"/>
    <n v="6771"/>
    <n v="0"/>
    <n v="2010"/>
    <n v="0"/>
    <n v="0"/>
    <x v="1"/>
    <x v="294"/>
  </r>
  <r>
    <x v="9"/>
    <x v="3"/>
    <x v="4"/>
    <x v="6"/>
    <x v="4"/>
    <d v="2012-04-16T00:00:00"/>
    <d v="1899-12-30T18:03:00"/>
    <d v="2012-04-14T00:00:00"/>
    <d v="1899-12-30T02:31:00"/>
    <n v="0"/>
    <x v="3"/>
    <x v="1"/>
    <n v="0"/>
    <n v="0"/>
    <n v="0"/>
    <n v="0"/>
    <n v="0"/>
    <n v="0"/>
    <n v="0"/>
    <n v="0"/>
    <n v="0"/>
    <n v="0"/>
    <n v="1889"/>
    <n v="7053"/>
    <n v="7085"/>
    <n v="0"/>
    <n v="0"/>
    <n v="0"/>
    <n v="6773"/>
    <n v="0"/>
    <x v="1"/>
    <x v="295"/>
  </r>
  <r>
    <x v="5"/>
    <x v="2"/>
    <x v="0"/>
    <x v="4"/>
    <x v="4"/>
    <d v="2013-12-05T00:00:00"/>
    <d v="1899-12-30T16:33:00"/>
    <d v="2013-12-02T00:00:00"/>
    <d v="1899-12-30T22:17:00"/>
    <n v="1"/>
    <x v="0"/>
    <x v="1"/>
    <n v="0"/>
    <n v="0"/>
    <n v="0"/>
    <n v="0"/>
    <n v="0"/>
    <n v="0"/>
    <n v="0"/>
    <n v="0"/>
    <n v="0"/>
    <n v="0"/>
    <n v="9850"/>
    <n v="0"/>
    <n v="0"/>
    <n v="0"/>
    <n v="0"/>
    <n v="0"/>
    <n v="0"/>
    <n v="0"/>
    <x v="1"/>
    <x v="296"/>
  </r>
  <r>
    <x v="6"/>
    <x v="8"/>
    <x v="5"/>
    <x v="9"/>
    <x v="4"/>
    <d v="2022-08-28T00:00:00"/>
    <d v="1899-12-30T16:30:00"/>
    <d v="2022-08-27T00:00:00"/>
    <d v="1899-12-30T21:56:00"/>
    <n v="1"/>
    <x v="5"/>
    <x v="1"/>
    <n v="0"/>
    <n v="0"/>
    <n v="0"/>
    <n v="0"/>
    <n v="0"/>
    <n v="0"/>
    <n v="0"/>
    <n v="0"/>
    <n v="0"/>
    <n v="0"/>
    <n v="0"/>
    <n v="0"/>
    <n v="0"/>
    <n v="0"/>
    <n v="0"/>
    <n v="9820"/>
    <n v="0"/>
    <n v="0"/>
    <x v="1"/>
    <x v="297"/>
  </r>
  <r>
    <x v="3"/>
    <x v="8"/>
    <x v="2"/>
    <x v="3"/>
    <x v="6"/>
    <d v="2014-08-15T00:00:00"/>
    <d v="1899-12-30T19:59:00"/>
    <d v="2014-08-13T00:00:00"/>
    <d v="1899-12-30T03:53:00"/>
    <n v="1"/>
    <x v="4"/>
    <x v="0"/>
    <n v="0"/>
    <n v="0"/>
    <n v="0"/>
    <n v="15266"/>
    <n v="0"/>
    <n v="25055"/>
    <n v="0"/>
    <n v="0"/>
    <n v="0"/>
    <n v="0"/>
    <n v="0"/>
    <n v="0"/>
    <n v="0"/>
    <n v="0"/>
    <n v="0"/>
    <n v="0"/>
    <n v="0"/>
    <n v="0"/>
    <x v="364"/>
    <x v="0"/>
  </r>
  <r>
    <x v="9"/>
    <x v="8"/>
    <x v="1"/>
    <x v="8"/>
    <x v="0"/>
    <d v="2012-08-19T00:00:00"/>
    <d v="1899-12-30T19:52:00"/>
    <d v="2012-08-18T00:00:00"/>
    <d v="1899-12-30T14:13:00"/>
    <n v="1"/>
    <x v="1"/>
    <x v="0"/>
    <n v="70582"/>
    <n v="0"/>
    <n v="0"/>
    <n v="0"/>
    <n v="0"/>
    <n v="0"/>
    <n v="0"/>
    <n v="0"/>
    <n v="40520"/>
    <n v="0"/>
    <n v="0"/>
    <n v="0"/>
    <n v="0"/>
    <n v="0"/>
    <n v="0"/>
    <n v="0"/>
    <n v="0"/>
    <n v="0"/>
    <x v="365"/>
    <x v="0"/>
  </r>
  <r>
    <x v="13"/>
    <x v="10"/>
    <x v="5"/>
    <x v="9"/>
    <x v="6"/>
    <d v="2021-09-07T00:00:00"/>
    <d v="1899-12-30T03:55:00"/>
    <d v="2021-09-05T00:00:00"/>
    <d v="1899-12-30T05:26:00"/>
    <n v="0"/>
    <x v="0"/>
    <x v="1"/>
    <n v="0"/>
    <n v="0"/>
    <n v="0"/>
    <n v="0"/>
    <n v="0"/>
    <n v="0"/>
    <n v="0"/>
    <n v="0"/>
    <n v="0"/>
    <n v="0"/>
    <n v="3653"/>
    <n v="0"/>
    <n v="0"/>
    <n v="3296"/>
    <n v="223"/>
    <n v="0"/>
    <n v="0"/>
    <n v="0"/>
    <x v="1"/>
    <x v="298"/>
  </r>
  <r>
    <x v="13"/>
    <x v="9"/>
    <x v="2"/>
    <x v="5"/>
    <x v="1"/>
    <d v="2021-10-12T00:00:00"/>
    <d v="1899-12-30T05:38:00"/>
    <d v="2021-10-09T00:00:00"/>
    <d v="1899-12-30T05:38:00"/>
    <n v="1"/>
    <x v="4"/>
    <x v="1"/>
    <n v="0"/>
    <n v="0"/>
    <n v="0"/>
    <n v="0"/>
    <n v="0"/>
    <n v="0"/>
    <n v="0"/>
    <n v="0"/>
    <n v="0"/>
    <n v="0"/>
    <n v="0"/>
    <n v="0"/>
    <n v="1333"/>
    <n v="0"/>
    <n v="0"/>
    <n v="2086"/>
    <n v="4436"/>
    <n v="8178"/>
    <x v="1"/>
    <x v="299"/>
  </r>
  <r>
    <x v="10"/>
    <x v="3"/>
    <x v="3"/>
    <x v="0"/>
    <x v="0"/>
    <d v="2015-04-06T00:00:00"/>
    <d v="1899-12-30T07:41:00"/>
    <d v="2015-04-03T00:00:00"/>
    <d v="1899-12-30T22:37:00"/>
    <n v="0"/>
    <x v="6"/>
    <x v="1"/>
    <n v="0"/>
    <n v="0"/>
    <n v="0"/>
    <n v="0"/>
    <n v="0"/>
    <n v="0"/>
    <n v="0"/>
    <n v="0"/>
    <n v="0"/>
    <n v="0"/>
    <n v="0"/>
    <n v="0"/>
    <n v="0"/>
    <n v="4741"/>
    <n v="0"/>
    <n v="0"/>
    <n v="0"/>
    <n v="0"/>
    <x v="1"/>
    <x v="300"/>
  </r>
  <r>
    <x v="13"/>
    <x v="5"/>
    <x v="5"/>
    <x v="4"/>
    <x v="1"/>
    <d v="2021-11-18T00:00:00"/>
    <d v="1899-12-30T02:24:00"/>
    <d v="2021-11-17T00:00:00"/>
    <d v="1899-12-30T14:03:00"/>
    <n v="1"/>
    <x v="4"/>
    <x v="0"/>
    <n v="0"/>
    <n v="0"/>
    <n v="79437"/>
    <n v="0"/>
    <n v="22643"/>
    <n v="0"/>
    <n v="0"/>
    <n v="0"/>
    <n v="14871"/>
    <n v="0"/>
    <n v="0"/>
    <n v="0"/>
    <n v="0"/>
    <n v="0"/>
    <n v="0"/>
    <n v="0"/>
    <n v="0"/>
    <n v="0"/>
    <x v="366"/>
    <x v="0"/>
  </r>
  <r>
    <x v="6"/>
    <x v="9"/>
    <x v="4"/>
    <x v="6"/>
    <x v="3"/>
    <d v="2022-10-09T00:00:00"/>
    <d v="1899-12-30T11:53:00"/>
    <d v="2022-10-07T00:00:00"/>
    <d v="1899-12-30T16:41:00"/>
    <n v="1"/>
    <x v="5"/>
    <x v="1"/>
    <n v="0"/>
    <n v="0"/>
    <n v="0"/>
    <n v="0"/>
    <n v="0"/>
    <n v="0"/>
    <n v="0"/>
    <n v="0"/>
    <n v="0"/>
    <n v="0"/>
    <n v="0"/>
    <n v="0"/>
    <n v="0"/>
    <n v="0"/>
    <n v="0"/>
    <n v="0"/>
    <n v="0"/>
    <n v="0"/>
    <x v="1"/>
    <x v="0"/>
  </r>
  <r>
    <x v="2"/>
    <x v="5"/>
    <x v="3"/>
    <x v="3"/>
    <x v="5"/>
    <d v="2023-11-08T00:00:00"/>
    <d v="1899-12-30T18:31:00"/>
    <d v="2023-11-07T00:00:00"/>
    <d v="1899-12-30T16:28:00"/>
    <n v="0"/>
    <x v="5"/>
    <x v="1"/>
    <n v="0"/>
    <n v="0"/>
    <n v="0"/>
    <n v="0"/>
    <n v="0"/>
    <n v="0"/>
    <n v="0"/>
    <n v="0"/>
    <n v="0"/>
    <n v="0"/>
    <n v="4273"/>
    <n v="0"/>
    <n v="5104"/>
    <n v="4732"/>
    <n v="0"/>
    <n v="0"/>
    <n v="0"/>
    <n v="0"/>
    <x v="1"/>
    <x v="301"/>
  </r>
  <r>
    <x v="4"/>
    <x v="2"/>
    <x v="0"/>
    <x v="1"/>
    <x v="3"/>
    <d v="2011-12-10T00:00:00"/>
    <d v="1899-12-30T22:19:00"/>
    <d v="2011-12-07T00:00:00"/>
    <d v="1899-12-30T08:31:00"/>
    <n v="1"/>
    <x v="6"/>
    <x v="0"/>
    <n v="0"/>
    <n v="50501"/>
    <n v="0"/>
    <n v="0"/>
    <n v="0"/>
    <n v="0"/>
    <n v="0"/>
    <n v="56435"/>
    <n v="0"/>
    <n v="0"/>
    <n v="0"/>
    <n v="0"/>
    <n v="0"/>
    <n v="0"/>
    <n v="0"/>
    <n v="0"/>
    <n v="0"/>
    <n v="0"/>
    <x v="367"/>
    <x v="0"/>
  </r>
  <r>
    <x v="13"/>
    <x v="7"/>
    <x v="6"/>
    <x v="1"/>
    <x v="1"/>
    <d v="2021-06-24T00:00:00"/>
    <d v="1899-12-30T14:36:00"/>
    <d v="2021-06-23T00:00:00"/>
    <d v="1899-12-30T04:13:00"/>
    <n v="1"/>
    <x v="4"/>
    <x v="0"/>
    <n v="73216"/>
    <n v="58387"/>
    <n v="76319"/>
    <n v="0"/>
    <n v="0"/>
    <n v="47159"/>
    <n v="11417"/>
    <n v="0"/>
    <n v="0"/>
    <n v="0"/>
    <n v="0"/>
    <n v="0"/>
    <n v="0"/>
    <n v="0"/>
    <n v="0"/>
    <n v="0"/>
    <n v="0"/>
    <n v="0"/>
    <x v="368"/>
    <x v="0"/>
  </r>
  <r>
    <x v="7"/>
    <x v="9"/>
    <x v="3"/>
    <x v="8"/>
    <x v="2"/>
    <d v="2017-10-07T00:00:00"/>
    <d v="1899-12-30T02:18:00"/>
    <d v="2017-10-06T00:00:00"/>
    <d v="1899-12-30T20:17:00"/>
    <n v="1"/>
    <x v="7"/>
    <x v="1"/>
    <n v="0"/>
    <n v="0"/>
    <n v="0"/>
    <n v="0"/>
    <n v="0"/>
    <n v="0"/>
    <n v="0"/>
    <n v="0"/>
    <n v="0"/>
    <n v="0"/>
    <n v="0"/>
    <n v="0"/>
    <n v="0"/>
    <n v="1168"/>
    <n v="0"/>
    <n v="0"/>
    <n v="0"/>
    <n v="0"/>
    <x v="1"/>
    <x v="302"/>
  </r>
  <r>
    <x v="4"/>
    <x v="6"/>
    <x v="6"/>
    <x v="1"/>
    <x v="5"/>
    <d v="2011-07-13T00:00:00"/>
    <d v="1899-12-30T17:54:00"/>
    <d v="2011-07-11T00:00:00"/>
    <d v="1899-12-30T05:08:00"/>
    <n v="0"/>
    <x v="0"/>
    <x v="0"/>
    <n v="0"/>
    <n v="0"/>
    <n v="0"/>
    <n v="44632"/>
    <n v="0"/>
    <n v="0"/>
    <n v="0"/>
    <n v="0"/>
    <n v="9946"/>
    <n v="45742"/>
    <n v="0"/>
    <n v="0"/>
    <n v="0"/>
    <n v="0"/>
    <n v="0"/>
    <n v="0"/>
    <n v="0"/>
    <n v="0"/>
    <x v="369"/>
    <x v="0"/>
  </r>
  <r>
    <x v="0"/>
    <x v="2"/>
    <x v="5"/>
    <x v="6"/>
    <x v="2"/>
    <d v="2019-12-21T00:00:00"/>
    <d v="1899-12-30T17:26:00"/>
    <d v="2019-12-19T00:00:00"/>
    <d v="1899-12-30T10:24:00"/>
    <n v="1"/>
    <x v="5"/>
    <x v="0"/>
    <n v="73949"/>
    <n v="0"/>
    <n v="23256"/>
    <n v="0"/>
    <n v="66831"/>
    <n v="0"/>
    <n v="0"/>
    <n v="0"/>
    <n v="0"/>
    <n v="0"/>
    <n v="0"/>
    <n v="0"/>
    <n v="0"/>
    <n v="0"/>
    <n v="0"/>
    <n v="0"/>
    <n v="0"/>
    <n v="0"/>
    <x v="370"/>
    <x v="0"/>
  </r>
  <r>
    <x v="1"/>
    <x v="2"/>
    <x v="0"/>
    <x v="1"/>
    <x v="2"/>
    <d v="2016-12-23T00:00:00"/>
    <d v="1899-12-30T22:21:00"/>
    <d v="2016-12-22T00:00:00"/>
    <d v="1899-12-30T09:49:00"/>
    <n v="0"/>
    <x v="6"/>
    <x v="1"/>
    <n v="0"/>
    <n v="0"/>
    <n v="0"/>
    <n v="0"/>
    <n v="0"/>
    <n v="0"/>
    <n v="0"/>
    <n v="0"/>
    <n v="0"/>
    <n v="0"/>
    <n v="0"/>
    <n v="7250"/>
    <n v="0"/>
    <n v="0"/>
    <n v="9780"/>
    <n v="3937"/>
    <n v="0"/>
    <n v="0"/>
    <x v="1"/>
    <x v="303"/>
  </r>
  <r>
    <x v="7"/>
    <x v="4"/>
    <x v="2"/>
    <x v="0"/>
    <x v="5"/>
    <d v="2017-03-04T00:00:00"/>
    <d v="1899-12-30T11:30:00"/>
    <d v="2017-03-03T00:00:00"/>
    <d v="1899-12-30T18:14:00"/>
    <n v="0"/>
    <x v="2"/>
    <x v="0"/>
    <n v="30804"/>
    <n v="0"/>
    <n v="0"/>
    <n v="21250"/>
    <n v="0"/>
    <n v="0"/>
    <n v="0"/>
    <n v="0"/>
    <n v="0"/>
    <n v="0"/>
    <n v="0"/>
    <n v="0"/>
    <n v="0"/>
    <n v="0"/>
    <n v="0"/>
    <n v="0"/>
    <n v="0"/>
    <n v="0"/>
    <x v="371"/>
    <x v="0"/>
  </r>
  <r>
    <x v="2"/>
    <x v="10"/>
    <x v="1"/>
    <x v="7"/>
    <x v="3"/>
    <d v="2023-09-24T00:00:00"/>
    <d v="1899-12-30T04:32:00"/>
    <d v="2023-09-22T00:00:00"/>
    <d v="1899-12-30T11:50:00"/>
    <n v="0"/>
    <x v="1"/>
    <x v="1"/>
    <n v="0"/>
    <n v="0"/>
    <n v="0"/>
    <n v="0"/>
    <n v="0"/>
    <n v="0"/>
    <n v="0"/>
    <n v="0"/>
    <n v="0"/>
    <n v="0"/>
    <n v="0"/>
    <n v="0"/>
    <n v="101"/>
    <n v="0"/>
    <n v="0"/>
    <n v="0"/>
    <n v="0"/>
    <n v="1672"/>
    <x v="1"/>
    <x v="304"/>
  </r>
  <r>
    <x v="10"/>
    <x v="10"/>
    <x v="3"/>
    <x v="7"/>
    <x v="0"/>
    <d v="2015-09-11T00:00:00"/>
    <d v="1899-12-30T14:38:00"/>
    <d v="2015-09-08T00:00:00"/>
    <d v="1899-12-30T05:37:00"/>
    <n v="1"/>
    <x v="1"/>
    <x v="1"/>
    <n v="0"/>
    <n v="0"/>
    <n v="0"/>
    <n v="0"/>
    <n v="0"/>
    <n v="0"/>
    <n v="0"/>
    <n v="0"/>
    <n v="0"/>
    <n v="0"/>
    <n v="1030"/>
    <n v="0"/>
    <n v="9861"/>
    <n v="3701"/>
    <n v="0"/>
    <n v="2330"/>
    <n v="0"/>
    <n v="0"/>
    <x v="1"/>
    <x v="305"/>
  </r>
  <r>
    <x v="11"/>
    <x v="10"/>
    <x v="4"/>
    <x v="0"/>
    <x v="5"/>
    <d v="2020-09-09T00:00:00"/>
    <d v="1899-12-30T02:17:00"/>
    <d v="2020-09-06T00:00:00"/>
    <d v="1899-12-30T13:36:00"/>
    <n v="1"/>
    <x v="2"/>
    <x v="1"/>
    <n v="0"/>
    <n v="0"/>
    <n v="0"/>
    <n v="0"/>
    <n v="0"/>
    <n v="0"/>
    <n v="0"/>
    <n v="0"/>
    <n v="0"/>
    <n v="0"/>
    <n v="0"/>
    <n v="0"/>
    <n v="1696"/>
    <n v="948"/>
    <n v="0"/>
    <n v="0"/>
    <n v="0"/>
    <n v="0"/>
    <x v="1"/>
    <x v="306"/>
  </r>
  <r>
    <x v="6"/>
    <x v="8"/>
    <x v="0"/>
    <x v="2"/>
    <x v="5"/>
    <d v="2022-08-20T00:00:00"/>
    <d v="1899-12-30T13:01:00"/>
    <d v="2022-08-17T00:00:00"/>
    <d v="1899-12-30T11:33:00"/>
    <n v="0"/>
    <x v="2"/>
    <x v="0"/>
    <n v="0"/>
    <n v="0"/>
    <n v="0"/>
    <n v="0"/>
    <n v="0"/>
    <n v="0"/>
    <n v="0"/>
    <n v="27303"/>
    <n v="0"/>
    <n v="0"/>
    <n v="0"/>
    <n v="0"/>
    <n v="0"/>
    <n v="0"/>
    <n v="0"/>
    <n v="0"/>
    <n v="0"/>
    <n v="0"/>
    <x v="372"/>
    <x v="0"/>
  </r>
  <r>
    <x v="1"/>
    <x v="6"/>
    <x v="6"/>
    <x v="0"/>
    <x v="0"/>
    <d v="2016-07-01T00:00:00"/>
    <d v="1899-12-30T09:20:00"/>
    <d v="2016-06-29T00:00:00"/>
    <d v="1899-12-30T09:19:00"/>
    <n v="0"/>
    <x v="7"/>
    <x v="1"/>
    <n v="0"/>
    <n v="0"/>
    <n v="0"/>
    <n v="0"/>
    <n v="0"/>
    <n v="0"/>
    <n v="0"/>
    <n v="0"/>
    <n v="0"/>
    <n v="0"/>
    <n v="0"/>
    <n v="9124"/>
    <n v="8476"/>
    <n v="0"/>
    <n v="2576"/>
    <n v="7343"/>
    <n v="0"/>
    <n v="0"/>
    <x v="1"/>
    <x v="307"/>
  </r>
  <r>
    <x v="13"/>
    <x v="4"/>
    <x v="5"/>
    <x v="3"/>
    <x v="0"/>
    <d v="2021-03-28T00:00:00"/>
    <d v="1899-12-30T23:10:00"/>
    <d v="2021-03-27T00:00:00"/>
    <d v="1899-12-30T00:20:00"/>
    <n v="1"/>
    <x v="5"/>
    <x v="1"/>
    <n v="0"/>
    <n v="0"/>
    <n v="0"/>
    <n v="0"/>
    <n v="0"/>
    <n v="0"/>
    <n v="0"/>
    <n v="0"/>
    <n v="0"/>
    <n v="0"/>
    <n v="8307"/>
    <n v="3762"/>
    <n v="0"/>
    <n v="5912"/>
    <n v="2649"/>
    <n v="2925"/>
    <n v="0"/>
    <n v="0"/>
    <x v="1"/>
    <x v="308"/>
  </r>
  <r>
    <x v="7"/>
    <x v="11"/>
    <x v="0"/>
    <x v="5"/>
    <x v="4"/>
    <d v="2017-01-03T00:00:00"/>
    <d v="1899-12-30T04:35:00"/>
    <d v="2017-01-01T00:00:00"/>
    <d v="1899-12-30T22:57:00"/>
    <n v="1"/>
    <x v="5"/>
    <x v="0"/>
    <n v="0"/>
    <n v="0"/>
    <n v="0"/>
    <n v="0"/>
    <n v="70980"/>
    <n v="0"/>
    <n v="0"/>
    <n v="0"/>
    <n v="0"/>
    <n v="59640"/>
    <n v="0"/>
    <n v="0"/>
    <n v="0"/>
    <n v="0"/>
    <n v="0"/>
    <n v="0"/>
    <n v="0"/>
    <n v="0"/>
    <x v="373"/>
    <x v="0"/>
  </r>
  <r>
    <x v="13"/>
    <x v="10"/>
    <x v="2"/>
    <x v="0"/>
    <x v="5"/>
    <d v="2021-09-01T00:00:00"/>
    <d v="1899-12-30T19:40:00"/>
    <d v="2021-08-31T00:00:00"/>
    <d v="1899-12-30T14:16:00"/>
    <n v="0"/>
    <x v="5"/>
    <x v="1"/>
    <n v="0"/>
    <n v="0"/>
    <n v="0"/>
    <n v="0"/>
    <n v="0"/>
    <n v="0"/>
    <n v="0"/>
    <n v="0"/>
    <n v="0"/>
    <n v="0"/>
    <n v="0"/>
    <n v="0"/>
    <n v="1311"/>
    <n v="0"/>
    <n v="2101"/>
    <n v="1213"/>
    <n v="0"/>
    <n v="0"/>
    <x v="1"/>
    <x v="309"/>
  </r>
  <r>
    <x v="13"/>
    <x v="5"/>
    <x v="3"/>
    <x v="0"/>
    <x v="6"/>
    <d v="2021-11-02T00:00:00"/>
    <d v="1899-12-30T21:01:00"/>
    <d v="2021-10-30T00:00:00"/>
    <d v="1899-12-30T21:28:00"/>
    <n v="1"/>
    <x v="7"/>
    <x v="0"/>
    <n v="0"/>
    <n v="0"/>
    <n v="0"/>
    <n v="49795"/>
    <n v="37271"/>
    <n v="0"/>
    <n v="0"/>
    <n v="0"/>
    <n v="0"/>
    <n v="17223"/>
    <n v="0"/>
    <n v="0"/>
    <n v="0"/>
    <n v="0"/>
    <n v="0"/>
    <n v="0"/>
    <n v="0"/>
    <n v="0"/>
    <x v="374"/>
    <x v="0"/>
  </r>
  <r>
    <x v="7"/>
    <x v="9"/>
    <x v="2"/>
    <x v="6"/>
    <x v="1"/>
    <d v="2017-10-11T00:00:00"/>
    <d v="1899-12-30T13:23:00"/>
    <d v="2017-10-08T00:00:00"/>
    <d v="1899-12-30T11:13:00"/>
    <n v="0"/>
    <x v="3"/>
    <x v="0"/>
    <n v="0"/>
    <n v="0"/>
    <n v="0"/>
    <n v="0"/>
    <n v="0"/>
    <n v="0"/>
    <n v="0"/>
    <n v="0"/>
    <n v="0"/>
    <n v="55065"/>
    <n v="0"/>
    <n v="0"/>
    <n v="0"/>
    <n v="0"/>
    <n v="0"/>
    <n v="0"/>
    <n v="0"/>
    <n v="0"/>
    <x v="375"/>
    <x v="0"/>
  </r>
  <r>
    <x v="2"/>
    <x v="6"/>
    <x v="0"/>
    <x v="3"/>
    <x v="2"/>
    <d v="2023-07-18T00:00:00"/>
    <d v="1899-12-30T12:20:00"/>
    <d v="2023-07-16T00:00:00"/>
    <d v="1899-12-30T23:15:00"/>
    <n v="1"/>
    <x v="2"/>
    <x v="0"/>
    <n v="0"/>
    <n v="0"/>
    <n v="67273"/>
    <n v="0"/>
    <n v="0"/>
    <n v="0"/>
    <n v="0"/>
    <n v="0"/>
    <n v="0"/>
    <n v="0"/>
    <n v="0"/>
    <n v="0"/>
    <n v="0"/>
    <n v="0"/>
    <n v="0"/>
    <n v="0"/>
    <n v="0"/>
    <n v="0"/>
    <x v="376"/>
    <x v="0"/>
  </r>
  <r>
    <x v="9"/>
    <x v="6"/>
    <x v="6"/>
    <x v="2"/>
    <x v="6"/>
    <d v="2012-07-26T00:00:00"/>
    <d v="1899-12-30T07:46:00"/>
    <d v="2012-07-23T00:00:00"/>
    <d v="1899-12-30T03:11:00"/>
    <n v="1"/>
    <x v="2"/>
    <x v="0"/>
    <n v="0"/>
    <n v="0"/>
    <n v="0"/>
    <n v="56351"/>
    <n v="0"/>
    <n v="0"/>
    <n v="0"/>
    <n v="77181"/>
    <n v="0"/>
    <n v="0"/>
    <n v="0"/>
    <n v="0"/>
    <n v="0"/>
    <n v="0"/>
    <n v="0"/>
    <n v="0"/>
    <n v="0"/>
    <n v="0"/>
    <x v="377"/>
    <x v="0"/>
  </r>
  <r>
    <x v="5"/>
    <x v="0"/>
    <x v="6"/>
    <x v="7"/>
    <x v="0"/>
    <d v="2013-05-08T00:00:00"/>
    <d v="1899-12-30T12:05:00"/>
    <d v="2013-05-05T00:00:00"/>
    <d v="1899-12-30T01:58:00"/>
    <n v="1"/>
    <x v="2"/>
    <x v="0"/>
    <n v="0"/>
    <n v="6568"/>
    <n v="0"/>
    <n v="0"/>
    <n v="3578"/>
    <n v="0"/>
    <n v="0"/>
    <n v="0"/>
    <n v="0"/>
    <n v="8308"/>
    <n v="0"/>
    <n v="0"/>
    <n v="0"/>
    <n v="0"/>
    <n v="0"/>
    <n v="0"/>
    <n v="0"/>
    <n v="0"/>
    <x v="378"/>
    <x v="0"/>
  </r>
  <r>
    <x v="0"/>
    <x v="5"/>
    <x v="3"/>
    <x v="9"/>
    <x v="4"/>
    <d v="2019-11-08T00:00:00"/>
    <d v="1899-12-30T03:54:00"/>
    <d v="2019-11-05T00:00:00"/>
    <d v="1899-12-30T05:54:00"/>
    <n v="1"/>
    <x v="7"/>
    <x v="0"/>
    <n v="76919"/>
    <n v="37820"/>
    <n v="0"/>
    <n v="27536"/>
    <n v="48450"/>
    <n v="0"/>
    <n v="0"/>
    <n v="67192"/>
    <n v="0"/>
    <n v="0"/>
    <n v="0"/>
    <n v="0"/>
    <n v="0"/>
    <n v="0"/>
    <n v="0"/>
    <n v="0"/>
    <n v="0"/>
    <n v="0"/>
    <x v="379"/>
    <x v="0"/>
  </r>
  <r>
    <x v="12"/>
    <x v="11"/>
    <x v="5"/>
    <x v="9"/>
    <x v="2"/>
    <d v="2010-01-18T00:00:00"/>
    <d v="1899-12-30T01:20:00"/>
    <d v="2010-01-15T00:00:00"/>
    <d v="1899-12-30T07:06:00"/>
    <n v="0"/>
    <x v="3"/>
    <x v="0"/>
    <n v="0"/>
    <n v="0"/>
    <n v="0"/>
    <n v="0"/>
    <n v="59537"/>
    <n v="33154"/>
    <n v="67496"/>
    <n v="7622"/>
    <n v="0"/>
    <n v="0"/>
    <n v="0"/>
    <n v="0"/>
    <n v="0"/>
    <n v="0"/>
    <n v="0"/>
    <n v="0"/>
    <n v="0"/>
    <n v="0"/>
    <x v="380"/>
    <x v="0"/>
  </r>
  <r>
    <x v="2"/>
    <x v="3"/>
    <x v="4"/>
    <x v="2"/>
    <x v="5"/>
    <d v="2023-04-11T00:00:00"/>
    <d v="1899-12-30T20:15:00"/>
    <d v="2023-04-10T00:00:00"/>
    <d v="1899-12-30T00:25:00"/>
    <n v="0"/>
    <x v="6"/>
    <x v="1"/>
    <n v="0"/>
    <n v="0"/>
    <n v="0"/>
    <n v="0"/>
    <n v="0"/>
    <n v="0"/>
    <n v="0"/>
    <n v="0"/>
    <n v="0"/>
    <n v="0"/>
    <n v="0"/>
    <n v="739"/>
    <n v="5851"/>
    <n v="0"/>
    <n v="0"/>
    <n v="0"/>
    <n v="0"/>
    <n v="0"/>
    <x v="1"/>
    <x v="310"/>
  </r>
  <r>
    <x v="0"/>
    <x v="6"/>
    <x v="5"/>
    <x v="7"/>
    <x v="3"/>
    <d v="2019-07-08T00:00:00"/>
    <d v="1899-12-30T06:11:00"/>
    <d v="2019-07-07T00:00:00"/>
    <d v="1899-12-30T03:19:00"/>
    <n v="1"/>
    <x v="3"/>
    <x v="0"/>
    <n v="0"/>
    <n v="0"/>
    <n v="42650"/>
    <n v="64072"/>
    <n v="0"/>
    <n v="0"/>
    <n v="42561"/>
    <n v="0"/>
    <n v="0"/>
    <n v="32017"/>
    <n v="0"/>
    <n v="0"/>
    <n v="0"/>
    <n v="0"/>
    <n v="0"/>
    <n v="0"/>
    <n v="0"/>
    <n v="0"/>
    <x v="381"/>
    <x v="0"/>
  </r>
  <r>
    <x v="8"/>
    <x v="4"/>
    <x v="6"/>
    <x v="7"/>
    <x v="4"/>
    <d v="2018-03-18T00:00:00"/>
    <d v="1899-12-30T01:48:00"/>
    <d v="2018-03-17T00:00:00"/>
    <d v="1899-12-30T07:10:00"/>
    <n v="0"/>
    <x v="7"/>
    <x v="0"/>
    <n v="0"/>
    <n v="6241"/>
    <n v="55544"/>
    <n v="0"/>
    <n v="0"/>
    <n v="0"/>
    <n v="0"/>
    <n v="0"/>
    <n v="0"/>
    <n v="0"/>
    <n v="0"/>
    <n v="0"/>
    <n v="0"/>
    <n v="0"/>
    <n v="0"/>
    <n v="0"/>
    <n v="0"/>
    <n v="0"/>
    <x v="382"/>
    <x v="0"/>
  </r>
  <r>
    <x v="5"/>
    <x v="11"/>
    <x v="3"/>
    <x v="5"/>
    <x v="2"/>
    <d v="2013-01-17T00:00:00"/>
    <d v="1899-12-30T01:16:00"/>
    <d v="2013-01-14T00:00:00"/>
    <d v="1899-12-30T08:39:00"/>
    <n v="0"/>
    <x v="2"/>
    <x v="1"/>
    <n v="0"/>
    <n v="0"/>
    <n v="0"/>
    <n v="0"/>
    <n v="0"/>
    <n v="0"/>
    <n v="0"/>
    <n v="0"/>
    <n v="0"/>
    <n v="0"/>
    <n v="0"/>
    <n v="0"/>
    <n v="0"/>
    <n v="6933"/>
    <n v="3041"/>
    <n v="0"/>
    <n v="0"/>
    <n v="0"/>
    <x v="1"/>
    <x v="311"/>
  </r>
  <r>
    <x v="5"/>
    <x v="11"/>
    <x v="3"/>
    <x v="7"/>
    <x v="3"/>
    <d v="2013-01-03T00:00:00"/>
    <d v="1899-12-30T04:09:00"/>
    <d v="2013-01-01T00:00:00"/>
    <d v="1899-12-30T14:53:00"/>
    <n v="0"/>
    <x v="7"/>
    <x v="1"/>
    <n v="0"/>
    <n v="0"/>
    <n v="0"/>
    <n v="0"/>
    <n v="0"/>
    <n v="0"/>
    <n v="0"/>
    <n v="0"/>
    <n v="0"/>
    <n v="0"/>
    <n v="0"/>
    <n v="0"/>
    <n v="2867"/>
    <n v="1986"/>
    <n v="8748"/>
    <n v="9054"/>
    <n v="0"/>
    <n v="0"/>
    <x v="1"/>
    <x v="312"/>
  </r>
  <r>
    <x v="8"/>
    <x v="10"/>
    <x v="5"/>
    <x v="9"/>
    <x v="5"/>
    <d v="2018-09-27T00:00:00"/>
    <d v="1899-12-30T11:52:00"/>
    <d v="2018-09-26T00:00:00"/>
    <d v="1899-12-30T16:48:00"/>
    <n v="0"/>
    <x v="1"/>
    <x v="1"/>
    <n v="0"/>
    <n v="0"/>
    <n v="0"/>
    <n v="0"/>
    <n v="0"/>
    <n v="0"/>
    <n v="0"/>
    <n v="0"/>
    <n v="0"/>
    <n v="0"/>
    <n v="0"/>
    <n v="0"/>
    <n v="0"/>
    <n v="0"/>
    <n v="9795"/>
    <n v="0"/>
    <n v="617"/>
    <n v="924"/>
    <x v="1"/>
    <x v="313"/>
  </r>
  <r>
    <x v="10"/>
    <x v="11"/>
    <x v="5"/>
    <x v="0"/>
    <x v="4"/>
    <d v="2015-01-03T00:00:00"/>
    <d v="1899-12-30T19:05:00"/>
    <d v="2015-01-02T00:00:00"/>
    <d v="1899-12-30T14:28:00"/>
    <n v="1"/>
    <x v="6"/>
    <x v="1"/>
    <n v="0"/>
    <n v="0"/>
    <n v="0"/>
    <n v="0"/>
    <n v="0"/>
    <n v="0"/>
    <n v="0"/>
    <n v="0"/>
    <n v="0"/>
    <n v="0"/>
    <n v="3540"/>
    <n v="0"/>
    <n v="0"/>
    <n v="0"/>
    <n v="0"/>
    <n v="3700"/>
    <n v="6395"/>
    <n v="0"/>
    <x v="1"/>
    <x v="314"/>
  </r>
  <r>
    <x v="4"/>
    <x v="6"/>
    <x v="4"/>
    <x v="6"/>
    <x v="1"/>
    <d v="2011-07-20T00:00:00"/>
    <d v="1899-12-30T06:26:00"/>
    <d v="2011-07-18T00:00:00"/>
    <d v="1899-12-30T21:37:00"/>
    <n v="0"/>
    <x v="4"/>
    <x v="1"/>
    <n v="0"/>
    <n v="0"/>
    <n v="0"/>
    <n v="0"/>
    <n v="0"/>
    <n v="0"/>
    <n v="0"/>
    <n v="0"/>
    <n v="0"/>
    <n v="0"/>
    <n v="1272"/>
    <n v="0"/>
    <n v="0"/>
    <n v="0"/>
    <n v="0"/>
    <n v="9858"/>
    <n v="0"/>
    <n v="2163"/>
    <x v="1"/>
    <x v="315"/>
  </r>
  <r>
    <x v="10"/>
    <x v="1"/>
    <x v="0"/>
    <x v="5"/>
    <x v="1"/>
    <d v="2015-02-07T00:00:00"/>
    <d v="1899-12-30T23:26:00"/>
    <d v="2015-02-05T00:00:00"/>
    <d v="1899-12-30T16:59:00"/>
    <n v="0"/>
    <x v="1"/>
    <x v="1"/>
    <n v="0"/>
    <n v="0"/>
    <n v="0"/>
    <n v="0"/>
    <n v="0"/>
    <n v="0"/>
    <n v="0"/>
    <n v="0"/>
    <n v="0"/>
    <n v="0"/>
    <n v="0"/>
    <n v="0"/>
    <n v="2197"/>
    <n v="0"/>
    <n v="0"/>
    <n v="0"/>
    <n v="2035"/>
    <n v="0"/>
    <x v="1"/>
    <x v="316"/>
  </r>
  <r>
    <x v="10"/>
    <x v="10"/>
    <x v="4"/>
    <x v="6"/>
    <x v="2"/>
    <d v="2015-09-04T00:00:00"/>
    <d v="1899-12-30T22:26:00"/>
    <d v="2015-09-03T00:00:00"/>
    <d v="1899-12-30T14:38:00"/>
    <n v="0"/>
    <x v="5"/>
    <x v="0"/>
    <n v="0"/>
    <n v="36267"/>
    <n v="0"/>
    <n v="0"/>
    <n v="0"/>
    <n v="0"/>
    <n v="61210"/>
    <n v="34314"/>
    <n v="0"/>
    <n v="0"/>
    <n v="0"/>
    <n v="0"/>
    <n v="0"/>
    <n v="0"/>
    <n v="0"/>
    <n v="0"/>
    <n v="0"/>
    <n v="0"/>
    <x v="383"/>
    <x v="0"/>
  </r>
  <r>
    <x v="4"/>
    <x v="5"/>
    <x v="5"/>
    <x v="7"/>
    <x v="5"/>
    <d v="2011-11-27T00:00:00"/>
    <d v="1899-12-30T06:35:00"/>
    <d v="2011-11-26T00:00:00"/>
    <d v="1899-12-30T21:24:00"/>
    <n v="0"/>
    <x v="0"/>
    <x v="1"/>
    <n v="0"/>
    <n v="0"/>
    <n v="0"/>
    <n v="0"/>
    <n v="0"/>
    <n v="0"/>
    <n v="0"/>
    <n v="0"/>
    <n v="0"/>
    <n v="0"/>
    <n v="5688"/>
    <n v="0"/>
    <n v="9652"/>
    <n v="0"/>
    <n v="0"/>
    <n v="0"/>
    <n v="0"/>
    <n v="0"/>
    <x v="1"/>
    <x v="317"/>
  </r>
  <r>
    <x v="5"/>
    <x v="10"/>
    <x v="5"/>
    <x v="9"/>
    <x v="3"/>
    <d v="2013-09-01T00:00:00"/>
    <d v="1899-12-30T01:15:00"/>
    <d v="2013-08-31T00:00:00"/>
    <d v="1899-12-30T15:42:00"/>
    <n v="1"/>
    <x v="7"/>
    <x v="0"/>
    <n v="0"/>
    <n v="0"/>
    <n v="7773"/>
    <n v="0"/>
    <n v="0"/>
    <n v="0"/>
    <n v="0"/>
    <n v="0"/>
    <n v="48940"/>
    <n v="0"/>
    <n v="0"/>
    <n v="0"/>
    <n v="0"/>
    <n v="0"/>
    <n v="0"/>
    <n v="0"/>
    <n v="0"/>
    <n v="0"/>
    <x v="384"/>
    <x v="0"/>
  </r>
  <r>
    <x v="11"/>
    <x v="5"/>
    <x v="2"/>
    <x v="3"/>
    <x v="1"/>
    <d v="2020-11-02T00:00:00"/>
    <d v="1899-12-30T03:47:00"/>
    <d v="2020-10-31T00:00:00"/>
    <d v="1899-12-30T14:16:00"/>
    <n v="1"/>
    <x v="6"/>
    <x v="0"/>
    <n v="0"/>
    <n v="0"/>
    <n v="47555"/>
    <n v="0"/>
    <n v="0"/>
    <n v="0"/>
    <n v="0"/>
    <n v="0"/>
    <n v="0"/>
    <n v="0"/>
    <n v="0"/>
    <n v="0"/>
    <n v="0"/>
    <n v="0"/>
    <n v="0"/>
    <n v="0"/>
    <n v="0"/>
    <n v="0"/>
    <x v="385"/>
    <x v="0"/>
  </r>
  <r>
    <x v="7"/>
    <x v="7"/>
    <x v="4"/>
    <x v="4"/>
    <x v="5"/>
    <d v="2017-06-13T00:00:00"/>
    <d v="1899-12-30T14:50:00"/>
    <d v="2017-06-12T00:00:00"/>
    <d v="1899-12-30T17:14:00"/>
    <n v="1"/>
    <x v="1"/>
    <x v="0"/>
    <n v="56546"/>
    <n v="52606"/>
    <n v="0"/>
    <n v="0"/>
    <n v="61326"/>
    <n v="0"/>
    <n v="0"/>
    <n v="20649"/>
    <n v="0"/>
    <n v="0"/>
    <n v="0"/>
    <n v="0"/>
    <n v="0"/>
    <n v="0"/>
    <n v="0"/>
    <n v="0"/>
    <n v="0"/>
    <n v="0"/>
    <x v="386"/>
    <x v="0"/>
  </r>
  <r>
    <x v="9"/>
    <x v="8"/>
    <x v="0"/>
    <x v="3"/>
    <x v="1"/>
    <d v="2012-08-06T00:00:00"/>
    <d v="1899-12-30T05:27:00"/>
    <d v="2012-08-04T00:00:00"/>
    <d v="1899-12-30T01:36:00"/>
    <n v="0"/>
    <x v="2"/>
    <x v="0"/>
    <n v="38957"/>
    <n v="0"/>
    <n v="7653"/>
    <n v="0"/>
    <n v="0"/>
    <n v="0"/>
    <n v="77411"/>
    <n v="0"/>
    <n v="0"/>
    <n v="0"/>
    <n v="0"/>
    <n v="0"/>
    <n v="0"/>
    <n v="0"/>
    <n v="0"/>
    <n v="0"/>
    <n v="0"/>
    <n v="0"/>
    <x v="387"/>
    <x v="0"/>
  </r>
  <r>
    <x v="1"/>
    <x v="7"/>
    <x v="5"/>
    <x v="1"/>
    <x v="6"/>
    <d v="2016-06-08T00:00:00"/>
    <d v="1899-12-30T22:21:00"/>
    <d v="2016-06-06T00:00:00"/>
    <d v="1899-12-30T08:59:00"/>
    <n v="1"/>
    <x v="2"/>
    <x v="1"/>
    <n v="0"/>
    <n v="0"/>
    <n v="0"/>
    <n v="0"/>
    <n v="0"/>
    <n v="0"/>
    <n v="0"/>
    <n v="0"/>
    <n v="0"/>
    <n v="0"/>
    <n v="8514"/>
    <n v="0"/>
    <n v="0"/>
    <n v="0"/>
    <n v="0"/>
    <n v="0"/>
    <n v="0"/>
    <n v="0"/>
    <x v="1"/>
    <x v="318"/>
  </r>
  <r>
    <x v="0"/>
    <x v="10"/>
    <x v="6"/>
    <x v="5"/>
    <x v="1"/>
    <d v="2019-09-22T00:00:00"/>
    <d v="1899-12-30T10:32:00"/>
    <d v="2019-09-19T00:00:00"/>
    <d v="1899-12-30T09:43:00"/>
    <n v="0"/>
    <x v="2"/>
    <x v="0"/>
    <n v="0"/>
    <n v="0"/>
    <n v="0"/>
    <n v="0"/>
    <n v="0"/>
    <n v="35420"/>
    <n v="0"/>
    <n v="0"/>
    <n v="4474"/>
    <n v="0"/>
    <n v="0"/>
    <n v="0"/>
    <n v="0"/>
    <n v="0"/>
    <n v="0"/>
    <n v="0"/>
    <n v="0"/>
    <n v="0"/>
    <x v="388"/>
    <x v="0"/>
  </r>
  <r>
    <x v="4"/>
    <x v="7"/>
    <x v="3"/>
    <x v="3"/>
    <x v="5"/>
    <d v="2011-06-26T00:00:00"/>
    <d v="1899-12-30T21:30:00"/>
    <d v="2011-06-23T00:00:00"/>
    <d v="1899-12-30T04:41:00"/>
    <n v="0"/>
    <x v="1"/>
    <x v="0"/>
    <n v="69362"/>
    <n v="0"/>
    <n v="121"/>
    <n v="46347"/>
    <n v="0"/>
    <n v="0"/>
    <n v="65807"/>
    <n v="0"/>
    <n v="51713"/>
    <n v="0"/>
    <n v="0"/>
    <n v="0"/>
    <n v="0"/>
    <n v="0"/>
    <n v="0"/>
    <n v="0"/>
    <n v="0"/>
    <n v="0"/>
    <x v="389"/>
    <x v="0"/>
  </r>
  <r>
    <x v="7"/>
    <x v="7"/>
    <x v="2"/>
    <x v="7"/>
    <x v="3"/>
    <d v="2017-06-05T00:00:00"/>
    <d v="1899-12-30T13:44:00"/>
    <d v="2017-06-03T00:00:00"/>
    <d v="1899-12-30T02:26:00"/>
    <n v="0"/>
    <x v="6"/>
    <x v="0"/>
    <n v="0"/>
    <n v="0"/>
    <n v="0"/>
    <n v="23036"/>
    <n v="0"/>
    <n v="0"/>
    <n v="21113"/>
    <n v="63629"/>
    <n v="0"/>
    <n v="0"/>
    <n v="0"/>
    <n v="0"/>
    <n v="0"/>
    <n v="0"/>
    <n v="0"/>
    <n v="0"/>
    <n v="0"/>
    <n v="0"/>
    <x v="390"/>
    <x v="0"/>
  </r>
  <r>
    <x v="6"/>
    <x v="4"/>
    <x v="6"/>
    <x v="5"/>
    <x v="3"/>
    <d v="2022-03-28T00:00:00"/>
    <d v="1899-12-30T06:39:00"/>
    <d v="2022-03-27T00:00:00"/>
    <d v="1899-12-30T22:14:00"/>
    <n v="0"/>
    <x v="0"/>
    <x v="0"/>
    <n v="0"/>
    <n v="0"/>
    <n v="7027"/>
    <n v="37757"/>
    <n v="0"/>
    <n v="16452"/>
    <n v="70905"/>
    <n v="51883"/>
    <n v="0"/>
    <n v="0"/>
    <n v="0"/>
    <n v="0"/>
    <n v="0"/>
    <n v="0"/>
    <n v="0"/>
    <n v="0"/>
    <n v="0"/>
    <n v="0"/>
    <x v="391"/>
    <x v="0"/>
  </r>
  <r>
    <x v="10"/>
    <x v="9"/>
    <x v="1"/>
    <x v="0"/>
    <x v="2"/>
    <d v="2015-10-10T00:00:00"/>
    <d v="1899-12-30T07:51:00"/>
    <d v="2015-10-08T00:00:00"/>
    <d v="1899-12-30T01:43:00"/>
    <n v="0"/>
    <x v="2"/>
    <x v="1"/>
    <n v="0"/>
    <n v="0"/>
    <n v="0"/>
    <n v="0"/>
    <n v="0"/>
    <n v="0"/>
    <n v="0"/>
    <n v="0"/>
    <n v="0"/>
    <n v="0"/>
    <n v="0"/>
    <n v="0"/>
    <n v="0"/>
    <n v="5293"/>
    <n v="0"/>
    <n v="0"/>
    <n v="617"/>
    <n v="0"/>
    <x v="1"/>
    <x v="319"/>
  </r>
  <r>
    <x v="6"/>
    <x v="10"/>
    <x v="6"/>
    <x v="7"/>
    <x v="5"/>
    <d v="2022-09-22T00:00:00"/>
    <d v="1899-12-30T01:12:00"/>
    <d v="2022-09-19T00:00:00"/>
    <d v="1899-12-30T06:01:00"/>
    <n v="1"/>
    <x v="2"/>
    <x v="1"/>
    <n v="0"/>
    <n v="0"/>
    <n v="0"/>
    <n v="0"/>
    <n v="0"/>
    <n v="0"/>
    <n v="0"/>
    <n v="0"/>
    <n v="0"/>
    <n v="0"/>
    <n v="0"/>
    <n v="0"/>
    <n v="0"/>
    <n v="4553"/>
    <n v="6368"/>
    <n v="0"/>
    <n v="0"/>
    <n v="0"/>
    <x v="1"/>
    <x v="320"/>
  </r>
  <r>
    <x v="12"/>
    <x v="6"/>
    <x v="0"/>
    <x v="2"/>
    <x v="0"/>
    <d v="2010-07-15T00:00:00"/>
    <d v="1899-12-30T22:33:00"/>
    <d v="2010-07-14T00:00:00"/>
    <d v="1899-12-30T15:20:00"/>
    <n v="0"/>
    <x v="5"/>
    <x v="1"/>
    <n v="0"/>
    <n v="0"/>
    <n v="0"/>
    <n v="0"/>
    <n v="0"/>
    <n v="0"/>
    <n v="0"/>
    <n v="0"/>
    <n v="0"/>
    <n v="0"/>
    <n v="0"/>
    <n v="0"/>
    <n v="0"/>
    <n v="0"/>
    <n v="0"/>
    <n v="0"/>
    <n v="0"/>
    <n v="0"/>
    <x v="1"/>
    <x v="0"/>
  </r>
  <r>
    <x v="3"/>
    <x v="4"/>
    <x v="1"/>
    <x v="2"/>
    <x v="4"/>
    <d v="2014-03-01T00:00:00"/>
    <d v="1899-12-30T01:46:00"/>
    <d v="2014-02-28T00:00:00"/>
    <d v="1899-12-30T01:44:00"/>
    <n v="1"/>
    <x v="3"/>
    <x v="1"/>
    <n v="0"/>
    <n v="0"/>
    <n v="0"/>
    <n v="0"/>
    <n v="0"/>
    <n v="0"/>
    <n v="0"/>
    <n v="0"/>
    <n v="0"/>
    <n v="0"/>
    <n v="0"/>
    <n v="0"/>
    <n v="0"/>
    <n v="0"/>
    <n v="0"/>
    <n v="4119"/>
    <n v="0"/>
    <n v="0"/>
    <x v="1"/>
    <x v="321"/>
  </r>
  <r>
    <x v="2"/>
    <x v="8"/>
    <x v="0"/>
    <x v="4"/>
    <x v="1"/>
    <d v="2023-08-17T00:00:00"/>
    <d v="1899-12-30T00:48:00"/>
    <d v="2023-08-15T00:00:00"/>
    <d v="1899-12-30T12:11:00"/>
    <n v="1"/>
    <x v="7"/>
    <x v="0"/>
    <n v="0"/>
    <n v="0"/>
    <n v="0"/>
    <n v="14173"/>
    <n v="0"/>
    <n v="0"/>
    <n v="0"/>
    <n v="0"/>
    <n v="0"/>
    <n v="0"/>
    <n v="0"/>
    <n v="0"/>
    <n v="0"/>
    <n v="0"/>
    <n v="0"/>
    <n v="0"/>
    <n v="0"/>
    <n v="0"/>
    <x v="392"/>
    <x v="0"/>
  </r>
  <r>
    <x v="3"/>
    <x v="11"/>
    <x v="5"/>
    <x v="1"/>
    <x v="4"/>
    <d v="2014-01-08T00:00:00"/>
    <d v="1899-12-30T16:42:00"/>
    <d v="2014-01-06T00:00:00"/>
    <d v="1899-12-30T04:13:00"/>
    <n v="0"/>
    <x v="6"/>
    <x v="0"/>
    <n v="64302"/>
    <n v="0"/>
    <n v="0"/>
    <n v="0"/>
    <n v="0"/>
    <n v="0"/>
    <n v="0"/>
    <n v="0"/>
    <n v="56796"/>
    <n v="0"/>
    <n v="0"/>
    <n v="0"/>
    <n v="0"/>
    <n v="0"/>
    <n v="0"/>
    <n v="0"/>
    <n v="0"/>
    <n v="0"/>
    <x v="393"/>
    <x v="0"/>
  </r>
  <r>
    <x v="10"/>
    <x v="11"/>
    <x v="3"/>
    <x v="2"/>
    <x v="3"/>
    <d v="2015-01-08T00:00:00"/>
    <d v="1899-12-30T11:05:00"/>
    <d v="2015-01-05T00:00:00"/>
    <d v="1899-12-30T06:56:00"/>
    <n v="1"/>
    <x v="0"/>
    <x v="0"/>
    <n v="0"/>
    <n v="16923"/>
    <n v="0"/>
    <n v="0"/>
    <n v="0"/>
    <n v="0"/>
    <n v="0"/>
    <n v="40464"/>
    <n v="0"/>
    <n v="0"/>
    <n v="0"/>
    <n v="0"/>
    <n v="0"/>
    <n v="0"/>
    <n v="0"/>
    <n v="0"/>
    <n v="0"/>
    <n v="0"/>
    <x v="394"/>
    <x v="0"/>
  </r>
  <r>
    <x v="4"/>
    <x v="10"/>
    <x v="2"/>
    <x v="4"/>
    <x v="5"/>
    <d v="2011-09-02T00:00:00"/>
    <d v="1899-12-30T22:18:00"/>
    <d v="2011-08-31T00:00:00"/>
    <d v="1899-12-30T07:59:00"/>
    <n v="1"/>
    <x v="5"/>
    <x v="1"/>
    <n v="0"/>
    <n v="0"/>
    <n v="0"/>
    <n v="0"/>
    <n v="0"/>
    <n v="0"/>
    <n v="0"/>
    <n v="0"/>
    <n v="0"/>
    <n v="0"/>
    <n v="0"/>
    <n v="0"/>
    <n v="9296"/>
    <n v="4176"/>
    <n v="2607"/>
    <n v="6907"/>
    <n v="36"/>
    <n v="0"/>
    <x v="1"/>
    <x v="322"/>
  </r>
  <r>
    <x v="5"/>
    <x v="8"/>
    <x v="6"/>
    <x v="9"/>
    <x v="2"/>
    <d v="2013-08-17T00:00:00"/>
    <d v="1899-12-30T10:08:00"/>
    <d v="2013-08-15T00:00:00"/>
    <d v="1899-12-30T07:22:00"/>
    <n v="1"/>
    <x v="5"/>
    <x v="1"/>
    <n v="0"/>
    <n v="0"/>
    <n v="0"/>
    <n v="0"/>
    <n v="0"/>
    <n v="0"/>
    <n v="0"/>
    <n v="0"/>
    <n v="0"/>
    <n v="0"/>
    <n v="6129"/>
    <n v="0"/>
    <n v="4617"/>
    <n v="0"/>
    <n v="0"/>
    <n v="1438"/>
    <n v="0"/>
    <n v="4401"/>
    <x v="1"/>
    <x v="323"/>
  </r>
  <r>
    <x v="8"/>
    <x v="10"/>
    <x v="2"/>
    <x v="8"/>
    <x v="4"/>
    <d v="2018-09-24T00:00:00"/>
    <d v="1899-12-30T08:42:00"/>
    <d v="2018-09-23T00:00:00"/>
    <d v="1899-12-30T15:49:00"/>
    <n v="0"/>
    <x v="1"/>
    <x v="1"/>
    <n v="0"/>
    <n v="0"/>
    <n v="0"/>
    <n v="0"/>
    <n v="0"/>
    <n v="0"/>
    <n v="0"/>
    <n v="0"/>
    <n v="0"/>
    <n v="0"/>
    <n v="0"/>
    <n v="0"/>
    <n v="0"/>
    <n v="0"/>
    <n v="0"/>
    <n v="0"/>
    <n v="0"/>
    <n v="0"/>
    <x v="1"/>
    <x v="0"/>
  </r>
  <r>
    <x v="13"/>
    <x v="4"/>
    <x v="4"/>
    <x v="4"/>
    <x v="1"/>
    <d v="2021-03-05T00:00:00"/>
    <d v="1899-12-30T01:43:00"/>
    <d v="2021-03-03T00:00:00"/>
    <d v="1899-12-30T13:04:00"/>
    <n v="1"/>
    <x v="3"/>
    <x v="0"/>
    <n v="78269"/>
    <n v="0"/>
    <n v="0"/>
    <n v="0"/>
    <n v="78216"/>
    <n v="0"/>
    <n v="0"/>
    <n v="0"/>
    <n v="0"/>
    <n v="0"/>
    <n v="0"/>
    <n v="0"/>
    <n v="0"/>
    <n v="0"/>
    <n v="0"/>
    <n v="0"/>
    <n v="0"/>
    <n v="0"/>
    <x v="395"/>
    <x v="0"/>
  </r>
  <r>
    <x v="8"/>
    <x v="9"/>
    <x v="3"/>
    <x v="1"/>
    <x v="5"/>
    <d v="2018-10-18T00:00:00"/>
    <d v="1899-12-30T04:34:00"/>
    <d v="2018-10-16T00:00:00"/>
    <d v="1899-12-30T02:42:00"/>
    <n v="0"/>
    <x v="5"/>
    <x v="1"/>
    <n v="0"/>
    <n v="0"/>
    <n v="0"/>
    <n v="0"/>
    <n v="0"/>
    <n v="0"/>
    <n v="0"/>
    <n v="0"/>
    <n v="0"/>
    <n v="0"/>
    <n v="0"/>
    <n v="0"/>
    <n v="0"/>
    <n v="0"/>
    <n v="0"/>
    <n v="4006"/>
    <n v="0"/>
    <n v="0"/>
    <x v="1"/>
    <x v="324"/>
  </r>
  <r>
    <x v="10"/>
    <x v="0"/>
    <x v="3"/>
    <x v="9"/>
    <x v="4"/>
    <d v="2015-05-02T00:00:00"/>
    <d v="1899-12-30T23:48:00"/>
    <d v="2015-04-30T00:00:00"/>
    <d v="1899-12-30T12:43:00"/>
    <n v="0"/>
    <x v="5"/>
    <x v="0"/>
    <n v="39056"/>
    <n v="0"/>
    <n v="0"/>
    <n v="0"/>
    <n v="0"/>
    <n v="0"/>
    <n v="0"/>
    <n v="0"/>
    <n v="51775"/>
    <n v="13159"/>
    <n v="0"/>
    <n v="0"/>
    <n v="0"/>
    <n v="0"/>
    <n v="0"/>
    <n v="0"/>
    <n v="0"/>
    <n v="0"/>
    <x v="396"/>
    <x v="0"/>
  </r>
  <r>
    <x v="5"/>
    <x v="0"/>
    <x v="3"/>
    <x v="1"/>
    <x v="4"/>
    <d v="2013-05-13T00:00:00"/>
    <d v="1899-12-30T04:39:00"/>
    <d v="2013-05-12T00:00:00"/>
    <d v="1899-12-30T22:33:00"/>
    <n v="0"/>
    <x v="7"/>
    <x v="0"/>
    <n v="0"/>
    <n v="0"/>
    <n v="0"/>
    <n v="0"/>
    <n v="0"/>
    <n v="0"/>
    <n v="0"/>
    <n v="0"/>
    <n v="22380"/>
    <n v="4727"/>
    <n v="0"/>
    <n v="0"/>
    <n v="0"/>
    <n v="0"/>
    <n v="0"/>
    <n v="0"/>
    <n v="0"/>
    <n v="0"/>
    <x v="397"/>
    <x v="0"/>
  </r>
  <r>
    <x v="0"/>
    <x v="5"/>
    <x v="5"/>
    <x v="7"/>
    <x v="6"/>
    <d v="2019-11-20T00:00:00"/>
    <d v="1899-12-30T03:26:00"/>
    <d v="2019-11-19T00:00:00"/>
    <d v="1899-12-30T18:39:00"/>
    <n v="0"/>
    <x v="5"/>
    <x v="0"/>
    <n v="0"/>
    <n v="0"/>
    <n v="0"/>
    <n v="0"/>
    <n v="0"/>
    <n v="0"/>
    <n v="0"/>
    <n v="0"/>
    <n v="22066"/>
    <n v="0"/>
    <n v="0"/>
    <n v="0"/>
    <n v="0"/>
    <n v="0"/>
    <n v="0"/>
    <n v="0"/>
    <n v="0"/>
    <n v="0"/>
    <x v="398"/>
    <x v="0"/>
  </r>
  <r>
    <x v="13"/>
    <x v="10"/>
    <x v="0"/>
    <x v="7"/>
    <x v="4"/>
    <d v="2021-09-08T00:00:00"/>
    <d v="1899-12-30T02:18:00"/>
    <d v="2021-09-06T00:00:00"/>
    <d v="1899-12-30T14:01:00"/>
    <n v="0"/>
    <x v="1"/>
    <x v="1"/>
    <n v="0"/>
    <n v="0"/>
    <n v="0"/>
    <n v="0"/>
    <n v="0"/>
    <n v="0"/>
    <n v="0"/>
    <n v="0"/>
    <n v="0"/>
    <n v="0"/>
    <n v="0"/>
    <n v="0"/>
    <n v="7341"/>
    <n v="0"/>
    <n v="0"/>
    <n v="0"/>
    <n v="0"/>
    <n v="0"/>
    <x v="1"/>
    <x v="325"/>
  </r>
  <r>
    <x v="0"/>
    <x v="4"/>
    <x v="5"/>
    <x v="5"/>
    <x v="6"/>
    <d v="2019-03-24T00:00:00"/>
    <d v="1899-12-30T23:33:00"/>
    <d v="2019-03-23T00:00:00"/>
    <d v="1899-12-30T16:35:00"/>
    <n v="0"/>
    <x v="3"/>
    <x v="0"/>
    <n v="0"/>
    <n v="0"/>
    <n v="0"/>
    <n v="0"/>
    <n v="0"/>
    <n v="0"/>
    <n v="0"/>
    <n v="0"/>
    <n v="71113"/>
    <n v="0"/>
    <n v="0"/>
    <n v="0"/>
    <n v="0"/>
    <n v="0"/>
    <n v="0"/>
    <n v="0"/>
    <n v="0"/>
    <n v="0"/>
    <x v="399"/>
    <x v="0"/>
  </r>
  <r>
    <x v="0"/>
    <x v="11"/>
    <x v="4"/>
    <x v="4"/>
    <x v="1"/>
    <d v="2019-01-05T00:00:00"/>
    <d v="1899-12-30T22:06:00"/>
    <d v="2019-01-04T00:00:00"/>
    <d v="1899-12-30T20:45:00"/>
    <n v="1"/>
    <x v="3"/>
    <x v="0"/>
    <n v="34459"/>
    <n v="0"/>
    <n v="0"/>
    <n v="4437"/>
    <n v="0"/>
    <n v="0"/>
    <n v="58113"/>
    <n v="55609"/>
    <n v="0"/>
    <n v="0"/>
    <n v="0"/>
    <n v="0"/>
    <n v="0"/>
    <n v="0"/>
    <n v="0"/>
    <n v="0"/>
    <n v="0"/>
    <n v="0"/>
    <x v="400"/>
    <x v="0"/>
  </r>
  <r>
    <x v="10"/>
    <x v="2"/>
    <x v="3"/>
    <x v="7"/>
    <x v="4"/>
    <d v="2015-12-20T00:00:00"/>
    <d v="1899-12-30T11:48:00"/>
    <d v="2015-12-18T00:00:00"/>
    <d v="1899-12-30T18:47:00"/>
    <n v="1"/>
    <x v="2"/>
    <x v="1"/>
    <n v="0"/>
    <n v="0"/>
    <n v="0"/>
    <n v="0"/>
    <n v="0"/>
    <n v="0"/>
    <n v="0"/>
    <n v="0"/>
    <n v="0"/>
    <n v="0"/>
    <n v="0"/>
    <n v="2665"/>
    <n v="1241"/>
    <n v="0"/>
    <n v="0"/>
    <n v="0"/>
    <n v="0"/>
    <n v="0"/>
    <x v="1"/>
    <x v="326"/>
  </r>
  <r>
    <x v="2"/>
    <x v="1"/>
    <x v="3"/>
    <x v="5"/>
    <x v="0"/>
    <d v="2023-02-12T00:00:00"/>
    <d v="1899-12-30T07:15:00"/>
    <d v="2023-02-10T00:00:00"/>
    <d v="1899-12-30T10:14:00"/>
    <n v="1"/>
    <x v="2"/>
    <x v="0"/>
    <n v="0"/>
    <n v="0"/>
    <n v="70513"/>
    <n v="0"/>
    <n v="0"/>
    <n v="0"/>
    <n v="0"/>
    <n v="0"/>
    <n v="6861"/>
    <n v="0"/>
    <n v="0"/>
    <n v="0"/>
    <n v="0"/>
    <n v="0"/>
    <n v="0"/>
    <n v="0"/>
    <n v="0"/>
    <n v="0"/>
    <x v="401"/>
    <x v="0"/>
  </r>
  <r>
    <x v="0"/>
    <x v="3"/>
    <x v="5"/>
    <x v="3"/>
    <x v="6"/>
    <d v="2019-04-28T00:00:00"/>
    <d v="1899-12-30T13:18:00"/>
    <d v="2019-04-25T00:00:00"/>
    <d v="1899-12-30T15:49:00"/>
    <n v="0"/>
    <x v="7"/>
    <x v="0"/>
    <n v="0"/>
    <n v="0"/>
    <n v="0"/>
    <n v="0"/>
    <n v="0"/>
    <n v="0"/>
    <n v="0"/>
    <n v="0"/>
    <n v="0"/>
    <n v="0"/>
    <n v="0"/>
    <n v="0"/>
    <n v="0"/>
    <n v="0"/>
    <n v="0"/>
    <n v="0"/>
    <n v="0"/>
    <n v="0"/>
    <x v="1"/>
    <x v="0"/>
  </r>
  <r>
    <x v="7"/>
    <x v="6"/>
    <x v="2"/>
    <x v="5"/>
    <x v="0"/>
    <d v="2017-07-23T00:00:00"/>
    <d v="1899-12-30T11:12:00"/>
    <d v="2017-07-20T00:00:00"/>
    <d v="1899-12-30T10:27:00"/>
    <n v="0"/>
    <x v="7"/>
    <x v="1"/>
    <n v="0"/>
    <n v="0"/>
    <n v="0"/>
    <n v="0"/>
    <n v="0"/>
    <n v="0"/>
    <n v="0"/>
    <n v="0"/>
    <n v="0"/>
    <n v="0"/>
    <n v="0"/>
    <n v="0"/>
    <n v="9145"/>
    <n v="0"/>
    <n v="0"/>
    <n v="0"/>
    <n v="0"/>
    <n v="0"/>
    <x v="1"/>
    <x v="327"/>
  </r>
  <r>
    <x v="12"/>
    <x v="2"/>
    <x v="1"/>
    <x v="3"/>
    <x v="6"/>
    <d v="2010-12-22T00:00:00"/>
    <d v="1899-12-30T10:21:00"/>
    <d v="2010-12-20T00:00:00"/>
    <d v="1899-12-30T09:51:00"/>
    <n v="1"/>
    <x v="2"/>
    <x v="1"/>
    <n v="0"/>
    <n v="0"/>
    <n v="0"/>
    <n v="0"/>
    <n v="0"/>
    <n v="0"/>
    <n v="0"/>
    <n v="0"/>
    <n v="0"/>
    <n v="0"/>
    <n v="0"/>
    <n v="0"/>
    <n v="8184"/>
    <n v="5618"/>
    <n v="0"/>
    <n v="0"/>
    <n v="0"/>
    <n v="2576"/>
    <x v="1"/>
    <x v="328"/>
  </r>
  <r>
    <x v="8"/>
    <x v="1"/>
    <x v="0"/>
    <x v="9"/>
    <x v="5"/>
    <d v="2018-02-28T00:00:00"/>
    <d v="1899-12-30T19:40:00"/>
    <d v="2018-02-27T00:00:00"/>
    <d v="1899-12-30T22:15:00"/>
    <n v="0"/>
    <x v="6"/>
    <x v="0"/>
    <n v="47477"/>
    <n v="2589"/>
    <n v="0"/>
    <n v="0"/>
    <n v="79495"/>
    <n v="58302"/>
    <n v="0"/>
    <n v="62828"/>
    <n v="0"/>
    <n v="14548"/>
    <n v="0"/>
    <n v="0"/>
    <n v="0"/>
    <n v="0"/>
    <n v="0"/>
    <n v="0"/>
    <n v="0"/>
    <n v="0"/>
    <x v="402"/>
    <x v="0"/>
  </r>
  <r>
    <x v="10"/>
    <x v="2"/>
    <x v="6"/>
    <x v="6"/>
    <x v="3"/>
    <d v="2015-12-09T00:00:00"/>
    <d v="1899-12-30T17:37:00"/>
    <d v="2015-12-06T00:00:00"/>
    <d v="1899-12-30T07:32:00"/>
    <n v="1"/>
    <x v="4"/>
    <x v="1"/>
    <n v="0"/>
    <n v="0"/>
    <n v="0"/>
    <n v="0"/>
    <n v="0"/>
    <n v="0"/>
    <n v="0"/>
    <n v="0"/>
    <n v="0"/>
    <n v="0"/>
    <n v="0"/>
    <n v="7029"/>
    <n v="0"/>
    <n v="0"/>
    <n v="0"/>
    <n v="0"/>
    <n v="0"/>
    <n v="0"/>
    <x v="1"/>
    <x v="329"/>
  </r>
  <r>
    <x v="1"/>
    <x v="4"/>
    <x v="3"/>
    <x v="2"/>
    <x v="2"/>
    <d v="2016-03-10T00:00:00"/>
    <d v="1899-12-30T00:16:00"/>
    <d v="2016-03-08T00:00:00"/>
    <d v="1899-12-30T03:16:00"/>
    <n v="0"/>
    <x v="0"/>
    <x v="0"/>
    <n v="46706"/>
    <n v="27986"/>
    <n v="0"/>
    <n v="0"/>
    <n v="0"/>
    <n v="0"/>
    <n v="0"/>
    <n v="8005"/>
    <n v="4899"/>
    <n v="0"/>
    <n v="0"/>
    <n v="0"/>
    <n v="0"/>
    <n v="0"/>
    <n v="0"/>
    <n v="0"/>
    <n v="0"/>
    <n v="0"/>
    <x v="403"/>
    <x v="0"/>
  </r>
  <r>
    <x v="1"/>
    <x v="11"/>
    <x v="5"/>
    <x v="2"/>
    <x v="2"/>
    <d v="2016-01-18T00:00:00"/>
    <d v="1899-12-30T08:23:00"/>
    <d v="2016-01-17T00:00:00"/>
    <d v="1899-12-30T17:15:00"/>
    <n v="1"/>
    <x v="6"/>
    <x v="1"/>
    <n v="0"/>
    <n v="0"/>
    <n v="0"/>
    <n v="0"/>
    <n v="0"/>
    <n v="0"/>
    <n v="0"/>
    <n v="0"/>
    <n v="0"/>
    <n v="0"/>
    <n v="0"/>
    <n v="4434"/>
    <n v="4353"/>
    <n v="8260"/>
    <n v="0"/>
    <n v="0"/>
    <n v="0"/>
    <n v="0"/>
    <x v="1"/>
    <x v="330"/>
  </r>
  <r>
    <x v="1"/>
    <x v="3"/>
    <x v="3"/>
    <x v="1"/>
    <x v="3"/>
    <d v="2016-04-25T00:00:00"/>
    <d v="1899-12-30T09:43:00"/>
    <d v="2016-04-22T00:00:00"/>
    <d v="1899-12-30T04:46:00"/>
    <n v="0"/>
    <x v="7"/>
    <x v="0"/>
    <n v="34927"/>
    <n v="0"/>
    <n v="0"/>
    <n v="11009"/>
    <n v="0"/>
    <n v="0"/>
    <n v="26290"/>
    <n v="0"/>
    <n v="66530"/>
    <n v="26747"/>
    <n v="0"/>
    <n v="0"/>
    <n v="0"/>
    <n v="0"/>
    <n v="0"/>
    <n v="0"/>
    <n v="0"/>
    <n v="0"/>
    <x v="404"/>
    <x v="0"/>
  </r>
  <r>
    <x v="1"/>
    <x v="1"/>
    <x v="3"/>
    <x v="3"/>
    <x v="5"/>
    <d v="2016-02-27T00:00:00"/>
    <d v="1899-12-30T00:56:00"/>
    <d v="2016-02-26T00:00:00"/>
    <d v="1899-12-30T09:31:00"/>
    <n v="1"/>
    <x v="6"/>
    <x v="0"/>
    <n v="0"/>
    <n v="0"/>
    <n v="53465"/>
    <n v="0"/>
    <n v="0"/>
    <n v="0"/>
    <n v="0"/>
    <n v="48496"/>
    <n v="0"/>
    <n v="79607"/>
    <n v="0"/>
    <n v="0"/>
    <n v="0"/>
    <n v="0"/>
    <n v="0"/>
    <n v="0"/>
    <n v="0"/>
    <n v="0"/>
    <x v="405"/>
    <x v="0"/>
  </r>
  <r>
    <x v="2"/>
    <x v="11"/>
    <x v="3"/>
    <x v="0"/>
    <x v="2"/>
    <d v="2023-01-22T00:00:00"/>
    <d v="1899-12-30T13:31:00"/>
    <d v="2023-01-21T00:00:00"/>
    <d v="1899-12-30T06:38:00"/>
    <n v="1"/>
    <x v="4"/>
    <x v="1"/>
    <n v="0"/>
    <n v="0"/>
    <n v="0"/>
    <n v="0"/>
    <n v="0"/>
    <n v="0"/>
    <n v="0"/>
    <n v="0"/>
    <n v="0"/>
    <n v="0"/>
    <n v="0"/>
    <n v="0"/>
    <n v="0"/>
    <n v="8288"/>
    <n v="0"/>
    <n v="5070"/>
    <n v="0"/>
    <n v="0"/>
    <x v="1"/>
    <x v="331"/>
  </r>
  <r>
    <x v="6"/>
    <x v="6"/>
    <x v="6"/>
    <x v="2"/>
    <x v="2"/>
    <d v="2022-07-24T00:00:00"/>
    <d v="1899-12-30T08:47:00"/>
    <d v="2022-07-22T00:00:00"/>
    <d v="1899-12-30T00:48:00"/>
    <n v="0"/>
    <x v="1"/>
    <x v="0"/>
    <n v="58139"/>
    <n v="0"/>
    <n v="0"/>
    <n v="0"/>
    <n v="74625"/>
    <n v="35151"/>
    <n v="0"/>
    <n v="38901"/>
    <n v="0"/>
    <n v="30690"/>
    <n v="0"/>
    <n v="0"/>
    <n v="0"/>
    <n v="0"/>
    <n v="0"/>
    <n v="0"/>
    <n v="0"/>
    <n v="0"/>
    <x v="406"/>
    <x v="0"/>
  </r>
  <r>
    <x v="13"/>
    <x v="10"/>
    <x v="6"/>
    <x v="7"/>
    <x v="4"/>
    <d v="2021-09-18T00:00:00"/>
    <d v="1899-12-30T15:07:00"/>
    <d v="2021-09-15T00:00:00"/>
    <d v="1899-12-30T23:56:00"/>
    <n v="1"/>
    <x v="7"/>
    <x v="1"/>
    <n v="0"/>
    <n v="0"/>
    <n v="0"/>
    <n v="0"/>
    <n v="0"/>
    <n v="0"/>
    <n v="0"/>
    <n v="0"/>
    <n v="0"/>
    <n v="0"/>
    <n v="0"/>
    <n v="0"/>
    <n v="0"/>
    <n v="7712"/>
    <n v="0"/>
    <n v="0"/>
    <n v="0"/>
    <n v="0"/>
    <x v="1"/>
    <x v="332"/>
  </r>
  <r>
    <x v="11"/>
    <x v="1"/>
    <x v="0"/>
    <x v="8"/>
    <x v="6"/>
    <d v="2020-02-04T00:00:00"/>
    <d v="1899-12-30T03:28:00"/>
    <d v="2020-02-01T00:00:00"/>
    <d v="1899-12-30T20:44:00"/>
    <n v="0"/>
    <x v="1"/>
    <x v="0"/>
    <n v="0"/>
    <n v="0"/>
    <n v="0"/>
    <n v="493"/>
    <n v="0"/>
    <n v="48204"/>
    <n v="0"/>
    <n v="0"/>
    <n v="0"/>
    <n v="0"/>
    <n v="0"/>
    <n v="0"/>
    <n v="0"/>
    <n v="0"/>
    <n v="0"/>
    <n v="0"/>
    <n v="0"/>
    <n v="0"/>
    <x v="407"/>
    <x v="0"/>
  </r>
  <r>
    <x v="2"/>
    <x v="6"/>
    <x v="0"/>
    <x v="0"/>
    <x v="4"/>
    <d v="2023-07-01T00:00:00"/>
    <d v="1899-12-30T02:02:00"/>
    <d v="2023-06-29T00:00:00"/>
    <d v="1899-12-30T06:03:00"/>
    <n v="1"/>
    <x v="3"/>
    <x v="1"/>
    <n v="0"/>
    <n v="0"/>
    <n v="0"/>
    <n v="0"/>
    <n v="0"/>
    <n v="0"/>
    <n v="0"/>
    <n v="0"/>
    <n v="0"/>
    <n v="0"/>
    <n v="0"/>
    <n v="0"/>
    <n v="0"/>
    <n v="0"/>
    <n v="0"/>
    <n v="9761"/>
    <n v="6266"/>
    <n v="0"/>
    <x v="1"/>
    <x v="333"/>
  </r>
  <r>
    <x v="7"/>
    <x v="4"/>
    <x v="5"/>
    <x v="6"/>
    <x v="0"/>
    <d v="2017-03-06T00:00:00"/>
    <d v="1899-12-30T03:28:00"/>
    <d v="2017-03-04T00:00:00"/>
    <d v="1899-12-30T16:20:00"/>
    <n v="0"/>
    <x v="4"/>
    <x v="0"/>
    <n v="7491"/>
    <n v="0"/>
    <n v="0"/>
    <n v="0"/>
    <n v="0"/>
    <n v="0"/>
    <n v="0"/>
    <n v="0"/>
    <n v="76856"/>
    <n v="0"/>
    <n v="0"/>
    <n v="0"/>
    <n v="0"/>
    <n v="0"/>
    <n v="0"/>
    <n v="0"/>
    <n v="0"/>
    <n v="0"/>
    <x v="408"/>
    <x v="0"/>
  </r>
  <r>
    <x v="12"/>
    <x v="6"/>
    <x v="0"/>
    <x v="3"/>
    <x v="4"/>
    <d v="2010-07-26T00:00:00"/>
    <d v="1899-12-30T03:38:00"/>
    <d v="2010-07-25T00:00:00"/>
    <d v="1899-12-30T10:07:00"/>
    <n v="1"/>
    <x v="0"/>
    <x v="0"/>
    <n v="0"/>
    <n v="0"/>
    <n v="0"/>
    <n v="0"/>
    <n v="24993"/>
    <n v="0"/>
    <n v="0"/>
    <n v="43867"/>
    <n v="0"/>
    <n v="0"/>
    <n v="0"/>
    <n v="0"/>
    <n v="0"/>
    <n v="0"/>
    <n v="0"/>
    <n v="0"/>
    <n v="0"/>
    <n v="0"/>
    <x v="409"/>
    <x v="0"/>
  </r>
  <r>
    <x v="12"/>
    <x v="2"/>
    <x v="3"/>
    <x v="0"/>
    <x v="0"/>
    <d v="2010-12-05T00:00:00"/>
    <d v="1899-12-30T00:28:00"/>
    <d v="2010-12-04T00:00:00"/>
    <d v="1899-12-30T10:52:00"/>
    <n v="0"/>
    <x v="5"/>
    <x v="0"/>
    <n v="0"/>
    <n v="69464"/>
    <n v="0"/>
    <n v="12546"/>
    <n v="0"/>
    <n v="0"/>
    <n v="0"/>
    <n v="3459"/>
    <n v="79448"/>
    <n v="0"/>
    <n v="0"/>
    <n v="0"/>
    <n v="0"/>
    <n v="0"/>
    <n v="0"/>
    <n v="0"/>
    <n v="0"/>
    <n v="0"/>
    <x v="410"/>
    <x v="0"/>
  </r>
  <r>
    <x v="11"/>
    <x v="5"/>
    <x v="1"/>
    <x v="2"/>
    <x v="4"/>
    <d v="2020-11-06T00:00:00"/>
    <d v="1899-12-30T14:38:00"/>
    <d v="2020-11-05T00:00:00"/>
    <d v="1899-12-30T21:20:00"/>
    <n v="0"/>
    <x v="5"/>
    <x v="0"/>
    <n v="0"/>
    <n v="0"/>
    <n v="1102"/>
    <n v="32551"/>
    <n v="9133"/>
    <n v="0"/>
    <n v="0"/>
    <n v="50085"/>
    <n v="0"/>
    <n v="47062"/>
    <n v="0"/>
    <n v="0"/>
    <n v="0"/>
    <n v="0"/>
    <n v="0"/>
    <n v="0"/>
    <n v="0"/>
    <n v="0"/>
    <x v="411"/>
    <x v="0"/>
  </r>
  <r>
    <x v="1"/>
    <x v="1"/>
    <x v="1"/>
    <x v="7"/>
    <x v="6"/>
    <d v="2016-02-05T00:00:00"/>
    <d v="1899-12-30T21:49:00"/>
    <d v="2016-02-04T00:00:00"/>
    <d v="1899-12-30T11:31:00"/>
    <n v="0"/>
    <x v="2"/>
    <x v="0"/>
    <n v="0"/>
    <n v="0"/>
    <n v="0"/>
    <n v="40331"/>
    <n v="16373"/>
    <n v="0"/>
    <n v="0"/>
    <n v="43282"/>
    <n v="0"/>
    <n v="54145"/>
    <n v="0"/>
    <n v="0"/>
    <n v="0"/>
    <n v="0"/>
    <n v="0"/>
    <n v="0"/>
    <n v="0"/>
    <n v="0"/>
    <x v="412"/>
    <x v="0"/>
  </r>
  <r>
    <x v="10"/>
    <x v="8"/>
    <x v="5"/>
    <x v="1"/>
    <x v="1"/>
    <d v="2015-08-27T00:00:00"/>
    <d v="1899-12-30T22:12:00"/>
    <d v="2015-08-24T00:00:00"/>
    <d v="1899-12-30T10:39:00"/>
    <n v="0"/>
    <x v="3"/>
    <x v="0"/>
    <n v="0"/>
    <n v="55844"/>
    <n v="0"/>
    <n v="0"/>
    <n v="18707"/>
    <n v="0"/>
    <n v="0"/>
    <n v="0"/>
    <n v="53302"/>
    <n v="66640"/>
    <n v="0"/>
    <n v="0"/>
    <n v="0"/>
    <n v="0"/>
    <n v="0"/>
    <n v="0"/>
    <n v="0"/>
    <n v="0"/>
    <x v="413"/>
    <x v="0"/>
  </r>
  <r>
    <x v="9"/>
    <x v="5"/>
    <x v="3"/>
    <x v="8"/>
    <x v="6"/>
    <d v="2012-11-28T00:00:00"/>
    <d v="1899-12-30T09:32:00"/>
    <d v="2012-11-27T00:00:00"/>
    <d v="1899-12-30T05:32:00"/>
    <n v="1"/>
    <x v="1"/>
    <x v="1"/>
    <n v="0"/>
    <n v="0"/>
    <n v="0"/>
    <n v="0"/>
    <n v="0"/>
    <n v="0"/>
    <n v="0"/>
    <n v="0"/>
    <n v="0"/>
    <n v="0"/>
    <n v="0"/>
    <n v="0"/>
    <n v="0"/>
    <n v="0"/>
    <n v="2521"/>
    <n v="0"/>
    <n v="0"/>
    <n v="0"/>
    <x v="1"/>
    <x v="334"/>
  </r>
  <r>
    <x v="9"/>
    <x v="10"/>
    <x v="5"/>
    <x v="6"/>
    <x v="6"/>
    <d v="2012-09-17T00:00:00"/>
    <d v="1899-12-30T15:56:00"/>
    <d v="2012-09-14T00:00:00"/>
    <d v="1899-12-30T04:27:00"/>
    <n v="0"/>
    <x v="7"/>
    <x v="1"/>
    <n v="0"/>
    <n v="0"/>
    <n v="0"/>
    <n v="0"/>
    <n v="0"/>
    <n v="0"/>
    <n v="0"/>
    <n v="0"/>
    <n v="0"/>
    <n v="0"/>
    <n v="0"/>
    <n v="0"/>
    <n v="0"/>
    <n v="0"/>
    <n v="0"/>
    <n v="0"/>
    <n v="8665"/>
    <n v="0"/>
    <x v="1"/>
    <x v="335"/>
  </r>
  <r>
    <x v="11"/>
    <x v="4"/>
    <x v="1"/>
    <x v="8"/>
    <x v="2"/>
    <d v="2020-03-28T00:00:00"/>
    <d v="1899-12-30T07:16:00"/>
    <d v="2020-03-27T00:00:00"/>
    <d v="1899-12-30T00:33:00"/>
    <n v="1"/>
    <x v="3"/>
    <x v="0"/>
    <n v="0"/>
    <n v="26573"/>
    <n v="0"/>
    <n v="0"/>
    <n v="0"/>
    <n v="0"/>
    <n v="0"/>
    <n v="0"/>
    <n v="0"/>
    <n v="0"/>
    <n v="0"/>
    <n v="0"/>
    <n v="0"/>
    <n v="0"/>
    <n v="0"/>
    <n v="0"/>
    <n v="0"/>
    <n v="0"/>
    <x v="414"/>
    <x v="0"/>
  </r>
  <r>
    <x v="13"/>
    <x v="0"/>
    <x v="4"/>
    <x v="3"/>
    <x v="6"/>
    <d v="2021-05-16T00:00:00"/>
    <d v="1899-12-30T09:56:00"/>
    <d v="2021-05-14T00:00:00"/>
    <d v="1899-12-30T16:49:00"/>
    <n v="1"/>
    <x v="1"/>
    <x v="1"/>
    <n v="0"/>
    <n v="0"/>
    <n v="0"/>
    <n v="0"/>
    <n v="0"/>
    <n v="0"/>
    <n v="0"/>
    <n v="0"/>
    <n v="0"/>
    <n v="0"/>
    <n v="0"/>
    <n v="0"/>
    <n v="0"/>
    <n v="0"/>
    <n v="0"/>
    <n v="0"/>
    <n v="0"/>
    <n v="0"/>
    <x v="1"/>
    <x v="0"/>
  </r>
  <r>
    <x v="2"/>
    <x v="2"/>
    <x v="0"/>
    <x v="3"/>
    <x v="4"/>
    <d v="2023-12-09T00:00:00"/>
    <d v="1899-12-30T22:20:00"/>
    <d v="2023-12-08T00:00:00"/>
    <d v="1899-12-30T05:09:00"/>
    <n v="0"/>
    <x v="5"/>
    <x v="1"/>
    <n v="0"/>
    <n v="0"/>
    <n v="0"/>
    <n v="0"/>
    <n v="0"/>
    <n v="0"/>
    <n v="0"/>
    <n v="0"/>
    <n v="0"/>
    <n v="0"/>
    <n v="1585"/>
    <n v="0"/>
    <n v="0"/>
    <n v="0"/>
    <n v="0"/>
    <n v="0"/>
    <n v="0"/>
    <n v="0"/>
    <x v="1"/>
    <x v="336"/>
  </r>
  <r>
    <x v="10"/>
    <x v="2"/>
    <x v="4"/>
    <x v="0"/>
    <x v="4"/>
    <d v="2015-12-23T00:00:00"/>
    <d v="1899-12-30T14:03:00"/>
    <d v="2015-12-20T00:00:00"/>
    <d v="1899-12-30T21:08:00"/>
    <n v="0"/>
    <x v="7"/>
    <x v="1"/>
    <n v="0"/>
    <n v="0"/>
    <n v="0"/>
    <n v="0"/>
    <n v="0"/>
    <n v="0"/>
    <n v="0"/>
    <n v="0"/>
    <n v="0"/>
    <n v="0"/>
    <n v="0"/>
    <n v="134"/>
    <n v="0"/>
    <n v="4232"/>
    <n v="0"/>
    <n v="0"/>
    <n v="6587"/>
    <n v="0"/>
    <x v="1"/>
    <x v="337"/>
  </r>
  <r>
    <x v="10"/>
    <x v="10"/>
    <x v="1"/>
    <x v="5"/>
    <x v="3"/>
    <d v="2015-09-21T00:00:00"/>
    <d v="1899-12-30T16:08:00"/>
    <d v="2015-09-20T00:00:00"/>
    <d v="1899-12-30T06:58:00"/>
    <n v="0"/>
    <x v="7"/>
    <x v="1"/>
    <n v="0"/>
    <n v="0"/>
    <n v="0"/>
    <n v="0"/>
    <n v="0"/>
    <n v="0"/>
    <n v="0"/>
    <n v="0"/>
    <n v="0"/>
    <n v="0"/>
    <n v="0"/>
    <n v="0"/>
    <n v="9982"/>
    <n v="0"/>
    <n v="0"/>
    <n v="2326"/>
    <n v="2117"/>
    <n v="0"/>
    <x v="1"/>
    <x v="338"/>
  </r>
  <r>
    <x v="6"/>
    <x v="10"/>
    <x v="5"/>
    <x v="9"/>
    <x v="0"/>
    <d v="2022-09-19T00:00:00"/>
    <d v="1899-12-30T09:46:00"/>
    <d v="2022-09-17T00:00:00"/>
    <d v="1899-12-30T06:11:00"/>
    <n v="1"/>
    <x v="1"/>
    <x v="0"/>
    <n v="0"/>
    <n v="0"/>
    <n v="0"/>
    <n v="0"/>
    <n v="0"/>
    <n v="0"/>
    <n v="0"/>
    <n v="0"/>
    <n v="0"/>
    <n v="0"/>
    <n v="0"/>
    <n v="0"/>
    <n v="0"/>
    <n v="0"/>
    <n v="0"/>
    <n v="0"/>
    <n v="0"/>
    <n v="0"/>
    <x v="1"/>
    <x v="0"/>
  </r>
  <r>
    <x v="2"/>
    <x v="2"/>
    <x v="4"/>
    <x v="6"/>
    <x v="2"/>
    <d v="2023-12-13T00:00:00"/>
    <d v="1899-12-30T09:40:00"/>
    <d v="2023-12-11T00:00:00"/>
    <d v="1899-12-30T08:25:00"/>
    <n v="0"/>
    <x v="6"/>
    <x v="1"/>
    <n v="0"/>
    <n v="0"/>
    <n v="0"/>
    <n v="0"/>
    <n v="0"/>
    <n v="0"/>
    <n v="0"/>
    <n v="0"/>
    <n v="0"/>
    <n v="0"/>
    <n v="0"/>
    <n v="0"/>
    <n v="9062"/>
    <n v="5749"/>
    <n v="845"/>
    <n v="0"/>
    <n v="5363"/>
    <n v="0"/>
    <x v="1"/>
    <x v="339"/>
  </r>
  <r>
    <x v="3"/>
    <x v="6"/>
    <x v="6"/>
    <x v="5"/>
    <x v="4"/>
    <d v="2014-07-06T00:00:00"/>
    <d v="1899-12-30T11:49:00"/>
    <d v="2014-07-05T00:00:00"/>
    <d v="1899-12-30T23:31:00"/>
    <n v="1"/>
    <x v="4"/>
    <x v="0"/>
    <n v="0"/>
    <n v="12357"/>
    <n v="0"/>
    <n v="0"/>
    <n v="0"/>
    <n v="60712"/>
    <n v="0"/>
    <n v="0"/>
    <n v="0"/>
    <n v="55863"/>
    <n v="0"/>
    <n v="0"/>
    <n v="0"/>
    <n v="0"/>
    <n v="0"/>
    <n v="0"/>
    <n v="0"/>
    <n v="0"/>
    <x v="415"/>
    <x v="0"/>
  </r>
  <r>
    <x v="4"/>
    <x v="5"/>
    <x v="6"/>
    <x v="4"/>
    <x v="5"/>
    <d v="2011-11-23T00:00:00"/>
    <d v="1899-12-30T06:43:00"/>
    <d v="2011-11-20T00:00:00"/>
    <d v="1899-12-30T16:52:00"/>
    <n v="1"/>
    <x v="4"/>
    <x v="0"/>
    <n v="44723"/>
    <n v="0"/>
    <n v="55420"/>
    <n v="47159"/>
    <n v="62279"/>
    <n v="0"/>
    <n v="50707"/>
    <n v="0"/>
    <n v="0"/>
    <n v="0"/>
    <n v="0"/>
    <n v="0"/>
    <n v="0"/>
    <n v="0"/>
    <n v="0"/>
    <n v="0"/>
    <n v="0"/>
    <n v="0"/>
    <x v="416"/>
    <x v="0"/>
  </r>
  <r>
    <x v="9"/>
    <x v="5"/>
    <x v="2"/>
    <x v="6"/>
    <x v="5"/>
    <d v="2012-11-19T00:00:00"/>
    <d v="1899-12-30T03:20:00"/>
    <d v="2012-11-18T00:00:00"/>
    <d v="1899-12-30T12:36:00"/>
    <n v="1"/>
    <x v="6"/>
    <x v="1"/>
    <n v="0"/>
    <n v="0"/>
    <n v="0"/>
    <n v="0"/>
    <n v="0"/>
    <n v="0"/>
    <n v="0"/>
    <n v="0"/>
    <n v="0"/>
    <n v="0"/>
    <n v="0"/>
    <n v="0"/>
    <n v="0"/>
    <n v="0"/>
    <n v="4169"/>
    <n v="0"/>
    <n v="4733"/>
    <n v="6587"/>
    <x v="1"/>
    <x v="340"/>
  </r>
  <r>
    <x v="13"/>
    <x v="0"/>
    <x v="1"/>
    <x v="4"/>
    <x v="5"/>
    <d v="2021-05-27T00:00:00"/>
    <d v="1899-12-30T20:41:00"/>
    <d v="2021-05-25T00:00:00"/>
    <d v="1899-12-30T12:01:00"/>
    <n v="0"/>
    <x v="2"/>
    <x v="1"/>
    <n v="0"/>
    <n v="0"/>
    <n v="0"/>
    <n v="0"/>
    <n v="0"/>
    <n v="0"/>
    <n v="0"/>
    <n v="0"/>
    <n v="0"/>
    <n v="0"/>
    <n v="0"/>
    <n v="0"/>
    <n v="0"/>
    <n v="0"/>
    <n v="0"/>
    <n v="7985"/>
    <n v="0"/>
    <n v="9506"/>
    <x v="1"/>
    <x v="341"/>
  </r>
  <r>
    <x v="5"/>
    <x v="2"/>
    <x v="3"/>
    <x v="2"/>
    <x v="3"/>
    <d v="2013-12-16T00:00:00"/>
    <d v="1899-12-30T16:08:00"/>
    <d v="2013-12-15T00:00:00"/>
    <d v="1899-12-30T09:30:00"/>
    <n v="1"/>
    <x v="0"/>
    <x v="1"/>
    <n v="0"/>
    <n v="0"/>
    <n v="0"/>
    <n v="0"/>
    <n v="0"/>
    <n v="0"/>
    <n v="0"/>
    <n v="0"/>
    <n v="0"/>
    <n v="0"/>
    <n v="0"/>
    <n v="0"/>
    <n v="0"/>
    <n v="8669"/>
    <n v="0"/>
    <n v="0"/>
    <n v="0"/>
    <n v="0"/>
    <x v="1"/>
    <x v="342"/>
  </r>
  <r>
    <x v="7"/>
    <x v="11"/>
    <x v="6"/>
    <x v="0"/>
    <x v="4"/>
    <d v="2017-01-01T00:00:00"/>
    <d v="1899-12-30T10:22:00"/>
    <d v="2016-12-30T00:00:00"/>
    <d v="1899-12-30T16:03:00"/>
    <n v="1"/>
    <x v="0"/>
    <x v="1"/>
    <n v="0"/>
    <n v="0"/>
    <n v="0"/>
    <n v="0"/>
    <n v="0"/>
    <n v="0"/>
    <n v="0"/>
    <n v="0"/>
    <n v="0"/>
    <n v="0"/>
    <n v="0"/>
    <n v="0"/>
    <n v="0"/>
    <n v="0"/>
    <n v="9275"/>
    <n v="0"/>
    <n v="9535"/>
    <n v="0"/>
    <x v="1"/>
    <x v="343"/>
  </r>
  <r>
    <x v="6"/>
    <x v="6"/>
    <x v="0"/>
    <x v="0"/>
    <x v="3"/>
    <d v="2022-07-22T00:00:00"/>
    <d v="1899-12-30T01:09:00"/>
    <d v="2022-07-19T00:00:00"/>
    <d v="1899-12-30T08:58:00"/>
    <n v="0"/>
    <x v="3"/>
    <x v="0"/>
    <n v="0"/>
    <n v="32351"/>
    <n v="0"/>
    <n v="0"/>
    <n v="0"/>
    <n v="9763"/>
    <n v="39260"/>
    <n v="31629"/>
    <n v="0"/>
    <n v="0"/>
    <n v="0"/>
    <n v="0"/>
    <n v="0"/>
    <n v="0"/>
    <n v="0"/>
    <n v="0"/>
    <n v="0"/>
    <n v="0"/>
    <x v="417"/>
    <x v="0"/>
  </r>
  <r>
    <x v="6"/>
    <x v="7"/>
    <x v="1"/>
    <x v="8"/>
    <x v="6"/>
    <d v="2022-06-22T00:00:00"/>
    <d v="1899-12-30T02:44:00"/>
    <d v="2022-06-19T00:00:00"/>
    <d v="1899-12-30T20:51:00"/>
    <n v="1"/>
    <x v="6"/>
    <x v="1"/>
    <n v="0"/>
    <n v="0"/>
    <n v="0"/>
    <n v="0"/>
    <n v="0"/>
    <n v="0"/>
    <n v="0"/>
    <n v="0"/>
    <n v="0"/>
    <n v="0"/>
    <n v="0"/>
    <n v="4198"/>
    <n v="0"/>
    <n v="0"/>
    <n v="0"/>
    <n v="6812"/>
    <n v="0"/>
    <n v="0"/>
    <x v="1"/>
    <x v="344"/>
  </r>
  <r>
    <x v="9"/>
    <x v="1"/>
    <x v="0"/>
    <x v="3"/>
    <x v="6"/>
    <d v="2012-02-04T00:00:00"/>
    <d v="1899-12-30T05:32:00"/>
    <d v="2012-02-02T00:00:00"/>
    <d v="1899-12-30T13:15:00"/>
    <n v="0"/>
    <x v="2"/>
    <x v="0"/>
    <n v="0"/>
    <n v="12473"/>
    <n v="0"/>
    <n v="0"/>
    <n v="0"/>
    <n v="60368"/>
    <n v="19363"/>
    <n v="0"/>
    <n v="29364"/>
    <n v="0"/>
    <n v="0"/>
    <n v="0"/>
    <n v="0"/>
    <n v="0"/>
    <n v="0"/>
    <n v="0"/>
    <n v="0"/>
    <n v="0"/>
    <x v="418"/>
    <x v="0"/>
  </r>
  <r>
    <x v="3"/>
    <x v="11"/>
    <x v="0"/>
    <x v="1"/>
    <x v="6"/>
    <d v="2014-01-28T00:00:00"/>
    <d v="1899-12-30T14:58:00"/>
    <d v="2014-01-26T00:00:00"/>
    <d v="1899-12-30T05:39:00"/>
    <n v="0"/>
    <x v="7"/>
    <x v="1"/>
    <n v="0"/>
    <n v="0"/>
    <n v="0"/>
    <n v="0"/>
    <n v="0"/>
    <n v="0"/>
    <n v="0"/>
    <n v="0"/>
    <n v="0"/>
    <n v="0"/>
    <n v="0"/>
    <n v="0"/>
    <n v="0"/>
    <n v="0"/>
    <n v="993"/>
    <n v="0"/>
    <n v="0"/>
    <n v="3534"/>
    <x v="1"/>
    <x v="345"/>
  </r>
  <r>
    <x v="4"/>
    <x v="4"/>
    <x v="1"/>
    <x v="1"/>
    <x v="6"/>
    <d v="2011-03-02T00:00:00"/>
    <d v="1899-12-30T13:53:00"/>
    <d v="2011-02-27T00:00:00"/>
    <d v="1899-12-30T00:05:00"/>
    <n v="0"/>
    <x v="2"/>
    <x v="1"/>
    <n v="0"/>
    <n v="0"/>
    <n v="0"/>
    <n v="0"/>
    <n v="0"/>
    <n v="0"/>
    <n v="0"/>
    <n v="0"/>
    <n v="0"/>
    <n v="0"/>
    <n v="0"/>
    <n v="1417"/>
    <n v="0"/>
    <n v="0"/>
    <n v="0"/>
    <n v="0"/>
    <n v="0"/>
    <n v="3257"/>
    <x v="1"/>
    <x v="346"/>
  </r>
  <r>
    <x v="12"/>
    <x v="5"/>
    <x v="2"/>
    <x v="5"/>
    <x v="2"/>
    <d v="2010-11-20T00:00:00"/>
    <d v="1899-12-30T11:06:00"/>
    <d v="2010-11-17T00:00:00"/>
    <d v="1899-12-30T15:20:00"/>
    <n v="1"/>
    <x v="3"/>
    <x v="0"/>
    <n v="0"/>
    <n v="0"/>
    <n v="0"/>
    <n v="13575"/>
    <n v="0"/>
    <n v="0"/>
    <n v="0"/>
    <n v="0"/>
    <n v="0"/>
    <n v="0"/>
    <n v="0"/>
    <n v="0"/>
    <n v="0"/>
    <n v="0"/>
    <n v="0"/>
    <n v="0"/>
    <n v="0"/>
    <n v="0"/>
    <x v="419"/>
    <x v="0"/>
  </r>
  <r>
    <x v="0"/>
    <x v="11"/>
    <x v="3"/>
    <x v="8"/>
    <x v="0"/>
    <d v="2019-01-03T00:00:00"/>
    <d v="1899-12-30T00:16:00"/>
    <d v="2019-01-02T00:00:00"/>
    <d v="1899-12-30T23:08:00"/>
    <n v="0"/>
    <x v="7"/>
    <x v="0"/>
    <n v="0"/>
    <n v="51871"/>
    <n v="0"/>
    <n v="0"/>
    <n v="9304"/>
    <n v="0"/>
    <n v="15822"/>
    <n v="56518"/>
    <n v="0"/>
    <n v="0"/>
    <n v="0"/>
    <n v="0"/>
    <n v="0"/>
    <n v="0"/>
    <n v="0"/>
    <n v="0"/>
    <n v="0"/>
    <n v="0"/>
    <x v="420"/>
    <x v="0"/>
  </r>
  <r>
    <x v="3"/>
    <x v="3"/>
    <x v="0"/>
    <x v="6"/>
    <x v="5"/>
    <d v="2014-04-07T00:00:00"/>
    <d v="1899-12-30T05:18:00"/>
    <d v="2014-04-04T00:00:00"/>
    <d v="1899-12-30T20:19:00"/>
    <n v="0"/>
    <x v="0"/>
    <x v="0"/>
    <n v="29912"/>
    <n v="51685"/>
    <n v="0"/>
    <n v="0"/>
    <n v="0"/>
    <n v="0"/>
    <n v="51790"/>
    <n v="76010"/>
    <n v="0"/>
    <n v="0"/>
    <n v="0"/>
    <n v="0"/>
    <n v="0"/>
    <n v="0"/>
    <n v="0"/>
    <n v="0"/>
    <n v="0"/>
    <n v="0"/>
    <x v="421"/>
    <x v="0"/>
  </r>
  <r>
    <x v="2"/>
    <x v="7"/>
    <x v="1"/>
    <x v="0"/>
    <x v="2"/>
    <d v="2023-06-17T00:00:00"/>
    <d v="1899-12-30T17:29:00"/>
    <d v="2023-06-16T00:00:00"/>
    <d v="1899-12-30T09:14:00"/>
    <n v="1"/>
    <x v="3"/>
    <x v="1"/>
    <n v="0"/>
    <n v="0"/>
    <n v="0"/>
    <n v="0"/>
    <n v="0"/>
    <n v="0"/>
    <n v="0"/>
    <n v="0"/>
    <n v="0"/>
    <n v="0"/>
    <n v="0"/>
    <n v="0"/>
    <n v="4555"/>
    <n v="0"/>
    <n v="5596"/>
    <n v="0"/>
    <n v="0"/>
    <n v="0"/>
    <x v="1"/>
    <x v="347"/>
  </r>
  <r>
    <x v="11"/>
    <x v="5"/>
    <x v="5"/>
    <x v="1"/>
    <x v="1"/>
    <d v="2020-11-07T00:00:00"/>
    <d v="1899-12-30T05:21:00"/>
    <d v="2020-11-06T00:00:00"/>
    <d v="1899-12-30T11:53:00"/>
    <n v="1"/>
    <x v="3"/>
    <x v="0"/>
    <n v="0"/>
    <n v="78113"/>
    <n v="0"/>
    <n v="0"/>
    <n v="14279"/>
    <n v="0"/>
    <n v="0"/>
    <n v="41800"/>
    <n v="34968"/>
    <n v="20350"/>
    <n v="0"/>
    <n v="0"/>
    <n v="0"/>
    <n v="0"/>
    <n v="0"/>
    <n v="0"/>
    <n v="0"/>
    <n v="0"/>
    <x v="422"/>
    <x v="0"/>
  </r>
  <r>
    <x v="7"/>
    <x v="10"/>
    <x v="2"/>
    <x v="5"/>
    <x v="0"/>
    <d v="2017-09-04T00:00:00"/>
    <d v="1899-12-30T03:22:00"/>
    <d v="2017-09-03T00:00:00"/>
    <d v="1899-12-30T00:18:00"/>
    <n v="0"/>
    <x v="2"/>
    <x v="0"/>
    <n v="0"/>
    <n v="67003"/>
    <n v="0"/>
    <n v="0"/>
    <n v="0"/>
    <n v="0"/>
    <n v="0"/>
    <n v="0"/>
    <n v="0"/>
    <n v="0"/>
    <n v="0"/>
    <n v="0"/>
    <n v="0"/>
    <n v="0"/>
    <n v="0"/>
    <n v="0"/>
    <n v="0"/>
    <n v="0"/>
    <x v="423"/>
    <x v="0"/>
  </r>
  <r>
    <x v="5"/>
    <x v="3"/>
    <x v="5"/>
    <x v="9"/>
    <x v="0"/>
    <d v="2013-04-01T00:00:00"/>
    <d v="1899-12-30T10:59:00"/>
    <d v="2013-03-29T00:00:00"/>
    <d v="1899-12-30T04:34:00"/>
    <n v="1"/>
    <x v="5"/>
    <x v="1"/>
    <n v="0"/>
    <n v="0"/>
    <n v="0"/>
    <n v="0"/>
    <n v="0"/>
    <n v="0"/>
    <n v="0"/>
    <n v="0"/>
    <n v="0"/>
    <n v="0"/>
    <n v="9035"/>
    <n v="0"/>
    <n v="0"/>
    <n v="0"/>
    <n v="0"/>
    <n v="0"/>
    <n v="0"/>
    <n v="0"/>
    <x v="1"/>
    <x v="348"/>
  </r>
  <r>
    <x v="0"/>
    <x v="8"/>
    <x v="6"/>
    <x v="3"/>
    <x v="4"/>
    <d v="2019-08-16T00:00:00"/>
    <d v="1899-12-30T12:08:00"/>
    <d v="2019-08-13T00:00:00"/>
    <d v="1899-12-30T10:38:00"/>
    <n v="1"/>
    <x v="7"/>
    <x v="0"/>
    <n v="0"/>
    <n v="25565"/>
    <n v="61644"/>
    <n v="0"/>
    <n v="0"/>
    <n v="0"/>
    <n v="0"/>
    <n v="0"/>
    <n v="0"/>
    <n v="0"/>
    <n v="0"/>
    <n v="0"/>
    <n v="0"/>
    <n v="0"/>
    <n v="0"/>
    <n v="0"/>
    <n v="0"/>
    <n v="0"/>
    <x v="424"/>
    <x v="0"/>
  </r>
  <r>
    <x v="10"/>
    <x v="8"/>
    <x v="6"/>
    <x v="3"/>
    <x v="4"/>
    <d v="2015-08-23T00:00:00"/>
    <d v="1899-12-30T01:07:00"/>
    <d v="2015-08-22T00:00:00"/>
    <d v="1899-12-30T10:04:00"/>
    <n v="1"/>
    <x v="0"/>
    <x v="0"/>
    <n v="0"/>
    <n v="0"/>
    <n v="49450"/>
    <n v="0"/>
    <n v="0"/>
    <n v="0"/>
    <n v="62172"/>
    <n v="0"/>
    <n v="0"/>
    <n v="0"/>
    <n v="0"/>
    <n v="0"/>
    <n v="0"/>
    <n v="0"/>
    <n v="0"/>
    <n v="0"/>
    <n v="0"/>
    <n v="0"/>
    <x v="425"/>
    <x v="0"/>
  </r>
  <r>
    <x v="9"/>
    <x v="1"/>
    <x v="0"/>
    <x v="6"/>
    <x v="6"/>
    <d v="2012-02-27T00:00:00"/>
    <d v="1899-12-30T21:51:00"/>
    <d v="2012-02-25T00:00:00"/>
    <d v="1899-12-30T07:53:00"/>
    <n v="0"/>
    <x v="0"/>
    <x v="0"/>
    <n v="0"/>
    <n v="45050"/>
    <n v="0"/>
    <n v="79638"/>
    <n v="28433"/>
    <n v="0"/>
    <n v="0"/>
    <n v="75488"/>
    <n v="0"/>
    <n v="0"/>
    <n v="0"/>
    <n v="0"/>
    <n v="0"/>
    <n v="0"/>
    <n v="0"/>
    <n v="0"/>
    <n v="0"/>
    <n v="0"/>
    <x v="426"/>
    <x v="0"/>
  </r>
  <r>
    <x v="6"/>
    <x v="2"/>
    <x v="3"/>
    <x v="3"/>
    <x v="5"/>
    <d v="2022-12-08T00:00:00"/>
    <d v="1899-12-30T01:21:00"/>
    <d v="2022-12-05T00:00:00"/>
    <d v="1899-12-30T20:35:00"/>
    <n v="1"/>
    <x v="6"/>
    <x v="1"/>
    <n v="0"/>
    <n v="0"/>
    <n v="0"/>
    <n v="0"/>
    <n v="0"/>
    <n v="0"/>
    <n v="0"/>
    <n v="0"/>
    <n v="0"/>
    <n v="0"/>
    <n v="0"/>
    <n v="0"/>
    <n v="0"/>
    <n v="0"/>
    <n v="0"/>
    <n v="0"/>
    <n v="9653"/>
    <n v="0"/>
    <x v="1"/>
    <x v="349"/>
  </r>
  <r>
    <x v="0"/>
    <x v="3"/>
    <x v="4"/>
    <x v="1"/>
    <x v="6"/>
    <d v="2019-04-26T00:00:00"/>
    <d v="1899-12-30T02:50:00"/>
    <d v="2019-04-23T00:00:00"/>
    <d v="1899-12-30T03:27:00"/>
    <n v="0"/>
    <x v="1"/>
    <x v="1"/>
    <n v="0"/>
    <n v="0"/>
    <n v="0"/>
    <n v="0"/>
    <n v="0"/>
    <n v="0"/>
    <n v="0"/>
    <n v="0"/>
    <n v="0"/>
    <n v="0"/>
    <n v="0"/>
    <n v="0"/>
    <n v="0"/>
    <n v="2450"/>
    <n v="0"/>
    <n v="2558"/>
    <n v="0"/>
    <n v="1924"/>
    <x v="1"/>
    <x v="350"/>
  </r>
  <r>
    <x v="5"/>
    <x v="3"/>
    <x v="2"/>
    <x v="1"/>
    <x v="1"/>
    <d v="2013-04-28T00:00:00"/>
    <d v="1899-12-30T15:46:00"/>
    <d v="2013-04-25T00:00:00"/>
    <d v="1899-12-30T22:11:00"/>
    <n v="1"/>
    <x v="2"/>
    <x v="1"/>
    <n v="0"/>
    <n v="0"/>
    <n v="0"/>
    <n v="0"/>
    <n v="0"/>
    <n v="0"/>
    <n v="0"/>
    <n v="0"/>
    <n v="0"/>
    <n v="0"/>
    <n v="0"/>
    <n v="0"/>
    <n v="2357"/>
    <n v="0"/>
    <n v="0"/>
    <n v="0"/>
    <n v="4422"/>
    <n v="2160"/>
    <x v="1"/>
    <x v="351"/>
  </r>
  <r>
    <x v="0"/>
    <x v="2"/>
    <x v="6"/>
    <x v="2"/>
    <x v="0"/>
    <d v="2019-12-25T00:00:00"/>
    <d v="1899-12-30T20:52:00"/>
    <d v="2019-12-22T00:00:00"/>
    <d v="1899-12-30T00:31:00"/>
    <n v="0"/>
    <x v="1"/>
    <x v="1"/>
    <n v="0"/>
    <n v="0"/>
    <n v="0"/>
    <n v="0"/>
    <n v="0"/>
    <n v="0"/>
    <n v="0"/>
    <n v="0"/>
    <n v="0"/>
    <n v="0"/>
    <n v="0"/>
    <n v="0"/>
    <n v="0"/>
    <n v="0"/>
    <n v="0"/>
    <n v="2354"/>
    <n v="0"/>
    <n v="0"/>
    <x v="1"/>
    <x v="352"/>
  </r>
  <r>
    <x v="12"/>
    <x v="7"/>
    <x v="1"/>
    <x v="6"/>
    <x v="1"/>
    <d v="2010-06-23T00:00:00"/>
    <d v="1899-12-30T02:38:00"/>
    <d v="2010-06-20T00:00:00"/>
    <d v="1899-12-30T04:31:00"/>
    <n v="1"/>
    <x v="0"/>
    <x v="1"/>
    <n v="0"/>
    <n v="0"/>
    <n v="0"/>
    <n v="0"/>
    <n v="0"/>
    <n v="0"/>
    <n v="0"/>
    <n v="0"/>
    <n v="0"/>
    <n v="0"/>
    <n v="0"/>
    <n v="0"/>
    <n v="0"/>
    <n v="9840"/>
    <n v="2691"/>
    <n v="0"/>
    <n v="0"/>
    <n v="0"/>
    <x v="1"/>
    <x v="353"/>
  </r>
  <r>
    <x v="12"/>
    <x v="0"/>
    <x v="5"/>
    <x v="9"/>
    <x v="3"/>
    <d v="2010-05-10T00:00:00"/>
    <d v="1899-12-30T18:13:00"/>
    <d v="2010-05-09T00:00:00"/>
    <d v="1899-12-30T21:05:00"/>
    <n v="0"/>
    <x v="6"/>
    <x v="0"/>
    <n v="0"/>
    <n v="0"/>
    <n v="0"/>
    <n v="0"/>
    <n v="763"/>
    <n v="46683"/>
    <n v="29511"/>
    <n v="0"/>
    <n v="0"/>
    <n v="75333"/>
    <n v="0"/>
    <n v="0"/>
    <n v="0"/>
    <n v="0"/>
    <n v="0"/>
    <n v="0"/>
    <n v="0"/>
    <n v="0"/>
    <x v="427"/>
    <x v="0"/>
  </r>
  <r>
    <x v="11"/>
    <x v="3"/>
    <x v="4"/>
    <x v="9"/>
    <x v="0"/>
    <d v="2020-04-04T00:00:00"/>
    <d v="1899-12-30T03:11:00"/>
    <d v="2020-04-02T00:00:00"/>
    <d v="1899-12-30T11:38:00"/>
    <n v="1"/>
    <x v="2"/>
    <x v="1"/>
    <n v="0"/>
    <n v="0"/>
    <n v="0"/>
    <n v="0"/>
    <n v="0"/>
    <n v="0"/>
    <n v="0"/>
    <n v="0"/>
    <n v="0"/>
    <n v="0"/>
    <n v="0"/>
    <n v="6508"/>
    <n v="0"/>
    <n v="7778"/>
    <n v="0"/>
    <n v="0"/>
    <n v="0"/>
    <n v="0"/>
    <x v="1"/>
    <x v="354"/>
  </r>
  <r>
    <x v="6"/>
    <x v="6"/>
    <x v="5"/>
    <x v="9"/>
    <x v="4"/>
    <d v="2022-07-13T00:00:00"/>
    <d v="1899-12-30T00:49:00"/>
    <d v="2022-07-10T00:00:00"/>
    <d v="1899-12-30T13:10:00"/>
    <n v="1"/>
    <x v="4"/>
    <x v="0"/>
    <n v="0"/>
    <n v="0"/>
    <n v="0"/>
    <n v="0"/>
    <n v="16358"/>
    <n v="0"/>
    <n v="60247"/>
    <n v="16551"/>
    <n v="0"/>
    <n v="9129"/>
    <n v="0"/>
    <n v="0"/>
    <n v="0"/>
    <n v="0"/>
    <n v="0"/>
    <n v="0"/>
    <n v="0"/>
    <n v="0"/>
    <x v="428"/>
    <x v="0"/>
  </r>
  <r>
    <x v="1"/>
    <x v="8"/>
    <x v="1"/>
    <x v="9"/>
    <x v="5"/>
    <d v="2016-08-20T00:00:00"/>
    <d v="1899-12-30T04:42:00"/>
    <d v="2016-08-18T00:00:00"/>
    <d v="1899-12-30T20:43:00"/>
    <n v="0"/>
    <x v="5"/>
    <x v="1"/>
    <n v="0"/>
    <n v="0"/>
    <n v="0"/>
    <n v="0"/>
    <n v="0"/>
    <n v="0"/>
    <n v="0"/>
    <n v="0"/>
    <n v="0"/>
    <n v="0"/>
    <n v="9588"/>
    <n v="0"/>
    <n v="5586"/>
    <n v="0"/>
    <n v="7980"/>
    <n v="0"/>
    <n v="0"/>
    <n v="0"/>
    <x v="1"/>
    <x v="355"/>
  </r>
  <r>
    <x v="12"/>
    <x v="3"/>
    <x v="2"/>
    <x v="5"/>
    <x v="4"/>
    <d v="2010-04-09T00:00:00"/>
    <d v="1899-12-30T08:34:00"/>
    <d v="2010-04-06T00:00:00"/>
    <d v="1899-12-30T23:08:00"/>
    <n v="0"/>
    <x v="6"/>
    <x v="1"/>
    <n v="0"/>
    <n v="0"/>
    <n v="0"/>
    <n v="0"/>
    <n v="0"/>
    <n v="0"/>
    <n v="0"/>
    <n v="0"/>
    <n v="0"/>
    <n v="0"/>
    <n v="0"/>
    <n v="0"/>
    <n v="0"/>
    <n v="4405"/>
    <n v="0"/>
    <n v="0"/>
    <n v="595"/>
    <n v="0"/>
    <x v="1"/>
    <x v="356"/>
  </r>
  <r>
    <x v="4"/>
    <x v="6"/>
    <x v="4"/>
    <x v="4"/>
    <x v="3"/>
    <d v="2011-07-06T00:00:00"/>
    <d v="1899-12-30T12:40:00"/>
    <d v="2011-07-05T00:00:00"/>
    <d v="1899-12-30T16:22:00"/>
    <n v="1"/>
    <x v="5"/>
    <x v="0"/>
    <n v="0"/>
    <n v="0"/>
    <n v="0"/>
    <n v="0"/>
    <n v="0"/>
    <n v="0"/>
    <n v="0"/>
    <n v="0"/>
    <n v="0"/>
    <n v="0"/>
    <n v="0"/>
    <n v="0"/>
    <n v="0"/>
    <n v="0"/>
    <n v="0"/>
    <n v="0"/>
    <n v="0"/>
    <n v="0"/>
    <x v="1"/>
    <x v="0"/>
  </r>
  <r>
    <x v="9"/>
    <x v="7"/>
    <x v="2"/>
    <x v="1"/>
    <x v="0"/>
    <d v="2012-06-17T00:00:00"/>
    <d v="1899-12-30T22:51:00"/>
    <d v="2012-06-14T00:00:00"/>
    <d v="1899-12-30T14:35:00"/>
    <n v="1"/>
    <x v="2"/>
    <x v="0"/>
    <n v="62960"/>
    <n v="0"/>
    <n v="0"/>
    <n v="0"/>
    <n v="31724"/>
    <n v="19822"/>
    <n v="32556"/>
    <n v="0"/>
    <n v="13261"/>
    <n v="14253"/>
    <n v="0"/>
    <n v="0"/>
    <n v="0"/>
    <n v="0"/>
    <n v="0"/>
    <n v="0"/>
    <n v="0"/>
    <n v="0"/>
    <x v="429"/>
    <x v="0"/>
  </r>
  <r>
    <x v="1"/>
    <x v="11"/>
    <x v="5"/>
    <x v="4"/>
    <x v="3"/>
    <d v="2016-01-02T00:00:00"/>
    <d v="1899-12-30T06:23:00"/>
    <d v="2015-12-31T00:00:00"/>
    <d v="1899-12-30T23:42:00"/>
    <n v="1"/>
    <x v="0"/>
    <x v="1"/>
    <n v="0"/>
    <n v="0"/>
    <n v="0"/>
    <n v="0"/>
    <n v="0"/>
    <n v="0"/>
    <n v="0"/>
    <n v="0"/>
    <n v="0"/>
    <n v="0"/>
    <n v="0"/>
    <n v="0"/>
    <n v="0"/>
    <n v="0"/>
    <n v="0"/>
    <n v="0"/>
    <n v="4436"/>
    <n v="550"/>
    <x v="1"/>
    <x v="357"/>
  </r>
  <r>
    <x v="8"/>
    <x v="8"/>
    <x v="1"/>
    <x v="2"/>
    <x v="2"/>
    <d v="2018-08-17T00:00:00"/>
    <d v="1899-12-30T12:50:00"/>
    <d v="2018-08-16T00:00:00"/>
    <d v="1899-12-30T04:50:00"/>
    <n v="0"/>
    <x v="3"/>
    <x v="0"/>
    <n v="0"/>
    <n v="0"/>
    <n v="0"/>
    <n v="37021"/>
    <n v="0"/>
    <n v="0"/>
    <n v="0"/>
    <n v="77716"/>
    <n v="0"/>
    <n v="0"/>
    <n v="0"/>
    <n v="0"/>
    <n v="0"/>
    <n v="0"/>
    <n v="0"/>
    <n v="0"/>
    <n v="0"/>
    <n v="0"/>
    <x v="430"/>
    <x v="0"/>
  </r>
  <r>
    <x v="4"/>
    <x v="9"/>
    <x v="0"/>
    <x v="7"/>
    <x v="4"/>
    <d v="2011-10-25T00:00:00"/>
    <d v="1899-12-30T07:34:00"/>
    <d v="2011-10-23T00:00:00"/>
    <d v="1899-12-30T00:51:00"/>
    <n v="1"/>
    <x v="1"/>
    <x v="1"/>
    <n v="0"/>
    <n v="0"/>
    <n v="0"/>
    <n v="0"/>
    <n v="0"/>
    <n v="0"/>
    <n v="0"/>
    <n v="0"/>
    <n v="0"/>
    <n v="0"/>
    <n v="0"/>
    <n v="0"/>
    <n v="9358"/>
    <n v="0"/>
    <n v="0"/>
    <n v="0"/>
    <n v="0"/>
    <n v="0"/>
    <x v="1"/>
    <x v="358"/>
  </r>
  <r>
    <x v="11"/>
    <x v="4"/>
    <x v="1"/>
    <x v="8"/>
    <x v="1"/>
    <d v="2020-03-11T00:00:00"/>
    <d v="1899-12-30T21:27:00"/>
    <d v="2020-03-08T00:00:00"/>
    <d v="1899-12-30T22:34:00"/>
    <n v="0"/>
    <x v="0"/>
    <x v="1"/>
    <n v="0"/>
    <n v="0"/>
    <n v="0"/>
    <n v="0"/>
    <n v="0"/>
    <n v="0"/>
    <n v="0"/>
    <n v="0"/>
    <n v="0"/>
    <n v="0"/>
    <n v="9074"/>
    <n v="0"/>
    <n v="0"/>
    <n v="8380"/>
    <n v="5052"/>
    <n v="0"/>
    <n v="0"/>
    <n v="0"/>
    <x v="1"/>
    <x v="359"/>
  </r>
  <r>
    <x v="11"/>
    <x v="0"/>
    <x v="5"/>
    <x v="8"/>
    <x v="4"/>
    <d v="2020-05-14T00:00:00"/>
    <d v="1899-12-30T08:57:00"/>
    <d v="2020-05-12T00:00:00"/>
    <d v="1899-12-30T05:35:00"/>
    <n v="0"/>
    <x v="1"/>
    <x v="1"/>
    <n v="0"/>
    <n v="0"/>
    <n v="0"/>
    <n v="0"/>
    <n v="0"/>
    <n v="0"/>
    <n v="0"/>
    <n v="0"/>
    <n v="0"/>
    <n v="0"/>
    <n v="0"/>
    <n v="0"/>
    <n v="0"/>
    <n v="0"/>
    <n v="0"/>
    <n v="0"/>
    <n v="0"/>
    <n v="3023"/>
    <x v="1"/>
    <x v="360"/>
  </r>
  <r>
    <x v="12"/>
    <x v="9"/>
    <x v="1"/>
    <x v="8"/>
    <x v="4"/>
    <d v="2010-10-07T00:00:00"/>
    <d v="1899-12-30T21:28:00"/>
    <d v="2010-10-06T00:00:00"/>
    <d v="1899-12-30T10:30:00"/>
    <n v="1"/>
    <x v="2"/>
    <x v="1"/>
    <n v="0"/>
    <n v="0"/>
    <n v="0"/>
    <n v="0"/>
    <n v="0"/>
    <n v="0"/>
    <n v="0"/>
    <n v="0"/>
    <n v="0"/>
    <n v="0"/>
    <n v="0"/>
    <n v="0"/>
    <n v="0"/>
    <n v="0"/>
    <n v="0"/>
    <n v="0"/>
    <n v="0"/>
    <n v="0"/>
    <x v="1"/>
    <x v="0"/>
  </r>
  <r>
    <x v="3"/>
    <x v="3"/>
    <x v="2"/>
    <x v="2"/>
    <x v="0"/>
    <d v="2014-04-22T00:00:00"/>
    <d v="1899-12-30T09:35:00"/>
    <d v="2014-04-20T00:00:00"/>
    <d v="1899-12-30T21:58:00"/>
    <n v="0"/>
    <x v="0"/>
    <x v="1"/>
    <n v="0"/>
    <n v="0"/>
    <n v="0"/>
    <n v="0"/>
    <n v="0"/>
    <n v="0"/>
    <n v="0"/>
    <n v="0"/>
    <n v="0"/>
    <n v="0"/>
    <n v="0"/>
    <n v="817"/>
    <n v="9867"/>
    <n v="0"/>
    <n v="0"/>
    <n v="0"/>
    <n v="0"/>
    <n v="0"/>
    <x v="1"/>
    <x v="361"/>
  </r>
  <r>
    <x v="7"/>
    <x v="0"/>
    <x v="3"/>
    <x v="8"/>
    <x v="2"/>
    <d v="2017-05-01T00:00:00"/>
    <d v="1899-12-30T17:30:00"/>
    <d v="2017-04-29T00:00:00"/>
    <d v="1899-12-30T12:01:00"/>
    <n v="1"/>
    <x v="3"/>
    <x v="0"/>
    <n v="3880"/>
    <n v="0"/>
    <n v="0"/>
    <n v="0"/>
    <n v="0"/>
    <n v="0"/>
    <n v="49217"/>
    <n v="0"/>
    <n v="5446"/>
    <n v="0"/>
    <n v="0"/>
    <n v="0"/>
    <n v="0"/>
    <n v="0"/>
    <n v="0"/>
    <n v="0"/>
    <n v="0"/>
    <n v="0"/>
    <x v="431"/>
    <x v="0"/>
  </r>
  <r>
    <x v="4"/>
    <x v="2"/>
    <x v="2"/>
    <x v="5"/>
    <x v="1"/>
    <d v="2011-12-01T00:00:00"/>
    <d v="1899-12-30T20:23:00"/>
    <d v="2011-11-29T00:00:00"/>
    <d v="1899-12-30T09:35:00"/>
    <n v="1"/>
    <x v="4"/>
    <x v="1"/>
    <n v="0"/>
    <n v="0"/>
    <n v="0"/>
    <n v="0"/>
    <n v="0"/>
    <n v="0"/>
    <n v="0"/>
    <n v="0"/>
    <n v="0"/>
    <n v="0"/>
    <n v="0"/>
    <n v="3133"/>
    <n v="0"/>
    <n v="0"/>
    <n v="0"/>
    <n v="0"/>
    <n v="0"/>
    <n v="0"/>
    <x v="1"/>
    <x v="362"/>
  </r>
  <r>
    <x v="11"/>
    <x v="3"/>
    <x v="0"/>
    <x v="7"/>
    <x v="2"/>
    <d v="2020-04-04T00:00:00"/>
    <d v="1899-12-30T23:10:00"/>
    <d v="2020-04-02T00:00:00"/>
    <d v="1899-12-30T19:50:00"/>
    <n v="0"/>
    <x v="0"/>
    <x v="1"/>
    <n v="0"/>
    <n v="0"/>
    <n v="0"/>
    <n v="0"/>
    <n v="0"/>
    <n v="0"/>
    <n v="0"/>
    <n v="0"/>
    <n v="0"/>
    <n v="0"/>
    <n v="0"/>
    <n v="0"/>
    <n v="4837"/>
    <n v="0"/>
    <n v="0"/>
    <n v="0"/>
    <n v="0"/>
    <n v="0"/>
    <x v="1"/>
    <x v="363"/>
  </r>
  <r>
    <x v="11"/>
    <x v="10"/>
    <x v="2"/>
    <x v="6"/>
    <x v="4"/>
    <d v="2020-09-03T00:00:00"/>
    <d v="1899-12-30T04:14:00"/>
    <d v="2020-08-31T00:00:00"/>
    <d v="1899-12-30T15:38:00"/>
    <n v="1"/>
    <x v="6"/>
    <x v="1"/>
    <n v="0"/>
    <n v="0"/>
    <n v="0"/>
    <n v="0"/>
    <n v="0"/>
    <n v="0"/>
    <n v="0"/>
    <n v="0"/>
    <n v="0"/>
    <n v="0"/>
    <n v="3110"/>
    <n v="0"/>
    <n v="4087"/>
    <n v="0"/>
    <n v="0"/>
    <n v="0"/>
    <n v="0"/>
    <n v="0"/>
    <x v="1"/>
    <x v="364"/>
  </r>
  <r>
    <x v="4"/>
    <x v="10"/>
    <x v="4"/>
    <x v="3"/>
    <x v="1"/>
    <d v="2011-09-09T00:00:00"/>
    <d v="1899-12-30T23:10:00"/>
    <d v="2011-09-08T00:00:00"/>
    <d v="1899-12-30T01:54:00"/>
    <n v="0"/>
    <x v="5"/>
    <x v="0"/>
    <n v="0"/>
    <n v="22481"/>
    <n v="0"/>
    <n v="18551"/>
    <n v="0"/>
    <n v="5391"/>
    <n v="0"/>
    <n v="0"/>
    <n v="40155"/>
    <n v="0"/>
    <n v="0"/>
    <n v="0"/>
    <n v="0"/>
    <n v="0"/>
    <n v="0"/>
    <n v="0"/>
    <n v="0"/>
    <n v="0"/>
    <x v="432"/>
    <x v="0"/>
  </r>
  <r>
    <x v="5"/>
    <x v="8"/>
    <x v="5"/>
    <x v="6"/>
    <x v="3"/>
    <d v="2013-08-04T00:00:00"/>
    <d v="1899-12-30T08:30:00"/>
    <d v="2013-08-02T00:00:00"/>
    <d v="1899-12-30T04:39:00"/>
    <n v="1"/>
    <x v="4"/>
    <x v="0"/>
    <n v="0"/>
    <n v="0"/>
    <n v="0"/>
    <n v="0"/>
    <n v="0"/>
    <n v="0"/>
    <n v="0"/>
    <n v="0"/>
    <n v="0"/>
    <n v="0"/>
    <n v="0"/>
    <n v="0"/>
    <n v="0"/>
    <n v="0"/>
    <n v="0"/>
    <n v="0"/>
    <n v="0"/>
    <n v="0"/>
    <x v="1"/>
    <x v="0"/>
  </r>
  <r>
    <x v="10"/>
    <x v="8"/>
    <x v="6"/>
    <x v="5"/>
    <x v="4"/>
    <d v="2015-08-05T00:00:00"/>
    <d v="1899-12-30T13:52:00"/>
    <d v="2015-08-02T00:00:00"/>
    <d v="1899-12-30T18:24:00"/>
    <n v="0"/>
    <x v="1"/>
    <x v="1"/>
    <n v="0"/>
    <n v="0"/>
    <n v="0"/>
    <n v="0"/>
    <n v="0"/>
    <n v="0"/>
    <n v="0"/>
    <n v="0"/>
    <n v="0"/>
    <n v="0"/>
    <n v="8669"/>
    <n v="9424"/>
    <n v="0"/>
    <n v="0"/>
    <n v="0"/>
    <n v="0"/>
    <n v="0"/>
    <n v="0"/>
    <x v="1"/>
    <x v="365"/>
  </r>
  <r>
    <x v="1"/>
    <x v="2"/>
    <x v="3"/>
    <x v="6"/>
    <x v="0"/>
    <d v="2016-12-20T00:00:00"/>
    <d v="1899-12-30T12:14:00"/>
    <d v="2016-12-17T00:00:00"/>
    <d v="1899-12-30T05:18:00"/>
    <n v="1"/>
    <x v="3"/>
    <x v="1"/>
    <n v="0"/>
    <n v="0"/>
    <n v="0"/>
    <n v="0"/>
    <n v="0"/>
    <n v="0"/>
    <n v="0"/>
    <n v="0"/>
    <n v="0"/>
    <n v="0"/>
    <n v="810"/>
    <n v="0"/>
    <n v="717"/>
    <n v="0"/>
    <n v="0"/>
    <n v="0"/>
    <n v="0"/>
    <n v="0"/>
    <x v="1"/>
    <x v="366"/>
  </r>
  <r>
    <x v="9"/>
    <x v="3"/>
    <x v="0"/>
    <x v="0"/>
    <x v="0"/>
    <d v="2012-04-19T00:00:00"/>
    <d v="1899-12-30T06:01:00"/>
    <d v="2012-04-17T00:00:00"/>
    <d v="1899-12-30T22:07:00"/>
    <n v="0"/>
    <x v="7"/>
    <x v="1"/>
    <n v="0"/>
    <n v="0"/>
    <n v="0"/>
    <n v="0"/>
    <n v="0"/>
    <n v="0"/>
    <n v="0"/>
    <n v="0"/>
    <n v="0"/>
    <n v="0"/>
    <n v="0"/>
    <n v="0"/>
    <n v="0"/>
    <n v="0"/>
    <n v="0"/>
    <n v="0"/>
    <n v="0"/>
    <n v="0"/>
    <x v="1"/>
    <x v="0"/>
  </r>
  <r>
    <x v="3"/>
    <x v="8"/>
    <x v="5"/>
    <x v="1"/>
    <x v="6"/>
    <d v="2014-08-17T00:00:00"/>
    <d v="1899-12-30T21:03:00"/>
    <d v="2014-08-15T00:00:00"/>
    <d v="1899-12-30T06:54:00"/>
    <n v="0"/>
    <x v="0"/>
    <x v="0"/>
    <n v="0"/>
    <n v="0"/>
    <n v="0"/>
    <n v="0"/>
    <n v="0"/>
    <n v="57648"/>
    <n v="0"/>
    <n v="0"/>
    <n v="0"/>
    <n v="0"/>
    <n v="0"/>
    <n v="0"/>
    <n v="0"/>
    <n v="0"/>
    <n v="0"/>
    <n v="0"/>
    <n v="0"/>
    <n v="0"/>
    <x v="433"/>
    <x v="0"/>
  </r>
  <r>
    <x v="6"/>
    <x v="6"/>
    <x v="6"/>
    <x v="9"/>
    <x v="6"/>
    <d v="2022-07-14T00:00:00"/>
    <d v="1899-12-30T00:46:00"/>
    <d v="2022-07-12T00:00:00"/>
    <d v="1899-12-30T15:10:00"/>
    <n v="0"/>
    <x v="7"/>
    <x v="0"/>
    <n v="0"/>
    <n v="0"/>
    <n v="37861"/>
    <n v="47195"/>
    <n v="78440"/>
    <n v="0"/>
    <n v="31816"/>
    <n v="54733"/>
    <n v="0"/>
    <n v="65640"/>
    <n v="0"/>
    <n v="0"/>
    <n v="0"/>
    <n v="0"/>
    <n v="0"/>
    <n v="0"/>
    <n v="0"/>
    <n v="0"/>
    <x v="434"/>
    <x v="0"/>
  </r>
  <r>
    <x v="5"/>
    <x v="8"/>
    <x v="1"/>
    <x v="7"/>
    <x v="0"/>
    <d v="2013-08-25T00:00:00"/>
    <d v="1899-12-30T05:34:00"/>
    <d v="2013-08-24T00:00:00"/>
    <d v="1899-12-30T12:24:00"/>
    <n v="1"/>
    <x v="2"/>
    <x v="0"/>
    <n v="29601"/>
    <n v="0"/>
    <n v="7422"/>
    <n v="24049"/>
    <n v="0"/>
    <n v="0"/>
    <n v="0"/>
    <n v="70668"/>
    <n v="0"/>
    <n v="0"/>
    <n v="0"/>
    <n v="0"/>
    <n v="0"/>
    <n v="0"/>
    <n v="0"/>
    <n v="0"/>
    <n v="0"/>
    <n v="0"/>
    <x v="43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98C4BF-506C-4803-B01D-8B685E84370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22:L39" firstHeaderRow="1" firstDataRow="1" firstDataCol="0"/>
  <pivotFields count="30">
    <pivotField showAll="0"/>
    <pivotField showAll="0"/>
    <pivotField showAll="0"/>
    <pivotField showAll="0"/>
    <pivotField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452E7EF-B8CC-4E54-A1AA-D4BCFD502D55}"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G4" firstHeaderRow="1" firstDataRow="1" firstDataCol="0"/>
  <pivotFields count="33">
    <pivotField showAll="0">
      <items count="15">
        <item x="12"/>
        <item x="4"/>
        <item x="9"/>
        <item x="5"/>
        <item x="3"/>
        <item x="10"/>
        <item x="1"/>
        <item x="7"/>
        <item x="8"/>
        <item x="0"/>
        <item x="11"/>
        <item x="13"/>
        <item x="6"/>
        <item x="2"/>
        <item t="default"/>
      </items>
    </pivotField>
    <pivotField dataField="1" showAll="0"/>
    <pivotField showAll="0"/>
    <pivotField showAll="0"/>
    <pivotField showAll="0"/>
    <pivotField numFmtId="14" showAll="0"/>
    <pivotField numFmtId="165" showAll="0"/>
    <pivotField numFmtId="14" showAll="0"/>
    <pivotField numFmtId="165"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Items count="1">
    <i/>
  </rowItems>
  <colItems count="1">
    <i/>
  </colItems>
  <dataFields count="1">
    <dataField name="Count of Month" fld="1" subtotal="count" baseField="0" baseItem="0"/>
  </dataFields>
  <formats count="2">
    <format dxfId="62">
      <pivotArea outline="0" collapsedLevelsAreSubtotals="1" fieldPosition="0"/>
    </format>
    <format dxfId="61">
      <pivotArea dataOnly="0" labelOnly="1" outline="0" axis="axisValues" fieldPosition="0"/>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839C79E-6FC9-4E01-966F-018885DD336B}"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6:N7" firstHeaderRow="1" firstDataRow="1" firstDataCol="0"/>
  <pivotFields count="33">
    <pivotField showAll="0"/>
    <pivotField showAll="0"/>
    <pivotField showAll="0"/>
    <pivotField showAll="0"/>
    <pivotField showAll="0"/>
    <pivotField numFmtId="14" showAll="0"/>
    <pivotField numFmtId="165" showAll="0"/>
    <pivotField numFmtId="14" showAll="0"/>
    <pivotField numFmtId="165"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Items count="1">
    <i/>
  </rowItems>
  <colItems count="1">
    <i/>
  </colItems>
  <dataFields count="1">
    <dataField name="Count of Cargo Type" fld="11" subtotal="count" baseField="0" baseItem="0"/>
  </dataFields>
  <formats count="2">
    <format dxfId="64">
      <pivotArea outline="0" collapsedLevelsAreSubtotals="1" fieldPosition="0"/>
    </format>
    <format dxfId="63">
      <pivotArea dataOnly="0" labelOnly="1" outline="0" axis="axisValues" fieldPosition="0"/>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067A9C5-F51C-408C-8C30-48E18F7174EE}"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P3:Q6" firstHeaderRow="1" firstDataRow="1" firstDataCol="1"/>
  <pivotFields count="33">
    <pivotField showAll="0"/>
    <pivotField dataField="1" showAll="0">
      <items count="13">
        <item x="11"/>
        <item x="1"/>
        <item x="4"/>
        <item x="3"/>
        <item x="0"/>
        <item x="7"/>
        <item x="6"/>
        <item x="8"/>
        <item x="10"/>
        <item x="9"/>
        <item x="5"/>
        <item x="2"/>
        <item t="default"/>
      </items>
    </pivotField>
    <pivotField showAll="0"/>
    <pivotField showAll="0"/>
    <pivotField showAll="0"/>
    <pivotField numFmtId="14" showAll="0"/>
    <pivotField numFmtId="165" showAll="0"/>
    <pivotField numFmtId="14" showAll="0"/>
    <pivotField numFmtId="165" showAll="0"/>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1"/>
  </rowFields>
  <rowItems count="3">
    <i>
      <x/>
    </i>
    <i>
      <x v="1"/>
    </i>
    <i t="grand">
      <x/>
    </i>
  </rowItems>
  <colItems count="1">
    <i/>
  </colItems>
  <dataFields count="1">
    <dataField name="Count of Month" fld="1" subtotal="count" baseField="0" baseItem="0"/>
  </dataFields>
  <formats count="2">
    <format dxfId="66">
      <pivotArea dataOnly="0" labelOnly="1" outline="0" axis="axisValues" fieldPosition="0"/>
    </format>
    <format dxfId="65">
      <pivotArea outline="0" collapsedLevelsAreSubtotals="1" fieldPosition="0"/>
    </format>
  </formats>
  <chartFormats count="2">
    <chartFormat chart="9"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9EC29DA-0665-4425-B264-51F12E6C3458}" name="PivotTable13" cacheId="1"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45">
  <location ref="AI3:AJ9" firstHeaderRow="1" firstDataRow="1" firstDataCol="1"/>
  <pivotFields count="33">
    <pivotField showAll="0">
      <items count="15">
        <item x="12"/>
        <item x="4"/>
        <item x="9"/>
        <item x="5"/>
        <item x="3"/>
        <item x="10"/>
        <item x="1"/>
        <item x="7"/>
        <item x="8"/>
        <item x="0"/>
        <item x="11"/>
        <item x="13"/>
        <item x="6"/>
        <item x="2"/>
        <item t="default"/>
      </items>
    </pivotField>
    <pivotField showAll="0">
      <items count="13">
        <item x="11"/>
        <item x="1"/>
        <item x="4"/>
        <item x="3"/>
        <item x="0"/>
        <item x="7"/>
        <item x="6"/>
        <item x="8"/>
        <item x="10"/>
        <item x="9"/>
        <item x="5"/>
        <item x="2"/>
        <item t="default"/>
      </items>
    </pivotField>
    <pivotField showAll="0"/>
    <pivotField axis="axisRow" showAll="0" measureFilter="1" sortType="descending">
      <items count="11">
        <item x="7"/>
        <item x="9"/>
        <item x="2"/>
        <item x="6"/>
        <item x="8"/>
        <item x="1"/>
        <item x="5"/>
        <item x="3"/>
        <item x="4"/>
        <item x="0"/>
        <item t="default"/>
      </items>
      <autoSortScope>
        <pivotArea dataOnly="0" outline="0" fieldPosition="0">
          <references count="1">
            <reference field="4294967294" count="1" selected="0">
              <x v="0"/>
            </reference>
          </references>
        </pivotArea>
      </autoSortScope>
    </pivotField>
    <pivotField showAll="0">
      <items count="8">
        <item x="0"/>
        <item x="5"/>
        <item x="6"/>
        <item x="4"/>
        <item x="3"/>
        <item x="1"/>
        <item x="2"/>
        <item t="default"/>
      </items>
    </pivotField>
    <pivotField numFmtId="14" showAll="0"/>
    <pivotField numFmtId="165" showAll="0"/>
    <pivotField numFmtId="14" showAll="0"/>
    <pivotField numFmtId="165"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dragToRow="0" dragToCol="0" dragToPage="0" showAll="0" defaultSubtotal="0"/>
  </pivotFields>
  <rowFields count="1">
    <field x="3"/>
  </rowFields>
  <rowItems count="6">
    <i>
      <x v="8"/>
    </i>
    <i>
      <x v="6"/>
    </i>
    <i>
      <x v="3"/>
    </i>
    <i>
      <x v="5"/>
    </i>
    <i>
      <x v="7"/>
    </i>
    <i t="grand">
      <x/>
    </i>
  </rowItems>
  <colItems count="1">
    <i/>
  </colItems>
  <dataFields count="1">
    <dataField name="Sum of Total Grains Tonnage" fld="30" baseField="3" baseItem="2" numFmtId="3"/>
  </dataFields>
  <formats count="4">
    <format dxfId="70">
      <pivotArea dataOnly="0" labelOnly="1" outline="0" axis="axisValues" fieldPosition="0"/>
    </format>
    <format dxfId="69">
      <pivotArea outline="0" collapsedLevelsAreSubtotals="1" fieldPosition="0"/>
    </format>
    <format dxfId="68">
      <pivotArea outline="0" fieldPosition="0">
        <references count="1">
          <reference field="4294967294" count="1">
            <x v="0"/>
          </reference>
        </references>
      </pivotArea>
    </format>
    <format dxfId="67">
      <pivotArea field="3" type="button" dataOnly="0" labelOnly="1" outline="0" axis="axisRow" fieldPosition="0"/>
    </format>
  </formats>
  <chartFormats count="1">
    <chartFormat chart="37" format="8"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filters count="1">
    <filter fld="3"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8D85CA8-ED48-4377-A132-C18BB353B761}"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33">
    <pivotField showAll="0"/>
    <pivotField showAll="0"/>
    <pivotField showAll="0"/>
    <pivotField showAll="0"/>
    <pivotField showAll="0"/>
    <pivotField numFmtId="14" showAll="0"/>
    <pivotField numFmtId="165" showAll="0"/>
    <pivotField numFmtId="14" showAll="0"/>
    <pivotField numFmtId="165"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dragToRow="0" dragToCol="0" dragToPage="0" showAll="0" defaultSubtotal="0"/>
  </pivotFields>
  <rowItems count="1">
    <i/>
  </rowItems>
  <colItems count="1">
    <i/>
  </colItems>
  <dataFields count="1">
    <dataField name="Sum of Total Tonnage" fld="32" baseField="0" baseItem="0" numFmtId="4"/>
  </dataFields>
  <formats count="2">
    <format dxfId="72">
      <pivotArea outline="0" collapsedLevelsAreSubtotals="1" fieldPosition="0"/>
    </format>
    <format dxfId="71">
      <pivotArea dataOnly="0" labelOnly="1" outline="0" axis="axisValues" fieldPosition="0"/>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722D8B-F930-4C58-9390-42D2EA216D27}" name="PivotTable7" cacheId="1"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21">
  <location ref="Z3:AA11" firstHeaderRow="1" firstDataRow="1" firstDataCol="1"/>
  <pivotFields count="33">
    <pivotField showAll="0">
      <items count="15">
        <item x="12"/>
        <item x="4"/>
        <item x="9"/>
        <item x="5"/>
        <item x="3"/>
        <item x="10"/>
        <item x="1"/>
        <item x="7"/>
        <item x="8"/>
        <item x="0"/>
        <item x="11"/>
        <item x="13"/>
        <item x="6"/>
        <item x="2"/>
        <item t="default"/>
      </items>
    </pivotField>
    <pivotField showAll="0">
      <items count="13">
        <item x="11"/>
        <item x="1"/>
        <item x="4"/>
        <item x="3"/>
        <item x="0"/>
        <item x="7"/>
        <item x="6"/>
        <item x="8"/>
        <item x="10"/>
        <item x="9"/>
        <item x="5"/>
        <item x="2"/>
        <item t="default"/>
      </items>
    </pivotField>
    <pivotField showAll="0"/>
    <pivotField showAll="0"/>
    <pivotField axis="axisRow" dataField="1" showAll="0" sortType="descending">
      <items count="8">
        <item x="0"/>
        <item x="5"/>
        <item x="6"/>
        <item x="4"/>
        <item x="3"/>
        <item x="1"/>
        <item x="2"/>
        <item t="default"/>
      </items>
      <autoSortScope>
        <pivotArea dataOnly="0" outline="0" fieldPosition="0">
          <references count="1">
            <reference field="4294967294" count="1" selected="0">
              <x v="0"/>
            </reference>
          </references>
        </pivotArea>
      </autoSortScope>
    </pivotField>
    <pivotField numFmtId="14" showAll="0"/>
    <pivotField numFmtId="165" showAll="0"/>
    <pivotField numFmtId="14" showAll="0"/>
    <pivotField numFmtId="165"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4"/>
  </rowFields>
  <rowItems count="8">
    <i>
      <x v="5"/>
    </i>
    <i>
      <x v="4"/>
    </i>
    <i>
      <x v="1"/>
    </i>
    <i>
      <x v="3"/>
    </i>
    <i>
      <x v="6"/>
    </i>
    <i>
      <x v="2"/>
    </i>
    <i>
      <x/>
    </i>
    <i t="grand">
      <x/>
    </i>
  </rowItems>
  <colItems count="1">
    <i/>
  </colItems>
  <dataFields count="1">
    <dataField name="Count of Charterer Name" fld="4" subtotal="count" baseField="0" baseItem="0"/>
  </dataFields>
  <formats count="2">
    <format dxfId="39">
      <pivotArea dataOnly="0" labelOnly="1" outline="0" axis="axisValues" fieldPosition="0"/>
    </format>
    <format dxfId="38">
      <pivotArea outline="0" collapsedLevelsAreSubtotals="1" fieldPosition="0"/>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E1D1570-2717-464D-864B-02A56FCDD784}" name="PivotTable6"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1">
  <location ref="V3:W17" firstHeaderRow="1" firstDataRow="1" firstDataCol="1"/>
  <pivotFields count="33">
    <pivotField axis="axisRow" showAll="0">
      <items count="15">
        <item x="12"/>
        <item x="4"/>
        <item x="9"/>
        <item x="5"/>
        <item x="3"/>
        <item x="10"/>
        <item x="1"/>
        <item x="7"/>
        <item x="8"/>
        <item x="0"/>
        <item x="11"/>
        <item x="13"/>
        <item x="6"/>
        <item x="2"/>
        <item t="default"/>
      </items>
    </pivotField>
    <pivotField showAll="0">
      <items count="13">
        <item x="11"/>
        <item x="1"/>
        <item x="4"/>
        <item x="3"/>
        <item x="0"/>
        <item x="7"/>
        <item x="6"/>
        <item x="8"/>
        <item x="10"/>
        <item x="9"/>
        <item x="5"/>
        <item x="2"/>
        <item t="default"/>
      </items>
    </pivotField>
    <pivotField showAll="0"/>
    <pivotField showAll="0"/>
    <pivotField showAll="0"/>
    <pivotField numFmtId="14" showAll="0"/>
    <pivotField numFmtId="165" showAll="0"/>
    <pivotField numFmtId="14" showAll="0"/>
    <pivotField numFmtId="165"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dragToRow="0" dragToCol="0" dragToPage="0" showAll="0" defaultSubtotal="0"/>
  </pivotFields>
  <rowFields count="1">
    <field x="0"/>
  </rowFields>
  <rowItems count="14">
    <i>
      <x/>
    </i>
    <i>
      <x v="1"/>
    </i>
    <i>
      <x v="2"/>
    </i>
    <i>
      <x v="3"/>
    </i>
    <i>
      <x v="4"/>
    </i>
    <i>
      <x v="5"/>
    </i>
    <i>
      <x v="6"/>
    </i>
    <i>
      <x v="7"/>
    </i>
    <i>
      <x v="8"/>
    </i>
    <i>
      <x v="9"/>
    </i>
    <i>
      <x v="10"/>
    </i>
    <i>
      <x v="11"/>
    </i>
    <i>
      <x v="12"/>
    </i>
    <i>
      <x v="13"/>
    </i>
  </rowItems>
  <colItems count="1">
    <i/>
  </colItems>
  <dataFields count="1">
    <dataField name="Sum of Total Tonnage" fld="32" baseField="0" baseItem="0"/>
  </dataFields>
  <formats count="2">
    <format dxfId="41">
      <pivotArea dataOnly="0" labelOnly="1" outline="0" axis="axisValues" fieldPosition="0"/>
    </format>
    <format dxfId="40">
      <pivotArea outline="0" collapsedLevelsAreSubtotals="1" fieldPosition="0"/>
    </format>
  </formats>
  <chartFormats count="2">
    <chartFormat chart="15"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319B66A-92B6-4C28-A9F0-01A09F06EF07}" name="PivotTable2"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location ref="C3:D15" firstHeaderRow="1" firstDataRow="1" firstDataCol="1"/>
  <pivotFields count="33">
    <pivotField showAll="0">
      <items count="15">
        <item x="12"/>
        <item x="4"/>
        <item x="9"/>
        <item x="5"/>
        <item x="3"/>
        <item x="10"/>
        <item x="1"/>
        <item x="7"/>
        <item x="8"/>
        <item x="0"/>
        <item x="11"/>
        <item x="13"/>
        <item x="6"/>
        <item x="2"/>
        <item t="default"/>
      </items>
    </pivotField>
    <pivotField axis="axisRow" showAll="0">
      <items count="13">
        <item x="11"/>
        <item x="1"/>
        <item x="4"/>
        <item x="3"/>
        <item x="0"/>
        <item x="7"/>
        <item x="6"/>
        <item x="8"/>
        <item x="10"/>
        <item x="9"/>
        <item x="5"/>
        <item x="2"/>
        <item t="default"/>
      </items>
    </pivotField>
    <pivotField showAll="0"/>
    <pivotField showAll="0">
      <items count="11">
        <item h="1" x="7"/>
        <item x="9"/>
        <item h="1" x="2"/>
        <item h="1" x="6"/>
        <item h="1" x="8"/>
        <item h="1" x="1"/>
        <item h="1" x="5"/>
        <item h="1" x="3"/>
        <item h="1" x="4"/>
        <item h="1" x="0"/>
        <item t="default"/>
      </items>
    </pivotField>
    <pivotField showAll="0">
      <items count="8">
        <item x="0"/>
        <item x="5"/>
        <item x="6"/>
        <item x="4"/>
        <item x="3"/>
        <item x="1"/>
        <item x="2"/>
        <item t="default"/>
      </items>
    </pivotField>
    <pivotField numFmtId="14" showAll="0"/>
    <pivotField numFmtId="165" showAll="0"/>
    <pivotField numFmtId="14" showAll="0"/>
    <pivotField numFmtId="165" showAll="0"/>
    <pivotField showAll="0"/>
    <pivotField showAll="0">
      <items count="9">
        <item x="1"/>
        <item x="7"/>
        <item x="2"/>
        <item x="5"/>
        <item x="3"/>
        <item x="0"/>
        <item x="6"/>
        <item x="4"/>
        <item t="default"/>
      </items>
    </pivotField>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37">
        <item x="1"/>
        <item x="27"/>
        <item x="295"/>
        <item x="187"/>
        <item x="56"/>
        <item x="325"/>
        <item x="321"/>
        <item x="286"/>
        <item x="256"/>
        <item x="122"/>
        <item x="357"/>
        <item x="419"/>
        <item x="392"/>
        <item x="280"/>
        <item x="157"/>
        <item x="179"/>
        <item x="378"/>
        <item x="218"/>
        <item x="26"/>
        <item x="398"/>
        <item x="114"/>
        <item x="48"/>
        <item x="299"/>
        <item x="110"/>
        <item x="163"/>
        <item x="71"/>
        <item x="414"/>
        <item x="397"/>
        <item x="372"/>
        <item x="207"/>
        <item x="171"/>
        <item x="3"/>
        <item x="201"/>
        <item x="213"/>
        <item x="351"/>
        <item x="311"/>
        <item x="317"/>
        <item x="192"/>
        <item x="156"/>
        <item x="59"/>
        <item x="105"/>
        <item x="153"/>
        <item x="268"/>
        <item x="104"/>
        <item x="191"/>
        <item x="67"/>
        <item x="332"/>
        <item x="388"/>
        <item x="35"/>
        <item x="235"/>
        <item x="364"/>
        <item x="344"/>
        <item x="68"/>
        <item x="209"/>
        <item x="310"/>
        <item x="137"/>
        <item x="135"/>
        <item x="314"/>
        <item x="18"/>
        <item x="350"/>
        <item x="8"/>
        <item x="136"/>
        <item x="385"/>
        <item x="407"/>
        <item x="263"/>
        <item x="177"/>
        <item x="28"/>
        <item x="233"/>
        <item x="0"/>
        <item x="371"/>
        <item x="262"/>
        <item x="83"/>
        <item x="238"/>
        <item x="69"/>
        <item x="131"/>
        <item x="281"/>
        <item x="375"/>
        <item x="259"/>
        <item x="44"/>
        <item x="384"/>
        <item x="394"/>
        <item x="347"/>
        <item x="180"/>
        <item x="433"/>
        <item x="52"/>
        <item x="244"/>
        <item x="431"/>
        <item x="66"/>
        <item x="221"/>
        <item x="72"/>
        <item x="92"/>
        <item x="283"/>
        <item x="382"/>
        <item x="229"/>
        <item x="260"/>
        <item x="112"/>
        <item x="245"/>
        <item x="12"/>
        <item x="139"/>
        <item x="210"/>
        <item x="32"/>
        <item x="423"/>
        <item x="376"/>
        <item x="361"/>
        <item x="220"/>
        <item x="296"/>
        <item x="271"/>
        <item x="409"/>
        <item x="183"/>
        <item x="147"/>
        <item x="399"/>
        <item x="51"/>
        <item x="173"/>
        <item x="115"/>
        <item x="19"/>
        <item x="15"/>
        <item x="354"/>
        <item x="264"/>
        <item x="348"/>
        <item x="7"/>
        <item x="46"/>
        <item x="303"/>
        <item x="42"/>
        <item x="138"/>
        <item x="401"/>
        <item x="96"/>
        <item x="40"/>
        <item x="30"/>
        <item x="279"/>
        <item x="291"/>
        <item x="186"/>
        <item x="290"/>
        <item x="282"/>
        <item x="278"/>
        <item x="106"/>
        <item x="315"/>
        <item x="408"/>
        <item x="335"/>
        <item x="109"/>
        <item x="356"/>
        <item x="219"/>
        <item x="23"/>
        <item x="108"/>
        <item x="288"/>
        <item x="432"/>
        <item x="267"/>
        <item x="424"/>
        <item x="403"/>
        <item x="261"/>
        <item x="237"/>
        <item x="150"/>
        <item x="222"/>
        <item x="43"/>
        <item x="205"/>
        <item x="174"/>
        <item x="107"/>
        <item x="75"/>
        <item x="254"/>
        <item x="203"/>
        <item x="170"/>
        <item x="362"/>
        <item x="64"/>
        <item x="63"/>
        <item x="251"/>
        <item x="232"/>
        <item x="247"/>
        <item x="13"/>
        <item x="223"/>
        <item x="330"/>
        <item x="140"/>
        <item x="334"/>
        <item x="265"/>
        <item x="57"/>
        <item x="31"/>
        <item x="215"/>
        <item x="369"/>
        <item x="255"/>
        <item x="60"/>
        <item x="359"/>
        <item x="228"/>
        <item x="130"/>
        <item x="428"/>
        <item x="274"/>
        <item x="360"/>
        <item x="211"/>
        <item x="11"/>
        <item x="89"/>
        <item x="396"/>
        <item x="143"/>
        <item x="374"/>
        <item x="195"/>
        <item x="132"/>
        <item x="21"/>
        <item x="182"/>
        <item x="326"/>
        <item x="224"/>
        <item x="14"/>
        <item x="113"/>
        <item x="367"/>
        <item x="33"/>
        <item x="82"/>
        <item x="231"/>
        <item x="297"/>
        <item x="390"/>
        <item x="226"/>
        <item x="162"/>
        <item x="266"/>
        <item x="365"/>
        <item x="324"/>
        <item x="425"/>
        <item x="178"/>
        <item x="133"/>
        <item x="79"/>
        <item x="417"/>
        <item x="230"/>
        <item x="117"/>
        <item x="161"/>
        <item x="116"/>
        <item x="322"/>
        <item x="327"/>
        <item x="329"/>
        <item x="430"/>
        <item x="45"/>
        <item x="22"/>
        <item x="53"/>
        <item x="366"/>
        <item x="199"/>
        <item x="333"/>
        <item x="103"/>
        <item x="65"/>
        <item x="346"/>
        <item x="124"/>
        <item x="85"/>
        <item x="276"/>
        <item x="193"/>
        <item x="393"/>
        <item x="253"/>
        <item x="418"/>
        <item x="309"/>
        <item x="294"/>
        <item x="257"/>
        <item x="36"/>
        <item x="387"/>
        <item x="277"/>
        <item x="196"/>
        <item x="352"/>
        <item x="81"/>
        <item x="100"/>
        <item x="319"/>
        <item x="320"/>
        <item x="216"/>
        <item x="73"/>
        <item x="246"/>
        <item x="343"/>
        <item x="336"/>
        <item x="159"/>
        <item x="217"/>
        <item x="298"/>
        <item x="415"/>
        <item x="6"/>
        <item x="243"/>
        <item x="236"/>
        <item x="225"/>
        <item x="78"/>
        <item x="9"/>
        <item x="316"/>
        <item x="373"/>
        <item x="227"/>
        <item x="91"/>
        <item x="58"/>
        <item x="273"/>
        <item x="146"/>
        <item x="435"/>
        <item x="383"/>
        <item x="328"/>
        <item x="54"/>
        <item x="165"/>
        <item x="194"/>
        <item x="420"/>
        <item x="377"/>
        <item x="189"/>
        <item x="84"/>
        <item x="355"/>
        <item x="167"/>
        <item x="141"/>
        <item x="145"/>
        <item x="249"/>
        <item x="144"/>
        <item x="164"/>
        <item x="258"/>
        <item x="300"/>
        <item x="411"/>
        <item x="129"/>
        <item x="175"/>
        <item x="76"/>
        <item x="172"/>
        <item x="16"/>
        <item x="202"/>
        <item x="176"/>
        <item x="168"/>
        <item x="111"/>
        <item x="101"/>
        <item x="87"/>
        <item x="304"/>
        <item x="312"/>
        <item x="302"/>
        <item x="214"/>
        <item x="49"/>
        <item x="134"/>
        <item x="200"/>
        <item x="152"/>
        <item x="427"/>
        <item x="400"/>
        <item x="127"/>
        <item x="128"/>
        <item x="125"/>
        <item x="293"/>
        <item x="98"/>
        <item x="121"/>
        <item x="123"/>
        <item x="412"/>
        <item x="339"/>
        <item x="341"/>
        <item x="160"/>
        <item x="395"/>
        <item x="198"/>
        <item x="97"/>
        <item x="358"/>
        <item x="70"/>
        <item x="181"/>
        <item x="24"/>
        <item x="17"/>
        <item x="337"/>
        <item x="151"/>
        <item x="287"/>
        <item x="88"/>
        <item x="370"/>
        <item x="410"/>
        <item x="404"/>
        <item x="166"/>
        <item x="50"/>
        <item x="93"/>
        <item x="380"/>
        <item x="284"/>
        <item x="301"/>
        <item x="120"/>
        <item x="142"/>
        <item x="248"/>
        <item x="239"/>
        <item x="313"/>
        <item x="154"/>
        <item x="429"/>
        <item x="349"/>
        <item x="340"/>
        <item x="155"/>
        <item x="206"/>
        <item x="381"/>
        <item x="405"/>
        <item x="252"/>
        <item x="338"/>
        <item x="353"/>
        <item x="269"/>
        <item x="102"/>
        <item x="391"/>
        <item x="34"/>
        <item x="99"/>
        <item x="55"/>
        <item x="4"/>
        <item x="422"/>
        <item x="118"/>
        <item x="95"/>
        <item x="386"/>
        <item x="270"/>
        <item x="190"/>
        <item x="197"/>
        <item x="10"/>
        <item x="413"/>
        <item x="62"/>
        <item x="149"/>
        <item x="345"/>
        <item x="94"/>
        <item x="250"/>
        <item x="208"/>
        <item x="47"/>
        <item x="77"/>
        <item x="275"/>
        <item x="323"/>
        <item x="5"/>
        <item x="272"/>
        <item x="421"/>
        <item x="241"/>
        <item x="308"/>
        <item x="169"/>
        <item x="119"/>
        <item x="289"/>
        <item x="185"/>
        <item x="38"/>
        <item x="292"/>
        <item x="148"/>
        <item x="86"/>
        <item x="306"/>
        <item x="37"/>
        <item x="426"/>
        <item x="188"/>
        <item x="305"/>
        <item x="389"/>
        <item x="212"/>
        <item x="90"/>
        <item x="29"/>
        <item x="406"/>
        <item x="2"/>
        <item x="342"/>
        <item x="158"/>
        <item x="61"/>
        <item x="41"/>
        <item x="74"/>
        <item x="80"/>
        <item x="379"/>
        <item x="240"/>
        <item x="416"/>
        <item x="402"/>
        <item x="25"/>
        <item x="368"/>
        <item x="331"/>
        <item x="307"/>
        <item x="20"/>
        <item x="318"/>
        <item x="204"/>
        <item x="363"/>
        <item x="434"/>
        <item x="285"/>
        <item x="126"/>
        <item x="39"/>
        <item x="242"/>
        <item x="184"/>
        <item x="234"/>
        <item t="default"/>
      </items>
    </pivotField>
    <pivotField showAll="0">
      <items count="368">
        <item x="0"/>
        <item x="224"/>
        <item x="198"/>
        <item x="228"/>
        <item x="220"/>
        <item x="271"/>
        <item x="10"/>
        <item x="98"/>
        <item x="206"/>
        <item x="283"/>
        <item x="192"/>
        <item x="293"/>
        <item x="269"/>
        <item x="68"/>
        <item x="99"/>
        <item x="124"/>
        <item x="177"/>
        <item x="243"/>
        <item x="58"/>
        <item x="302"/>
        <item x="256"/>
        <item x="116"/>
        <item x="159"/>
        <item x="366"/>
        <item x="27"/>
        <item x="336"/>
        <item x="304"/>
        <item x="174"/>
        <item x="156"/>
        <item x="160"/>
        <item x="182"/>
        <item x="193"/>
        <item x="225"/>
        <item x="352"/>
        <item x="189"/>
        <item x="178"/>
        <item x="112"/>
        <item x="334"/>
        <item x="44"/>
        <item x="230"/>
        <item x="306"/>
        <item x="169"/>
        <item x="21"/>
        <item x="274"/>
        <item x="28"/>
        <item x="284"/>
        <item x="360"/>
        <item x="4"/>
        <item x="291"/>
        <item x="362"/>
        <item x="31"/>
        <item x="197"/>
        <item x="121"/>
        <item x="241"/>
        <item x="201"/>
        <item x="9"/>
        <item x="35"/>
        <item x="326"/>
        <item x="120"/>
        <item x="324"/>
        <item x="91"/>
        <item x="19"/>
        <item x="321"/>
        <item x="41"/>
        <item x="141"/>
        <item x="137"/>
        <item x="316"/>
        <item x="187"/>
        <item x="37"/>
        <item x="273"/>
        <item x="281"/>
        <item x="63"/>
        <item x="212"/>
        <item x="105"/>
        <item x="67"/>
        <item x="170"/>
        <item x="155"/>
        <item x="345"/>
        <item x="73"/>
        <item x="164"/>
        <item x="309"/>
        <item x="346"/>
        <item x="300"/>
        <item x="254"/>
        <item x="25"/>
        <item x="237"/>
        <item x="13"/>
        <item x="50"/>
        <item x="363"/>
        <item x="52"/>
        <item x="103"/>
        <item x="79"/>
        <item x="357"/>
        <item x="356"/>
        <item x="194"/>
        <item x="18"/>
        <item x="173"/>
        <item x="152"/>
        <item x="143"/>
        <item x="26"/>
        <item x="117"/>
        <item x="122"/>
        <item x="97"/>
        <item x="196"/>
        <item x="16"/>
        <item x="214"/>
        <item x="14"/>
        <item x="319"/>
        <item x="200"/>
        <item x="218"/>
        <item x="210"/>
        <item x="168"/>
        <item x="242"/>
        <item x="223"/>
        <item x="286"/>
        <item x="157"/>
        <item x="146"/>
        <item x="39"/>
        <item x="140"/>
        <item x="240"/>
        <item x="126"/>
        <item x="176"/>
        <item x="226"/>
        <item x="101"/>
        <item x="215"/>
        <item x="109"/>
        <item x="310"/>
        <item x="150"/>
        <item x="20"/>
        <item x="15"/>
        <item x="285"/>
        <item x="59"/>
        <item x="171"/>
        <item x="264"/>
        <item x="282"/>
        <item x="350"/>
        <item x="253"/>
        <item x="190"/>
        <item x="329"/>
        <item x="55"/>
        <item x="213"/>
        <item x="158"/>
        <item x="298"/>
        <item x="364"/>
        <item x="222"/>
        <item x="180"/>
        <item x="108"/>
        <item x="216"/>
        <item x="255"/>
        <item x="119"/>
        <item x="325"/>
        <item x="249"/>
        <item x="172"/>
        <item x="257"/>
        <item x="53"/>
        <item x="133"/>
        <item x="149"/>
        <item x="221"/>
        <item x="332"/>
        <item x="29"/>
        <item x="107"/>
        <item x="135"/>
        <item x="94"/>
        <item x="185"/>
        <item x="82"/>
        <item x="275"/>
        <item x="8"/>
        <item x="123"/>
        <item x="247"/>
        <item x="229"/>
        <item x="251"/>
        <item x="266"/>
        <item x="1"/>
        <item x="318"/>
        <item x="208"/>
        <item x="335"/>
        <item x="106"/>
        <item x="342"/>
        <item x="181"/>
        <item x="199"/>
        <item x="184"/>
        <item x="252"/>
        <item x="77"/>
        <item x="71"/>
        <item x="163"/>
        <item x="248"/>
        <item x="351"/>
        <item x="348"/>
        <item x="188"/>
        <item x="327"/>
        <item x="32"/>
        <item x="145"/>
        <item x="125"/>
        <item x="154"/>
        <item x="358"/>
        <item x="75"/>
        <item x="127"/>
        <item x="96"/>
        <item x="349"/>
        <item x="78"/>
        <item x="114"/>
        <item x="51"/>
        <item x="297"/>
        <item x="296"/>
        <item x="81"/>
        <item x="183"/>
        <item x="45"/>
        <item x="311"/>
        <item x="129"/>
        <item x="234"/>
        <item x="347"/>
        <item x="60"/>
        <item x="23"/>
        <item x="287"/>
        <item x="30"/>
        <item x="131"/>
        <item x="219"/>
        <item x="361"/>
        <item x="244"/>
        <item x="61"/>
        <item x="49"/>
        <item x="5"/>
        <item x="151"/>
        <item x="153"/>
        <item x="110"/>
        <item x="320"/>
        <item x="134"/>
        <item x="337"/>
        <item x="42"/>
        <item x="46"/>
        <item x="250"/>
        <item x="344"/>
        <item x="232"/>
        <item x="267"/>
        <item x="205"/>
        <item x="90"/>
        <item x="313"/>
        <item x="12"/>
        <item x="40"/>
        <item x="262"/>
        <item x="148"/>
        <item x="95"/>
        <item x="261"/>
        <item x="24"/>
        <item x="2"/>
        <item x="259"/>
        <item x="128"/>
        <item x="54"/>
        <item x="236"/>
        <item x="118"/>
        <item x="263"/>
        <item x="89"/>
        <item x="62"/>
        <item x="113"/>
        <item x="87"/>
        <item x="167"/>
        <item x="88"/>
        <item x="74"/>
        <item x="235"/>
        <item x="353"/>
        <item x="11"/>
        <item x="111"/>
        <item x="270"/>
        <item x="280"/>
        <item x="115"/>
        <item x="130"/>
        <item x="66"/>
        <item x="43"/>
        <item x="315"/>
        <item x="86"/>
        <item x="331"/>
        <item x="76"/>
        <item x="288"/>
        <item x="209"/>
        <item x="186"/>
        <item x="314"/>
        <item x="34"/>
        <item x="217"/>
        <item x="227"/>
        <item x="301"/>
        <item x="70"/>
        <item x="354"/>
        <item x="278"/>
        <item x="84"/>
        <item x="338"/>
        <item x="139"/>
        <item x="100"/>
        <item x="204"/>
        <item x="268"/>
        <item x="142"/>
        <item x="47"/>
        <item x="211"/>
        <item x="6"/>
        <item x="175"/>
        <item x="317"/>
        <item x="138"/>
        <item x="165"/>
        <item x="340"/>
        <item x="260"/>
        <item x="258"/>
        <item x="57"/>
        <item x="231"/>
        <item x="48"/>
        <item x="93"/>
        <item x="333"/>
        <item x="299"/>
        <item x="245"/>
        <item x="166"/>
        <item x="233"/>
        <item x="202"/>
        <item x="328"/>
        <item x="36"/>
        <item x="72"/>
        <item x="246"/>
        <item x="162"/>
        <item x="323"/>
        <item x="102"/>
        <item x="305"/>
        <item x="330"/>
        <item x="144"/>
        <item x="341"/>
        <item x="294"/>
        <item x="38"/>
        <item x="290"/>
        <item x="365"/>
        <item x="132"/>
        <item x="289"/>
        <item x="276"/>
        <item x="33"/>
        <item x="343"/>
        <item x="85"/>
        <item x="3"/>
        <item x="272"/>
        <item x="191"/>
        <item x="239"/>
        <item x="65"/>
        <item x="161"/>
        <item x="277"/>
        <item x="203"/>
        <item x="22"/>
        <item x="80"/>
        <item x="292"/>
        <item x="207"/>
        <item x="303"/>
        <item x="339"/>
        <item x="17"/>
        <item x="136"/>
        <item x="104"/>
        <item x="195"/>
        <item x="359"/>
        <item x="64"/>
        <item x="312"/>
        <item x="92"/>
        <item x="295"/>
        <item x="322"/>
        <item x="355"/>
        <item x="238"/>
        <item x="308"/>
        <item x="56"/>
        <item x="69"/>
        <item x="7"/>
        <item x="147"/>
        <item x="265"/>
        <item x="279"/>
        <item x="307"/>
        <item x="83"/>
        <item x="179"/>
        <item t="default"/>
      </items>
    </pivotField>
    <pivotField dataField="1" dragToRow="0" dragToCol="0" dragToPage="0" showAll="0" defaultSubtotal="0"/>
  </pivotFields>
  <rowFields count="1">
    <field x="1"/>
  </rowFields>
  <rowItems count="12">
    <i>
      <x/>
    </i>
    <i>
      <x v="1"/>
    </i>
    <i>
      <x v="2"/>
    </i>
    <i>
      <x v="3"/>
    </i>
    <i>
      <x v="4"/>
    </i>
    <i>
      <x v="5"/>
    </i>
    <i>
      <x v="6"/>
    </i>
    <i>
      <x v="7"/>
    </i>
    <i>
      <x v="8"/>
    </i>
    <i>
      <x v="9"/>
    </i>
    <i>
      <x v="10"/>
    </i>
    <i>
      <x v="11"/>
    </i>
  </rowItems>
  <colItems count="1">
    <i/>
  </colItems>
  <dataFields count="1">
    <dataField name="Combined Total Tonnage" fld="32" baseField="0" baseItem="0" numFmtId="4"/>
  </dataFields>
  <formats count="2">
    <format dxfId="43">
      <pivotArea dataOnly="0" labelOnly="1" outline="0" axis="axisValues" fieldPosition="0"/>
    </format>
    <format dxfId="42">
      <pivotArea outline="0" collapsedLevelsAreSubtotals="1" fieldPosition="0"/>
    </format>
  </formats>
  <chartFormats count="1">
    <chartFormat chart="6"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42444A9-A8CD-46A6-B30C-29D4FA99F02B}" name="PivotTable24" cacheId="1"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28">
  <location ref="BQ3:BR12" firstHeaderRow="1" firstDataRow="1" firstDataCol="1"/>
  <pivotFields count="33">
    <pivotField showAll="0">
      <items count="15">
        <item x="12"/>
        <item x="4"/>
        <item x="9"/>
        <item x="5"/>
        <item x="3"/>
        <item x="10"/>
        <item x="1"/>
        <item x="7"/>
        <item x="8"/>
        <item x="0"/>
        <item x="11"/>
        <item x="13"/>
        <item x="6"/>
        <item x="2"/>
        <item t="default"/>
      </items>
    </pivotField>
    <pivotField showAll="0">
      <items count="13">
        <item x="11"/>
        <item x="1"/>
        <item x="4"/>
        <item x="3"/>
        <item x="0"/>
        <item x="7"/>
        <item x="6"/>
        <item x="8"/>
        <item x="10"/>
        <item x="9"/>
        <item x="5"/>
        <item x="2"/>
        <item t="default"/>
      </items>
    </pivotField>
    <pivotField showAll="0"/>
    <pivotField showAll="0">
      <items count="11">
        <item x="7"/>
        <item x="9"/>
        <item x="2"/>
        <item x="6"/>
        <item x="8"/>
        <item x="1"/>
        <item x="5"/>
        <item x="3"/>
        <item x="4"/>
        <item x="0"/>
        <item t="default"/>
      </items>
    </pivotField>
    <pivotField showAll="0">
      <items count="8">
        <item x="0"/>
        <item x="5"/>
        <item x="6"/>
        <item x="4"/>
        <item x="3"/>
        <item x="1"/>
        <item x="2"/>
        <item t="default"/>
      </items>
    </pivotField>
    <pivotField numFmtId="14" showAll="0"/>
    <pivotField numFmtId="165" showAll="0"/>
    <pivotField numFmtId="14" showAll="0"/>
    <pivotField numFmtId="165" showAll="0"/>
    <pivotField showAll="0"/>
    <pivotField axis="axisRow" showAll="0">
      <items count="9">
        <item x="1"/>
        <item x="7"/>
        <item x="2"/>
        <item x="5"/>
        <item x="3"/>
        <item x="0"/>
        <item x="6"/>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dragToRow="0" dragToCol="0" dragToPage="0" showAll="0" defaultSubtotal="0"/>
  </pivotFields>
  <rowFields count="1">
    <field x="10"/>
  </rowFields>
  <rowItems count="9">
    <i>
      <x/>
    </i>
    <i>
      <x v="1"/>
    </i>
    <i>
      <x v="2"/>
    </i>
    <i>
      <x v="3"/>
    </i>
    <i>
      <x v="4"/>
    </i>
    <i>
      <x v="5"/>
    </i>
    <i>
      <x v="6"/>
    </i>
    <i>
      <x v="7"/>
    </i>
    <i t="grand">
      <x/>
    </i>
  </rowItems>
  <colItems count="1">
    <i/>
  </colItems>
  <dataFields count="1">
    <dataField name="Sum of Total Tonnage" fld="32" baseField="10" baseItem="0" numFmtId="3"/>
  </dataFields>
  <formats count="4">
    <format dxfId="47">
      <pivotArea dataOnly="0" labelOnly="1" outline="0" axis="axisValues" fieldPosition="0"/>
    </format>
    <format dxfId="46">
      <pivotArea outline="0" collapsedLevelsAreSubtotals="1" fieldPosition="0"/>
    </format>
    <format dxfId="45">
      <pivotArea field="3" type="button" dataOnly="0" labelOnly="1" outline="0"/>
    </format>
    <format dxfId="44">
      <pivotArea outline="0" fieldPosition="0">
        <references count="1">
          <reference field="4294967294" count="1">
            <x v="0"/>
          </reference>
        </references>
      </pivotArea>
    </format>
  </formats>
  <chartFormats count="1">
    <chartFormat chart="26"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05D6738-A34D-42B6-9276-0C6502D61DA4}" name="PivotTable23" cacheId="1"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25">
  <location ref="BB3:BN12" firstHeaderRow="1" firstDataRow="2" firstDataCol="1"/>
  <pivotFields count="33">
    <pivotField showAll="0">
      <items count="15">
        <item x="12"/>
        <item x="4"/>
        <item x="9"/>
        <item x="5"/>
        <item x="3"/>
        <item x="10"/>
        <item x="1"/>
        <item x="7"/>
        <item x="8"/>
        <item x="0"/>
        <item x="11"/>
        <item x="13"/>
        <item x="6"/>
        <item x="2"/>
        <item t="default"/>
      </items>
    </pivotField>
    <pivotField axis="axisCol" showAll="0">
      <items count="13">
        <item x="11"/>
        <item x="1"/>
        <item x="4"/>
        <item x="3"/>
        <item x="0"/>
        <item x="7"/>
        <item x="6"/>
        <item x="8"/>
        <item x="10"/>
        <item x="9"/>
        <item x="5"/>
        <item x="2"/>
        <item t="default"/>
      </items>
    </pivotField>
    <pivotField axis="axisRow" showAll="0" sortType="descending">
      <items count="8">
        <item x="0"/>
        <item x="3"/>
        <item x="1"/>
        <item x="4"/>
        <item x="6"/>
        <item x="5"/>
        <item x="2"/>
        <item t="default"/>
      </items>
      <autoSortScope>
        <pivotArea dataOnly="0" outline="0" fieldPosition="0">
          <references count="1">
            <reference field="4294967294" count="1" selected="0">
              <x v="0"/>
            </reference>
          </references>
        </pivotArea>
      </autoSortScope>
    </pivotField>
    <pivotField showAll="0">
      <items count="11">
        <item x="7"/>
        <item x="9"/>
        <item x="2"/>
        <item x="6"/>
        <item x="8"/>
        <item x="1"/>
        <item x="5"/>
        <item x="3"/>
        <item x="4"/>
        <item x="0"/>
        <item t="default"/>
      </items>
    </pivotField>
    <pivotField showAll="0">
      <items count="8">
        <item x="0"/>
        <item x="5"/>
        <item x="6"/>
        <item x="4"/>
        <item x="3"/>
        <item x="1"/>
        <item x="2"/>
        <item t="default"/>
      </items>
    </pivotField>
    <pivotField numFmtId="14" showAll="0"/>
    <pivotField numFmtId="165" showAll="0"/>
    <pivotField numFmtId="14" showAll="0"/>
    <pivotField numFmtId="165" showAll="0"/>
    <pivotField showAll="0"/>
    <pivotField showAll="0">
      <items count="9">
        <item x="1"/>
        <item x="7"/>
        <item x="2"/>
        <item x="5"/>
        <item x="3"/>
        <item x="0"/>
        <item x="6"/>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dragToRow="0" dragToCol="0" dragToPage="0" showAll="0" defaultSubtotal="0"/>
  </pivotFields>
  <rowFields count="1">
    <field x="2"/>
  </rowFields>
  <rowItems count="8">
    <i>
      <x v="4"/>
    </i>
    <i>
      <x/>
    </i>
    <i>
      <x v="3"/>
    </i>
    <i>
      <x v="5"/>
    </i>
    <i>
      <x v="1"/>
    </i>
    <i>
      <x v="6"/>
    </i>
    <i>
      <x v="2"/>
    </i>
    <i t="grand">
      <x/>
    </i>
  </rowItems>
  <colFields count="1">
    <field x="1"/>
  </colFields>
  <colItems count="12">
    <i>
      <x/>
    </i>
    <i>
      <x v="1"/>
    </i>
    <i>
      <x v="2"/>
    </i>
    <i>
      <x v="3"/>
    </i>
    <i>
      <x v="4"/>
    </i>
    <i>
      <x v="5"/>
    </i>
    <i>
      <x v="6"/>
    </i>
    <i>
      <x v="7"/>
    </i>
    <i>
      <x v="8"/>
    </i>
    <i>
      <x v="9"/>
    </i>
    <i>
      <x v="10"/>
    </i>
    <i>
      <x v="11"/>
    </i>
  </colItems>
  <dataFields count="1">
    <dataField name="Sum of Total Tonnage" fld="32" baseField="2" baseItem="0" numFmtId="3"/>
  </dataFields>
  <formats count="4">
    <format dxfId="51">
      <pivotArea dataOnly="0" labelOnly="1" outline="0" axis="axisValues" fieldPosition="0"/>
    </format>
    <format dxfId="50">
      <pivotArea outline="0" collapsedLevelsAreSubtotals="1" fieldPosition="0"/>
    </format>
    <format dxfId="49">
      <pivotArea field="3" type="button" dataOnly="0" labelOnly="1" outline="0"/>
    </format>
    <format dxfId="48">
      <pivotArea outline="0" fieldPosition="0">
        <references count="1">
          <reference field="4294967294" count="1">
            <x v="0"/>
          </reference>
        </references>
      </pivotArea>
    </format>
  </formats>
  <chartFormats count="12">
    <chartFormat chart="24" format="24" series="1">
      <pivotArea type="data" outline="0" fieldPosition="0">
        <references count="2">
          <reference field="4294967294" count="1" selected="0">
            <x v="0"/>
          </reference>
          <reference field="1" count="1" selected="0">
            <x v="0"/>
          </reference>
        </references>
      </pivotArea>
    </chartFormat>
    <chartFormat chart="24" format="25" series="1">
      <pivotArea type="data" outline="0" fieldPosition="0">
        <references count="2">
          <reference field="4294967294" count="1" selected="0">
            <x v="0"/>
          </reference>
          <reference field="1" count="1" selected="0">
            <x v="1"/>
          </reference>
        </references>
      </pivotArea>
    </chartFormat>
    <chartFormat chart="24" format="26" series="1">
      <pivotArea type="data" outline="0" fieldPosition="0">
        <references count="2">
          <reference field="4294967294" count="1" selected="0">
            <x v="0"/>
          </reference>
          <reference field="1" count="1" selected="0">
            <x v="2"/>
          </reference>
        </references>
      </pivotArea>
    </chartFormat>
    <chartFormat chart="24" format="27" series="1">
      <pivotArea type="data" outline="0" fieldPosition="0">
        <references count="2">
          <reference field="4294967294" count="1" selected="0">
            <x v="0"/>
          </reference>
          <reference field="1" count="1" selected="0">
            <x v="3"/>
          </reference>
        </references>
      </pivotArea>
    </chartFormat>
    <chartFormat chart="24" format="28" series="1">
      <pivotArea type="data" outline="0" fieldPosition="0">
        <references count="2">
          <reference field="4294967294" count="1" selected="0">
            <x v="0"/>
          </reference>
          <reference field="1" count="1" selected="0">
            <x v="4"/>
          </reference>
        </references>
      </pivotArea>
    </chartFormat>
    <chartFormat chart="24" format="29" series="1">
      <pivotArea type="data" outline="0" fieldPosition="0">
        <references count="2">
          <reference field="4294967294" count="1" selected="0">
            <x v="0"/>
          </reference>
          <reference field="1" count="1" selected="0">
            <x v="5"/>
          </reference>
        </references>
      </pivotArea>
    </chartFormat>
    <chartFormat chart="24" format="30" series="1">
      <pivotArea type="data" outline="0" fieldPosition="0">
        <references count="2">
          <reference field="4294967294" count="1" selected="0">
            <x v="0"/>
          </reference>
          <reference field="1" count="1" selected="0">
            <x v="6"/>
          </reference>
        </references>
      </pivotArea>
    </chartFormat>
    <chartFormat chart="24" format="31" series="1">
      <pivotArea type="data" outline="0" fieldPosition="0">
        <references count="2">
          <reference field="4294967294" count="1" selected="0">
            <x v="0"/>
          </reference>
          <reference field="1" count="1" selected="0">
            <x v="7"/>
          </reference>
        </references>
      </pivotArea>
    </chartFormat>
    <chartFormat chart="24" format="32" series="1">
      <pivotArea type="data" outline="0" fieldPosition="0">
        <references count="2">
          <reference field="4294967294" count="1" selected="0">
            <x v="0"/>
          </reference>
          <reference field="1" count="1" selected="0">
            <x v="8"/>
          </reference>
        </references>
      </pivotArea>
    </chartFormat>
    <chartFormat chart="24" format="33" series="1">
      <pivotArea type="data" outline="0" fieldPosition="0">
        <references count="2">
          <reference field="4294967294" count="1" selected="0">
            <x v="0"/>
          </reference>
          <reference field="1" count="1" selected="0">
            <x v="9"/>
          </reference>
        </references>
      </pivotArea>
    </chartFormat>
    <chartFormat chart="24" format="34" series="1">
      <pivotArea type="data" outline="0" fieldPosition="0">
        <references count="2">
          <reference field="4294967294" count="1" selected="0">
            <x v="0"/>
          </reference>
          <reference field="1" count="1" selected="0">
            <x v="10"/>
          </reference>
        </references>
      </pivotArea>
    </chartFormat>
    <chartFormat chart="24" format="35" series="1">
      <pivotArea type="data" outline="0" fieldPosition="0">
        <references count="2">
          <reference field="4294967294" count="1" selected="0">
            <x v="0"/>
          </reference>
          <reference field="1" count="1" selected="0">
            <x v="11"/>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528FBC7-8456-4E9F-A635-37BB85360439}"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T3:T4" firstHeaderRow="1" firstDataRow="1" firstDataCol="0"/>
  <pivotFields count="33">
    <pivotField showAll="0"/>
    <pivotField showAll="0"/>
    <pivotField showAll="0"/>
    <pivotField showAll="0"/>
    <pivotField showAll="0"/>
    <pivotField numFmtId="14" showAll="0"/>
    <pivotField numFmtId="165" showAll="0"/>
    <pivotField numFmtId="14" showAll="0"/>
    <pivotField numFmtId="165"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dragToRow="0" dragToCol="0" dragToPage="0" showAll="0" defaultSubtotal="0"/>
  </pivotFields>
  <rowItems count="1">
    <i/>
  </rowItems>
  <colItems count="1">
    <i/>
  </colItems>
  <dataFields count="1">
    <dataField name="Sum of Total Tonnage" fld="32" baseField="0" baseItem="0" numFmtId="3"/>
  </dataFields>
  <formats count="3">
    <format dxfId="54">
      <pivotArea outline="0" collapsedLevelsAreSubtotals="1" fieldPosition="0"/>
    </format>
    <format dxfId="53">
      <pivotArea dataOnly="0" labelOnly="1" outline="0" axis="axisValues" fieldPosition="0"/>
    </format>
    <format dxfId="52">
      <pivotArea outline="0" fieldPosition="0">
        <references count="1">
          <reference field="4294967294" count="1">
            <x v="0"/>
          </reference>
        </references>
      </pivotArea>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E8169B1-FB87-45D1-B3F1-E5AB4247B2C4}" name="PivotTable10"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5">
  <location ref="I3:J15" firstHeaderRow="1" firstDataRow="1" firstDataCol="1"/>
  <pivotFields count="33">
    <pivotField showAll="0"/>
    <pivotField axis="axisRow" dataField="1" showAll="0">
      <items count="13">
        <item x="11"/>
        <item x="1"/>
        <item x="4"/>
        <item x="3"/>
        <item x="0"/>
        <item x="7"/>
        <item x="6"/>
        <item x="8"/>
        <item x="10"/>
        <item x="9"/>
        <item x="5"/>
        <item x="2"/>
        <item t="default"/>
      </items>
    </pivotField>
    <pivotField showAll="0"/>
    <pivotField showAll="0"/>
    <pivotField showAll="0"/>
    <pivotField numFmtId="14" showAll="0"/>
    <pivotField numFmtId="165" showAll="0"/>
    <pivotField numFmtId="14" showAll="0"/>
    <pivotField numFmtId="165"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
  </rowFields>
  <rowItems count="12">
    <i>
      <x/>
    </i>
    <i>
      <x v="1"/>
    </i>
    <i>
      <x v="2"/>
    </i>
    <i>
      <x v="3"/>
    </i>
    <i>
      <x v="4"/>
    </i>
    <i>
      <x v="5"/>
    </i>
    <i>
      <x v="6"/>
    </i>
    <i>
      <x v="7"/>
    </i>
    <i>
      <x v="8"/>
    </i>
    <i>
      <x v="9"/>
    </i>
    <i>
      <x v="10"/>
    </i>
    <i>
      <x v="11"/>
    </i>
  </rowItems>
  <colItems count="1">
    <i/>
  </colItems>
  <dataFields count="1">
    <dataField name="Count of Month" fld="1" subtotal="count" baseField="0" baseItem="0"/>
  </dataFields>
  <formats count="2">
    <format dxfId="56">
      <pivotArea dataOnly="0" labelOnly="1" outline="0" axis="axisValues" fieldPosition="0"/>
    </format>
    <format dxfId="55">
      <pivotArea outline="0" collapsedLevelsAreSubtotals="1" fieldPosition="0"/>
    </format>
  </formats>
  <chartFormats count="2">
    <chartFormat chart="9"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9D59E1E-844A-48D4-8889-D0BE00A1F570}" name="PivotTable14" cacheId="1"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21">
  <location ref="AQ3:AR9" firstHeaderRow="1" firstDataRow="1" firstDataCol="1"/>
  <pivotFields count="33">
    <pivotField showAll="0">
      <items count="15">
        <item x="12"/>
        <item x="4"/>
        <item x="9"/>
        <item x="5"/>
        <item x="3"/>
        <item x="10"/>
        <item x="1"/>
        <item x="7"/>
        <item x="8"/>
        <item x="0"/>
        <item x="11"/>
        <item x="13"/>
        <item x="6"/>
        <item x="2"/>
        <item t="default"/>
      </items>
    </pivotField>
    <pivotField showAll="0">
      <items count="13">
        <item x="11"/>
        <item x="1"/>
        <item x="4"/>
        <item x="3"/>
        <item x="0"/>
        <item x="7"/>
        <item x="6"/>
        <item x="8"/>
        <item x="10"/>
        <item x="9"/>
        <item x="5"/>
        <item x="2"/>
        <item t="default"/>
      </items>
    </pivotField>
    <pivotField showAll="0"/>
    <pivotField axis="axisRow" showAll="0" measureFilter="1" sortType="descending">
      <items count="11">
        <item x="7"/>
        <item x="9"/>
        <item x="2"/>
        <item x="6"/>
        <item x="8"/>
        <item x="1"/>
        <item x="5"/>
        <item x="3"/>
        <item x="4"/>
        <item x="0"/>
        <item t="default"/>
      </items>
      <autoSortScope>
        <pivotArea dataOnly="0" outline="0" fieldPosition="0">
          <references count="1">
            <reference field="4294967294" count="1" selected="0">
              <x v="0"/>
            </reference>
          </references>
        </pivotArea>
      </autoSortScope>
    </pivotField>
    <pivotField showAll="0">
      <items count="8">
        <item x="0"/>
        <item x="5"/>
        <item x="6"/>
        <item x="4"/>
        <item x="3"/>
        <item x="1"/>
        <item x="2"/>
        <item t="default"/>
      </items>
    </pivotField>
    <pivotField numFmtId="14" showAll="0"/>
    <pivotField numFmtId="165" showAll="0"/>
    <pivotField numFmtId="14" showAll="0"/>
    <pivotField numFmtId="165"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ragToRow="0" dragToCol="0" dragToPage="0" showAll="0" defaultSubtotal="0"/>
  </pivotFields>
  <rowFields count="1">
    <field x="3"/>
  </rowFields>
  <rowItems count="6">
    <i>
      <x v="6"/>
    </i>
    <i>
      <x v="2"/>
    </i>
    <i>
      <x v="4"/>
    </i>
    <i>
      <x v="9"/>
    </i>
    <i>
      <x v="3"/>
    </i>
    <i t="grand">
      <x/>
    </i>
  </rowItems>
  <colItems count="1">
    <i/>
  </colItems>
  <dataFields count="1">
    <dataField name="Sum of Total Oil Tonnage" fld="31" baseField="3" baseItem="0" numFmtId="3"/>
  </dataFields>
  <formats count="4">
    <format dxfId="60">
      <pivotArea dataOnly="0" labelOnly="1" outline="0" axis="axisValues" fieldPosition="0"/>
    </format>
    <format dxfId="59">
      <pivotArea outline="0" collapsedLevelsAreSubtotals="1" fieldPosition="0"/>
    </format>
    <format dxfId="58">
      <pivotArea outline="0" fieldPosition="0">
        <references count="1">
          <reference field="4294967294" count="1">
            <x v="0"/>
          </reference>
        </references>
      </pivotArea>
    </format>
    <format dxfId="57">
      <pivotArea field="3" type="button" dataOnly="0" labelOnly="1" outline="0" axis="axisRow" fieldPosition="0"/>
    </format>
  </formats>
  <pivotTableStyleInfo name="PivotStyleMedium2" showRowHeaders="1" showColHeaders="1" showRowStripes="0" showColStripes="0" showLastColumn="1"/>
  <filters count="1">
    <filter fld="3"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AC5C07B-36E6-421D-8B02-2662AD2159BB}" autoFormatId="16" applyNumberFormats="0" applyBorderFormats="0" applyFontFormats="0" applyPatternFormats="0" applyAlignmentFormats="0" applyWidthHeightFormats="0">
  <queryTableRefresh nextId="33">
    <queryTableFields count="32">
      <queryTableField id="1" name="Year" tableColumnId="1"/>
      <queryTableField id="2" name="Month" tableColumnId="2"/>
      <queryTableField id="3" name="Port of Loading" tableColumnId="3"/>
      <queryTableField id="4" name="Destination" tableColumnId="4"/>
      <queryTableField id="5" name="Charterer Name" tableColumnId="5"/>
      <queryTableField id="6" name="Arrival Date" tableColumnId="6"/>
      <queryTableField id="7" name="Arrival Time" tableColumnId="7"/>
      <queryTableField id="8" name="Sailed Date" tableColumnId="8"/>
      <queryTableField id="9" name="Sailed Time" tableColumnId="9"/>
      <queryTableField id="10" name="In Port" tableColumnId="10"/>
      <queryTableField id="11" name="Vessel Name" tableColumnId="11"/>
      <queryTableField id="12" name="Cargo Type" tableColumnId="12"/>
      <queryTableField id="13" name="Soybeans" tableColumnId="13"/>
      <queryTableField id="14" name="Maize" tableColumnId="14"/>
      <queryTableField id="15" name="Wheat" tableColumnId="15"/>
      <queryTableField id="16" name="Soyaplts" tableColumnId="16"/>
      <queryTableField id="17" name="Hipromeals" tableColumnId="17"/>
      <queryTableField id="18" name="Lopromeals" tableColumnId="18"/>
      <queryTableField id="19" name="Rice" tableColumnId="19"/>
      <queryTableField id="20" name="Citrusplts" tableColumnId="20"/>
      <queryTableField id="21" name="SPC" tableColumnId="21"/>
      <queryTableField id="22" name="DDGS" tableColumnId="22"/>
      <queryTableField id="23" name="Cr.Soyaoil" tableColumnId="23"/>
      <queryTableField id="24" name="Maize Oil" tableColumnId="24"/>
      <queryTableField id="25" name="Cotton Oil" tableColumnId="25"/>
      <queryTableField id="26" name="Fat Acid Oil" tableColumnId="26"/>
      <queryTableField id="27" name="Glycerine" tableColumnId="27"/>
      <queryTableField id="28" name="Lecithine" tableColumnId="28"/>
      <queryTableField id="29" name="Molasses" tableColumnId="29"/>
      <queryTableField id="30" name="Biodiesel" tableColumnId="30"/>
      <queryTableField id="31" name="Total Grains Tonnage" tableColumnId="31"/>
      <queryTableField id="32" name="Total Oil Tonnage" tableColumnId="3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917F2A83-80BD-4EA7-9E40-553822AA0489}" sourceName="Year">
  <pivotTables>
    <pivotTable tabId="5" name="PivotTable2"/>
  </pivotTables>
  <data>
    <tabular pivotCacheId="594465637">
      <items count="14">
        <i x="12" s="1"/>
        <i x="4" s="1"/>
        <i x="9" s="1"/>
        <i x="5" s="1"/>
        <i x="3" s="1"/>
        <i x="10" s="1"/>
        <i x="1" s="1"/>
        <i x="7" s="1"/>
        <i x="8" s="1"/>
        <i x="0" s="1"/>
        <i x="11" s="1"/>
        <i x="13" s="1"/>
        <i x="6"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go_Type" xr10:uid="{1D56AA8E-7F7B-4F0D-A01B-BAF4C477AD8E}" sourceName="Cargo Type">
  <pivotTables>
    <pivotTable tabId="5" name="PivotTable7"/>
  </pivotTables>
  <data>
    <tabular pivotCacheId="594465637">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rterer_Name" xr10:uid="{590318B5-DB46-4840-BEC1-A3068AB3CCCA}" sourceName="Charterer Name">
  <pivotTables>
    <pivotTable tabId="5" name="PivotTable23"/>
  </pivotTables>
  <data>
    <tabular pivotCacheId="594465637">
      <items count="7">
        <i x="0" s="1"/>
        <i x="5" s="1"/>
        <i x="6" s="1"/>
        <i x="4" s="1"/>
        <i x="3"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ssel_Name" xr10:uid="{A4117A6A-0C0D-4CC2-BF7C-A338B56930A5}" sourceName="Vessel Name">
  <pivotTables>
    <pivotTable tabId="5" name="PivotTable23"/>
  </pivotTables>
  <data>
    <tabular pivotCacheId="594465637">
      <items count="8">
        <i x="1" s="1"/>
        <i x="7" s="1"/>
        <i x="2" s="1"/>
        <i x="5" s="1"/>
        <i x="3" s="1"/>
        <i x="0" s="1"/>
        <i x="6"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98AE2FA5-C1E0-44E8-A50B-BA9DF9447274}" sourceName="Month">
  <pivotTables>
    <pivotTable tabId="5" name="PivotTable24"/>
  </pivotTables>
  <data>
    <tabular pivotCacheId="594465637">
      <items count="12">
        <i x="11" s="1"/>
        <i x="1" s="1"/>
        <i x="4" s="1"/>
        <i x="3" s="1"/>
        <i x="0" s="1"/>
        <i x="7" s="1"/>
        <i x="6" s="1"/>
        <i x="8" s="1"/>
        <i x="10" s="1"/>
        <i x="9"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69304245-16EB-4E7A-AB5B-3E4F99888BC0}" cache="Slicer_Year" caption="Year" startItem="6" style="SlicerStyleDark5" rowHeight="234950"/>
  <slicer name="Cargo Type" xr10:uid="{6B6F33C0-9A17-47C7-854B-8EAD412C506F}" cache="Slicer_Cargo_Type" caption="Cargo Type" style="SlicerStyleLight6" rowHeight="234950"/>
  <slicer name="Charterer Name" xr10:uid="{01638EFA-1BF9-404C-A888-97E13A492F4A}" cache="Slicer_Charterer_Name" caption="Charterer Name" startItem="2" style="SlicerStyleDark1" rowHeight="234950"/>
  <slicer name="Vessel Name" xr10:uid="{B878F4F5-D883-49B1-9D53-E3B2CB264151}" cache="Slicer_Vessel_Name" caption="Vessel Name" startItem="3" style="SlicerStyleLight2" rowHeight="234950"/>
  <slicer name="Month" xr10:uid="{9BF883BA-3855-4BF9-8632-CA164EC313E4}" cache="Slicer_Month" caption="Month" startItem="8" style="SlicerStyleOther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2203668-4DD2-4CAD-B9D6-5B030E4EBEE9}" name="Data" displayName="Data" ref="A1:AF884" tableType="queryTable" totalsRowShown="0">
  <autoFilter ref="A1:AF884" xr:uid="{12203668-4DD2-4CAD-B9D6-5B030E4EBEE9}"/>
  <tableColumns count="32">
    <tableColumn id="1" xr3:uid="{EC5C1463-FE72-4528-9364-B57C8C000AD0}" uniqueName="1" name="Year" queryTableFieldId="1"/>
    <tableColumn id="2" xr3:uid="{ADBC9314-7395-463C-A740-DD1FEB2E9CA4}" uniqueName="2" name="Month" queryTableFieldId="2" dataDxfId="82"/>
    <tableColumn id="3" xr3:uid="{AFFA9477-9680-43C9-ABB1-E752669FCAB7}" uniqueName="3" name="Port of Loading" queryTableFieldId="3" dataDxfId="81"/>
    <tableColumn id="4" xr3:uid="{872D0D42-6149-4153-BAEF-AB529C10AA7B}" uniqueName="4" name="Destination" queryTableFieldId="4" dataDxfId="80"/>
    <tableColumn id="5" xr3:uid="{4288FF8D-1077-467B-8BB6-86A48AD568C0}" uniqueName="5" name="Charterer Name" queryTableFieldId="5" dataDxfId="79"/>
    <tableColumn id="6" xr3:uid="{66643012-5643-4861-B892-AE6139289769}" uniqueName="6" name="Arrival Date" queryTableFieldId="6" dataDxfId="78"/>
    <tableColumn id="7" xr3:uid="{CDF8EDAB-3266-4E5E-B163-5EC6C136A331}" uniqueName="7" name="Arrival Time" queryTableFieldId="7" dataDxfId="77"/>
    <tableColumn id="8" xr3:uid="{28970C0F-EC5A-442E-8846-CAE22DBA8AF8}" uniqueName="8" name="Sailed Date" queryTableFieldId="8" dataDxfId="76"/>
    <tableColumn id="9" xr3:uid="{16D3C5D9-10A3-4A29-9A0F-CD8B93A48D46}" uniqueName="9" name="Sailed Time" queryTableFieldId="9" dataDxfId="75"/>
    <tableColumn id="10" xr3:uid="{5C4CBCF2-4336-45A0-BF84-C7AC77C9B880}" uniqueName="10" name="In Port" queryTableFieldId="10"/>
    <tableColumn id="11" xr3:uid="{16F58139-BBA3-4F7E-8671-F7BB3740DABD}" uniqueName="11" name="Vessel Name" queryTableFieldId="11" dataDxfId="74"/>
    <tableColumn id="12" xr3:uid="{64D7BD3B-BB67-4D47-8A20-BB4F0857845C}" uniqueName="12" name="Cargo Type" queryTableFieldId="12" dataDxfId="73"/>
    <tableColumn id="13" xr3:uid="{662F3F2E-E88B-43F4-BE6D-D3B9DAA1EE46}" uniqueName="13" name="Soybeans" queryTableFieldId="13"/>
    <tableColumn id="14" xr3:uid="{E56E50B6-75E8-4A2A-8C50-CA6CC50D40E9}" uniqueName="14" name="Maize" queryTableFieldId="14"/>
    <tableColumn id="15" xr3:uid="{D505D3D6-C0C2-4C0E-B9B3-A1816B0BD4EB}" uniqueName="15" name="Wheat" queryTableFieldId="15"/>
    <tableColumn id="16" xr3:uid="{6D588C4E-50F2-430C-A03B-D1316350808C}" uniqueName="16" name="Soyaplts" queryTableFieldId="16"/>
    <tableColumn id="17" xr3:uid="{BBB9629F-48D9-45C7-B513-20BB696C00CD}" uniqueName="17" name="Hipromeals" queryTableFieldId="17"/>
    <tableColumn id="18" xr3:uid="{13B77F57-6E70-4230-BB33-330AD7B89361}" uniqueName="18" name="Lopromeals" queryTableFieldId="18"/>
    <tableColumn id="19" xr3:uid="{B86183BB-9F6C-42E1-8962-CC0C07BC3247}" uniqueName="19" name="Rice" queryTableFieldId="19"/>
    <tableColumn id="20" xr3:uid="{D6192DF8-3887-4BED-A581-7F44A49510AD}" uniqueName="20" name="Citrusplts" queryTableFieldId="20"/>
    <tableColumn id="21" xr3:uid="{18604B53-2B2C-4715-9622-5DCD51E75BDC}" uniqueName="21" name="SPC" queryTableFieldId="21"/>
    <tableColumn id="22" xr3:uid="{CC222F1E-0996-46F7-B4BF-1A8471DEC3AB}" uniqueName="22" name="DDGS" queryTableFieldId="22"/>
    <tableColumn id="23" xr3:uid="{84FAEE63-EAF4-4433-A061-C910A613EA63}" uniqueName="23" name="Cr.Soyaoil" queryTableFieldId="23"/>
    <tableColumn id="24" xr3:uid="{CCD5493C-5DF5-4829-A29E-5DC71E995039}" uniqueName="24" name="Maize Oil" queryTableFieldId="24"/>
    <tableColumn id="25" xr3:uid="{AC1E3DE9-22AC-438E-A8A8-C03739F18B04}" uniqueName="25" name="Cotton Oil" queryTableFieldId="25"/>
    <tableColumn id="26" xr3:uid="{B03CEDBC-7BFF-4ADB-B8E7-57A1A34CB6D7}" uniqueName="26" name="Fat Acid Oil" queryTableFieldId="26"/>
    <tableColumn id="27" xr3:uid="{66F2A037-B026-479F-ABB6-78696FCF3268}" uniqueName="27" name="Glycerine" queryTableFieldId="27"/>
    <tableColumn id="28" xr3:uid="{C109E307-DDCF-4BE0-920E-B0087114AC1F}" uniqueName="28" name="Lecithine" queryTableFieldId="28"/>
    <tableColumn id="29" xr3:uid="{A575B25E-280F-4810-8D4B-B98DDE443652}" uniqueName="29" name="Molasses" queryTableFieldId="29"/>
    <tableColumn id="30" xr3:uid="{9228B7A2-03B4-4F6E-98D5-636C5FF816C2}" uniqueName="30" name="Biodiesel" queryTableFieldId="30"/>
    <tableColumn id="31" xr3:uid="{504DBF96-623D-435B-A579-5A38A0B3B6D1}" uniqueName="31" name="Total Grains Tonnage" queryTableFieldId="31"/>
    <tableColumn id="32" xr3:uid="{02895429-1A57-4D10-AB2E-B02076E59CA0}" uniqueName="32" name="Total Oil Tonnage" queryTableFieldId="32"/>
  </tableColumns>
  <tableStyleInfo name="TableStyleMedium7"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9.xml"/><Relationship Id="rId13" Type="http://schemas.openxmlformats.org/officeDocument/2006/relationships/pivotTable" Target="../pivotTables/pivotTable14.xml"/><Relationship Id="rId3" Type="http://schemas.openxmlformats.org/officeDocument/2006/relationships/pivotTable" Target="../pivotTables/pivotTable4.xml"/><Relationship Id="rId7" Type="http://schemas.openxmlformats.org/officeDocument/2006/relationships/pivotTable" Target="../pivotTables/pivotTable8.xml"/><Relationship Id="rId12" Type="http://schemas.openxmlformats.org/officeDocument/2006/relationships/pivotTable" Target="../pivotTables/pivotTable13.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openxmlformats.org/officeDocument/2006/relationships/pivotTable" Target="../pivotTables/pivotTable12.xml"/><Relationship Id="rId5" Type="http://schemas.openxmlformats.org/officeDocument/2006/relationships/pivotTable" Target="../pivotTables/pivotTable6.xml"/><Relationship Id="rId10" Type="http://schemas.openxmlformats.org/officeDocument/2006/relationships/pivotTable" Target="../pivotTables/pivotTable11.xml"/><Relationship Id="rId4" Type="http://schemas.openxmlformats.org/officeDocument/2006/relationships/pivotTable" Target="../pivotTables/pivotTable5.xml"/><Relationship Id="rId9"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CB894-9494-43CA-B6AE-12160A81FAA0}">
  <sheetPr>
    <tabColor theme="0" tint="-0.249977111117893"/>
  </sheetPr>
  <dimension ref="A1:AF884"/>
  <sheetViews>
    <sheetView topLeftCell="B1" workbookViewId="0">
      <selection activeCell="M2" sqref="M2"/>
    </sheetView>
  </sheetViews>
  <sheetFormatPr defaultRowHeight="14.4" x14ac:dyDescent="0.3"/>
  <cols>
    <col min="1" max="1" width="6.88671875" bestFit="1" customWidth="1"/>
    <col min="2" max="2" width="9" bestFit="1" customWidth="1"/>
    <col min="3" max="3" width="16.21875" bestFit="1" customWidth="1"/>
    <col min="4" max="4" width="12.77734375" bestFit="1" customWidth="1"/>
    <col min="5" max="5" width="16.6640625" bestFit="1" customWidth="1"/>
    <col min="6" max="6" width="13" bestFit="1" customWidth="1"/>
    <col min="7" max="7" width="13.21875" bestFit="1" customWidth="1"/>
    <col min="8" max="8" width="12.5546875" bestFit="1" customWidth="1"/>
    <col min="9" max="9" width="12.77734375" bestFit="1" customWidth="1"/>
    <col min="11" max="11" width="15.88671875" bestFit="1" customWidth="1"/>
    <col min="12" max="12" width="12.6640625" bestFit="1" customWidth="1"/>
    <col min="13" max="13" width="11.33203125" bestFit="1" customWidth="1"/>
    <col min="14" max="14" width="8.21875" bestFit="1" customWidth="1"/>
    <col min="15" max="15" width="8.77734375" bestFit="1" customWidth="1"/>
    <col min="16" max="16" width="10.33203125" bestFit="1" customWidth="1"/>
    <col min="17" max="17" width="12.6640625" bestFit="1" customWidth="1"/>
    <col min="18" max="18" width="13" bestFit="1" customWidth="1"/>
    <col min="19" max="19" width="6.6640625" bestFit="1" customWidth="1"/>
    <col min="20" max="20" width="11" bestFit="1" customWidth="1"/>
    <col min="21" max="21" width="6.44140625" bestFit="1" customWidth="1"/>
    <col min="22" max="22" width="7.88671875" bestFit="1" customWidth="1"/>
    <col min="23" max="23" width="11.6640625" bestFit="1" customWidth="1"/>
    <col min="24" max="24" width="10.88671875" bestFit="1" customWidth="1"/>
    <col min="25" max="25" width="11.6640625" bestFit="1" customWidth="1"/>
    <col min="26" max="26" width="12.5546875" bestFit="1" customWidth="1"/>
    <col min="27" max="27" width="11" bestFit="1" customWidth="1"/>
    <col min="28" max="28" width="10.77734375" bestFit="1" customWidth="1"/>
    <col min="29" max="29" width="10.88671875" bestFit="1" customWidth="1"/>
    <col min="30" max="30" width="10.6640625" bestFit="1" customWidth="1"/>
    <col min="31" max="31" width="21.109375" bestFit="1" customWidth="1"/>
    <col min="32" max="32" width="18" bestFit="1" customWidth="1"/>
  </cols>
  <sheetData>
    <row r="1" spans="1:32" x14ac:dyDescent="0.3">
      <c r="A1" t="s">
        <v>0</v>
      </c>
      <c r="B1" t="s">
        <v>1</v>
      </c>
      <c r="C1" t="s">
        <v>2</v>
      </c>
      <c r="D1" t="s">
        <v>3</v>
      </c>
      <c r="E1" t="s">
        <v>4</v>
      </c>
      <c r="F1" t="s">
        <v>5</v>
      </c>
      <c r="G1" t="s">
        <v>76</v>
      </c>
      <c r="H1" t="s">
        <v>6</v>
      </c>
      <c r="I1" t="s">
        <v>77</v>
      </c>
      <c r="J1" t="s">
        <v>7</v>
      </c>
      <c r="K1" t="s">
        <v>8</v>
      </c>
      <c r="L1" t="s">
        <v>9</v>
      </c>
      <c r="M1" t="s">
        <v>10</v>
      </c>
      <c r="N1" t="s">
        <v>11</v>
      </c>
      <c r="O1" t="s">
        <v>12</v>
      </c>
      <c r="P1" t="s">
        <v>13</v>
      </c>
      <c r="Q1" t="s">
        <v>14</v>
      </c>
      <c r="R1" t="s">
        <v>15</v>
      </c>
      <c r="S1" t="s">
        <v>16</v>
      </c>
      <c r="T1" t="s">
        <v>17</v>
      </c>
      <c r="U1" t="s">
        <v>18</v>
      </c>
      <c r="V1" t="s">
        <v>19</v>
      </c>
      <c r="W1" t="s">
        <v>20</v>
      </c>
      <c r="X1" t="s">
        <v>21</v>
      </c>
      <c r="Y1" t="s">
        <v>22</v>
      </c>
      <c r="Z1" t="s">
        <v>23</v>
      </c>
      <c r="AA1" t="s">
        <v>24</v>
      </c>
      <c r="AB1" t="s">
        <v>25</v>
      </c>
      <c r="AC1" t="s">
        <v>26</v>
      </c>
      <c r="AD1" t="s">
        <v>27</v>
      </c>
      <c r="AE1" t="s">
        <v>28</v>
      </c>
      <c r="AF1" t="s">
        <v>29</v>
      </c>
    </row>
    <row r="2" spans="1:32" x14ac:dyDescent="0.3">
      <c r="A2">
        <v>2019</v>
      </c>
      <c r="B2" t="s">
        <v>30</v>
      </c>
      <c r="C2" t="s">
        <v>42</v>
      </c>
      <c r="D2" t="s">
        <v>49</v>
      </c>
      <c r="E2" t="s">
        <v>59</v>
      </c>
      <c r="F2" s="10">
        <v>43606</v>
      </c>
      <c r="G2" s="11">
        <v>0.25208333333333333</v>
      </c>
      <c r="H2" s="10">
        <v>43603</v>
      </c>
      <c r="I2" s="11">
        <v>0.8</v>
      </c>
      <c r="J2">
        <v>0</v>
      </c>
      <c r="K2" t="s">
        <v>66</v>
      </c>
      <c r="L2" t="s">
        <v>74</v>
      </c>
      <c r="M2">
        <v>0</v>
      </c>
      <c r="N2">
        <v>0</v>
      </c>
      <c r="O2">
        <v>0</v>
      </c>
      <c r="P2">
        <v>32817</v>
      </c>
      <c r="Q2">
        <v>0</v>
      </c>
      <c r="R2">
        <v>4166</v>
      </c>
      <c r="S2">
        <v>0</v>
      </c>
      <c r="T2">
        <v>14647</v>
      </c>
      <c r="U2">
        <v>0</v>
      </c>
      <c r="V2">
        <v>0</v>
      </c>
      <c r="W2">
        <v>0</v>
      </c>
      <c r="X2">
        <v>0</v>
      </c>
      <c r="Y2">
        <v>0</v>
      </c>
      <c r="Z2">
        <v>0</v>
      </c>
      <c r="AA2">
        <v>0</v>
      </c>
      <c r="AB2">
        <v>0</v>
      </c>
      <c r="AC2">
        <v>0</v>
      </c>
      <c r="AD2">
        <v>0</v>
      </c>
      <c r="AE2">
        <f>SUM(Data[[#This Row],[Soybeans]:[DDGS]])</f>
        <v>51630</v>
      </c>
      <c r="AF2">
        <f>SUM(Data[[#This Row],[Cr.Soyaoil]:[Biodiesel]])</f>
        <v>0</v>
      </c>
    </row>
    <row r="3" spans="1:32" x14ac:dyDescent="0.3">
      <c r="A3">
        <v>2016</v>
      </c>
      <c r="B3" t="s">
        <v>31</v>
      </c>
      <c r="C3" t="s">
        <v>43</v>
      </c>
      <c r="D3" t="s">
        <v>50</v>
      </c>
      <c r="E3" t="s">
        <v>60</v>
      </c>
      <c r="F3" s="10">
        <v>42407</v>
      </c>
      <c r="G3" s="11">
        <v>0.31388888888888888</v>
      </c>
      <c r="H3" s="10">
        <v>42406</v>
      </c>
      <c r="I3" s="11">
        <v>0.3840277777777778</v>
      </c>
      <c r="J3">
        <v>0</v>
      </c>
      <c r="K3" t="s">
        <v>67</v>
      </c>
      <c r="L3" t="s">
        <v>75</v>
      </c>
      <c r="M3">
        <v>0</v>
      </c>
      <c r="N3">
        <v>0</v>
      </c>
      <c r="O3">
        <v>0</v>
      </c>
      <c r="P3">
        <v>0</v>
      </c>
      <c r="Q3">
        <v>0</v>
      </c>
      <c r="R3">
        <v>0</v>
      </c>
      <c r="S3">
        <v>0</v>
      </c>
      <c r="T3">
        <v>0</v>
      </c>
      <c r="U3">
        <v>0</v>
      </c>
      <c r="V3">
        <v>0</v>
      </c>
      <c r="W3">
        <v>0</v>
      </c>
      <c r="X3">
        <v>0</v>
      </c>
      <c r="Y3">
        <v>0</v>
      </c>
      <c r="Z3">
        <v>0</v>
      </c>
      <c r="AA3">
        <v>0</v>
      </c>
      <c r="AB3">
        <v>0</v>
      </c>
      <c r="AC3">
        <v>8411</v>
      </c>
      <c r="AD3">
        <v>0</v>
      </c>
      <c r="AE3">
        <f>SUM(Data[[#This Row],[Soybeans]:[DDGS]])</f>
        <v>0</v>
      </c>
      <c r="AF3">
        <f>SUM(Data[[#This Row],[Cr.Soyaoil]:[Biodiesel]])</f>
        <v>8411</v>
      </c>
    </row>
    <row r="4" spans="1:32" x14ac:dyDescent="0.3">
      <c r="A4">
        <v>2023</v>
      </c>
      <c r="B4" t="s">
        <v>32</v>
      </c>
      <c r="C4" t="s">
        <v>44</v>
      </c>
      <c r="D4" t="s">
        <v>51</v>
      </c>
      <c r="E4" t="s">
        <v>61</v>
      </c>
      <c r="F4" s="10">
        <v>45278</v>
      </c>
      <c r="G4" s="11">
        <v>0.44097222222222221</v>
      </c>
      <c r="H4" s="10">
        <v>45275</v>
      </c>
      <c r="I4" s="11">
        <v>0.71944444444444444</v>
      </c>
      <c r="J4">
        <v>1</v>
      </c>
      <c r="K4" t="s">
        <v>66</v>
      </c>
      <c r="L4" t="s">
        <v>74</v>
      </c>
      <c r="M4">
        <v>0</v>
      </c>
      <c r="N4">
        <v>0</v>
      </c>
      <c r="O4">
        <v>50133</v>
      </c>
      <c r="P4">
        <v>0</v>
      </c>
      <c r="Q4">
        <v>8812</v>
      </c>
      <c r="R4">
        <v>0</v>
      </c>
      <c r="S4">
        <v>55514</v>
      </c>
      <c r="T4">
        <v>74470</v>
      </c>
      <c r="U4">
        <v>0</v>
      </c>
      <c r="V4">
        <v>49320</v>
      </c>
      <c r="W4">
        <v>0</v>
      </c>
      <c r="X4">
        <v>0</v>
      </c>
      <c r="Y4">
        <v>0</v>
      </c>
      <c r="Z4">
        <v>0</v>
      </c>
      <c r="AA4">
        <v>0</v>
      </c>
      <c r="AB4">
        <v>0</v>
      </c>
      <c r="AC4">
        <v>0</v>
      </c>
      <c r="AD4">
        <v>0</v>
      </c>
      <c r="AE4">
        <f>SUM(Data[[#This Row],[Soybeans]:[DDGS]])</f>
        <v>238249</v>
      </c>
      <c r="AF4">
        <f>SUM(Data[[#This Row],[Cr.Soyaoil]:[Biodiesel]])</f>
        <v>0</v>
      </c>
    </row>
    <row r="5" spans="1:32" x14ac:dyDescent="0.3">
      <c r="A5">
        <v>2014</v>
      </c>
      <c r="B5" t="s">
        <v>33</v>
      </c>
      <c r="C5" t="s">
        <v>42</v>
      </c>
      <c r="D5" t="s">
        <v>49</v>
      </c>
      <c r="E5" t="s">
        <v>60</v>
      </c>
      <c r="F5" s="10">
        <v>41749</v>
      </c>
      <c r="G5" s="11">
        <v>0.52222222222222225</v>
      </c>
      <c r="H5" s="10">
        <v>41747</v>
      </c>
      <c r="I5" s="11">
        <v>0.90555555555555556</v>
      </c>
      <c r="J5">
        <v>0</v>
      </c>
      <c r="K5" t="s">
        <v>66</v>
      </c>
      <c r="L5" t="s">
        <v>74</v>
      </c>
      <c r="M5">
        <v>0</v>
      </c>
      <c r="N5">
        <v>0</v>
      </c>
      <c r="O5">
        <v>0</v>
      </c>
      <c r="P5">
        <v>0</v>
      </c>
      <c r="Q5">
        <v>0</v>
      </c>
      <c r="R5">
        <v>0</v>
      </c>
      <c r="S5">
        <v>0</v>
      </c>
      <c r="T5">
        <v>0</v>
      </c>
      <c r="U5">
        <v>0</v>
      </c>
      <c r="V5">
        <v>27770</v>
      </c>
      <c r="W5">
        <v>0</v>
      </c>
      <c r="X5">
        <v>0</v>
      </c>
      <c r="Y5">
        <v>0</v>
      </c>
      <c r="Z5">
        <v>0</v>
      </c>
      <c r="AA5">
        <v>0</v>
      </c>
      <c r="AB5">
        <v>0</v>
      </c>
      <c r="AC5">
        <v>0</v>
      </c>
      <c r="AD5">
        <v>0</v>
      </c>
      <c r="AE5">
        <f>SUM(Data[[#This Row],[Soybeans]:[DDGS]])</f>
        <v>27770</v>
      </c>
      <c r="AF5">
        <f>SUM(Data[[#This Row],[Cr.Soyaoil]:[Biodiesel]])</f>
        <v>0</v>
      </c>
    </row>
    <row r="6" spans="1:32" x14ac:dyDescent="0.3">
      <c r="A6">
        <v>2011</v>
      </c>
      <c r="B6" t="s">
        <v>34</v>
      </c>
      <c r="C6" t="s">
        <v>45</v>
      </c>
      <c r="D6" t="s">
        <v>52</v>
      </c>
      <c r="E6" t="s">
        <v>59</v>
      </c>
      <c r="F6" s="10">
        <v>40628</v>
      </c>
      <c r="G6" s="11">
        <v>0.86111111111111116</v>
      </c>
      <c r="H6" s="10">
        <v>40626</v>
      </c>
      <c r="I6" s="11">
        <v>0.63124999999999998</v>
      </c>
      <c r="J6">
        <v>0</v>
      </c>
      <c r="K6" t="s">
        <v>68</v>
      </c>
      <c r="L6" t="s">
        <v>75</v>
      </c>
      <c r="M6">
        <v>0</v>
      </c>
      <c r="N6">
        <v>0</v>
      </c>
      <c r="O6">
        <v>0</v>
      </c>
      <c r="P6">
        <v>0</v>
      </c>
      <c r="Q6">
        <v>0</v>
      </c>
      <c r="R6">
        <v>0</v>
      </c>
      <c r="S6">
        <v>0</v>
      </c>
      <c r="T6">
        <v>0</v>
      </c>
      <c r="U6">
        <v>0</v>
      </c>
      <c r="V6">
        <v>0</v>
      </c>
      <c r="W6">
        <v>0</v>
      </c>
      <c r="X6">
        <v>0</v>
      </c>
      <c r="Y6">
        <v>0</v>
      </c>
      <c r="Z6">
        <v>0</v>
      </c>
      <c r="AA6">
        <v>0</v>
      </c>
      <c r="AB6">
        <v>0</v>
      </c>
      <c r="AC6">
        <v>0</v>
      </c>
      <c r="AD6">
        <v>0</v>
      </c>
      <c r="AE6">
        <f>SUM(Data[[#This Row],[Soybeans]:[DDGS]])</f>
        <v>0</v>
      </c>
      <c r="AF6">
        <f>SUM(Data[[#This Row],[Cr.Soyaoil]:[Biodiesel]])</f>
        <v>0</v>
      </c>
    </row>
    <row r="7" spans="1:32" x14ac:dyDescent="0.3">
      <c r="A7">
        <v>2013</v>
      </c>
      <c r="B7" t="s">
        <v>33</v>
      </c>
      <c r="C7" t="s">
        <v>46</v>
      </c>
      <c r="D7" t="s">
        <v>53</v>
      </c>
      <c r="E7" t="s">
        <v>59</v>
      </c>
      <c r="F7" s="10">
        <v>41385</v>
      </c>
      <c r="G7" s="11">
        <v>0.88194444444444442</v>
      </c>
      <c r="H7" s="10">
        <v>41382</v>
      </c>
      <c r="I7" s="11">
        <v>0.51458333333333328</v>
      </c>
      <c r="J7">
        <v>1</v>
      </c>
      <c r="K7" t="s">
        <v>67</v>
      </c>
      <c r="L7" t="s">
        <v>74</v>
      </c>
      <c r="M7">
        <v>43939</v>
      </c>
      <c r="N7">
        <v>52591</v>
      </c>
      <c r="O7">
        <v>6543</v>
      </c>
      <c r="P7">
        <v>0</v>
      </c>
      <c r="Q7">
        <v>21009</v>
      </c>
      <c r="R7">
        <v>0</v>
      </c>
      <c r="S7">
        <v>22872</v>
      </c>
      <c r="T7">
        <v>41140</v>
      </c>
      <c r="U7">
        <v>0</v>
      </c>
      <c r="V7">
        <v>0</v>
      </c>
      <c r="W7">
        <v>0</v>
      </c>
      <c r="X7">
        <v>0</v>
      </c>
      <c r="Y7">
        <v>0</v>
      </c>
      <c r="Z7">
        <v>0</v>
      </c>
      <c r="AA7">
        <v>0</v>
      </c>
      <c r="AB7">
        <v>0</v>
      </c>
      <c r="AC7">
        <v>0</v>
      </c>
      <c r="AD7">
        <v>0</v>
      </c>
      <c r="AE7">
        <f>SUM(Data[[#This Row],[Soybeans]:[DDGS]])</f>
        <v>188094</v>
      </c>
      <c r="AF7">
        <f>SUM(Data[[#This Row],[Cr.Soyaoil]:[Biodiesel]])</f>
        <v>0</v>
      </c>
    </row>
    <row r="8" spans="1:32" x14ac:dyDescent="0.3">
      <c r="A8">
        <v>2016</v>
      </c>
      <c r="B8" t="s">
        <v>33</v>
      </c>
      <c r="C8" t="s">
        <v>46</v>
      </c>
      <c r="D8" t="s">
        <v>54</v>
      </c>
      <c r="E8" t="s">
        <v>60</v>
      </c>
      <c r="F8" s="10">
        <v>42466</v>
      </c>
      <c r="G8" s="11">
        <v>0.76736111111111116</v>
      </c>
      <c r="H8" s="10">
        <v>42463</v>
      </c>
      <c r="I8" s="11">
        <v>0.12430555555555556</v>
      </c>
      <c r="J8">
        <v>1</v>
      </c>
      <c r="K8" t="s">
        <v>69</v>
      </c>
      <c r="L8" t="s">
        <v>75</v>
      </c>
      <c r="M8">
        <v>0</v>
      </c>
      <c r="N8">
        <v>0</v>
      </c>
      <c r="O8">
        <v>0</v>
      </c>
      <c r="P8">
        <v>0</v>
      </c>
      <c r="Q8">
        <v>0</v>
      </c>
      <c r="R8">
        <v>0</v>
      </c>
      <c r="S8">
        <v>0</v>
      </c>
      <c r="T8">
        <v>0</v>
      </c>
      <c r="U8">
        <v>0</v>
      </c>
      <c r="V8">
        <v>0</v>
      </c>
      <c r="W8">
        <v>0</v>
      </c>
      <c r="X8">
        <v>0</v>
      </c>
      <c r="Y8">
        <v>0</v>
      </c>
      <c r="Z8">
        <v>9214</v>
      </c>
      <c r="AA8">
        <v>2398</v>
      </c>
      <c r="AB8">
        <v>0</v>
      </c>
      <c r="AC8">
        <v>0</v>
      </c>
      <c r="AD8">
        <v>0</v>
      </c>
      <c r="AE8">
        <f>SUM(Data[[#This Row],[Soybeans]:[DDGS]])</f>
        <v>0</v>
      </c>
      <c r="AF8">
        <f>SUM(Data[[#This Row],[Cr.Soyaoil]:[Biodiesel]])</f>
        <v>11612</v>
      </c>
    </row>
    <row r="9" spans="1:32" x14ac:dyDescent="0.3">
      <c r="A9">
        <v>2022</v>
      </c>
      <c r="B9" t="s">
        <v>35</v>
      </c>
      <c r="C9" t="s">
        <v>42</v>
      </c>
      <c r="D9" t="s">
        <v>50</v>
      </c>
      <c r="E9" t="s">
        <v>60</v>
      </c>
      <c r="F9" s="10">
        <v>44876</v>
      </c>
      <c r="G9" s="11">
        <v>0.97430555555555554</v>
      </c>
      <c r="H9" s="10">
        <v>44874</v>
      </c>
      <c r="I9" s="11">
        <v>9.8611111111111108E-2</v>
      </c>
      <c r="J9">
        <v>0</v>
      </c>
      <c r="K9" t="s">
        <v>70</v>
      </c>
      <c r="L9" t="s">
        <v>74</v>
      </c>
      <c r="M9">
        <v>0</v>
      </c>
      <c r="N9">
        <v>24463</v>
      </c>
      <c r="O9">
        <v>0</v>
      </c>
      <c r="P9">
        <v>72363</v>
      </c>
      <c r="Q9">
        <v>0</v>
      </c>
      <c r="R9">
        <v>0</v>
      </c>
      <c r="S9">
        <v>0</v>
      </c>
      <c r="T9">
        <v>40268</v>
      </c>
      <c r="U9">
        <v>71613</v>
      </c>
      <c r="V9">
        <v>0</v>
      </c>
      <c r="W9">
        <v>0</v>
      </c>
      <c r="X9">
        <v>0</v>
      </c>
      <c r="Y9">
        <v>0</v>
      </c>
      <c r="Z9">
        <v>0</v>
      </c>
      <c r="AA9">
        <v>0</v>
      </c>
      <c r="AB9">
        <v>0</v>
      </c>
      <c r="AC9">
        <v>0</v>
      </c>
      <c r="AD9">
        <v>0</v>
      </c>
      <c r="AE9">
        <f>SUM(Data[[#This Row],[Soybeans]:[DDGS]])</f>
        <v>208707</v>
      </c>
      <c r="AF9">
        <f>SUM(Data[[#This Row],[Cr.Soyaoil]:[Biodiesel]])</f>
        <v>0</v>
      </c>
    </row>
    <row r="10" spans="1:32" x14ac:dyDescent="0.3">
      <c r="A10">
        <v>2016</v>
      </c>
      <c r="B10" t="s">
        <v>30</v>
      </c>
      <c r="C10" t="s">
        <v>47</v>
      </c>
      <c r="D10" t="s">
        <v>52</v>
      </c>
      <c r="E10" t="s">
        <v>62</v>
      </c>
      <c r="F10" s="10">
        <v>42501</v>
      </c>
      <c r="G10" s="11">
        <v>0.1763888888888889</v>
      </c>
      <c r="H10" s="10">
        <v>42499</v>
      </c>
      <c r="I10" s="11">
        <v>0.45347222222222222</v>
      </c>
      <c r="J10">
        <v>0</v>
      </c>
      <c r="K10" t="s">
        <v>71</v>
      </c>
      <c r="L10" t="s">
        <v>75</v>
      </c>
      <c r="M10">
        <v>0</v>
      </c>
      <c r="N10">
        <v>0</v>
      </c>
      <c r="O10">
        <v>0</v>
      </c>
      <c r="P10">
        <v>0</v>
      </c>
      <c r="Q10">
        <v>0</v>
      </c>
      <c r="R10">
        <v>0</v>
      </c>
      <c r="S10">
        <v>0</v>
      </c>
      <c r="T10">
        <v>0</v>
      </c>
      <c r="U10">
        <v>0</v>
      </c>
      <c r="V10">
        <v>0</v>
      </c>
      <c r="W10">
        <v>0</v>
      </c>
      <c r="X10">
        <v>0</v>
      </c>
      <c r="Y10">
        <v>9783</v>
      </c>
      <c r="Z10">
        <v>9291</v>
      </c>
      <c r="AA10">
        <v>0</v>
      </c>
      <c r="AB10">
        <v>0</v>
      </c>
      <c r="AC10">
        <v>0</v>
      </c>
      <c r="AD10">
        <v>0</v>
      </c>
      <c r="AE10">
        <f>SUM(Data[[#This Row],[Soybeans]:[DDGS]])</f>
        <v>0</v>
      </c>
      <c r="AF10">
        <f>SUM(Data[[#This Row],[Cr.Soyaoil]:[Biodiesel]])</f>
        <v>19074</v>
      </c>
    </row>
    <row r="11" spans="1:32" x14ac:dyDescent="0.3">
      <c r="A11">
        <v>2017</v>
      </c>
      <c r="B11" t="s">
        <v>36</v>
      </c>
      <c r="C11" t="s">
        <v>46</v>
      </c>
      <c r="D11" t="s">
        <v>55</v>
      </c>
      <c r="E11" t="s">
        <v>62</v>
      </c>
      <c r="F11" s="10">
        <v>42930</v>
      </c>
      <c r="G11" s="11">
        <v>0.17777777777777778</v>
      </c>
      <c r="H11" s="10">
        <v>42929</v>
      </c>
      <c r="I11" s="11">
        <v>0.1763888888888889</v>
      </c>
      <c r="J11">
        <v>0</v>
      </c>
      <c r="K11" t="s">
        <v>66</v>
      </c>
      <c r="L11" t="s">
        <v>74</v>
      </c>
      <c r="M11">
        <v>0</v>
      </c>
      <c r="N11">
        <v>0</v>
      </c>
      <c r="O11">
        <v>925</v>
      </c>
      <c r="P11">
        <v>0</v>
      </c>
      <c r="Q11">
        <v>0</v>
      </c>
      <c r="R11">
        <v>0</v>
      </c>
      <c r="S11">
        <v>52582</v>
      </c>
      <c r="T11">
        <v>14985</v>
      </c>
      <c r="U11">
        <v>60938</v>
      </c>
      <c r="V11">
        <v>0</v>
      </c>
      <c r="W11">
        <v>0</v>
      </c>
      <c r="X11">
        <v>0</v>
      </c>
      <c r="Y11">
        <v>0</v>
      </c>
      <c r="Z11">
        <v>0</v>
      </c>
      <c r="AA11">
        <v>0</v>
      </c>
      <c r="AB11">
        <v>0</v>
      </c>
      <c r="AC11">
        <v>0</v>
      </c>
      <c r="AD11">
        <v>0</v>
      </c>
      <c r="AE11">
        <f>SUM(Data[[#This Row],[Soybeans]:[DDGS]])</f>
        <v>129430</v>
      </c>
      <c r="AF11">
        <f>SUM(Data[[#This Row],[Cr.Soyaoil]:[Biodiesel]])</f>
        <v>0</v>
      </c>
    </row>
    <row r="12" spans="1:32" x14ac:dyDescent="0.3">
      <c r="A12">
        <v>2018</v>
      </c>
      <c r="B12" t="s">
        <v>37</v>
      </c>
      <c r="C12" t="s">
        <v>47</v>
      </c>
      <c r="D12" t="s">
        <v>56</v>
      </c>
      <c r="E12" t="s">
        <v>63</v>
      </c>
      <c r="F12" s="10">
        <v>43258</v>
      </c>
      <c r="G12" s="11">
        <v>0.81597222222222221</v>
      </c>
      <c r="H12" s="10">
        <v>43255</v>
      </c>
      <c r="I12" s="11">
        <v>0.76597222222222228</v>
      </c>
      <c r="J12">
        <v>0</v>
      </c>
      <c r="K12" t="s">
        <v>66</v>
      </c>
      <c r="L12" t="s">
        <v>74</v>
      </c>
      <c r="M12">
        <v>0</v>
      </c>
      <c r="N12">
        <v>0</v>
      </c>
      <c r="O12">
        <v>0</v>
      </c>
      <c r="P12">
        <v>58041</v>
      </c>
      <c r="Q12">
        <v>0</v>
      </c>
      <c r="R12">
        <v>7939</v>
      </c>
      <c r="S12">
        <v>0</v>
      </c>
      <c r="T12">
        <v>0</v>
      </c>
      <c r="U12">
        <v>8768</v>
      </c>
      <c r="V12">
        <v>0</v>
      </c>
      <c r="W12">
        <v>0</v>
      </c>
      <c r="X12">
        <v>0</v>
      </c>
      <c r="Y12">
        <v>0</v>
      </c>
      <c r="Z12">
        <v>0</v>
      </c>
      <c r="AA12">
        <v>0</v>
      </c>
      <c r="AB12">
        <v>0</v>
      </c>
      <c r="AC12">
        <v>0</v>
      </c>
      <c r="AD12">
        <v>0</v>
      </c>
      <c r="AE12">
        <f>SUM(Data[[#This Row],[Soybeans]:[DDGS]])</f>
        <v>74748</v>
      </c>
      <c r="AF12">
        <f>SUM(Data[[#This Row],[Cr.Soyaoil]:[Biodiesel]])</f>
        <v>0</v>
      </c>
    </row>
    <row r="13" spans="1:32" x14ac:dyDescent="0.3">
      <c r="A13">
        <v>2017</v>
      </c>
      <c r="B13" t="s">
        <v>38</v>
      </c>
      <c r="C13" t="s">
        <v>43</v>
      </c>
      <c r="D13" t="s">
        <v>55</v>
      </c>
      <c r="E13" t="s">
        <v>64</v>
      </c>
      <c r="F13" s="10">
        <v>42965</v>
      </c>
      <c r="G13" s="11">
        <v>0.63263888888888886</v>
      </c>
      <c r="H13" s="10">
        <v>42962</v>
      </c>
      <c r="I13" s="11">
        <v>0.68541666666666667</v>
      </c>
      <c r="J13">
        <v>0</v>
      </c>
      <c r="K13" t="s">
        <v>72</v>
      </c>
      <c r="L13" t="s">
        <v>74</v>
      </c>
      <c r="M13">
        <v>33107</v>
      </c>
      <c r="N13">
        <v>0</v>
      </c>
      <c r="O13">
        <v>0</v>
      </c>
      <c r="P13">
        <v>0</v>
      </c>
      <c r="Q13">
        <v>0</v>
      </c>
      <c r="R13">
        <v>13821</v>
      </c>
      <c r="S13">
        <v>0</v>
      </c>
      <c r="T13">
        <v>0</v>
      </c>
      <c r="U13">
        <v>0</v>
      </c>
      <c r="V13">
        <v>0</v>
      </c>
      <c r="W13">
        <v>0</v>
      </c>
      <c r="X13">
        <v>0</v>
      </c>
      <c r="Y13">
        <v>0</v>
      </c>
      <c r="Z13">
        <v>0</v>
      </c>
      <c r="AA13">
        <v>0</v>
      </c>
      <c r="AB13">
        <v>0</v>
      </c>
      <c r="AC13">
        <v>0</v>
      </c>
      <c r="AD13">
        <v>0</v>
      </c>
      <c r="AE13">
        <f>SUM(Data[[#This Row],[Soybeans]:[DDGS]])</f>
        <v>46928</v>
      </c>
      <c r="AF13">
        <f>SUM(Data[[#This Row],[Cr.Soyaoil]:[Biodiesel]])</f>
        <v>0</v>
      </c>
    </row>
    <row r="14" spans="1:32" x14ac:dyDescent="0.3">
      <c r="A14">
        <v>2012</v>
      </c>
      <c r="B14" t="s">
        <v>39</v>
      </c>
      <c r="C14" t="s">
        <v>42</v>
      </c>
      <c r="D14" t="s">
        <v>52</v>
      </c>
      <c r="E14" t="s">
        <v>62</v>
      </c>
      <c r="F14" s="10">
        <v>41185</v>
      </c>
      <c r="G14" s="11">
        <v>0.93680555555555556</v>
      </c>
      <c r="H14" s="10">
        <v>41184</v>
      </c>
      <c r="I14" s="11">
        <v>0.2673611111111111</v>
      </c>
      <c r="J14">
        <v>0</v>
      </c>
      <c r="K14" t="s">
        <v>69</v>
      </c>
      <c r="L14" t="s">
        <v>74</v>
      </c>
      <c r="M14">
        <v>24505</v>
      </c>
      <c r="N14">
        <v>0</v>
      </c>
      <c r="O14">
        <v>0</v>
      </c>
      <c r="P14">
        <v>0</v>
      </c>
      <c r="Q14">
        <v>28264</v>
      </c>
      <c r="R14">
        <v>18844</v>
      </c>
      <c r="S14">
        <v>0</v>
      </c>
      <c r="T14">
        <v>0</v>
      </c>
      <c r="U14">
        <v>58464</v>
      </c>
      <c r="V14">
        <v>0</v>
      </c>
      <c r="W14">
        <v>0</v>
      </c>
      <c r="X14">
        <v>0</v>
      </c>
      <c r="Y14">
        <v>0</v>
      </c>
      <c r="Z14">
        <v>0</v>
      </c>
      <c r="AA14">
        <v>0</v>
      </c>
      <c r="AB14">
        <v>0</v>
      </c>
      <c r="AC14">
        <v>0</v>
      </c>
      <c r="AD14">
        <v>0</v>
      </c>
      <c r="AE14">
        <f>SUM(Data[[#This Row],[Soybeans]:[DDGS]])</f>
        <v>130077</v>
      </c>
      <c r="AF14">
        <f>SUM(Data[[#This Row],[Cr.Soyaoil]:[Biodiesel]])</f>
        <v>0</v>
      </c>
    </row>
    <row r="15" spans="1:32" x14ac:dyDescent="0.3">
      <c r="A15">
        <v>2018</v>
      </c>
      <c r="B15" t="s">
        <v>32</v>
      </c>
      <c r="C15" t="s">
        <v>45</v>
      </c>
      <c r="D15" t="s">
        <v>52</v>
      </c>
      <c r="E15" t="s">
        <v>64</v>
      </c>
      <c r="F15" s="10">
        <v>43446</v>
      </c>
      <c r="G15" s="11">
        <v>0.10833333333333334</v>
      </c>
      <c r="H15" s="10">
        <v>43443</v>
      </c>
      <c r="I15" s="11">
        <v>0.80277777777777781</v>
      </c>
      <c r="J15">
        <v>0</v>
      </c>
      <c r="K15" t="s">
        <v>72</v>
      </c>
      <c r="L15" t="s">
        <v>74</v>
      </c>
      <c r="M15">
        <v>0</v>
      </c>
      <c r="N15">
        <v>17925</v>
      </c>
      <c r="O15">
        <v>0</v>
      </c>
      <c r="P15">
        <v>0</v>
      </c>
      <c r="Q15">
        <v>0</v>
      </c>
      <c r="R15">
        <v>66051</v>
      </c>
      <c r="S15">
        <v>0</v>
      </c>
      <c r="T15">
        <v>29971</v>
      </c>
      <c r="U15">
        <v>78029</v>
      </c>
      <c r="V15">
        <v>0</v>
      </c>
      <c r="W15">
        <v>0</v>
      </c>
      <c r="X15">
        <v>0</v>
      </c>
      <c r="Y15">
        <v>0</v>
      </c>
      <c r="Z15">
        <v>0</v>
      </c>
      <c r="AA15">
        <v>0</v>
      </c>
      <c r="AB15">
        <v>0</v>
      </c>
      <c r="AC15">
        <v>0</v>
      </c>
      <c r="AD15">
        <v>0</v>
      </c>
      <c r="AE15">
        <f>SUM(Data[[#This Row],[Soybeans]:[DDGS]])</f>
        <v>191976</v>
      </c>
      <c r="AF15">
        <f>SUM(Data[[#This Row],[Cr.Soyaoil]:[Biodiesel]])</f>
        <v>0</v>
      </c>
    </row>
    <row r="16" spans="1:32" x14ac:dyDescent="0.3">
      <c r="A16">
        <v>2022</v>
      </c>
      <c r="B16" t="s">
        <v>39</v>
      </c>
      <c r="C16" t="s">
        <v>44</v>
      </c>
      <c r="D16" t="s">
        <v>51</v>
      </c>
      <c r="E16" t="s">
        <v>62</v>
      </c>
      <c r="F16" s="10">
        <v>44857</v>
      </c>
      <c r="G16" s="11">
        <v>0.66388888888888886</v>
      </c>
      <c r="H16" s="10">
        <v>44854</v>
      </c>
      <c r="I16" s="11">
        <v>0.10972222222222222</v>
      </c>
      <c r="J16">
        <v>0</v>
      </c>
      <c r="K16" t="s">
        <v>70</v>
      </c>
      <c r="L16" t="s">
        <v>75</v>
      </c>
      <c r="M16">
        <v>0</v>
      </c>
      <c r="N16">
        <v>0</v>
      </c>
      <c r="O16">
        <v>0</v>
      </c>
      <c r="P16">
        <v>0</v>
      </c>
      <c r="Q16">
        <v>0</v>
      </c>
      <c r="R16">
        <v>0</v>
      </c>
      <c r="S16">
        <v>0</v>
      </c>
      <c r="T16">
        <v>0</v>
      </c>
      <c r="U16">
        <v>0</v>
      </c>
      <c r="V16">
        <v>0</v>
      </c>
      <c r="W16">
        <v>0</v>
      </c>
      <c r="X16">
        <v>0</v>
      </c>
      <c r="Y16">
        <v>0</v>
      </c>
      <c r="Z16">
        <v>0</v>
      </c>
      <c r="AA16">
        <v>3078</v>
      </c>
      <c r="AB16">
        <v>0</v>
      </c>
      <c r="AC16">
        <v>0</v>
      </c>
      <c r="AD16">
        <v>0</v>
      </c>
      <c r="AE16">
        <f>SUM(Data[[#This Row],[Soybeans]:[DDGS]])</f>
        <v>0</v>
      </c>
      <c r="AF16">
        <f>SUM(Data[[#This Row],[Cr.Soyaoil]:[Biodiesel]])</f>
        <v>3078</v>
      </c>
    </row>
    <row r="17" spans="1:32" x14ac:dyDescent="0.3">
      <c r="A17">
        <v>2015</v>
      </c>
      <c r="B17" t="s">
        <v>40</v>
      </c>
      <c r="C17" t="s">
        <v>47</v>
      </c>
      <c r="D17" t="s">
        <v>53</v>
      </c>
      <c r="E17" t="s">
        <v>63</v>
      </c>
      <c r="F17" s="10">
        <v>42256</v>
      </c>
      <c r="G17" s="11">
        <v>0.97638888888888886</v>
      </c>
      <c r="H17" s="10">
        <v>42253</v>
      </c>
      <c r="I17" s="11">
        <v>0.14652777777777778</v>
      </c>
      <c r="J17">
        <v>0</v>
      </c>
      <c r="K17" t="s">
        <v>66</v>
      </c>
      <c r="L17" t="s">
        <v>75</v>
      </c>
      <c r="M17">
        <v>0</v>
      </c>
      <c r="N17">
        <v>0</v>
      </c>
      <c r="O17">
        <v>0</v>
      </c>
      <c r="P17">
        <v>0</v>
      </c>
      <c r="Q17">
        <v>0</v>
      </c>
      <c r="R17">
        <v>0</v>
      </c>
      <c r="S17">
        <v>0</v>
      </c>
      <c r="T17">
        <v>0</v>
      </c>
      <c r="U17">
        <v>0</v>
      </c>
      <c r="V17">
        <v>0</v>
      </c>
      <c r="W17">
        <v>0</v>
      </c>
      <c r="X17">
        <v>0</v>
      </c>
      <c r="Y17">
        <v>689</v>
      </c>
      <c r="Z17">
        <v>0</v>
      </c>
      <c r="AA17">
        <v>8901</v>
      </c>
      <c r="AB17">
        <v>1260</v>
      </c>
      <c r="AC17">
        <v>0</v>
      </c>
      <c r="AD17">
        <v>0</v>
      </c>
      <c r="AE17">
        <f>SUM(Data[[#This Row],[Soybeans]:[DDGS]])</f>
        <v>0</v>
      </c>
      <c r="AF17">
        <f>SUM(Data[[#This Row],[Cr.Soyaoil]:[Biodiesel]])</f>
        <v>10850</v>
      </c>
    </row>
    <row r="18" spans="1:32" x14ac:dyDescent="0.3">
      <c r="A18">
        <v>2019</v>
      </c>
      <c r="B18" t="s">
        <v>32</v>
      </c>
      <c r="C18" t="s">
        <v>45</v>
      </c>
      <c r="D18" t="s">
        <v>57</v>
      </c>
      <c r="E18" t="s">
        <v>59</v>
      </c>
      <c r="F18" s="10">
        <v>43813</v>
      </c>
      <c r="G18" s="11">
        <v>0.64027777777777772</v>
      </c>
      <c r="H18" s="10">
        <v>43810</v>
      </c>
      <c r="I18" s="11">
        <v>9.8611111111111108E-2</v>
      </c>
      <c r="J18">
        <v>1</v>
      </c>
      <c r="K18" t="s">
        <v>66</v>
      </c>
      <c r="L18" t="s">
        <v>75</v>
      </c>
      <c r="M18">
        <v>0</v>
      </c>
      <c r="N18">
        <v>0</v>
      </c>
      <c r="O18">
        <v>0</v>
      </c>
      <c r="P18">
        <v>0</v>
      </c>
      <c r="Q18">
        <v>0</v>
      </c>
      <c r="R18">
        <v>0</v>
      </c>
      <c r="S18">
        <v>0</v>
      </c>
      <c r="T18">
        <v>0</v>
      </c>
      <c r="U18">
        <v>0</v>
      </c>
      <c r="V18">
        <v>0</v>
      </c>
      <c r="W18">
        <v>0</v>
      </c>
      <c r="X18">
        <v>741</v>
      </c>
      <c r="Y18">
        <v>6777</v>
      </c>
      <c r="Z18">
        <v>0</v>
      </c>
      <c r="AA18">
        <v>7747</v>
      </c>
      <c r="AB18">
        <v>0</v>
      </c>
      <c r="AC18">
        <v>0</v>
      </c>
      <c r="AD18">
        <v>0</v>
      </c>
      <c r="AE18">
        <f>SUM(Data[[#This Row],[Soybeans]:[DDGS]])</f>
        <v>0</v>
      </c>
      <c r="AF18">
        <f>SUM(Data[[#This Row],[Cr.Soyaoil]:[Biodiesel]])</f>
        <v>15265</v>
      </c>
    </row>
    <row r="19" spans="1:32" x14ac:dyDescent="0.3">
      <c r="A19">
        <v>2020</v>
      </c>
      <c r="B19" t="s">
        <v>37</v>
      </c>
      <c r="C19" t="s">
        <v>46</v>
      </c>
      <c r="D19" t="s">
        <v>50</v>
      </c>
      <c r="E19" t="s">
        <v>62</v>
      </c>
      <c r="F19" s="10">
        <v>43996</v>
      </c>
      <c r="G19" s="11">
        <v>0.15625</v>
      </c>
      <c r="H19" s="10">
        <v>43995</v>
      </c>
      <c r="I19" s="11">
        <v>0.15625</v>
      </c>
      <c r="J19">
        <v>0</v>
      </c>
      <c r="K19" t="s">
        <v>68</v>
      </c>
      <c r="L19" t="s">
        <v>75</v>
      </c>
      <c r="M19">
        <v>0</v>
      </c>
      <c r="N19">
        <v>0</v>
      </c>
      <c r="O19">
        <v>0</v>
      </c>
      <c r="P19">
        <v>0</v>
      </c>
      <c r="Q19">
        <v>0</v>
      </c>
      <c r="R19">
        <v>0</v>
      </c>
      <c r="S19">
        <v>0</v>
      </c>
      <c r="T19">
        <v>0</v>
      </c>
      <c r="U19">
        <v>0</v>
      </c>
      <c r="V19">
        <v>0</v>
      </c>
      <c r="W19">
        <v>5694</v>
      </c>
      <c r="X19">
        <v>0</v>
      </c>
      <c r="Y19">
        <v>9885</v>
      </c>
      <c r="Z19">
        <v>0</v>
      </c>
      <c r="AA19">
        <v>9897</v>
      </c>
      <c r="AB19">
        <v>0</v>
      </c>
      <c r="AC19">
        <v>0</v>
      </c>
      <c r="AD19">
        <v>0</v>
      </c>
      <c r="AE19">
        <f>SUM(Data[[#This Row],[Soybeans]:[DDGS]])</f>
        <v>0</v>
      </c>
      <c r="AF19">
        <f>SUM(Data[[#This Row],[Cr.Soyaoil]:[Biodiesel]])</f>
        <v>25476</v>
      </c>
    </row>
    <row r="20" spans="1:32" x14ac:dyDescent="0.3">
      <c r="A20">
        <v>2018</v>
      </c>
      <c r="B20" t="s">
        <v>38</v>
      </c>
      <c r="C20" t="s">
        <v>43</v>
      </c>
      <c r="D20" t="s">
        <v>55</v>
      </c>
      <c r="E20" t="s">
        <v>63</v>
      </c>
      <c r="F20" s="10">
        <v>43316</v>
      </c>
      <c r="G20" s="11">
        <v>0.80069444444444449</v>
      </c>
      <c r="H20" s="10">
        <v>43314</v>
      </c>
      <c r="I20" s="11">
        <v>0.41736111111111113</v>
      </c>
      <c r="J20">
        <v>0</v>
      </c>
      <c r="K20" t="s">
        <v>67</v>
      </c>
      <c r="L20" t="s">
        <v>75</v>
      </c>
      <c r="M20">
        <v>0</v>
      </c>
      <c r="N20">
        <v>0</v>
      </c>
      <c r="O20">
        <v>0</v>
      </c>
      <c r="P20">
        <v>0</v>
      </c>
      <c r="Q20">
        <v>0</v>
      </c>
      <c r="R20">
        <v>0</v>
      </c>
      <c r="S20">
        <v>0</v>
      </c>
      <c r="T20">
        <v>0</v>
      </c>
      <c r="U20">
        <v>0</v>
      </c>
      <c r="V20">
        <v>0</v>
      </c>
      <c r="W20">
        <v>0</v>
      </c>
      <c r="X20">
        <v>0</v>
      </c>
      <c r="Y20">
        <v>0</v>
      </c>
      <c r="Z20">
        <v>8165</v>
      </c>
      <c r="AA20">
        <v>0</v>
      </c>
      <c r="AB20">
        <v>0</v>
      </c>
      <c r="AC20">
        <v>0</v>
      </c>
      <c r="AD20">
        <v>0</v>
      </c>
      <c r="AE20">
        <f>SUM(Data[[#This Row],[Soybeans]:[DDGS]])</f>
        <v>0</v>
      </c>
      <c r="AF20">
        <f>SUM(Data[[#This Row],[Cr.Soyaoil]:[Biodiesel]])</f>
        <v>8165</v>
      </c>
    </row>
    <row r="21" spans="1:32" x14ac:dyDescent="0.3">
      <c r="A21">
        <v>2014</v>
      </c>
      <c r="B21" t="s">
        <v>33</v>
      </c>
      <c r="C21" t="s">
        <v>47</v>
      </c>
      <c r="D21" t="s">
        <v>56</v>
      </c>
      <c r="E21" t="s">
        <v>60</v>
      </c>
      <c r="F21" s="10">
        <v>41753</v>
      </c>
      <c r="G21" s="11">
        <v>0.16527777777777777</v>
      </c>
      <c r="H21" s="10">
        <v>41750</v>
      </c>
      <c r="I21" s="11">
        <v>0.34861111111111109</v>
      </c>
      <c r="J21">
        <v>1</v>
      </c>
      <c r="K21" t="s">
        <v>67</v>
      </c>
      <c r="L21" t="s">
        <v>75</v>
      </c>
      <c r="M21">
        <v>0</v>
      </c>
      <c r="N21">
        <v>0</v>
      </c>
      <c r="O21">
        <v>0</v>
      </c>
      <c r="P21">
        <v>0</v>
      </c>
      <c r="Q21">
        <v>0</v>
      </c>
      <c r="R21">
        <v>0</v>
      </c>
      <c r="S21">
        <v>0</v>
      </c>
      <c r="T21">
        <v>0</v>
      </c>
      <c r="U21">
        <v>0</v>
      </c>
      <c r="V21">
        <v>0</v>
      </c>
      <c r="W21">
        <v>0</v>
      </c>
      <c r="X21">
        <v>2897</v>
      </c>
      <c r="Y21">
        <v>799</v>
      </c>
      <c r="Z21">
        <v>0</v>
      </c>
      <c r="AA21">
        <v>0</v>
      </c>
      <c r="AB21">
        <v>0</v>
      </c>
      <c r="AC21">
        <v>0</v>
      </c>
      <c r="AD21">
        <v>0</v>
      </c>
      <c r="AE21">
        <f>SUM(Data[[#This Row],[Soybeans]:[DDGS]])</f>
        <v>0</v>
      </c>
      <c r="AF21">
        <f>SUM(Data[[#This Row],[Cr.Soyaoil]:[Biodiesel]])</f>
        <v>3696</v>
      </c>
    </row>
    <row r="22" spans="1:32" x14ac:dyDescent="0.3">
      <c r="A22">
        <v>2017</v>
      </c>
      <c r="B22" t="s">
        <v>40</v>
      </c>
      <c r="C22" t="s">
        <v>48</v>
      </c>
      <c r="D22" t="s">
        <v>51</v>
      </c>
      <c r="E22" t="s">
        <v>60</v>
      </c>
      <c r="F22" s="10">
        <v>42995</v>
      </c>
      <c r="G22" s="11">
        <v>3.5416666666666666E-2</v>
      </c>
      <c r="H22" s="10">
        <v>42992</v>
      </c>
      <c r="I22" s="11">
        <v>0.75</v>
      </c>
      <c r="J22">
        <v>0</v>
      </c>
      <c r="K22" t="s">
        <v>66</v>
      </c>
      <c r="L22" t="s">
        <v>74</v>
      </c>
      <c r="M22">
        <v>0</v>
      </c>
      <c r="N22">
        <v>0</v>
      </c>
      <c r="O22">
        <v>0</v>
      </c>
      <c r="P22">
        <v>0</v>
      </c>
      <c r="Q22">
        <v>0</v>
      </c>
      <c r="R22">
        <v>0</v>
      </c>
      <c r="S22">
        <v>38723</v>
      </c>
      <c r="T22">
        <v>3150</v>
      </c>
      <c r="U22">
        <v>0</v>
      </c>
      <c r="V22">
        <v>61981</v>
      </c>
      <c r="W22">
        <v>0</v>
      </c>
      <c r="X22">
        <v>0</v>
      </c>
      <c r="Y22">
        <v>0</v>
      </c>
      <c r="Z22">
        <v>0</v>
      </c>
      <c r="AA22">
        <v>0</v>
      </c>
      <c r="AB22">
        <v>0</v>
      </c>
      <c r="AC22">
        <v>0</v>
      </c>
      <c r="AD22">
        <v>0</v>
      </c>
      <c r="AE22">
        <f>SUM(Data[[#This Row],[Soybeans]:[DDGS]])</f>
        <v>103854</v>
      </c>
      <c r="AF22">
        <f>SUM(Data[[#This Row],[Cr.Soyaoil]:[Biodiesel]])</f>
        <v>0</v>
      </c>
    </row>
    <row r="23" spans="1:32" x14ac:dyDescent="0.3">
      <c r="A23">
        <v>2010</v>
      </c>
      <c r="B23" t="s">
        <v>32</v>
      </c>
      <c r="C23" t="s">
        <v>46</v>
      </c>
      <c r="D23" t="s">
        <v>50</v>
      </c>
      <c r="E23" t="s">
        <v>59</v>
      </c>
      <c r="F23" s="10">
        <v>40532</v>
      </c>
      <c r="G23" s="11">
        <v>0.97222222222222221</v>
      </c>
      <c r="H23" s="10">
        <v>40531</v>
      </c>
      <c r="I23" s="11">
        <v>0.41319444444444442</v>
      </c>
      <c r="J23">
        <v>1</v>
      </c>
      <c r="K23" t="s">
        <v>70</v>
      </c>
      <c r="L23" t="s">
        <v>74</v>
      </c>
      <c r="M23">
        <v>0</v>
      </c>
      <c r="N23">
        <v>0</v>
      </c>
      <c r="O23">
        <v>0</v>
      </c>
      <c r="P23">
        <v>53026</v>
      </c>
      <c r="Q23">
        <v>0</v>
      </c>
      <c r="R23">
        <v>0</v>
      </c>
      <c r="S23">
        <v>0</v>
      </c>
      <c r="T23">
        <v>0</v>
      </c>
      <c r="U23">
        <v>0</v>
      </c>
      <c r="V23">
        <v>12734</v>
      </c>
      <c r="W23">
        <v>0</v>
      </c>
      <c r="X23">
        <v>0</v>
      </c>
      <c r="Y23">
        <v>0</v>
      </c>
      <c r="Z23">
        <v>0</v>
      </c>
      <c r="AA23">
        <v>0</v>
      </c>
      <c r="AB23">
        <v>0</v>
      </c>
      <c r="AC23">
        <v>0</v>
      </c>
      <c r="AD23">
        <v>0</v>
      </c>
      <c r="AE23">
        <f>SUM(Data[[#This Row],[Soybeans]:[DDGS]])</f>
        <v>65760</v>
      </c>
      <c r="AF23">
        <f>SUM(Data[[#This Row],[Cr.Soyaoil]:[Biodiesel]])</f>
        <v>0</v>
      </c>
    </row>
    <row r="24" spans="1:32" x14ac:dyDescent="0.3">
      <c r="A24">
        <v>2022</v>
      </c>
      <c r="B24" t="s">
        <v>38</v>
      </c>
      <c r="C24" t="s">
        <v>44</v>
      </c>
      <c r="D24" t="s">
        <v>56</v>
      </c>
      <c r="E24" t="s">
        <v>59</v>
      </c>
      <c r="F24" s="10">
        <v>44793</v>
      </c>
      <c r="G24" s="11">
        <v>0.81458333333333333</v>
      </c>
      <c r="H24" s="10">
        <v>44791</v>
      </c>
      <c r="I24" s="11">
        <v>0.17291666666666666</v>
      </c>
      <c r="J24">
        <v>0</v>
      </c>
      <c r="K24" t="s">
        <v>69</v>
      </c>
      <c r="L24" t="s">
        <v>75</v>
      </c>
      <c r="M24">
        <v>0</v>
      </c>
      <c r="N24">
        <v>0</v>
      </c>
      <c r="O24">
        <v>0</v>
      </c>
      <c r="P24">
        <v>0</v>
      </c>
      <c r="Q24">
        <v>0</v>
      </c>
      <c r="R24">
        <v>0</v>
      </c>
      <c r="S24">
        <v>0</v>
      </c>
      <c r="T24">
        <v>0</v>
      </c>
      <c r="U24">
        <v>0</v>
      </c>
      <c r="V24">
        <v>0</v>
      </c>
      <c r="W24">
        <v>0</v>
      </c>
      <c r="X24">
        <v>0</v>
      </c>
      <c r="Y24">
        <v>0</v>
      </c>
      <c r="Z24">
        <v>278</v>
      </c>
      <c r="AA24">
        <v>0</v>
      </c>
      <c r="AB24">
        <v>0</v>
      </c>
      <c r="AC24">
        <v>0</v>
      </c>
      <c r="AD24">
        <v>0</v>
      </c>
      <c r="AE24">
        <f>SUM(Data[[#This Row],[Soybeans]:[DDGS]])</f>
        <v>0</v>
      </c>
      <c r="AF24">
        <f>SUM(Data[[#This Row],[Cr.Soyaoil]:[Biodiesel]])</f>
        <v>278</v>
      </c>
    </row>
    <row r="25" spans="1:32" x14ac:dyDescent="0.3">
      <c r="A25">
        <v>2017</v>
      </c>
      <c r="B25" t="s">
        <v>32</v>
      </c>
      <c r="C25" t="s">
        <v>43</v>
      </c>
      <c r="D25" t="s">
        <v>50</v>
      </c>
      <c r="E25" t="s">
        <v>59</v>
      </c>
      <c r="F25" s="10">
        <v>43082</v>
      </c>
      <c r="G25" s="11">
        <v>0.95416666666666672</v>
      </c>
      <c r="H25" s="10">
        <v>43080</v>
      </c>
      <c r="I25" s="11">
        <v>0.66805555555555551</v>
      </c>
      <c r="J25">
        <v>1</v>
      </c>
      <c r="K25" t="s">
        <v>66</v>
      </c>
      <c r="L25" t="s">
        <v>74</v>
      </c>
      <c r="M25">
        <v>0</v>
      </c>
      <c r="N25">
        <v>0</v>
      </c>
      <c r="O25">
        <v>45069</v>
      </c>
      <c r="P25">
        <v>0</v>
      </c>
      <c r="Q25">
        <v>44332</v>
      </c>
      <c r="R25">
        <v>0</v>
      </c>
      <c r="S25">
        <v>0</v>
      </c>
      <c r="T25">
        <v>0</v>
      </c>
      <c r="U25">
        <v>6843</v>
      </c>
      <c r="V25">
        <v>0</v>
      </c>
      <c r="W25">
        <v>0</v>
      </c>
      <c r="X25">
        <v>0</v>
      </c>
      <c r="Y25">
        <v>0</v>
      </c>
      <c r="Z25">
        <v>0</v>
      </c>
      <c r="AA25">
        <v>0</v>
      </c>
      <c r="AB25">
        <v>0</v>
      </c>
      <c r="AC25">
        <v>0</v>
      </c>
      <c r="AD25">
        <v>0</v>
      </c>
      <c r="AE25">
        <f>SUM(Data[[#This Row],[Soybeans]:[DDGS]])</f>
        <v>96244</v>
      </c>
      <c r="AF25">
        <f>SUM(Data[[#This Row],[Cr.Soyaoil]:[Biodiesel]])</f>
        <v>0</v>
      </c>
    </row>
    <row r="26" spans="1:32" x14ac:dyDescent="0.3">
      <c r="A26">
        <v>2020</v>
      </c>
      <c r="B26" t="s">
        <v>39</v>
      </c>
      <c r="C26" t="s">
        <v>42</v>
      </c>
      <c r="D26" t="s">
        <v>50</v>
      </c>
      <c r="E26" t="s">
        <v>63</v>
      </c>
      <c r="F26" s="10">
        <v>44124</v>
      </c>
      <c r="G26" s="11">
        <v>0.74930555555555556</v>
      </c>
      <c r="H26" s="10">
        <v>44123</v>
      </c>
      <c r="I26" s="11">
        <v>0.75138888888888888</v>
      </c>
      <c r="J26">
        <v>1</v>
      </c>
      <c r="K26" t="s">
        <v>73</v>
      </c>
      <c r="L26" t="s">
        <v>74</v>
      </c>
      <c r="M26">
        <v>0</v>
      </c>
      <c r="N26">
        <v>47009</v>
      </c>
      <c r="O26">
        <v>0</v>
      </c>
      <c r="P26">
        <v>59488</v>
      </c>
      <c r="Q26">
        <v>0</v>
      </c>
      <c r="R26">
        <v>0</v>
      </c>
      <c r="S26">
        <v>0</v>
      </c>
      <c r="T26">
        <v>0</v>
      </c>
      <c r="U26">
        <v>0</v>
      </c>
      <c r="V26">
        <v>0</v>
      </c>
      <c r="W26">
        <v>0</v>
      </c>
      <c r="X26">
        <v>0</v>
      </c>
      <c r="Y26">
        <v>0</v>
      </c>
      <c r="Z26">
        <v>0</v>
      </c>
      <c r="AA26">
        <v>0</v>
      </c>
      <c r="AB26">
        <v>0</v>
      </c>
      <c r="AC26">
        <v>0</v>
      </c>
      <c r="AD26">
        <v>0</v>
      </c>
      <c r="AE26">
        <f>SUM(Data[[#This Row],[Soybeans]:[DDGS]])</f>
        <v>106497</v>
      </c>
      <c r="AF26">
        <f>SUM(Data[[#This Row],[Cr.Soyaoil]:[Biodiesel]])</f>
        <v>0</v>
      </c>
    </row>
    <row r="27" spans="1:32" x14ac:dyDescent="0.3">
      <c r="A27">
        <v>2013</v>
      </c>
      <c r="B27" t="s">
        <v>41</v>
      </c>
      <c r="C27" t="s">
        <v>47</v>
      </c>
      <c r="D27" t="s">
        <v>57</v>
      </c>
      <c r="E27" t="s">
        <v>61</v>
      </c>
      <c r="F27" s="10">
        <v>41281</v>
      </c>
      <c r="G27" s="11">
        <v>0.83333333333333337</v>
      </c>
      <c r="H27" s="10">
        <v>41280</v>
      </c>
      <c r="I27" s="11">
        <v>0.53472222222222221</v>
      </c>
      <c r="J27">
        <v>0</v>
      </c>
      <c r="K27" t="s">
        <v>71</v>
      </c>
      <c r="L27" t="s">
        <v>74</v>
      </c>
      <c r="M27">
        <v>9985</v>
      </c>
      <c r="N27">
        <v>14788</v>
      </c>
      <c r="O27">
        <v>0</v>
      </c>
      <c r="P27">
        <v>42115</v>
      </c>
      <c r="Q27">
        <v>0</v>
      </c>
      <c r="R27">
        <v>0</v>
      </c>
      <c r="S27">
        <v>0</v>
      </c>
      <c r="T27">
        <v>0</v>
      </c>
      <c r="U27">
        <v>6406</v>
      </c>
      <c r="V27">
        <v>0</v>
      </c>
      <c r="W27">
        <v>0</v>
      </c>
      <c r="X27">
        <v>0</v>
      </c>
      <c r="Y27">
        <v>0</v>
      </c>
      <c r="Z27">
        <v>0</v>
      </c>
      <c r="AA27">
        <v>0</v>
      </c>
      <c r="AB27">
        <v>0</v>
      </c>
      <c r="AC27">
        <v>0</v>
      </c>
      <c r="AD27">
        <v>0</v>
      </c>
      <c r="AE27">
        <f>SUM(Data[[#This Row],[Soybeans]:[DDGS]])</f>
        <v>73294</v>
      </c>
      <c r="AF27">
        <f>SUM(Data[[#This Row],[Cr.Soyaoil]:[Biodiesel]])</f>
        <v>0</v>
      </c>
    </row>
    <row r="28" spans="1:32" x14ac:dyDescent="0.3">
      <c r="A28">
        <v>2017</v>
      </c>
      <c r="B28" t="s">
        <v>30</v>
      </c>
      <c r="C28" t="s">
        <v>47</v>
      </c>
      <c r="D28" t="s">
        <v>51</v>
      </c>
      <c r="E28" t="s">
        <v>64</v>
      </c>
      <c r="F28" s="10">
        <v>42883</v>
      </c>
      <c r="G28" s="11">
        <v>0.17499999999999999</v>
      </c>
      <c r="H28" s="10">
        <v>42880</v>
      </c>
      <c r="I28" s="11">
        <v>0.37916666666666665</v>
      </c>
      <c r="J28">
        <v>1</v>
      </c>
      <c r="K28" t="s">
        <v>71</v>
      </c>
      <c r="L28" t="s">
        <v>74</v>
      </c>
      <c r="M28">
        <v>0</v>
      </c>
      <c r="N28">
        <v>38165</v>
      </c>
      <c r="O28">
        <v>0</v>
      </c>
      <c r="P28">
        <v>0</v>
      </c>
      <c r="Q28">
        <v>0</v>
      </c>
      <c r="R28">
        <v>0</v>
      </c>
      <c r="S28">
        <v>0</v>
      </c>
      <c r="T28">
        <v>0</v>
      </c>
      <c r="U28">
        <v>42081</v>
      </c>
      <c r="V28">
        <v>62491</v>
      </c>
      <c r="W28">
        <v>0</v>
      </c>
      <c r="X28">
        <v>0</v>
      </c>
      <c r="Y28">
        <v>0</v>
      </c>
      <c r="Z28">
        <v>0</v>
      </c>
      <c r="AA28">
        <v>0</v>
      </c>
      <c r="AB28">
        <v>0</v>
      </c>
      <c r="AC28">
        <v>0</v>
      </c>
      <c r="AD28">
        <v>0</v>
      </c>
      <c r="AE28">
        <f>SUM(Data[[#This Row],[Soybeans]:[DDGS]])</f>
        <v>142737</v>
      </c>
      <c r="AF28">
        <f>SUM(Data[[#This Row],[Cr.Soyaoil]:[Biodiesel]])</f>
        <v>0</v>
      </c>
    </row>
    <row r="29" spans="1:32" x14ac:dyDescent="0.3">
      <c r="A29">
        <v>2017</v>
      </c>
      <c r="B29" t="s">
        <v>36</v>
      </c>
      <c r="C29" t="s">
        <v>46</v>
      </c>
      <c r="D29" t="s">
        <v>51</v>
      </c>
      <c r="E29" t="s">
        <v>60</v>
      </c>
      <c r="F29" s="10">
        <v>42932</v>
      </c>
      <c r="G29" s="11">
        <v>0</v>
      </c>
      <c r="H29" s="10">
        <v>42929</v>
      </c>
      <c r="I29" s="11">
        <v>0.70347222222222228</v>
      </c>
      <c r="J29">
        <v>0</v>
      </c>
      <c r="K29" t="s">
        <v>66</v>
      </c>
      <c r="L29" t="s">
        <v>74</v>
      </c>
      <c r="M29">
        <v>0</v>
      </c>
      <c r="N29">
        <v>0</v>
      </c>
      <c r="O29">
        <v>44621</v>
      </c>
      <c r="P29">
        <v>0</v>
      </c>
      <c r="Q29">
        <v>38867</v>
      </c>
      <c r="R29">
        <v>0</v>
      </c>
      <c r="S29">
        <v>1400</v>
      </c>
      <c r="T29">
        <v>75249</v>
      </c>
      <c r="U29">
        <v>0</v>
      </c>
      <c r="V29">
        <v>0</v>
      </c>
      <c r="W29">
        <v>0</v>
      </c>
      <c r="X29">
        <v>0</v>
      </c>
      <c r="Y29">
        <v>0</v>
      </c>
      <c r="Z29">
        <v>0</v>
      </c>
      <c r="AA29">
        <v>0</v>
      </c>
      <c r="AB29">
        <v>0</v>
      </c>
      <c r="AC29">
        <v>0</v>
      </c>
      <c r="AD29">
        <v>0</v>
      </c>
      <c r="AE29">
        <f>SUM(Data[[#This Row],[Soybeans]:[DDGS]])</f>
        <v>160137</v>
      </c>
      <c r="AF29">
        <f>SUM(Data[[#This Row],[Cr.Soyaoil]:[Biodiesel]])</f>
        <v>0</v>
      </c>
    </row>
    <row r="30" spans="1:32" x14ac:dyDescent="0.3">
      <c r="A30">
        <v>2015</v>
      </c>
      <c r="B30" t="s">
        <v>30</v>
      </c>
      <c r="C30" t="s">
        <v>42</v>
      </c>
      <c r="D30" t="s">
        <v>51</v>
      </c>
      <c r="E30" t="s">
        <v>63</v>
      </c>
      <c r="F30" s="10">
        <v>42149</v>
      </c>
      <c r="G30" s="11">
        <v>0.98333333333333328</v>
      </c>
      <c r="H30" s="10">
        <v>42148</v>
      </c>
      <c r="I30" s="11">
        <v>0.95208333333333328</v>
      </c>
      <c r="J30">
        <v>0</v>
      </c>
      <c r="K30" t="s">
        <v>66</v>
      </c>
      <c r="L30" t="s">
        <v>74</v>
      </c>
      <c r="M30">
        <v>42077</v>
      </c>
      <c r="N30">
        <v>0</v>
      </c>
      <c r="O30">
        <v>4306</v>
      </c>
      <c r="P30">
        <v>0</v>
      </c>
      <c r="Q30">
        <v>0</v>
      </c>
      <c r="R30">
        <v>0</v>
      </c>
      <c r="S30">
        <v>0</v>
      </c>
      <c r="T30">
        <v>0</v>
      </c>
      <c r="U30">
        <v>0</v>
      </c>
      <c r="V30">
        <v>0</v>
      </c>
      <c r="W30">
        <v>0</v>
      </c>
      <c r="X30">
        <v>0</v>
      </c>
      <c r="Y30">
        <v>0</v>
      </c>
      <c r="Z30">
        <v>0</v>
      </c>
      <c r="AA30">
        <v>0</v>
      </c>
      <c r="AB30">
        <v>0</v>
      </c>
      <c r="AC30">
        <v>0</v>
      </c>
      <c r="AD30">
        <v>0</v>
      </c>
      <c r="AE30">
        <f>SUM(Data[[#This Row],[Soybeans]:[DDGS]])</f>
        <v>46383</v>
      </c>
      <c r="AF30">
        <f>SUM(Data[[#This Row],[Cr.Soyaoil]:[Biodiesel]])</f>
        <v>0</v>
      </c>
    </row>
    <row r="31" spans="1:32" x14ac:dyDescent="0.3">
      <c r="A31">
        <v>2018</v>
      </c>
      <c r="B31" t="s">
        <v>31</v>
      </c>
      <c r="C31" t="s">
        <v>45</v>
      </c>
      <c r="D31" t="s">
        <v>54</v>
      </c>
      <c r="E31" t="s">
        <v>61</v>
      </c>
      <c r="F31" s="10">
        <v>43143</v>
      </c>
      <c r="G31" s="11">
        <v>0.51249999999999996</v>
      </c>
      <c r="H31" s="10">
        <v>43142</v>
      </c>
      <c r="I31" s="11">
        <v>0.73888888888888893</v>
      </c>
      <c r="J31">
        <v>1</v>
      </c>
      <c r="K31" t="s">
        <v>72</v>
      </c>
      <c r="L31" t="s">
        <v>75</v>
      </c>
      <c r="M31">
        <v>0</v>
      </c>
      <c r="N31">
        <v>0</v>
      </c>
      <c r="O31">
        <v>0</v>
      </c>
      <c r="P31">
        <v>0</v>
      </c>
      <c r="Q31">
        <v>0</v>
      </c>
      <c r="R31">
        <v>0</v>
      </c>
      <c r="S31">
        <v>0</v>
      </c>
      <c r="T31">
        <v>0</v>
      </c>
      <c r="U31">
        <v>0</v>
      </c>
      <c r="V31">
        <v>0</v>
      </c>
      <c r="W31">
        <v>0</v>
      </c>
      <c r="X31">
        <v>0</v>
      </c>
      <c r="Y31">
        <v>7858</v>
      </c>
      <c r="Z31">
        <v>0</v>
      </c>
      <c r="AA31">
        <v>0</v>
      </c>
      <c r="AB31">
        <v>3649</v>
      </c>
      <c r="AC31">
        <v>0</v>
      </c>
      <c r="AD31">
        <v>1110</v>
      </c>
      <c r="AE31">
        <f>SUM(Data[[#This Row],[Soybeans]:[DDGS]])</f>
        <v>0</v>
      </c>
      <c r="AF31">
        <f>SUM(Data[[#This Row],[Cr.Soyaoil]:[Biodiesel]])</f>
        <v>12617</v>
      </c>
    </row>
    <row r="32" spans="1:32" x14ac:dyDescent="0.3">
      <c r="A32">
        <v>2016</v>
      </c>
      <c r="B32" t="s">
        <v>31</v>
      </c>
      <c r="C32" t="s">
        <v>43</v>
      </c>
      <c r="D32" t="s">
        <v>49</v>
      </c>
      <c r="E32" t="s">
        <v>65</v>
      </c>
      <c r="F32" s="10">
        <v>42411</v>
      </c>
      <c r="G32" s="11">
        <v>0.91805555555555551</v>
      </c>
      <c r="H32" s="10">
        <v>42410</v>
      </c>
      <c r="I32" s="11">
        <v>0.68888888888888888</v>
      </c>
      <c r="J32">
        <v>0</v>
      </c>
      <c r="K32" t="s">
        <v>68</v>
      </c>
      <c r="L32" t="s">
        <v>75</v>
      </c>
      <c r="M32">
        <v>0</v>
      </c>
      <c r="N32">
        <v>0</v>
      </c>
      <c r="O32">
        <v>0</v>
      </c>
      <c r="P32">
        <v>0</v>
      </c>
      <c r="Q32">
        <v>0</v>
      </c>
      <c r="R32">
        <v>0</v>
      </c>
      <c r="S32">
        <v>0</v>
      </c>
      <c r="T32">
        <v>0</v>
      </c>
      <c r="U32">
        <v>0</v>
      </c>
      <c r="V32">
        <v>0</v>
      </c>
      <c r="W32">
        <v>1799</v>
      </c>
      <c r="X32">
        <v>9568</v>
      </c>
      <c r="Y32">
        <v>0</v>
      </c>
      <c r="Z32">
        <v>0</v>
      </c>
      <c r="AA32">
        <v>0</v>
      </c>
      <c r="AB32">
        <v>0</v>
      </c>
      <c r="AC32">
        <v>0</v>
      </c>
      <c r="AD32">
        <v>0</v>
      </c>
      <c r="AE32">
        <f>SUM(Data[[#This Row],[Soybeans]:[DDGS]])</f>
        <v>0</v>
      </c>
      <c r="AF32">
        <f>SUM(Data[[#This Row],[Cr.Soyaoil]:[Biodiesel]])</f>
        <v>11367</v>
      </c>
    </row>
    <row r="33" spans="1:32" x14ac:dyDescent="0.3">
      <c r="A33">
        <v>2014</v>
      </c>
      <c r="B33" t="s">
        <v>32</v>
      </c>
      <c r="C33" t="s">
        <v>43</v>
      </c>
      <c r="D33" t="s">
        <v>52</v>
      </c>
      <c r="E33" t="s">
        <v>64</v>
      </c>
      <c r="F33" s="10">
        <v>41994</v>
      </c>
      <c r="G33" s="11">
        <v>0.77777777777777779</v>
      </c>
      <c r="H33" s="10">
        <v>41992</v>
      </c>
      <c r="I33" s="11">
        <v>0.2361111111111111</v>
      </c>
      <c r="J33">
        <v>0</v>
      </c>
      <c r="K33" t="s">
        <v>69</v>
      </c>
      <c r="L33" t="s">
        <v>74</v>
      </c>
      <c r="M33">
        <v>0</v>
      </c>
      <c r="N33">
        <v>0</v>
      </c>
      <c r="O33">
        <v>0</v>
      </c>
      <c r="P33">
        <v>0</v>
      </c>
      <c r="Q33">
        <v>0</v>
      </c>
      <c r="R33">
        <v>30266</v>
      </c>
      <c r="S33">
        <v>42957</v>
      </c>
      <c r="T33">
        <v>0</v>
      </c>
      <c r="U33">
        <v>0</v>
      </c>
      <c r="V33">
        <v>0</v>
      </c>
      <c r="W33">
        <v>0</v>
      </c>
      <c r="X33">
        <v>0</v>
      </c>
      <c r="Y33">
        <v>0</v>
      </c>
      <c r="Z33">
        <v>0</v>
      </c>
      <c r="AA33">
        <v>0</v>
      </c>
      <c r="AB33">
        <v>0</v>
      </c>
      <c r="AC33">
        <v>0</v>
      </c>
      <c r="AD33">
        <v>0</v>
      </c>
      <c r="AE33">
        <f>SUM(Data[[#This Row],[Soybeans]:[DDGS]])</f>
        <v>73223</v>
      </c>
      <c r="AF33">
        <f>SUM(Data[[#This Row],[Cr.Soyaoil]:[Biodiesel]])</f>
        <v>0</v>
      </c>
    </row>
    <row r="34" spans="1:32" x14ac:dyDescent="0.3">
      <c r="A34">
        <v>2012</v>
      </c>
      <c r="B34" t="s">
        <v>35</v>
      </c>
      <c r="C34" t="s">
        <v>42</v>
      </c>
      <c r="D34" t="s">
        <v>58</v>
      </c>
      <c r="E34" t="s">
        <v>62</v>
      </c>
      <c r="F34" s="10">
        <v>41221</v>
      </c>
      <c r="G34" s="11">
        <v>0.90069444444444446</v>
      </c>
      <c r="H34" s="10">
        <v>41218</v>
      </c>
      <c r="I34" s="11">
        <v>0.28819444444444442</v>
      </c>
      <c r="J34">
        <v>1</v>
      </c>
      <c r="K34" t="s">
        <v>67</v>
      </c>
      <c r="L34" t="s">
        <v>74</v>
      </c>
      <c r="M34">
        <v>0</v>
      </c>
      <c r="N34">
        <v>0</v>
      </c>
      <c r="O34">
        <v>43768</v>
      </c>
      <c r="P34">
        <v>24574</v>
      </c>
      <c r="Q34">
        <v>77476</v>
      </c>
      <c r="R34">
        <v>54987</v>
      </c>
      <c r="S34">
        <v>0</v>
      </c>
      <c r="T34">
        <v>10599</v>
      </c>
      <c r="U34">
        <v>0</v>
      </c>
      <c r="V34">
        <v>73440</v>
      </c>
      <c r="W34">
        <v>0</v>
      </c>
      <c r="X34">
        <v>0</v>
      </c>
      <c r="Y34">
        <v>0</v>
      </c>
      <c r="Z34">
        <v>0</v>
      </c>
      <c r="AA34">
        <v>0</v>
      </c>
      <c r="AB34">
        <v>0</v>
      </c>
      <c r="AC34">
        <v>0</v>
      </c>
      <c r="AD34">
        <v>0</v>
      </c>
      <c r="AE34">
        <f>SUM(Data[[#This Row],[Soybeans]:[DDGS]])</f>
        <v>284844</v>
      </c>
      <c r="AF34">
        <f>SUM(Data[[#This Row],[Cr.Soyaoil]:[Biodiesel]])</f>
        <v>0</v>
      </c>
    </row>
    <row r="35" spans="1:32" x14ac:dyDescent="0.3">
      <c r="A35">
        <v>2021</v>
      </c>
      <c r="B35" t="s">
        <v>38</v>
      </c>
      <c r="C35" t="s">
        <v>43</v>
      </c>
      <c r="D35" t="s">
        <v>57</v>
      </c>
      <c r="E35" t="s">
        <v>65</v>
      </c>
      <c r="F35" s="10">
        <v>44429</v>
      </c>
      <c r="G35" s="11">
        <v>0.3034722222222222</v>
      </c>
      <c r="H35" s="10">
        <v>44426</v>
      </c>
      <c r="I35" s="11">
        <v>0.48680555555555555</v>
      </c>
      <c r="J35">
        <v>0</v>
      </c>
      <c r="K35" t="s">
        <v>68</v>
      </c>
      <c r="L35" t="s">
        <v>74</v>
      </c>
      <c r="M35">
        <v>0</v>
      </c>
      <c r="N35">
        <v>0</v>
      </c>
      <c r="O35">
        <v>0</v>
      </c>
      <c r="P35">
        <v>39083</v>
      </c>
      <c r="Q35">
        <v>0</v>
      </c>
      <c r="R35">
        <v>31029</v>
      </c>
      <c r="S35">
        <v>0</v>
      </c>
      <c r="T35">
        <v>0</v>
      </c>
      <c r="U35">
        <v>34775</v>
      </c>
      <c r="V35">
        <v>0</v>
      </c>
      <c r="W35">
        <v>0</v>
      </c>
      <c r="X35">
        <v>0</v>
      </c>
      <c r="Y35">
        <v>0</v>
      </c>
      <c r="Z35">
        <v>0</v>
      </c>
      <c r="AA35">
        <v>0</v>
      </c>
      <c r="AB35">
        <v>0</v>
      </c>
      <c r="AC35">
        <v>0</v>
      </c>
      <c r="AD35">
        <v>0</v>
      </c>
      <c r="AE35">
        <f>SUM(Data[[#This Row],[Soybeans]:[DDGS]])</f>
        <v>104887</v>
      </c>
      <c r="AF35">
        <f>SUM(Data[[#This Row],[Cr.Soyaoil]:[Biodiesel]])</f>
        <v>0</v>
      </c>
    </row>
    <row r="36" spans="1:32" x14ac:dyDescent="0.3">
      <c r="A36">
        <v>2018</v>
      </c>
      <c r="B36" t="s">
        <v>31</v>
      </c>
      <c r="C36" t="s">
        <v>45</v>
      </c>
      <c r="D36" t="s">
        <v>52</v>
      </c>
      <c r="E36" t="s">
        <v>62</v>
      </c>
      <c r="F36" s="10">
        <v>43144</v>
      </c>
      <c r="G36" s="11">
        <v>0.12986111111111112</v>
      </c>
      <c r="H36" s="10">
        <v>43141</v>
      </c>
      <c r="I36" s="11">
        <v>0.29375000000000001</v>
      </c>
      <c r="J36">
        <v>0</v>
      </c>
      <c r="K36" t="s">
        <v>70</v>
      </c>
      <c r="L36" t="s">
        <v>75</v>
      </c>
      <c r="M36">
        <v>0</v>
      </c>
      <c r="N36">
        <v>0</v>
      </c>
      <c r="O36">
        <v>0</v>
      </c>
      <c r="P36">
        <v>0</v>
      </c>
      <c r="Q36">
        <v>0</v>
      </c>
      <c r="R36">
        <v>0</v>
      </c>
      <c r="S36">
        <v>0</v>
      </c>
      <c r="T36">
        <v>0</v>
      </c>
      <c r="U36">
        <v>0</v>
      </c>
      <c r="V36">
        <v>0</v>
      </c>
      <c r="W36">
        <v>0</v>
      </c>
      <c r="X36">
        <v>0</v>
      </c>
      <c r="Y36">
        <v>0</v>
      </c>
      <c r="Z36">
        <v>1209</v>
      </c>
      <c r="AA36">
        <v>0</v>
      </c>
      <c r="AB36">
        <v>0</v>
      </c>
      <c r="AC36">
        <v>0</v>
      </c>
      <c r="AD36">
        <v>3575</v>
      </c>
      <c r="AE36">
        <f>SUM(Data[[#This Row],[Soybeans]:[DDGS]])</f>
        <v>0</v>
      </c>
      <c r="AF36">
        <f>SUM(Data[[#This Row],[Cr.Soyaoil]:[Biodiesel]])</f>
        <v>4784</v>
      </c>
    </row>
    <row r="37" spans="1:32" x14ac:dyDescent="0.3">
      <c r="A37">
        <v>2012</v>
      </c>
      <c r="B37" t="s">
        <v>37</v>
      </c>
      <c r="C37" t="s">
        <v>47</v>
      </c>
      <c r="D37" t="s">
        <v>56</v>
      </c>
      <c r="E37" t="s">
        <v>64</v>
      </c>
      <c r="F37" s="10">
        <v>41065</v>
      </c>
      <c r="G37" s="11">
        <v>0.9458333333333333</v>
      </c>
      <c r="H37" s="10">
        <v>41064</v>
      </c>
      <c r="I37" s="11">
        <v>0.13819444444444445</v>
      </c>
      <c r="J37">
        <v>1</v>
      </c>
      <c r="K37" t="s">
        <v>66</v>
      </c>
      <c r="L37" t="s">
        <v>75</v>
      </c>
      <c r="M37">
        <v>0</v>
      </c>
      <c r="N37">
        <v>0</v>
      </c>
      <c r="O37">
        <v>0</v>
      </c>
      <c r="P37">
        <v>0</v>
      </c>
      <c r="Q37">
        <v>0</v>
      </c>
      <c r="R37">
        <v>0</v>
      </c>
      <c r="S37">
        <v>0</v>
      </c>
      <c r="T37">
        <v>0</v>
      </c>
      <c r="U37">
        <v>0</v>
      </c>
      <c r="V37">
        <v>0</v>
      </c>
      <c r="W37">
        <v>0</v>
      </c>
      <c r="X37">
        <v>0</v>
      </c>
      <c r="Y37">
        <v>0</v>
      </c>
      <c r="Z37">
        <v>0</v>
      </c>
      <c r="AA37">
        <v>2674</v>
      </c>
      <c r="AB37">
        <v>3214</v>
      </c>
      <c r="AC37">
        <v>0</v>
      </c>
      <c r="AD37">
        <v>0</v>
      </c>
      <c r="AE37">
        <f>SUM(Data[[#This Row],[Soybeans]:[DDGS]])</f>
        <v>0</v>
      </c>
      <c r="AF37">
        <f>SUM(Data[[#This Row],[Cr.Soyaoil]:[Biodiesel]])</f>
        <v>5888</v>
      </c>
    </row>
    <row r="38" spans="1:32" x14ac:dyDescent="0.3">
      <c r="A38">
        <v>2011</v>
      </c>
      <c r="B38" t="s">
        <v>35</v>
      </c>
      <c r="C38" t="s">
        <v>48</v>
      </c>
      <c r="D38" t="s">
        <v>55</v>
      </c>
      <c r="E38" t="s">
        <v>62</v>
      </c>
      <c r="F38" s="10">
        <v>40853</v>
      </c>
      <c r="G38" s="11">
        <v>0.86388888888888893</v>
      </c>
      <c r="H38" s="10">
        <v>40850</v>
      </c>
      <c r="I38" s="11">
        <v>0.5131944444444444</v>
      </c>
      <c r="J38">
        <v>1</v>
      </c>
      <c r="K38" t="s">
        <v>72</v>
      </c>
      <c r="L38" t="s">
        <v>74</v>
      </c>
      <c r="M38">
        <v>36216</v>
      </c>
      <c r="N38">
        <v>14887</v>
      </c>
      <c r="O38">
        <v>28796</v>
      </c>
      <c r="P38">
        <v>0</v>
      </c>
      <c r="Q38">
        <v>35985</v>
      </c>
      <c r="R38">
        <v>0</v>
      </c>
      <c r="S38">
        <v>0</v>
      </c>
      <c r="T38">
        <v>0</v>
      </c>
      <c r="U38">
        <v>0</v>
      </c>
      <c r="V38">
        <v>0</v>
      </c>
      <c r="W38">
        <v>0</v>
      </c>
      <c r="X38">
        <v>0</v>
      </c>
      <c r="Y38">
        <v>0</v>
      </c>
      <c r="Z38">
        <v>0</v>
      </c>
      <c r="AA38">
        <v>0</v>
      </c>
      <c r="AB38">
        <v>0</v>
      </c>
      <c r="AC38">
        <v>0</v>
      </c>
      <c r="AD38">
        <v>0</v>
      </c>
      <c r="AE38">
        <f>SUM(Data[[#This Row],[Soybeans]:[DDGS]])</f>
        <v>115884</v>
      </c>
      <c r="AF38">
        <f>SUM(Data[[#This Row],[Cr.Soyaoil]:[Biodiesel]])</f>
        <v>0</v>
      </c>
    </row>
    <row r="39" spans="1:32" x14ac:dyDescent="0.3">
      <c r="A39">
        <v>2023</v>
      </c>
      <c r="B39" t="s">
        <v>37</v>
      </c>
      <c r="C39" t="s">
        <v>43</v>
      </c>
      <c r="D39" t="s">
        <v>56</v>
      </c>
      <c r="E39" t="s">
        <v>60</v>
      </c>
      <c r="F39" s="10">
        <v>45085</v>
      </c>
      <c r="G39" s="11">
        <v>0.62847222222222221</v>
      </c>
      <c r="H39" s="10">
        <v>45083</v>
      </c>
      <c r="I39" s="11">
        <v>0.58958333333333335</v>
      </c>
      <c r="J39">
        <v>1</v>
      </c>
      <c r="K39" t="s">
        <v>72</v>
      </c>
      <c r="L39" t="s">
        <v>74</v>
      </c>
      <c r="M39">
        <v>0</v>
      </c>
      <c r="N39">
        <v>56422</v>
      </c>
      <c r="O39">
        <v>0</v>
      </c>
      <c r="P39">
        <v>0</v>
      </c>
      <c r="Q39">
        <v>0</v>
      </c>
      <c r="R39">
        <v>0</v>
      </c>
      <c r="S39">
        <v>0</v>
      </c>
      <c r="T39">
        <v>0</v>
      </c>
      <c r="U39">
        <v>0</v>
      </c>
      <c r="V39">
        <v>29319</v>
      </c>
      <c r="W39">
        <v>0</v>
      </c>
      <c r="X39">
        <v>0</v>
      </c>
      <c r="Y39">
        <v>0</v>
      </c>
      <c r="Z39">
        <v>0</v>
      </c>
      <c r="AA39">
        <v>0</v>
      </c>
      <c r="AB39">
        <v>0</v>
      </c>
      <c r="AC39">
        <v>0</v>
      </c>
      <c r="AD39">
        <v>0</v>
      </c>
      <c r="AE39">
        <f>SUM(Data[[#This Row],[Soybeans]:[DDGS]])</f>
        <v>85741</v>
      </c>
      <c r="AF39">
        <f>SUM(Data[[#This Row],[Cr.Soyaoil]:[Biodiesel]])</f>
        <v>0</v>
      </c>
    </row>
    <row r="40" spans="1:32" x14ac:dyDescent="0.3">
      <c r="A40">
        <v>2016</v>
      </c>
      <c r="B40" t="s">
        <v>33</v>
      </c>
      <c r="C40" t="s">
        <v>44</v>
      </c>
      <c r="D40" t="s">
        <v>51</v>
      </c>
      <c r="E40" t="s">
        <v>62</v>
      </c>
      <c r="F40" s="10">
        <v>42472</v>
      </c>
      <c r="G40" s="11">
        <v>0.81736111111111109</v>
      </c>
      <c r="H40" s="10">
        <v>42470</v>
      </c>
      <c r="I40" s="11">
        <v>0.33611111111111114</v>
      </c>
      <c r="J40">
        <v>0</v>
      </c>
      <c r="K40" t="s">
        <v>73</v>
      </c>
      <c r="L40" t="s">
        <v>74</v>
      </c>
      <c r="M40">
        <v>0</v>
      </c>
      <c r="N40">
        <v>0</v>
      </c>
      <c r="O40">
        <v>0</v>
      </c>
      <c r="P40">
        <v>71378</v>
      </c>
      <c r="Q40">
        <v>0</v>
      </c>
      <c r="R40">
        <v>0</v>
      </c>
      <c r="S40">
        <v>0</v>
      </c>
      <c r="T40">
        <v>0</v>
      </c>
      <c r="U40">
        <v>15289</v>
      </c>
      <c r="V40">
        <v>73452</v>
      </c>
      <c r="W40">
        <v>0</v>
      </c>
      <c r="X40">
        <v>0</v>
      </c>
      <c r="Y40">
        <v>0</v>
      </c>
      <c r="Z40">
        <v>0</v>
      </c>
      <c r="AA40">
        <v>0</v>
      </c>
      <c r="AB40">
        <v>0</v>
      </c>
      <c r="AC40">
        <v>0</v>
      </c>
      <c r="AD40">
        <v>0</v>
      </c>
      <c r="AE40">
        <f>SUM(Data[[#This Row],[Soybeans]:[DDGS]])</f>
        <v>160119</v>
      </c>
      <c r="AF40">
        <f>SUM(Data[[#This Row],[Cr.Soyaoil]:[Biodiesel]])</f>
        <v>0</v>
      </c>
    </row>
    <row r="41" spans="1:32" x14ac:dyDescent="0.3">
      <c r="A41">
        <v>2021</v>
      </c>
      <c r="B41" t="s">
        <v>38</v>
      </c>
      <c r="C41" t="s">
        <v>42</v>
      </c>
      <c r="D41" t="s">
        <v>53</v>
      </c>
      <c r="E41" t="s">
        <v>65</v>
      </c>
      <c r="F41" s="10">
        <v>44412</v>
      </c>
      <c r="G41" s="11">
        <v>0.71805555555555556</v>
      </c>
      <c r="H41" s="10">
        <v>44410</v>
      </c>
      <c r="I41" s="11">
        <v>0.42916666666666664</v>
      </c>
      <c r="J41">
        <v>0</v>
      </c>
      <c r="K41" t="s">
        <v>67</v>
      </c>
      <c r="L41" t="s">
        <v>75</v>
      </c>
      <c r="M41">
        <v>0</v>
      </c>
      <c r="N41">
        <v>0</v>
      </c>
      <c r="O41">
        <v>0</v>
      </c>
      <c r="P41">
        <v>0</v>
      </c>
      <c r="Q41">
        <v>0</v>
      </c>
      <c r="R41">
        <v>0</v>
      </c>
      <c r="S41">
        <v>0</v>
      </c>
      <c r="T41">
        <v>0</v>
      </c>
      <c r="U41">
        <v>0</v>
      </c>
      <c r="V41">
        <v>0</v>
      </c>
      <c r="W41">
        <v>907</v>
      </c>
      <c r="X41">
        <v>5856</v>
      </c>
      <c r="Y41">
        <v>0</v>
      </c>
      <c r="Z41">
        <v>0</v>
      </c>
      <c r="AA41">
        <v>0</v>
      </c>
      <c r="AB41">
        <v>0</v>
      </c>
      <c r="AC41">
        <v>0</v>
      </c>
      <c r="AD41">
        <v>0</v>
      </c>
      <c r="AE41">
        <f>SUM(Data[[#This Row],[Soybeans]:[DDGS]])</f>
        <v>0</v>
      </c>
      <c r="AF41">
        <f>SUM(Data[[#This Row],[Cr.Soyaoil]:[Biodiesel]])</f>
        <v>6763</v>
      </c>
    </row>
    <row r="42" spans="1:32" x14ac:dyDescent="0.3">
      <c r="A42">
        <v>2023</v>
      </c>
      <c r="B42" t="s">
        <v>38</v>
      </c>
      <c r="C42" t="s">
        <v>43</v>
      </c>
      <c r="D42" t="s">
        <v>54</v>
      </c>
      <c r="E42" t="s">
        <v>64</v>
      </c>
      <c r="F42" s="10">
        <v>45154</v>
      </c>
      <c r="G42" s="11">
        <v>0.19166666666666668</v>
      </c>
      <c r="H42" s="10">
        <v>45151</v>
      </c>
      <c r="I42" s="11">
        <v>0.84791666666666665</v>
      </c>
      <c r="J42">
        <v>1</v>
      </c>
      <c r="K42" t="s">
        <v>73</v>
      </c>
      <c r="L42" t="s">
        <v>75</v>
      </c>
      <c r="M42">
        <v>0</v>
      </c>
      <c r="N42">
        <v>0</v>
      </c>
      <c r="O42">
        <v>0</v>
      </c>
      <c r="P42">
        <v>0</v>
      </c>
      <c r="Q42">
        <v>0</v>
      </c>
      <c r="R42">
        <v>0</v>
      </c>
      <c r="S42">
        <v>0</v>
      </c>
      <c r="T42">
        <v>0</v>
      </c>
      <c r="U42">
        <v>0</v>
      </c>
      <c r="V42">
        <v>0</v>
      </c>
      <c r="W42">
        <v>0</v>
      </c>
      <c r="X42">
        <v>0</v>
      </c>
      <c r="Y42">
        <v>0</v>
      </c>
      <c r="Z42">
        <v>0</v>
      </c>
      <c r="AA42">
        <v>0</v>
      </c>
      <c r="AB42">
        <v>0</v>
      </c>
      <c r="AC42">
        <v>5779</v>
      </c>
      <c r="AD42">
        <v>0</v>
      </c>
      <c r="AE42">
        <f>SUM(Data[[#This Row],[Soybeans]:[DDGS]])</f>
        <v>0</v>
      </c>
      <c r="AF42">
        <f>SUM(Data[[#This Row],[Cr.Soyaoil]:[Biodiesel]])</f>
        <v>5779</v>
      </c>
    </row>
    <row r="43" spans="1:32" x14ac:dyDescent="0.3">
      <c r="A43">
        <v>2012</v>
      </c>
      <c r="B43" t="s">
        <v>33</v>
      </c>
      <c r="C43" t="s">
        <v>46</v>
      </c>
      <c r="D43" t="s">
        <v>52</v>
      </c>
      <c r="E43" t="s">
        <v>62</v>
      </c>
      <c r="F43" s="10">
        <v>41013</v>
      </c>
      <c r="G43" s="11">
        <v>0.67291666666666672</v>
      </c>
      <c r="H43" s="10">
        <v>41011</v>
      </c>
      <c r="I43" s="11">
        <v>0.85763888888888884</v>
      </c>
      <c r="J43">
        <v>0</v>
      </c>
      <c r="K43" t="s">
        <v>66</v>
      </c>
      <c r="L43" t="s">
        <v>75</v>
      </c>
      <c r="M43">
        <v>0</v>
      </c>
      <c r="N43">
        <v>0</v>
      </c>
      <c r="O43">
        <v>0</v>
      </c>
      <c r="P43">
        <v>0</v>
      </c>
      <c r="Q43">
        <v>0</v>
      </c>
      <c r="R43">
        <v>0</v>
      </c>
      <c r="S43">
        <v>0</v>
      </c>
      <c r="T43">
        <v>0</v>
      </c>
      <c r="U43">
        <v>0</v>
      </c>
      <c r="V43">
        <v>0</v>
      </c>
      <c r="W43">
        <v>0</v>
      </c>
      <c r="X43">
        <v>0</v>
      </c>
      <c r="Y43">
        <v>5532</v>
      </c>
      <c r="Z43">
        <v>0</v>
      </c>
      <c r="AA43">
        <v>0</v>
      </c>
      <c r="AB43">
        <v>0</v>
      </c>
      <c r="AC43">
        <v>6781</v>
      </c>
      <c r="AD43">
        <v>8886</v>
      </c>
      <c r="AE43">
        <f>SUM(Data[[#This Row],[Soybeans]:[DDGS]])</f>
        <v>0</v>
      </c>
      <c r="AF43">
        <f>SUM(Data[[#This Row],[Cr.Soyaoil]:[Biodiesel]])</f>
        <v>21199</v>
      </c>
    </row>
    <row r="44" spans="1:32" x14ac:dyDescent="0.3">
      <c r="A44">
        <v>2020</v>
      </c>
      <c r="B44" t="s">
        <v>37</v>
      </c>
      <c r="C44" t="s">
        <v>45</v>
      </c>
      <c r="D44" t="s">
        <v>53</v>
      </c>
      <c r="E44" t="s">
        <v>63</v>
      </c>
      <c r="F44" s="10">
        <v>43990</v>
      </c>
      <c r="G44" s="11">
        <v>0.3923611111111111</v>
      </c>
      <c r="H44" s="10">
        <v>43988</v>
      </c>
      <c r="I44" s="11">
        <v>8.819444444444445E-2</v>
      </c>
      <c r="J44">
        <v>1</v>
      </c>
      <c r="K44" t="s">
        <v>72</v>
      </c>
      <c r="L44" t="s">
        <v>75</v>
      </c>
      <c r="M44">
        <v>0</v>
      </c>
      <c r="N44">
        <v>0</v>
      </c>
      <c r="O44">
        <v>0</v>
      </c>
      <c r="P44">
        <v>0</v>
      </c>
      <c r="Q44">
        <v>0</v>
      </c>
      <c r="R44">
        <v>0</v>
      </c>
      <c r="S44">
        <v>0</v>
      </c>
      <c r="T44">
        <v>0</v>
      </c>
      <c r="U44">
        <v>0</v>
      </c>
      <c r="V44">
        <v>0</v>
      </c>
      <c r="W44">
        <v>5148</v>
      </c>
      <c r="X44">
        <v>0</v>
      </c>
      <c r="Y44">
        <v>0</v>
      </c>
      <c r="Z44">
        <v>0</v>
      </c>
      <c r="AA44">
        <v>0</v>
      </c>
      <c r="AB44">
        <v>0</v>
      </c>
      <c r="AC44">
        <v>0</v>
      </c>
      <c r="AD44">
        <v>0</v>
      </c>
      <c r="AE44">
        <f>SUM(Data[[#This Row],[Soybeans]:[DDGS]])</f>
        <v>0</v>
      </c>
      <c r="AF44">
        <f>SUM(Data[[#This Row],[Cr.Soyaoil]:[Biodiesel]])</f>
        <v>5148</v>
      </c>
    </row>
    <row r="45" spans="1:32" x14ac:dyDescent="0.3">
      <c r="A45">
        <v>2023</v>
      </c>
      <c r="B45" t="s">
        <v>33</v>
      </c>
      <c r="C45" t="s">
        <v>42</v>
      </c>
      <c r="D45" t="s">
        <v>58</v>
      </c>
      <c r="E45" t="s">
        <v>64</v>
      </c>
      <c r="F45" s="10">
        <v>45023</v>
      </c>
      <c r="G45" s="11">
        <v>7.3611111111111113E-2</v>
      </c>
      <c r="H45" s="10">
        <v>45020</v>
      </c>
      <c r="I45" s="11">
        <v>0.64722222222222225</v>
      </c>
      <c r="J45">
        <v>1</v>
      </c>
      <c r="K45" t="s">
        <v>67</v>
      </c>
      <c r="L45" t="s">
        <v>75</v>
      </c>
      <c r="M45">
        <v>0</v>
      </c>
      <c r="N45">
        <v>0</v>
      </c>
      <c r="O45">
        <v>0</v>
      </c>
      <c r="P45">
        <v>0</v>
      </c>
      <c r="Q45">
        <v>0</v>
      </c>
      <c r="R45">
        <v>0</v>
      </c>
      <c r="S45">
        <v>0</v>
      </c>
      <c r="T45">
        <v>0</v>
      </c>
      <c r="U45">
        <v>0</v>
      </c>
      <c r="V45">
        <v>0</v>
      </c>
      <c r="W45">
        <v>0</v>
      </c>
      <c r="X45">
        <v>0</v>
      </c>
      <c r="Y45">
        <v>0</v>
      </c>
      <c r="Z45">
        <v>0</v>
      </c>
      <c r="AA45">
        <v>0</v>
      </c>
      <c r="AB45">
        <v>0</v>
      </c>
      <c r="AC45">
        <v>0</v>
      </c>
      <c r="AD45">
        <v>0</v>
      </c>
      <c r="AE45">
        <f>SUM(Data[[#This Row],[Soybeans]:[DDGS]])</f>
        <v>0</v>
      </c>
      <c r="AF45">
        <f>SUM(Data[[#This Row],[Cr.Soyaoil]:[Biodiesel]])</f>
        <v>0</v>
      </c>
    </row>
    <row r="46" spans="1:32" x14ac:dyDescent="0.3">
      <c r="A46">
        <v>2011</v>
      </c>
      <c r="B46" t="s">
        <v>36</v>
      </c>
      <c r="C46" t="s">
        <v>48</v>
      </c>
      <c r="D46" t="s">
        <v>54</v>
      </c>
      <c r="E46" t="s">
        <v>61</v>
      </c>
      <c r="F46" s="10">
        <v>40735</v>
      </c>
      <c r="G46" s="11">
        <v>0.45347222222222222</v>
      </c>
      <c r="H46" s="10">
        <v>40732</v>
      </c>
      <c r="I46" s="11">
        <v>0.75</v>
      </c>
      <c r="J46">
        <v>0</v>
      </c>
      <c r="K46" t="s">
        <v>67</v>
      </c>
      <c r="L46" t="s">
        <v>75</v>
      </c>
      <c r="M46">
        <v>0</v>
      </c>
      <c r="N46">
        <v>0</v>
      </c>
      <c r="O46">
        <v>0</v>
      </c>
      <c r="P46">
        <v>0</v>
      </c>
      <c r="Q46">
        <v>0</v>
      </c>
      <c r="R46">
        <v>0</v>
      </c>
      <c r="S46">
        <v>0</v>
      </c>
      <c r="T46">
        <v>0</v>
      </c>
      <c r="U46">
        <v>0</v>
      </c>
      <c r="V46">
        <v>0</v>
      </c>
      <c r="W46">
        <v>0</v>
      </c>
      <c r="X46">
        <v>4047</v>
      </c>
      <c r="Y46">
        <v>0</v>
      </c>
      <c r="Z46">
        <v>0</v>
      </c>
      <c r="AA46">
        <v>0</v>
      </c>
      <c r="AB46">
        <v>0</v>
      </c>
      <c r="AC46">
        <v>0</v>
      </c>
      <c r="AD46">
        <v>0</v>
      </c>
      <c r="AE46">
        <f>SUM(Data[[#This Row],[Soybeans]:[DDGS]])</f>
        <v>0</v>
      </c>
      <c r="AF46">
        <f>SUM(Data[[#This Row],[Cr.Soyaoil]:[Biodiesel]])</f>
        <v>4047</v>
      </c>
    </row>
    <row r="47" spans="1:32" x14ac:dyDescent="0.3">
      <c r="A47">
        <v>2017</v>
      </c>
      <c r="B47" t="s">
        <v>32</v>
      </c>
      <c r="C47" t="s">
        <v>43</v>
      </c>
      <c r="D47" t="s">
        <v>55</v>
      </c>
      <c r="E47" t="s">
        <v>62</v>
      </c>
      <c r="F47" s="10">
        <v>43085</v>
      </c>
      <c r="G47" s="11">
        <v>0.49791666666666667</v>
      </c>
      <c r="H47" s="10">
        <v>43084</v>
      </c>
      <c r="I47" s="11">
        <v>0.24027777777777778</v>
      </c>
      <c r="J47">
        <v>0</v>
      </c>
      <c r="K47" t="s">
        <v>67</v>
      </c>
      <c r="L47" t="s">
        <v>75</v>
      </c>
      <c r="M47">
        <v>0</v>
      </c>
      <c r="N47">
        <v>0</v>
      </c>
      <c r="O47">
        <v>0</v>
      </c>
      <c r="P47">
        <v>0</v>
      </c>
      <c r="Q47">
        <v>0</v>
      </c>
      <c r="R47">
        <v>0</v>
      </c>
      <c r="S47">
        <v>0</v>
      </c>
      <c r="T47">
        <v>0</v>
      </c>
      <c r="U47">
        <v>0</v>
      </c>
      <c r="V47">
        <v>0</v>
      </c>
      <c r="W47">
        <v>0</v>
      </c>
      <c r="X47">
        <v>0</v>
      </c>
      <c r="Y47">
        <v>0</v>
      </c>
      <c r="Z47">
        <v>0</v>
      </c>
      <c r="AA47">
        <v>0</v>
      </c>
      <c r="AB47">
        <v>0</v>
      </c>
      <c r="AC47">
        <v>0</v>
      </c>
      <c r="AD47">
        <v>0</v>
      </c>
      <c r="AE47">
        <f>SUM(Data[[#This Row],[Soybeans]:[DDGS]])</f>
        <v>0</v>
      </c>
      <c r="AF47">
        <f>SUM(Data[[#This Row],[Cr.Soyaoil]:[Biodiesel]])</f>
        <v>0</v>
      </c>
    </row>
    <row r="48" spans="1:32" x14ac:dyDescent="0.3">
      <c r="A48">
        <v>2019</v>
      </c>
      <c r="B48" t="s">
        <v>31</v>
      </c>
      <c r="C48" t="s">
        <v>42</v>
      </c>
      <c r="D48" t="s">
        <v>53</v>
      </c>
      <c r="E48" t="s">
        <v>62</v>
      </c>
      <c r="F48" s="10">
        <v>43506</v>
      </c>
      <c r="G48" s="11">
        <v>0.65208333333333335</v>
      </c>
      <c r="H48" s="10">
        <v>43503</v>
      </c>
      <c r="I48" s="11">
        <v>0.87083333333333335</v>
      </c>
      <c r="J48">
        <v>0</v>
      </c>
      <c r="K48" t="s">
        <v>70</v>
      </c>
      <c r="L48" t="s">
        <v>74</v>
      </c>
      <c r="M48">
        <v>0</v>
      </c>
      <c r="N48">
        <v>0</v>
      </c>
      <c r="O48">
        <v>0</v>
      </c>
      <c r="P48">
        <v>43775</v>
      </c>
      <c r="Q48">
        <v>72998</v>
      </c>
      <c r="R48">
        <v>0</v>
      </c>
      <c r="S48">
        <v>78602</v>
      </c>
      <c r="T48">
        <v>16666</v>
      </c>
      <c r="U48">
        <v>7058</v>
      </c>
      <c r="V48">
        <v>46520</v>
      </c>
      <c r="W48">
        <v>0</v>
      </c>
      <c r="X48">
        <v>0</v>
      </c>
      <c r="Y48">
        <v>0</v>
      </c>
      <c r="Z48">
        <v>0</v>
      </c>
      <c r="AA48">
        <v>0</v>
      </c>
      <c r="AB48">
        <v>0</v>
      </c>
      <c r="AC48">
        <v>0</v>
      </c>
      <c r="AD48">
        <v>0</v>
      </c>
      <c r="AE48">
        <f>SUM(Data[[#This Row],[Soybeans]:[DDGS]])</f>
        <v>265619</v>
      </c>
      <c r="AF48">
        <f>SUM(Data[[#This Row],[Cr.Soyaoil]:[Biodiesel]])</f>
        <v>0</v>
      </c>
    </row>
    <row r="49" spans="1:32" x14ac:dyDescent="0.3">
      <c r="A49">
        <v>2021</v>
      </c>
      <c r="B49" t="s">
        <v>31</v>
      </c>
      <c r="C49" t="s">
        <v>42</v>
      </c>
      <c r="D49" t="s">
        <v>49</v>
      </c>
      <c r="E49" t="s">
        <v>64</v>
      </c>
      <c r="F49" s="10">
        <v>44236</v>
      </c>
      <c r="G49" s="11">
        <v>0.74305555555555558</v>
      </c>
      <c r="H49" s="10">
        <v>44234</v>
      </c>
      <c r="I49" s="11">
        <v>0.62361111111111112</v>
      </c>
      <c r="J49">
        <v>1</v>
      </c>
      <c r="K49" t="s">
        <v>72</v>
      </c>
      <c r="L49" t="s">
        <v>75</v>
      </c>
      <c r="M49">
        <v>0</v>
      </c>
      <c r="N49">
        <v>0</v>
      </c>
      <c r="O49">
        <v>0</v>
      </c>
      <c r="P49">
        <v>0</v>
      </c>
      <c r="Q49">
        <v>0</v>
      </c>
      <c r="R49">
        <v>0</v>
      </c>
      <c r="S49">
        <v>0</v>
      </c>
      <c r="T49">
        <v>0</v>
      </c>
      <c r="U49">
        <v>0</v>
      </c>
      <c r="V49">
        <v>0</v>
      </c>
      <c r="W49">
        <v>0</v>
      </c>
      <c r="X49">
        <v>0</v>
      </c>
      <c r="Y49">
        <v>0</v>
      </c>
      <c r="Z49">
        <v>0</v>
      </c>
      <c r="AA49">
        <v>0</v>
      </c>
      <c r="AB49">
        <v>6675</v>
      </c>
      <c r="AC49">
        <v>0</v>
      </c>
      <c r="AD49">
        <v>0</v>
      </c>
      <c r="AE49">
        <f>SUM(Data[[#This Row],[Soybeans]:[DDGS]])</f>
        <v>0</v>
      </c>
      <c r="AF49">
        <f>SUM(Data[[#This Row],[Cr.Soyaoil]:[Biodiesel]])</f>
        <v>6675</v>
      </c>
    </row>
    <row r="50" spans="1:32" x14ac:dyDescent="0.3">
      <c r="A50">
        <v>2017</v>
      </c>
      <c r="B50" t="s">
        <v>32</v>
      </c>
      <c r="C50" t="s">
        <v>47</v>
      </c>
      <c r="D50" t="s">
        <v>49</v>
      </c>
      <c r="E50" t="s">
        <v>64</v>
      </c>
      <c r="F50" s="10">
        <v>43075</v>
      </c>
      <c r="G50" s="11">
        <v>8.8888888888888892E-2</v>
      </c>
      <c r="H50" s="10">
        <v>43074</v>
      </c>
      <c r="I50" s="11">
        <v>0.50694444444444442</v>
      </c>
      <c r="J50">
        <v>0</v>
      </c>
      <c r="K50" t="s">
        <v>72</v>
      </c>
      <c r="L50" t="s">
        <v>74</v>
      </c>
      <c r="M50">
        <v>4039</v>
      </c>
      <c r="N50">
        <v>0</v>
      </c>
      <c r="O50">
        <v>16521</v>
      </c>
      <c r="P50">
        <v>0</v>
      </c>
      <c r="Q50">
        <v>0</v>
      </c>
      <c r="R50">
        <v>0</v>
      </c>
      <c r="S50">
        <v>0</v>
      </c>
      <c r="T50">
        <v>0</v>
      </c>
      <c r="U50">
        <v>0</v>
      </c>
      <c r="V50">
        <v>0</v>
      </c>
      <c r="W50">
        <v>0</v>
      </c>
      <c r="X50">
        <v>0</v>
      </c>
      <c r="Y50">
        <v>0</v>
      </c>
      <c r="Z50">
        <v>0</v>
      </c>
      <c r="AA50">
        <v>0</v>
      </c>
      <c r="AB50">
        <v>0</v>
      </c>
      <c r="AC50">
        <v>0</v>
      </c>
      <c r="AD50">
        <v>0</v>
      </c>
      <c r="AE50">
        <f>SUM(Data[[#This Row],[Soybeans]:[DDGS]])</f>
        <v>20560</v>
      </c>
      <c r="AF50">
        <f>SUM(Data[[#This Row],[Cr.Soyaoil]:[Biodiesel]])</f>
        <v>0</v>
      </c>
    </row>
    <row r="51" spans="1:32" x14ac:dyDescent="0.3">
      <c r="A51">
        <v>2018</v>
      </c>
      <c r="B51" t="s">
        <v>40</v>
      </c>
      <c r="C51" t="s">
        <v>42</v>
      </c>
      <c r="D51" t="s">
        <v>50</v>
      </c>
      <c r="E51" t="s">
        <v>63</v>
      </c>
      <c r="F51" s="10">
        <v>43366</v>
      </c>
      <c r="G51" s="11">
        <v>0.53055555555555556</v>
      </c>
      <c r="H51" s="10">
        <v>43365</v>
      </c>
      <c r="I51" s="11">
        <v>0.64444444444444449</v>
      </c>
      <c r="J51">
        <v>1</v>
      </c>
      <c r="K51" t="s">
        <v>73</v>
      </c>
      <c r="L51" t="s">
        <v>75</v>
      </c>
      <c r="M51">
        <v>0</v>
      </c>
      <c r="N51">
        <v>0</v>
      </c>
      <c r="O51">
        <v>0</v>
      </c>
      <c r="P51">
        <v>0</v>
      </c>
      <c r="Q51">
        <v>0</v>
      </c>
      <c r="R51">
        <v>0</v>
      </c>
      <c r="S51">
        <v>0</v>
      </c>
      <c r="T51">
        <v>0</v>
      </c>
      <c r="U51">
        <v>0</v>
      </c>
      <c r="V51">
        <v>0</v>
      </c>
      <c r="W51">
        <v>0</v>
      </c>
      <c r="X51">
        <v>0</v>
      </c>
      <c r="Y51">
        <v>0</v>
      </c>
      <c r="Z51">
        <v>0</v>
      </c>
      <c r="AA51">
        <v>0</v>
      </c>
      <c r="AB51">
        <v>2766</v>
      </c>
      <c r="AC51">
        <v>0</v>
      </c>
      <c r="AD51">
        <v>0</v>
      </c>
      <c r="AE51">
        <f>SUM(Data[[#This Row],[Soybeans]:[DDGS]])</f>
        <v>0</v>
      </c>
      <c r="AF51">
        <f>SUM(Data[[#This Row],[Cr.Soyaoil]:[Biodiesel]])</f>
        <v>2766</v>
      </c>
    </row>
    <row r="52" spans="1:32" x14ac:dyDescent="0.3">
      <c r="A52">
        <v>2021</v>
      </c>
      <c r="B52" t="s">
        <v>41</v>
      </c>
      <c r="C52" t="s">
        <v>46</v>
      </c>
      <c r="D52" t="s">
        <v>51</v>
      </c>
      <c r="E52" t="s">
        <v>63</v>
      </c>
      <c r="F52" s="10">
        <v>44199</v>
      </c>
      <c r="G52" s="11">
        <v>0.28888888888888886</v>
      </c>
      <c r="H52" s="10">
        <v>44196</v>
      </c>
      <c r="I52" s="11">
        <v>0.42430555555555555</v>
      </c>
      <c r="J52">
        <v>0</v>
      </c>
      <c r="K52" t="s">
        <v>73</v>
      </c>
      <c r="L52" t="s">
        <v>75</v>
      </c>
      <c r="M52">
        <v>0</v>
      </c>
      <c r="N52">
        <v>0</v>
      </c>
      <c r="O52">
        <v>0</v>
      </c>
      <c r="P52">
        <v>0</v>
      </c>
      <c r="Q52">
        <v>0</v>
      </c>
      <c r="R52">
        <v>0</v>
      </c>
      <c r="S52">
        <v>0</v>
      </c>
      <c r="T52">
        <v>0</v>
      </c>
      <c r="U52">
        <v>0</v>
      </c>
      <c r="V52">
        <v>0</v>
      </c>
      <c r="W52">
        <v>0</v>
      </c>
      <c r="X52">
        <v>0</v>
      </c>
      <c r="Y52">
        <v>0</v>
      </c>
      <c r="Z52">
        <v>8784</v>
      </c>
      <c r="AA52">
        <v>4170</v>
      </c>
      <c r="AB52">
        <v>0</v>
      </c>
      <c r="AC52">
        <v>1155</v>
      </c>
      <c r="AD52">
        <v>5990</v>
      </c>
      <c r="AE52">
        <f>SUM(Data[[#This Row],[Soybeans]:[DDGS]])</f>
        <v>0</v>
      </c>
      <c r="AF52">
        <f>SUM(Data[[#This Row],[Cr.Soyaoil]:[Biodiesel]])</f>
        <v>20099</v>
      </c>
    </row>
    <row r="53" spans="1:32" x14ac:dyDescent="0.3">
      <c r="A53">
        <v>2019</v>
      </c>
      <c r="B53" t="s">
        <v>31</v>
      </c>
      <c r="C53" t="s">
        <v>46</v>
      </c>
      <c r="D53" t="s">
        <v>49</v>
      </c>
      <c r="E53" t="s">
        <v>65</v>
      </c>
      <c r="F53" s="10">
        <v>43498</v>
      </c>
      <c r="G53" s="11">
        <v>1.3194444444444444E-2</v>
      </c>
      <c r="H53" s="10">
        <v>43497</v>
      </c>
      <c r="I53" s="11">
        <v>0.51458333333333328</v>
      </c>
      <c r="J53">
        <v>1</v>
      </c>
      <c r="K53" t="s">
        <v>73</v>
      </c>
      <c r="L53" t="s">
        <v>75</v>
      </c>
      <c r="M53">
        <v>0</v>
      </c>
      <c r="N53">
        <v>0</v>
      </c>
      <c r="O53">
        <v>0</v>
      </c>
      <c r="P53">
        <v>0</v>
      </c>
      <c r="Q53">
        <v>0</v>
      </c>
      <c r="R53">
        <v>0</v>
      </c>
      <c r="S53">
        <v>0</v>
      </c>
      <c r="T53">
        <v>0</v>
      </c>
      <c r="U53">
        <v>0</v>
      </c>
      <c r="V53">
        <v>0</v>
      </c>
      <c r="W53">
        <v>0</v>
      </c>
      <c r="X53">
        <v>9536</v>
      </c>
      <c r="Y53">
        <v>700</v>
      </c>
      <c r="Z53">
        <v>0</v>
      </c>
      <c r="AA53">
        <v>0</v>
      </c>
      <c r="AB53">
        <v>0</v>
      </c>
      <c r="AC53">
        <v>0</v>
      </c>
      <c r="AD53">
        <v>0</v>
      </c>
      <c r="AE53">
        <f>SUM(Data[[#This Row],[Soybeans]:[DDGS]])</f>
        <v>0</v>
      </c>
      <c r="AF53">
        <f>SUM(Data[[#This Row],[Cr.Soyaoil]:[Biodiesel]])</f>
        <v>10236</v>
      </c>
    </row>
    <row r="54" spans="1:32" x14ac:dyDescent="0.3">
      <c r="A54">
        <v>2019</v>
      </c>
      <c r="B54" t="s">
        <v>40</v>
      </c>
      <c r="C54" t="s">
        <v>48</v>
      </c>
      <c r="D54" t="s">
        <v>57</v>
      </c>
      <c r="E54" t="s">
        <v>64</v>
      </c>
      <c r="F54" s="10">
        <v>43734</v>
      </c>
      <c r="G54" s="11">
        <v>0.28958333333333336</v>
      </c>
      <c r="H54" s="10">
        <v>43733</v>
      </c>
      <c r="I54" s="11">
        <v>0.5625</v>
      </c>
      <c r="J54">
        <v>1</v>
      </c>
      <c r="K54" t="s">
        <v>70</v>
      </c>
      <c r="L54" t="s">
        <v>74</v>
      </c>
      <c r="M54">
        <v>0</v>
      </c>
      <c r="N54">
        <v>0</v>
      </c>
      <c r="O54">
        <v>0</v>
      </c>
      <c r="P54">
        <v>0</v>
      </c>
      <c r="Q54">
        <v>187</v>
      </c>
      <c r="R54">
        <v>0</v>
      </c>
      <c r="S54">
        <v>0</v>
      </c>
      <c r="T54">
        <v>0</v>
      </c>
      <c r="U54">
        <v>0</v>
      </c>
      <c r="V54">
        <v>0</v>
      </c>
      <c r="W54">
        <v>0</v>
      </c>
      <c r="X54">
        <v>0</v>
      </c>
      <c r="Y54">
        <v>0</v>
      </c>
      <c r="Z54">
        <v>0</v>
      </c>
      <c r="AA54">
        <v>0</v>
      </c>
      <c r="AB54">
        <v>0</v>
      </c>
      <c r="AC54">
        <v>0</v>
      </c>
      <c r="AD54">
        <v>0</v>
      </c>
      <c r="AE54">
        <f>SUM(Data[[#This Row],[Soybeans]:[DDGS]])</f>
        <v>187</v>
      </c>
      <c r="AF54">
        <f>SUM(Data[[#This Row],[Cr.Soyaoil]:[Biodiesel]])</f>
        <v>0</v>
      </c>
    </row>
    <row r="55" spans="1:32" x14ac:dyDescent="0.3">
      <c r="A55">
        <v>2020</v>
      </c>
      <c r="B55" t="s">
        <v>36</v>
      </c>
      <c r="C55" t="s">
        <v>47</v>
      </c>
      <c r="D55" t="s">
        <v>57</v>
      </c>
      <c r="E55" t="s">
        <v>62</v>
      </c>
      <c r="F55" s="10">
        <v>44022</v>
      </c>
      <c r="G55" s="11">
        <v>0.46319444444444446</v>
      </c>
      <c r="H55" s="10">
        <v>44020</v>
      </c>
      <c r="I55" s="11">
        <v>0.23680555555555555</v>
      </c>
      <c r="J55">
        <v>0</v>
      </c>
      <c r="K55" t="s">
        <v>68</v>
      </c>
      <c r="L55" t="s">
        <v>74</v>
      </c>
      <c r="M55">
        <v>0</v>
      </c>
      <c r="N55">
        <v>46885</v>
      </c>
      <c r="O55">
        <v>0</v>
      </c>
      <c r="P55">
        <v>0</v>
      </c>
      <c r="Q55">
        <v>0</v>
      </c>
      <c r="R55">
        <v>0</v>
      </c>
      <c r="S55">
        <v>4214</v>
      </c>
      <c r="T55">
        <v>0</v>
      </c>
      <c r="U55">
        <v>0</v>
      </c>
      <c r="V55">
        <v>0</v>
      </c>
      <c r="W55">
        <v>0</v>
      </c>
      <c r="X55">
        <v>0</v>
      </c>
      <c r="Y55">
        <v>0</v>
      </c>
      <c r="Z55">
        <v>0</v>
      </c>
      <c r="AA55">
        <v>0</v>
      </c>
      <c r="AB55">
        <v>0</v>
      </c>
      <c r="AC55">
        <v>0</v>
      </c>
      <c r="AD55">
        <v>0</v>
      </c>
      <c r="AE55">
        <f>SUM(Data[[#This Row],[Soybeans]:[DDGS]])</f>
        <v>51099</v>
      </c>
      <c r="AF55">
        <f>SUM(Data[[#This Row],[Cr.Soyaoil]:[Biodiesel]])</f>
        <v>0</v>
      </c>
    </row>
    <row r="56" spans="1:32" x14ac:dyDescent="0.3">
      <c r="A56">
        <v>2014</v>
      </c>
      <c r="B56" t="s">
        <v>39</v>
      </c>
      <c r="C56" t="s">
        <v>45</v>
      </c>
      <c r="D56" t="s">
        <v>50</v>
      </c>
      <c r="E56" t="s">
        <v>64</v>
      </c>
      <c r="F56" s="10">
        <v>41926</v>
      </c>
      <c r="G56" s="11">
        <v>0.875</v>
      </c>
      <c r="H56" s="10">
        <v>41924</v>
      </c>
      <c r="I56" s="11">
        <v>0.57499999999999996</v>
      </c>
      <c r="J56">
        <v>0</v>
      </c>
      <c r="K56" t="s">
        <v>66</v>
      </c>
      <c r="L56" t="s">
        <v>74</v>
      </c>
      <c r="M56">
        <v>6088</v>
      </c>
      <c r="N56">
        <v>21099</v>
      </c>
      <c r="O56">
        <v>0</v>
      </c>
      <c r="P56">
        <v>60513</v>
      </c>
      <c r="Q56">
        <v>0</v>
      </c>
      <c r="R56">
        <v>0</v>
      </c>
      <c r="S56">
        <v>77556</v>
      </c>
      <c r="T56">
        <v>0</v>
      </c>
      <c r="U56">
        <v>0</v>
      </c>
      <c r="V56">
        <v>71767</v>
      </c>
      <c r="W56">
        <v>0</v>
      </c>
      <c r="X56">
        <v>0</v>
      </c>
      <c r="Y56">
        <v>0</v>
      </c>
      <c r="Z56">
        <v>0</v>
      </c>
      <c r="AA56">
        <v>0</v>
      </c>
      <c r="AB56">
        <v>0</v>
      </c>
      <c r="AC56">
        <v>0</v>
      </c>
      <c r="AD56">
        <v>0</v>
      </c>
      <c r="AE56">
        <f>SUM(Data[[#This Row],[Soybeans]:[DDGS]])</f>
        <v>237023</v>
      </c>
      <c r="AF56">
        <f>SUM(Data[[#This Row],[Cr.Soyaoil]:[Biodiesel]])</f>
        <v>0</v>
      </c>
    </row>
    <row r="57" spans="1:32" x14ac:dyDescent="0.3">
      <c r="A57">
        <v>2010</v>
      </c>
      <c r="B57" t="s">
        <v>38</v>
      </c>
      <c r="C57" t="s">
        <v>45</v>
      </c>
      <c r="D57" t="s">
        <v>58</v>
      </c>
      <c r="E57" t="s">
        <v>59</v>
      </c>
      <c r="F57" s="10">
        <v>40396</v>
      </c>
      <c r="G57" s="11">
        <v>0.40486111111111112</v>
      </c>
      <c r="H57" s="10">
        <v>40395</v>
      </c>
      <c r="I57" s="11">
        <v>0.46250000000000002</v>
      </c>
      <c r="J57">
        <v>0</v>
      </c>
      <c r="K57" t="s">
        <v>71</v>
      </c>
      <c r="L57" t="s">
        <v>75</v>
      </c>
      <c r="M57">
        <v>0</v>
      </c>
      <c r="N57">
        <v>0</v>
      </c>
      <c r="O57">
        <v>0</v>
      </c>
      <c r="P57">
        <v>0</v>
      </c>
      <c r="Q57">
        <v>0</v>
      </c>
      <c r="R57">
        <v>0</v>
      </c>
      <c r="S57">
        <v>0</v>
      </c>
      <c r="T57">
        <v>0</v>
      </c>
      <c r="U57">
        <v>0</v>
      </c>
      <c r="V57">
        <v>0</v>
      </c>
      <c r="W57">
        <v>0</v>
      </c>
      <c r="X57">
        <v>0</v>
      </c>
      <c r="Y57">
        <v>0</v>
      </c>
      <c r="Z57">
        <v>0</v>
      </c>
      <c r="AA57">
        <v>0</v>
      </c>
      <c r="AB57">
        <v>9167</v>
      </c>
      <c r="AC57">
        <v>0</v>
      </c>
      <c r="AD57">
        <v>2383</v>
      </c>
      <c r="AE57">
        <f>SUM(Data[[#This Row],[Soybeans]:[DDGS]])</f>
        <v>0</v>
      </c>
      <c r="AF57">
        <f>SUM(Data[[#This Row],[Cr.Soyaoil]:[Biodiesel]])</f>
        <v>11550</v>
      </c>
    </row>
    <row r="58" spans="1:32" x14ac:dyDescent="0.3">
      <c r="A58">
        <v>2021</v>
      </c>
      <c r="B58" t="s">
        <v>31</v>
      </c>
      <c r="C58" t="s">
        <v>45</v>
      </c>
      <c r="D58" t="s">
        <v>52</v>
      </c>
      <c r="E58" t="s">
        <v>64</v>
      </c>
      <c r="F58" s="10">
        <v>44249</v>
      </c>
      <c r="G58" s="11">
        <v>0.22083333333333333</v>
      </c>
      <c r="H58" s="10">
        <v>44246</v>
      </c>
      <c r="I58" s="11">
        <v>0.40416666666666667</v>
      </c>
      <c r="J58">
        <v>1</v>
      </c>
      <c r="K58" t="s">
        <v>69</v>
      </c>
      <c r="L58" t="s">
        <v>74</v>
      </c>
      <c r="M58">
        <v>0</v>
      </c>
      <c r="N58">
        <v>0</v>
      </c>
      <c r="O58">
        <v>0</v>
      </c>
      <c r="P58">
        <v>0</v>
      </c>
      <c r="Q58">
        <v>0</v>
      </c>
      <c r="R58">
        <v>0</v>
      </c>
      <c r="S58">
        <v>69571</v>
      </c>
      <c r="T58">
        <v>0</v>
      </c>
      <c r="U58">
        <v>0</v>
      </c>
      <c r="V58">
        <v>10146</v>
      </c>
      <c r="W58">
        <v>0</v>
      </c>
      <c r="X58">
        <v>0</v>
      </c>
      <c r="Y58">
        <v>0</v>
      </c>
      <c r="Z58">
        <v>0</v>
      </c>
      <c r="AA58">
        <v>0</v>
      </c>
      <c r="AB58">
        <v>0</v>
      </c>
      <c r="AC58">
        <v>0</v>
      </c>
      <c r="AD58">
        <v>0</v>
      </c>
      <c r="AE58">
        <f>SUM(Data[[#This Row],[Soybeans]:[DDGS]])</f>
        <v>79717</v>
      </c>
      <c r="AF58">
        <f>SUM(Data[[#This Row],[Cr.Soyaoil]:[Biodiesel]])</f>
        <v>0</v>
      </c>
    </row>
    <row r="59" spans="1:32" x14ac:dyDescent="0.3">
      <c r="A59">
        <v>2018</v>
      </c>
      <c r="B59" t="s">
        <v>40</v>
      </c>
      <c r="C59" t="s">
        <v>43</v>
      </c>
      <c r="D59" t="s">
        <v>51</v>
      </c>
      <c r="E59" t="s">
        <v>60</v>
      </c>
      <c r="F59" s="10">
        <v>43366</v>
      </c>
      <c r="G59" s="11">
        <v>0.27916666666666667</v>
      </c>
      <c r="H59" s="10">
        <v>43364</v>
      </c>
      <c r="I59" s="11">
        <v>0.56805555555555554</v>
      </c>
      <c r="J59">
        <v>0</v>
      </c>
      <c r="K59" t="s">
        <v>67</v>
      </c>
      <c r="L59" t="s">
        <v>74</v>
      </c>
      <c r="M59">
        <v>0</v>
      </c>
      <c r="N59">
        <v>0</v>
      </c>
      <c r="O59">
        <v>0</v>
      </c>
      <c r="P59">
        <v>66308</v>
      </c>
      <c r="Q59">
        <v>0</v>
      </c>
      <c r="R59">
        <v>0</v>
      </c>
      <c r="S59">
        <v>33259</v>
      </c>
      <c r="T59">
        <v>0</v>
      </c>
      <c r="U59">
        <v>0</v>
      </c>
      <c r="V59">
        <v>0</v>
      </c>
      <c r="W59">
        <v>0</v>
      </c>
      <c r="X59">
        <v>0</v>
      </c>
      <c r="Y59">
        <v>0</v>
      </c>
      <c r="Z59">
        <v>0</v>
      </c>
      <c r="AA59">
        <v>0</v>
      </c>
      <c r="AB59">
        <v>0</v>
      </c>
      <c r="AC59">
        <v>0</v>
      </c>
      <c r="AD59">
        <v>0</v>
      </c>
      <c r="AE59">
        <f>SUM(Data[[#This Row],[Soybeans]:[DDGS]])</f>
        <v>99567</v>
      </c>
      <c r="AF59">
        <f>SUM(Data[[#This Row],[Cr.Soyaoil]:[Biodiesel]])</f>
        <v>0</v>
      </c>
    </row>
    <row r="60" spans="1:32" x14ac:dyDescent="0.3">
      <c r="A60">
        <v>2022</v>
      </c>
      <c r="B60" t="s">
        <v>35</v>
      </c>
      <c r="C60" t="s">
        <v>46</v>
      </c>
      <c r="D60" t="s">
        <v>58</v>
      </c>
      <c r="E60" t="s">
        <v>64</v>
      </c>
      <c r="F60" s="10">
        <v>44874</v>
      </c>
      <c r="G60" s="11">
        <v>0.29930555555555555</v>
      </c>
      <c r="H60" s="10">
        <v>44871</v>
      </c>
      <c r="I60" s="11">
        <v>0.29444444444444445</v>
      </c>
      <c r="J60">
        <v>0</v>
      </c>
      <c r="K60" t="s">
        <v>73</v>
      </c>
      <c r="L60" t="s">
        <v>74</v>
      </c>
      <c r="M60">
        <v>64439</v>
      </c>
      <c r="N60">
        <v>0</v>
      </c>
      <c r="O60">
        <v>2291</v>
      </c>
      <c r="P60">
        <v>0</v>
      </c>
      <c r="Q60">
        <v>0</v>
      </c>
      <c r="R60">
        <v>0</v>
      </c>
      <c r="S60">
        <v>0</v>
      </c>
      <c r="T60">
        <v>0</v>
      </c>
      <c r="U60">
        <v>0</v>
      </c>
      <c r="V60">
        <v>0</v>
      </c>
      <c r="W60">
        <v>0</v>
      </c>
      <c r="X60">
        <v>0</v>
      </c>
      <c r="Y60">
        <v>0</v>
      </c>
      <c r="Z60">
        <v>0</v>
      </c>
      <c r="AA60">
        <v>0</v>
      </c>
      <c r="AB60">
        <v>0</v>
      </c>
      <c r="AC60">
        <v>0</v>
      </c>
      <c r="AD60">
        <v>0</v>
      </c>
      <c r="AE60">
        <f>SUM(Data[[#This Row],[Soybeans]:[DDGS]])</f>
        <v>66730</v>
      </c>
      <c r="AF60">
        <f>SUM(Data[[#This Row],[Cr.Soyaoil]:[Biodiesel]])</f>
        <v>0</v>
      </c>
    </row>
    <row r="61" spans="1:32" x14ac:dyDescent="0.3">
      <c r="A61">
        <v>2018</v>
      </c>
      <c r="B61" t="s">
        <v>34</v>
      </c>
      <c r="C61" t="s">
        <v>44</v>
      </c>
      <c r="D61" t="s">
        <v>53</v>
      </c>
      <c r="E61" t="s">
        <v>62</v>
      </c>
      <c r="F61" s="10">
        <v>43182</v>
      </c>
      <c r="G61" s="11">
        <v>0.77569444444444446</v>
      </c>
      <c r="H61" s="10">
        <v>43180</v>
      </c>
      <c r="I61" s="11">
        <v>0.81805555555555554</v>
      </c>
      <c r="J61">
        <v>1</v>
      </c>
      <c r="K61" t="s">
        <v>67</v>
      </c>
      <c r="L61" t="s">
        <v>75</v>
      </c>
      <c r="M61">
        <v>0</v>
      </c>
      <c r="N61">
        <v>0</v>
      </c>
      <c r="O61">
        <v>0</v>
      </c>
      <c r="P61">
        <v>0</v>
      </c>
      <c r="Q61">
        <v>0</v>
      </c>
      <c r="R61">
        <v>0</v>
      </c>
      <c r="S61">
        <v>0</v>
      </c>
      <c r="T61">
        <v>0</v>
      </c>
      <c r="U61">
        <v>0</v>
      </c>
      <c r="V61">
        <v>0</v>
      </c>
      <c r="W61">
        <v>4770</v>
      </c>
      <c r="X61">
        <v>0</v>
      </c>
      <c r="Y61">
        <v>0</v>
      </c>
      <c r="Z61">
        <v>0</v>
      </c>
      <c r="AA61">
        <v>0</v>
      </c>
      <c r="AB61">
        <v>0</v>
      </c>
      <c r="AC61">
        <v>0</v>
      </c>
      <c r="AD61">
        <v>0</v>
      </c>
      <c r="AE61">
        <f>SUM(Data[[#This Row],[Soybeans]:[DDGS]])</f>
        <v>0</v>
      </c>
      <c r="AF61">
        <f>SUM(Data[[#This Row],[Cr.Soyaoil]:[Biodiesel]])</f>
        <v>4770</v>
      </c>
    </row>
    <row r="62" spans="1:32" x14ac:dyDescent="0.3">
      <c r="A62">
        <v>2019</v>
      </c>
      <c r="B62" t="s">
        <v>35</v>
      </c>
      <c r="C62" t="s">
        <v>48</v>
      </c>
      <c r="D62" t="s">
        <v>49</v>
      </c>
      <c r="E62" t="s">
        <v>60</v>
      </c>
      <c r="F62" s="10">
        <v>43770</v>
      </c>
      <c r="G62" s="11">
        <v>0.96388888888888891</v>
      </c>
      <c r="H62" s="10">
        <v>43769</v>
      </c>
      <c r="I62" s="11">
        <v>0.44930555555555557</v>
      </c>
      <c r="J62">
        <v>1</v>
      </c>
      <c r="K62" t="s">
        <v>67</v>
      </c>
      <c r="L62" t="s">
        <v>74</v>
      </c>
      <c r="M62">
        <v>0</v>
      </c>
      <c r="N62">
        <v>0</v>
      </c>
      <c r="O62">
        <v>0</v>
      </c>
      <c r="P62">
        <v>0</v>
      </c>
      <c r="Q62">
        <v>0</v>
      </c>
      <c r="R62">
        <v>0</v>
      </c>
      <c r="S62">
        <v>56184</v>
      </c>
      <c r="T62">
        <v>44058</v>
      </c>
      <c r="U62">
        <v>6877</v>
      </c>
      <c r="V62">
        <v>0</v>
      </c>
      <c r="W62">
        <v>0</v>
      </c>
      <c r="X62">
        <v>0</v>
      </c>
      <c r="Y62">
        <v>0</v>
      </c>
      <c r="Z62">
        <v>0</v>
      </c>
      <c r="AA62">
        <v>0</v>
      </c>
      <c r="AB62">
        <v>0</v>
      </c>
      <c r="AC62">
        <v>0</v>
      </c>
      <c r="AD62">
        <v>0</v>
      </c>
      <c r="AE62">
        <f>SUM(Data[[#This Row],[Soybeans]:[DDGS]])</f>
        <v>107119</v>
      </c>
      <c r="AF62">
        <f>SUM(Data[[#This Row],[Cr.Soyaoil]:[Biodiesel]])</f>
        <v>0</v>
      </c>
    </row>
    <row r="63" spans="1:32" x14ac:dyDescent="0.3">
      <c r="A63">
        <v>2011</v>
      </c>
      <c r="B63" t="s">
        <v>41</v>
      </c>
      <c r="C63" t="s">
        <v>45</v>
      </c>
      <c r="D63" t="s">
        <v>53</v>
      </c>
      <c r="E63" t="s">
        <v>59</v>
      </c>
      <c r="F63" s="10">
        <v>40549</v>
      </c>
      <c r="G63" s="11">
        <v>0.56388888888888888</v>
      </c>
      <c r="H63" s="10">
        <v>40546</v>
      </c>
      <c r="I63" s="11">
        <v>2.7083333333333334E-2</v>
      </c>
      <c r="J63">
        <v>1</v>
      </c>
      <c r="K63" t="s">
        <v>70</v>
      </c>
      <c r="L63" t="s">
        <v>74</v>
      </c>
      <c r="M63">
        <v>0</v>
      </c>
      <c r="N63">
        <v>0</v>
      </c>
      <c r="O63">
        <v>5564</v>
      </c>
      <c r="P63">
        <v>0</v>
      </c>
      <c r="Q63">
        <v>0</v>
      </c>
      <c r="R63">
        <v>0</v>
      </c>
      <c r="S63">
        <v>45048</v>
      </c>
      <c r="T63">
        <v>58285</v>
      </c>
      <c r="U63">
        <v>0</v>
      </c>
      <c r="V63">
        <v>75859</v>
      </c>
      <c r="W63">
        <v>0</v>
      </c>
      <c r="X63">
        <v>0</v>
      </c>
      <c r="Y63">
        <v>0</v>
      </c>
      <c r="Z63">
        <v>0</v>
      </c>
      <c r="AA63">
        <v>0</v>
      </c>
      <c r="AB63">
        <v>0</v>
      </c>
      <c r="AC63">
        <v>0</v>
      </c>
      <c r="AD63">
        <v>0</v>
      </c>
      <c r="AE63">
        <f>SUM(Data[[#This Row],[Soybeans]:[DDGS]])</f>
        <v>184756</v>
      </c>
      <c r="AF63">
        <f>SUM(Data[[#This Row],[Cr.Soyaoil]:[Biodiesel]])</f>
        <v>0</v>
      </c>
    </row>
    <row r="64" spans="1:32" x14ac:dyDescent="0.3">
      <c r="A64">
        <v>2014</v>
      </c>
      <c r="B64" t="s">
        <v>31</v>
      </c>
      <c r="C64" t="s">
        <v>48</v>
      </c>
      <c r="D64" t="s">
        <v>51</v>
      </c>
      <c r="E64" t="s">
        <v>60</v>
      </c>
      <c r="F64" s="10">
        <v>41676</v>
      </c>
      <c r="G64" s="11">
        <v>0.30138888888888887</v>
      </c>
      <c r="H64" s="10">
        <v>41674</v>
      </c>
      <c r="I64" s="11">
        <v>0.46388888888888891</v>
      </c>
      <c r="J64">
        <v>0</v>
      </c>
      <c r="K64" t="s">
        <v>72</v>
      </c>
      <c r="L64" t="s">
        <v>75</v>
      </c>
      <c r="M64">
        <v>0</v>
      </c>
      <c r="N64">
        <v>0</v>
      </c>
      <c r="O64">
        <v>0</v>
      </c>
      <c r="P64">
        <v>0</v>
      </c>
      <c r="Q64">
        <v>0</v>
      </c>
      <c r="R64">
        <v>0</v>
      </c>
      <c r="S64">
        <v>0</v>
      </c>
      <c r="T64">
        <v>0</v>
      </c>
      <c r="U64">
        <v>0</v>
      </c>
      <c r="V64">
        <v>0</v>
      </c>
      <c r="W64">
        <v>0</v>
      </c>
      <c r="X64">
        <v>5292</v>
      </c>
      <c r="Y64">
        <v>0</v>
      </c>
      <c r="Z64">
        <v>0</v>
      </c>
      <c r="AA64">
        <v>0</v>
      </c>
      <c r="AB64">
        <v>0</v>
      </c>
      <c r="AC64">
        <v>0</v>
      </c>
      <c r="AD64">
        <v>0</v>
      </c>
      <c r="AE64">
        <f>SUM(Data[[#This Row],[Soybeans]:[DDGS]])</f>
        <v>0</v>
      </c>
      <c r="AF64">
        <f>SUM(Data[[#This Row],[Cr.Soyaoil]:[Biodiesel]])</f>
        <v>5292</v>
      </c>
    </row>
    <row r="65" spans="1:32" x14ac:dyDescent="0.3">
      <c r="A65">
        <v>2022</v>
      </c>
      <c r="B65" t="s">
        <v>36</v>
      </c>
      <c r="C65" t="s">
        <v>47</v>
      </c>
      <c r="D65" t="s">
        <v>54</v>
      </c>
      <c r="E65" t="s">
        <v>63</v>
      </c>
      <c r="F65" s="10">
        <v>44769</v>
      </c>
      <c r="G65" s="11">
        <v>0.49583333333333335</v>
      </c>
      <c r="H65" s="10">
        <v>44767</v>
      </c>
      <c r="I65" s="11">
        <v>0.59652777777777777</v>
      </c>
      <c r="J65">
        <v>0</v>
      </c>
      <c r="K65" t="s">
        <v>70</v>
      </c>
      <c r="L65" t="s">
        <v>74</v>
      </c>
      <c r="M65">
        <v>0</v>
      </c>
      <c r="N65">
        <v>0</v>
      </c>
      <c r="O65">
        <v>0</v>
      </c>
      <c r="P65">
        <v>34405</v>
      </c>
      <c r="Q65">
        <v>5859</v>
      </c>
      <c r="R65">
        <v>0</v>
      </c>
      <c r="S65">
        <v>0</v>
      </c>
      <c r="T65">
        <v>0</v>
      </c>
      <c r="U65">
        <v>0</v>
      </c>
      <c r="V65">
        <v>0</v>
      </c>
      <c r="W65">
        <v>0</v>
      </c>
      <c r="X65">
        <v>0</v>
      </c>
      <c r="Y65">
        <v>0</v>
      </c>
      <c r="Z65">
        <v>0</v>
      </c>
      <c r="AA65">
        <v>0</v>
      </c>
      <c r="AB65">
        <v>0</v>
      </c>
      <c r="AC65">
        <v>0</v>
      </c>
      <c r="AD65">
        <v>0</v>
      </c>
      <c r="AE65">
        <f>SUM(Data[[#This Row],[Soybeans]:[DDGS]])</f>
        <v>40264</v>
      </c>
      <c r="AF65">
        <f>SUM(Data[[#This Row],[Cr.Soyaoil]:[Biodiesel]])</f>
        <v>0</v>
      </c>
    </row>
    <row r="66" spans="1:32" x14ac:dyDescent="0.3">
      <c r="A66">
        <v>2010</v>
      </c>
      <c r="B66" t="s">
        <v>35</v>
      </c>
      <c r="C66" t="s">
        <v>47</v>
      </c>
      <c r="D66" t="s">
        <v>54</v>
      </c>
      <c r="E66" t="s">
        <v>60</v>
      </c>
      <c r="F66" s="10">
        <v>40507</v>
      </c>
      <c r="G66" s="11">
        <v>0.5</v>
      </c>
      <c r="H66" s="10">
        <v>40505</v>
      </c>
      <c r="I66" s="11">
        <v>0.20902777777777778</v>
      </c>
      <c r="J66">
        <v>0</v>
      </c>
      <c r="K66" t="s">
        <v>67</v>
      </c>
      <c r="L66" t="s">
        <v>75</v>
      </c>
      <c r="M66">
        <v>0</v>
      </c>
      <c r="N66">
        <v>0</v>
      </c>
      <c r="O66">
        <v>0</v>
      </c>
      <c r="P66">
        <v>0</v>
      </c>
      <c r="Q66">
        <v>0</v>
      </c>
      <c r="R66">
        <v>0</v>
      </c>
      <c r="S66">
        <v>0</v>
      </c>
      <c r="T66">
        <v>0</v>
      </c>
      <c r="U66">
        <v>0</v>
      </c>
      <c r="V66">
        <v>0</v>
      </c>
      <c r="W66">
        <v>1583</v>
      </c>
      <c r="X66">
        <v>0</v>
      </c>
      <c r="Y66">
        <v>0</v>
      </c>
      <c r="Z66">
        <v>0</v>
      </c>
      <c r="AA66">
        <v>0</v>
      </c>
      <c r="AB66">
        <v>0</v>
      </c>
      <c r="AC66">
        <v>0</v>
      </c>
      <c r="AD66">
        <v>0</v>
      </c>
      <c r="AE66">
        <f>SUM(Data[[#This Row],[Soybeans]:[DDGS]])</f>
        <v>0</v>
      </c>
      <c r="AF66">
        <f>SUM(Data[[#This Row],[Cr.Soyaoil]:[Biodiesel]])</f>
        <v>1583</v>
      </c>
    </row>
    <row r="67" spans="1:32" x14ac:dyDescent="0.3">
      <c r="A67">
        <v>2010</v>
      </c>
      <c r="B67" t="s">
        <v>40</v>
      </c>
      <c r="C67" t="s">
        <v>48</v>
      </c>
      <c r="D67" t="s">
        <v>53</v>
      </c>
      <c r="E67" t="s">
        <v>61</v>
      </c>
      <c r="F67" s="10">
        <v>40448</v>
      </c>
      <c r="G67" s="11">
        <v>0.42638888888888887</v>
      </c>
      <c r="H67" s="10">
        <v>40445</v>
      </c>
      <c r="I67" s="11">
        <v>0.65555555555555556</v>
      </c>
      <c r="J67">
        <v>0</v>
      </c>
      <c r="K67" t="s">
        <v>71</v>
      </c>
      <c r="L67" t="s">
        <v>74</v>
      </c>
      <c r="M67">
        <v>0</v>
      </c>
      <c r="N67">
        <v>0</v>
      </c>
      <c r="O67">
        <v>37857</v>
      </c>
      <c r="P67">
        <v>0</v>
      </c>
      <c r="Q67">
        <v>0</v>
      </c>
      <c r="R67">
        <v>34499</v>
      </c>
      <c r="S67">
        <v>50859</v>
      </c>
      <c r="T67">
        <v>0</v>
      </c>
      <c r="U67">
        <v>0</v>
      </c>
      <c r="V67">
        <v>0</v>
      </c>
      <c r="W67">
        <v>0</v>
      </c>
      <c r="X67">
        <v>0</v>
      </c>
      <c r="Y67">
        <v>0</v>
      </c>
      <c r="Z67">
        <v>0</v>
      </c>
      <c r="AA67">
        <v>0</v>
      </c>
      <c r="AB67">
        <v>0</v>
      </c>
      <c r="AC67">
        <v>0</v>
      </c>
      <c r="AD67">
        <v>0</v>
      </c>
      <c r="AE67">
        <f>SUM(Data[[#This Row],[Soybeans]:[DDGS]])</f>
        <v>123215</v>
      </c>
      <c r="AF67">
        <f>SUM(Data[[#This Row],[Cr.Soyaoil]:[Biodiesel]])</f>
        <v>0</v>
      </c>
    </row>
    <row r="68" spans="1:32" x14ac:dyDescent="0.3">
      <c r="A68">
        <v>2016</v>
      </c>
      <c r="B68" t="s">
        <v>38</v>
      </c>
      <c r="C68" t="s">
        <v>47</v>
      </c>
      <c r="D68" t="s">
        <v>50</v>
      </c>
      <c r="E68" t="s">
        <v>64</v>
      </c>
      <c r="F68" s="10">
        <v>42596</v>
      </c>
      <c r="G68" s="11">
        <v>0.64444444444444449</v>
      </c>
      <c r="H68" s="10">
        <v>42595</v>
      </c>
      <c r="I68" s="11">
        <v>0.62638888888888888</v>
      </c>
      <c r="J68">
        <v>1</v>
      </c>
      <c r="K68" t="s">
        <v>68</v>
      </c>
      <c r="L68" t="s">
        <v>74</v>
      </c>
      <c r="M68">
        <v>0</v>
      </c>
      <c r="N68">
        <v>70928</v>
      </c>
      <c r="O68">
        <v>0</v>
      </c>
      <c r="P68">
        <v>1250</v>
      </c>
      <c r="Q68">
        <v>39364</v>
      </c>
      <c r="R68">
        <v>44250</v>
      </c>
      <c r="S68">
        <v>0</v>
      </c>
      <c r="T68">
        <v>0</v>
      </c>
      <c r="U68">
        <v>71468</v>
      </c>
      <c r="V68">
        <v>0</v>
      </c>
      <c r="W68">
        <v>0</v>
      </c>
      <c r="X68">
        <v>0</v>
      </c>
      <c r="Y68">
        <v>0</v>
      </c>
      <c r="Z68">
        <v>0</v>
      </c>
      <c r="AA68">
        <v>0</v>
      </c>
      <c r="AB68">
        <v>0</v>
      </c>
      <c r="AC68">
        <v>0</v>
      </c>
      <c r="AD68">
        <v>0</v>
      </c>
      <c r="AE68">
        <f>SUM(Data[[#This Row],[Soybeans]:[DDGS]])</f>
        <v>227260</v>
      </c>
      <c r="AF68">
        <f>SUM(Data[[#This Row],[Cr.Soyaoil]:[Biodiesel]])</f>
        <v>0</v>
      </c>
    </row>
    <row r="69" spans="1:32" x14ac:dyDescent="0.3">
      <c r="A69">
        <v>2017</v>
      </c>
      <c r="B69" t="s">
        <v>32</v>
      </c>
      <c r="C69" t="s">
        <v>46</v>
      </c>
      <c r="D69" t="s">
        <v>55</v>
      </c>
      <c r="E69" t="s">
        <v>63</v>
      </c>
      <c r="F69" s="10">
        <v>43071</v>
      </c>
      <c r="G69" s="11">
        <v>0.10972222222222222</v>
      </c>
      <c r="H69" s="10">
        <v>43069</v>
      </c>
      <c r="I69" s="11">
        <v>0.87361111111111112</v>
      </c>
      <c r="J69">
        <v>0</v>
      </c>
      <c r="K69" t="s">
        <v>68</v>
      </c>
      <c r="L69" t="s">
        <v>75</v>
      </c>
      <c r="M69">
        <v>0</v>
      </c>
      <c r="N69">
        <v>0</v>
      </c>
      <c r="O69">
        <v>0</v>
      </c>
      <c r="P69">
        <v>0</v>
      </c>
      <c r="Q69">
        <v>0</v>
      </c>
      <c r="R69">
        <v>0</v>
      </c>
      <c r="S69">
        <v>0</v>
      </c>
      <c r="T69">
        <v>0</v>
      </c>
      <c r="U69">
        <v>0</v>
      </c>
      <c r="V69">
        <v>0</v>
      </c>
      <c r="W69">
        <v>0</v>
      </c>
      <c r="X69">
        <v>0</v>
      </c>
      <c r="Y69">
        <v>2952</v>
      </c>
      <c r="Z69">
        <v>0</v>
      </c>
      <c r="AA69">
        <v>0</v>
      </c>
      <c r="AB69">
        <v>0</v>
      </c>
      <c r="AC69">
        <v>0</v>
      </c>
      <c r="AD69">
        <v>0</v>
      </c>
      <c r="AE69">
        <f>SUM(Data[[#This Row],[Soybeans]:[DDGS]])</f>
        <v>0</v>
      </c>
      <c r="AF69">
        <f>SUM(Data[[#This Row],[Cr.Soyaoil]:[Biodiesel]])</f>
        <v>2952</v>
      </c>
    </row>
    <row r="70" spans="1:32" x14ac:dyDescent="0.3">
      <c r="A70">
        <v>2023</v>
      </c>
      <c r="B70" t="s">
        <v>37</v>
      </c>
      <c r="C70" t="s">
        <v>48</v>
      </c>
      <c r="D70" t="s">
        <v>49</v>
      </c>
      <c r="E70" t="s">
        <v>63</v>
      </c>
      <c r="F70" s="10">
        <v>45078</v>
      </c>
      <c r="G70" s="11">
        <v>0.55902777777777779</v>
      </c>
      <c r="H70" s="10">
        <v>45077</v>
      </c>
      <c r="I70" s="11">
        <v>6.5277777777777782E-2</v>
      </c>
      <c r="J70">
        <v>1</v>
      </c>
      <c r="K70" t="s">
        <v>73</v>
      </c>
      <c r="L70" t="s">
        <v>75</v>
      </c>
      <c r="M70">
        <v>0</v>
      </c>
      <c r="N70">
        <v>0</v>
      </c>
      <c r="O70">
        <v>0</v>
      </c>
      <c r="P70">
        <v>0</v>
      </c>
      <c r="Q70">
        <v>0</v>
      </c>
      <c r="R70">
        <v>0</v>
      </c>
      <c r="S70">
        <v>0</v>
      </c>
      <c r="T70">
        <v>0</v>
      </c>
      <c r="U70">
        <v>0</v>
      </c>
      <c r="V70">
        <v>0</v>
      </c>
      <c r="W70">
        <v>0</v>
      </c>
      <c r="X70">
        <v>0</v>
      </c>
      <c r="Y70">
        <v>0</v>
      </c>
      <c r="Z70">
        <v>0</v>
      </c>
      <c r="AA70">
        <v>0</v>
      </c>
      <c r="AB70">
        <v>0</v>
      </c>
      <c r="AC70">
        <v>0</v>
      </c>
      <c r="AD70">
        <v>0</v>
      </c>
      <c r="AE70">
        <f>SUM(Data[[#This Row],[Soybeans]:[DDGS]])</f>
        <v>0</v>
      </c>
      <c r="AF70">
        <f>SUM(Data[[#This Row],[Cr.Soyaoil]:[Biodiesel]])</f>
        <v>0</v>
      </c>
    </row>
    <row r="71" spans="1:32" x14ac:dyDescent="0.3">
      <c r="A71">
        <v>2022</v>
      </c>
      <c r="B71" t="s">
        <v>30</v>
      </c>
      <c r="C71" t="s">
        <v>48</v>
      </c>
      <c r="D71" t="s">
        <v>55</v>
      </c>
      <c r="E71" t="s">
        <v>59</v>
      </c>
      <c r="F71" s="10">
        <v>44693</v>
      </c>
      <c r="G71" s="11">
        <v>0.14097222222222222</v>
      </c>
      <c r="H71" s="10">
        <v>44690</v>
      </c>
      <c r="I71" s="11">
        <v>0.19027777777777777</v>
      </c>
      <c r="J71">
        <v>0</v>
      </c>
      <c r="K71" t="s">
        <v>67</v>
      </c>
      <c r="L71" t="s">
        <v>74</v>
      </c>
      <c r="M71">
        <v>0</v>
      </c>
      <c r="N71">
        <v>68996</v>
      </c>
      <c r="O71">
        <v>0</v>
      </c>
      <c r="P71">
        <v>77882</v>
      </c>
      <c r="Q71">
        <v>0</v>
      </c>
      <c r="R71">
        <v>0</v>
      </c>
      <c r="S71">
        <v>75385</v>
      </c>
      <c r="T71">
        <v>0</v>
      </c>
      <c r="U71">
        <v>0</v>
      </c>
      <c r="V71">
        <v>0</v>
      </c>
      <c r="W71">
        <v>0</v>
      </c>
      <c r="X71">
        <v>0</v>
      </c>
      <c r="Y71">
        <v>0</v>
      </c>
      <c r="Z71">
        <v>0</v>
      </c>
      <c r="AA71">
        <v>0</v>
      </c>
      <c r="AB71">
        <v>0</v>
      </c>
      <c r="AC71">
        <v>0</v>
      </c>
      <c r="AD71">
        <v>0</v>
      </c>
      <c r="AE71">
        <f>SUM(Data[[#This Row],[Soybeans]:[DDGS]])</f>
        <v>222263</v>
      </c>
      <c r="AF71">
        <f>SUM(Data[[#This Row],[Cr.Soyaoil]:[Biodiesel]])</f>
        <v>0</v>
      </c>
    </row>
    <row r="72" spans="1:32" x14ac:dyDescent="0.3">
      <c r="A72">
        <v>2011</v>
      </c>
      <c r="B72" t="s">
        <v>32</v>
      </c>
      <c r="C72" t="s">
        <v>43</v>
      </c>
      <c r="D72" t="s">
        <v>54</v>
      </c>
      <c r="E72" t="s">
        <v>59</v>
      </c>
      <c r="F72" s="10">
        <v>40899</v>
      </c>
      <c r="G72" s="11">
        <v>0.46041666666666664</v>
      </c>
      <c r="H72" s="10">
        <v>40896</v>
      </c>
      <c r="I72" s="11">
        <v>0.16666666666666666</v>
      </c>
      <c r="J72">
        <v>0</v>
      </c>
      <c r="K72" t="s">
        <v>66</v>
      </c>
      <c r="L72" t="s">
        <v>74</v>
      </c>
      <c r="M72">
        <v>0</v>
      </c>
      <c r="N72">
        <v>0</v>
      </c>
      <c r="O72">
        <v>0</v>
      </c>
      <c r="P72">
        <v>0</v>
      </c>
      <c r="Q72">
        <v>0</v>
      </c>
      <c r="R72">
        <v>0</v>
      </c>
      <c r="S72">
        <v>0</v>
      </c>
      <c r="T72">
        <v>0</v>
      </c>
      <c r="U72">
        <v>0</v>
      </c>
      <c r="V72">
        <v>0</v>
      </c>
      <c r="W72">
        <v>0</v>
      </c>
      <c r="X72">
        <v>0</v>
      </c>
      <c r="Y72">
        <v>0</v>
      </c>
      <c r="Z72">
        <v>0</v>
      </c>
      <c r="AA72">
        <v>0</v>
      </c>
      <c r="AB72">
        <v>0</v>
      </c>
      <c r="AC72">
        <v>0</v>
      </c>
      <c r="AD72">
        <v>0</v>
      </c>
      <c r="AE72">
        <f>SUM(Data[[#This Row],[Soybeans]:[DDGS]])</f>
        <v>0</v>
      </c>
      <c r="AF72">
        <f>SUM(Data[[#This Row],[Cr.Soyaoil]:[Biodiesel]])</f>
        <v>0</v>
      </c>
    </row>
    <row r="73" spans="1:32" x14ac:dyDescent="0.3">
      <c r="A73">
        <v>2010</v>
      </c>
      <c r="B73" t="s">
        <v>38</v>
      </c>
      <c r="C73" t="s">
        <v>44</v>
      </c>
      <c r="D73" t="s">
        <v>52</v>
      </c>
      <c r="E73" t="s">
        <v>61</v>
      </c>
      <c r="F73" s="10">
        <v>40395</v>
      </c>
      <c r="G73" s="11">
        <v>0.70625000000000004</v>
      </c>
      <c r="H73" s="10">
        <v>40392</v>
      </c>
      <c r="I73" s="11">
        <v>0.39930555555555558</v>
      </c>
      <c r="J73">
        <v>1</v>
      </c>
      <c r="K73" t="s">
        <v>68</v>
      </c>
      <c r="L73" t="s">
        <v>74</v>
      </c>
      <c r="M73">
        <v>67092</v>
      </c>
      <c r="N73">
        <v>47721</v>
      </c>
      <c r="O73">
        <v>0</v>
      </c>
      <c r="P73">
        <v>55002</v>
      </c>
      <c r="Q73">
        <v>0</v>
      </c>
      <c r="R73">
        <v>78111</v>
      </c>
      <c r="S73">
        <v>0</v>
      </c>
      <c r="T73">
        <v>72026</v>
      </c>
      <c r="U73">
        <v>0</v>
      </c>
      <c r="V73">
        <v>0</v>
      </c>
      <c r="W73">
        <v>0</v>
      </c>
      <c r="X73">
        <v>0</v>
      </c>
      <c r="Y73">
        <v>0</v>
      </c>
      <c r="Z73">
        <v>0</v>
      </c>
      <c r="AA73">
        <v>0</v>
      </c>
      <c r="AB73">
        <v>0</v>
      </c>
      <c r="AC73">
        <v>0</v>
      </c>
      <c r="AD73">
        <v>0</v>
      </c>
      <c r="AE73">
        <f>SUM(Data[[#This Row],[Soybeans]:[DDGS]])</f>
        <v>319952</v>
      </c>
      <c r="AF73">
        <f>SUM(Data[[#This Row],[Cr.Soyaoil]:[Biodiesel]])</f>
        <v>0</v>
      </c>
    </row>
    <row r="74" spans="1:32" x14ac:dyDescent="0.3">
      <c r="A74">
        <v>2017</v>
      </c>
      <c r="B74" t="s">
        <v>34</v>
      </c>
      <c r="C74" t="s">
        <v>47</v>
      </c>
      <c r="D74" t="s">
        <v>58</v>
      </c>
      <c r="E74" t="s">
        <v>60</v>
      </c>
      <c r="F74" s="10">
        <v>42809</v>
      </c>
      <c r="G74" s="11">
        <v>0.45833333333333331</v>
      </c>
      <c r="H74" s="10">
        <v>42806</v>
      </c>
      <c r="I74" s="11">
        <v>3.6111111111111108E-2</v>
      </c>
      <c r="J74">
        <v>0</v>
      </c>
      <c r="K74" t="s">
        <v>70</v>
      </c>
      <c r="L74" t="s">
        <v>75</v>
      </c>
      <c r="M74">
        <v>0</v>
      </c>
      <c r="N74">
        <v>0</v>
      </c>
      <c r="O74">
        <v>0</v>
      </c>
      <c r="P74">
        <v>0</v>
      </c>
      <c r="Q74">
        <v>0</v>
      </c>
      <c r="R74">
        <v>0</v>
      </c>
      <c r="S74">
        <v>0</v>
      </c>
      <c r="T74">
        <v>0</v>
      </c>
      <c r="U74">
        <v>0</v>
      </c>
      <c r="V74">
        <v>0</v>
      </c>
      <c r="W74">
        <v>7864</v>
      </c>
      <c r="X74">
        <v>0</v>
      </c>
      <c r="Y74">
        <v>0</v>
      </c>
      <c r="Z74">
        <v>0</v>
      </c>
      <c r="AA74">
        <v>0</v>
      </c>
      <c r="AB74">
        <v>0</v>
      </c>
      <c r="AC74">
        <v>0</v>
      </c>
      <c r="AD74">
        <v>0</v>
      </c>
      <c r="AE74">
        <f>SUM(Data[[#This Row],[Soybeans]:[DDGS]])</f>
        <v>0</v>
      </c>
      <c r="AF74">
        <f>SUM(Data[[#This Row],[Cr.Soyaoil]:[Biodiesel]])</f>
        <v>7864</v>
      </c>
    </row>
    <row r="75" spans="1:32" x14ac:dyDescent="0.3">
      <c r="A75">
        <v>2011</v>
      </c>
      <c r="B75" t="s">
        <v>37</v>
      </c>
      <c r="C75" t="s">
        <v>42</v>
      </c>
      <c r="D75" t="s">
        <v>56</v>
      </c>
      <c r="E75" t="s">
        <v>63</v>
      </c>
      <c r="F75" s="10">
        <v>40704</v>
      </c>
      <c r="G75" s="11">
        <v>2.9166666666666667E-2</v>
      </c>
      <c r="H75" s="10">
        <v>40703</v>
      </c>
      <c r="I75" s="11">
        <v>0.65763888888888888</v>
      </c>
      <c r="J75">
        <v>0</v>
      </c>
      <c r="K75" t="s">
        <v>72</v>
      </c>
      <c r="L75" t="s">
        <v>74</v>
      </c>
      <c r="M75">
        <v>0</v>
      </c>
      <c r="N75">
        <v>0</v>
      </c>
      <c r="O75">
        <v>0</v>
      </c>
      <c r="P75">
        <v>67471</v>
      </c>
      <c r="Q75">
        <v>11563</v>
      </c>
      <c r="R75">
        <v>0</v>
      </c>
      <c r="S75">
        <v>0</v>
      </c>
      <c r="T75">
        <v>0</v>
      </c>
      <c r="U75">
        <v>0</v>
      </c>
      <c r="V75">
        <v>0</v>
      </c>
      <c r="W75">
        <v>0</v>
      </c>
      <c r="X75">
        <v>0</v>
      </c>
      <c r="Y75">
        <v>0</v>
      </c>
      <c r="Z75">
        <v>0</v>
      </c>
      <c r="AA75">
        <v>0</v>
      </c>
      <c r="AB75">
        <v>0</v>
      </c>
      <c r="AC75">
        <v>0</v>
      </c>
      <c r="AD75">
        <v>0</v>
      </c>
      <c r="AE75">
        <f>SUM(Data[[#This Row],[Soybeans]:[DDGS]])</f>
        <v>79034</v>
      </c>
      <c r="AF75">
        <f>SUM(Data[[#This Row],[Cr.Soyaoil]:[Biodiesel]])</f>
        <v>0</v>
      </c>
    </row>
    <row r="76" spans="1:32" x14ac:dyDescent="0.3">
      <c r="A76">
        <v>2018</v>
      </c>
      <c r="B76" t="s">
        <v>38</v>
      </c>
      <c r="C76" t="s">
        <v>44</v>
      </c>
      <c r="D76" t="s">
        <v>54</v>
      </c>
      <c r="E76" t="s">
        <v>65</v>
      </c>
      <c r="F76" s="10">
        <v>43337</v>
      </c>
      <c r="G76" s="11">
        <v>0.15763888888888888</v>
      </c>
      <c r="H76" s="10">
        <v>43335</v>
      </c>
      <c r="I76" s="11">
        <v>6.7361111111111108E-2</v>
      </c>
      <c r="J76">
        <v>0</v>
      </c>
      <c r="K76" t="s">
        <v>72</v>
      </c>
      <c r="L76" t="s">
        <v>75</v>
      </c>
      <c r="M76">
        <v>0</v>
      </c>
      <c r="N76">
        <v>0</v>
      </c>
      <c r="O76">
        <v>0</v>
      </c>
      <c r="P76">
        <v>0</v>
      </c>
      <c r="Q76">
        <v>0</v>
      </c>
      <c r="R76">
        <v>0</v>
      </c>
      <c r="S76">
        <v>0</v>
      </c>
      <c r="T76">
        <v>0</v>
      </c>
      <c r="U76">
        <v>0</v>
      </c>
      <c r="V76">
        <v>0</v>
      </c>
      <c r="W76">
        <v>6016</v>
      </c>
      <c r="X76">
        <v>4277</v>
      </c>
      <c r="Y76">
        <v>0</v>
      </c>
      <c r="Z76">
        <v>0</v>
      </c>
      <c r="AA76">
        <v>0</v>
      </c>
      <c r="AB76">
        <v>0</v>
      </c>
      <c r="AC76">
        <v>0</v>
      </c>
      <c r="AD76">
        <v>0</v>
      </c>
      <c r="AE76">
        <f>SUM(Data[[#This Row],[Soybeans]:[DDGS]])</f>
        <v>0</v>
      </c>
      <c r="AF76">
        <f>SUM(Data[[#This Row],[Cr.Soyaoil]:[Biodiesel]])</f>
        <v>10293</v>
      </c>
    </row>
    <row r="77" spans="1:32" x14ac:dyDescent="0.3">
      <c r="A77">
        <v>2022</v>
      </c>
      <c r="B77" t="s">
        <v>33</v>
      </c>
      <c r="C77" t="s">
        <v>46</v>
      </c>
      <c r="D77" t="s">
        <v>50</v>
      </c>
      <c r="E77" t="s">
        <v>62</v>
      </c>
      <c r="F77" s="10">
        <v>44664</v>
      </c>
      <c r="G77" s="11">
        <v>0.50902777777777775</v>
      </c>
      <c r="H77" s="10">
        <v>44662</v>
      </c>
      <c r="I77" s="11">
        <v>0.76875000000000004</v>
      </c>
      <c r="J77">
        <v>1</v>
      </c>
      <c r="K77" t="s">
        <v>69</v>
      </c>
      <c r="L77" t="s">
        <v>74</v>
      </c>
      <c r="M77">
        <v>11766</v>
      </c>
      <c r="N77">
        <v>0</v>
      </c>
      <c r="O77">
        <v>0</v>
      </c>
      <c r="P77">
        <v>79544</v>
      </c>
      <c r="Q77">
        <v>32099</v>
      </c>
      <c r="R77">
        <v>70691</v>
      </c>
      <c r="S77">
        <v>13353</v>
      </c>
      <c r="T77">
        <v>42625</v>
      </c>
      <c r="U77">
        <v>0</v>
      </c>
      <c r="V77">
        <v>0</v>
      </c>
      <c r="W77">
        <v>0</v>
      </c>
      <c r="X77">
        <v>0</v>
      </c>
      <c r="Y77">
        <v>0</v>
      </c>
      <c r="Z77">
        <v>0</v>
      </c>
      <c r="AA77">
        <v>0</v>
      </c>
      <c r="AB77">
        <v>0</v>
      </c>
      <c r="AC77">
        <v>0</v>
      </c>
      <c r="AD77">
        <v>0</v>
      </c>
      <c r="AE77">
        <f>SUM(Data[[#This Row],[Soybeans]:[DDGS]])</f>
        <v>250078</v>
      </c>
      <c r="AF77">
        <f>SUM(Data[[#This Row],[Cr.Soyaoil]:[Biodiesel]])</f>
        <v>0</v>
      </c>
    </row>
    <row r="78" spans="1:32" x14ac:dyDescent="0.3">
      <c r="A78">
        <v>2021</v>
      </c>
      <c r="B78" t="s">
        <v>40</v>
      </c>
      <c r="C78" t="s">
        <v>48</v>
      </c>
      <c r="D78" t="s">
        <v>57</v>
      </c>
      <c r="E78" t="s">
        <v>63</v>
      </c>
      <c r="F78" s="10">
        <v>44450</v>
      </c>
      <c r="G78" s="11">
        <v>0.61111111111111116</v>
      </c>
      <c r="H78" s="10">
        <v>44448</v>
      </c>
      <c r="I78" s="11">
        <v>0.83263888888888893</v>
      </c>
      <c r="J78">
        <v>0</v>
      </c>
      <c r="K78" t="s">
        <v>70</v>
      </c>
      <c r="L78" t="s">
        <v>74</v>
      </c>
      <c r="M78">
        <v>39031</v>
      </c>
      <c r="N78">
        <v>0</v>
      </c>
      <c r="O78">
        <v>0</v>
      </c>
      <c r="P78">
        <v>0</v>
      </c>
      <c r="Q78">
        <v>0</v>
      </c>
      <c r="R78">
        <v>37334</v>
      </c>
      <c r="S78">
        <v>0</v>
      </c>
      <c r="T78">
        <v>0</v>
      </c>
      <c r="U78">
        <v>0</v>
      </c>
      <c r="V78">
        <v>0</v>
      </c>
      <c r="W78">
        <v>0</v>
      </c>
      <c r="X78">
        <v>0</v>
      </c>
      <c r="Y78">
        <v>0</v>
      </c>
      <c r="Z78">
        <v>0</v>
      </c>
      <c r="AA78">
        <v>0</v>
      </c>
      <c r="AB78">
        <v>0</v>
      </c>
      <c r="AC78">
        <v>0</v>
      </c>
      <c r="AD78">
        <v>0</v>
      </c>
      <c r="AE78">
        <f>SUM(Data[[#This Row],[Soybeans]:[DDGS]])</f>
        <v>76365</v>
      </c>
      <c r="AF78">
        <f>SUM(Data[[#This Row],[Cr.Soyaoil]:[Biodiesel]])</f>
        <v>0</v>
      </c>
    </row>
    <row r="79" spans="1:32" x14ac:dyDescent="0.3">
      <c r="A79">
        <v>2021</v>
      </c>
      <c r="B79" t="s">
        <v>32</v>
      </c>
      <c r="C79" t="s">
        <v>42</v>
      </c>
      <c r="D79" t="s">
        <v>50</v>
      </c>
      <c r="E79" t="s">
        <v>65</v>
      </c>
      <c r="F79" s="10">
        <v>44538</v>
      </c>
      <c r="G79" s="11">
        <v>0.52222222222222225</v>
      </c>
      <c r="H79" s="10">
        <v>44536</v>
      </c>
      <c r="I79" s="11">
        <v>0.94513888888888886</v>
      </c>
      <c r="J79">
        <v>1</v>
      </c>
      <c r="K79" t="s">
        <v>70</v>
      </c>
      <c r="L79" t="s">
        <v>75</v>
      </c>
      <c r="M79">
        <v>0</v>
      </c>
      <c r="N79">
        <v>0</v>
      </c>
      <c r="O79">
        <v>0</v>
      </c>
      <c r="P79">
        <v>0</v>
      </c>
      <c r="Q79">
        <v>0</v>
      </c>
      <c r="R79">
        <v>0</v>
      </c>
      <c r="S79">
        <v>0</v>
      </c>
      <c r="T79">
        <v>0</v>
      </c>
      <c r="U79">
        <v>0</v>
      </c>
      <c r="V79">
        <v>0</v>
      </c>
      <c r="W79">
        <v>0</v>
      </c>
      <c r="X79">
        <v>0</v>
      </c>
      <c r="Y79">
        <v>0</v>
      </c>
      <c r="Z79">
        <v>0</v>
      </c>
      <c r="AA79">
        <v>3415</v>
      </c>
      <c r="AB79">
        <v>0</v>
      </c>
      <c r="AC79">
        <v>0</v>
      </c>
      <c r="AD79">
        <v>0</v>
      </c>
      <c r="AE79">
        <f>SUM(Data[[#This Row],[Soybeans]:[DDGS]])</f>
        <v>0</v>
      </c>
      <c r="AF79">
        <f>SUM(Data[[#This Row],[Cr.Soyaoil]:[Biodiesel]])</f>
        <v>3415</v>
      </c>
    </row>
    <row r="80" spans="1:32" x14ac:dyDescent="0.3">
      <c r="A80">
        <v>2011</v>
      </c>
      <c r="B80" t="s">
        <v>32</v>
      </c>
      <c r="C80" t="s">
        <v>47</v>
      </c>
      <c r="D80" t="s">
        <v>53</v>
      </c>
      <c r="E80" t="s">
        <v>59</v>
      </c>
      <c r="F80" s="10">
        <v>40886</v>
      </c>
      <c r="G80" s="11">
        <v>2.2222222222222223E-2</v>
      </c>
      <c r="H80" s="10">
        <v>40885</v>
      </c>
      <c r="I80" s="11">
        <v>0.75277777777777777</v>
      </c>
      <c r="J80">
        <v>1</v>
      </c>
      <c r="K80" t="s">
        <v>66</v>
      </c>
      <c r="L80" t="s">
        <v>74</v>
      </c>
      <c r="M80">
        <v>0</v>
      </c>
      <c r="N80">
        <v>0</v>
      </c>
      <c r="O80">
        <v>0</v>
      </c>
      <c r="P80">
        <v>0</v>
      </c>
      <c r="Q80">
        <v>0</v>
      </c>
      <c r="R80">
        <v>73378</v>
      </c>
      <c r="S80">
        <v>0</v>
      </c>
      <c r="T80">
        <v>17186</v>
      </c>
      <c r="U80">
        <v>0</v>
      </c>
      <c r="V80">
        <v>0</v>
      </c>
      <c r="W80">
        <v>0</v>
      </c>
      <c r="X80">
        <v>0</v>
      </c>
      <c r="Y80">
        <v>0</v>
      </c>
      <c r="Z80">
        <v>0</v>
      </c>
      <c r="AA80">
        <v>0</v>
      </c>
      <c r="AB80">
        <v>0</v>
      </c>
      <c r="AC80">
        <v>0</v>
      </c>
      <c r="AD80">
        <v>0</v>
      </c>
      <c r="AE80">
        <f>SUM(Data[[#This Row],[Soybeans]:[DDGS]])</f>
        <v>90564</v>
      </c>
      <c r="AF80">
        <f>SUM(Data[[#This Row],[Cr.Soyaoil]:[Biodiesel]])</f>
        <v>0</v>
      </c>
    </row>
    <row r="81" spans="1:32" x14ac:dyDescent="0.3">
      <c r="A81">
        <v>2018</v>
      </c>
      <c r="B81" t="s">
        <v>38</v>
      </c>
      <c r="C81" t="s">
        <v>48</v>
      </c>
      <c r="D81" t="s">
        <v>50</v>
      </c>
      <c r="E81" t="s">
        <v>62</v>
      </c>
      <c r="F81" s="10">
        <v>43317</v>
      </c>
      <c r="G81" s="11">
        <v>0.25694444444444442</v>
      </c>
      <c r="H81" s="10">
        <v>43314</v>
      </c>
      <c r="I81" s="11">
        <v>0.55138888888888893</v>
      </c>
      <c r="J81">
        <v>1</v>
      </c>
      <c r="K81" t="s">
        <v>72</v>
      </c>
      <c r="L81" t="s">
        <v>75</v>
      </c>
      <c r="M81">
        <v>0</v>
      </c>
      <c r="N81">
        <v>0</v>
      </c>
      <c r="O81">
        <v>0</v>
      </c>
      <c r="P81">
        <v>0</v>
      </c>
      <c r="Q81">
        <v>0</v>
      </c>
      <c r="R81">
        <v>0</v>
      </c>
      <c r="S81">
        <v>0</v>
      </c>
      <c r="T81">
        <v>0</v>
      </c>
      <c r="U81">
        <v>0</v>
      </c>
      <c r="V81">
        <v>0</v>
      </c>
      <c r="W81">
        <v>0</v>
      </c>
      <c r="X81">
        <v>0</v>
      </c>
      <c r="Y81">
        <v>0</v>
      </c>
      <c r="Z81">
        <v>9170</v>
      </c>
      <c r="AA81">
        <v>0</v>
      </c>
      <c r="AB81">
        <v>0</v>
      </c>
      <c r="AC81">
        <v>0</v>
      </c>
      <c r="AD81">
        <v>0</v>
      </c>
      <c r="AE81">
        <f>SUM(Data[[#This Row],[Soybeans]:[DDGS]])</f>
        <v>0</v>
      </c>
      <c r="AF81">
        <f>SUM(Data[[#This Row],[Cr.Soyaoil]:[Biodiesel]])</f>
        <v>9170</v>
      </c>
    </row>
    <row r="82" spans="1:32" x14ac:dyDescent="0.3">
      <c r="A82">
        <v>2015</v>
      </c>
      <c r="B82" t="s">
        <v>31</v>
      </c>
      <c r="C82" t="s">
        <v>44</v>
      </c>
      <c r="D82" t="s">
        <v>50</v>
      </c>
      <c r="E82" t="s">
        <v>60</v>
      </c>
      <c r="F82" s="10">
        <v>42061</v>
      </c>
      <c r="G82" s="11">
        <v>0.37847222222222221</v>
      </c>
      <c r="H82" s="10">
        <v>42058</v>
      </c>
      <c r="I82" s="11">
        <v>0.52013888888888893</v>
      </c>
      <c r="J82">
        <v>0</v>
      </c>
      <c r="K82" t="s">
        <v>67</v>
      </c>
      <c r="L82" t="s">
        <v>75</v>
      </c>
      <c r="M82">
        <v>0</v>
      </c>
      <c r="N82">
        <v>0</v>
      </c>
      <c r="O82">
        <v>0</v>
      </c>
      <c r="P82">
        <v>0</v>
      </c>
      <c r="Q82">
        <v>0</v>
      </c>
      <c r="R82">
        <v>0</v>
      </c>
      <c r="S82">
        <v>0</v>
      </c>
      <c r="T82">
        <v>0</v>
      </c>
      <c r="U82">
        <v>0</v>
      </c>
      <c r="V82">
        <v>0</v>
      </c>
      <c r="W82">
        <v>0</v>
      </c>
      <c r="X82">
        <v>5981</v>
      </c>
      <c r="Y82">
        <v>0</v>
      </c>
      <c r="Z82">
        <v>0</v>
      </c>
      <c r="AA82">
        <v>0</v>
      </c>
      <c r="AB82">
        <v>3373</v>
      </c>
      <c r="AC82">
        <v>3754</v>
      </c>
      <c r="AD82">
        <v>5642</v>
      </c>
      <c r="AE82">
        <f>SUM(Data[[#This Row],[Soybeans]:[DDGS]])</f>
        <v>0</v>
      </c>
      <c r="AF82">
        <f>SUM(Data[[#This Row],[Cr.Soyaoil]:[Biodiesel]])</f>
        <v>18750</v>
      </c>
    </row>
    <row r="83" spans="1:32" x14ac:dyDescent="0.3">
      <c r="A83">
        <v>2016</v>
      </c>
      <c r="B83" t="s">
        <v>32</v>
      </c>
      <c r="C83" t="s">
        <v>48</v>
      </c>
      <c r="D83" t="s">
        <v>55</v>
      </c>
      <c r="E83" t="s">
        <v>61</v>
      </c>
      <c r="F83" s="10">
        <v>42721</v>
      </c>
      <c r="G83" s="11">
        <v>0.53680555555555554</v>
      </c>
      <c r="H83" s="10">
        <v>42719</v>
      </c>
      <c r="I83" s="11">
        <v>0.44166666666666665</v>
      </c>
      <c r="J83">
        <v>0</v>
      </c>
      <c r="K83" t="s">
        <v>73</v>
      </c>
      <c r="L83" t="s">
        <v>75</v>
      </c>
      <c r="M83">
        <v>0</v>
      </c>
      <c r="N83">
        <v>0</v>
      </c>
      <c r="O83">
        <v>0</v>
      </c>
      <c r="P83">
        <v>0</v>
      </c>
      <c r="Q83">
        <v>0</v>
      </c>
      <c r="R83">
        <v>0</v>
      </c>
      <c r="S83">
        <v>0</v>
      </c>
      <c r="T83">
        <v>0</v>
      </c>
      <c r="U83">
        <v>0</v>
      </c>
      <c r="V83">
        <v>0</v>
      </c>
      <c r="W83">
        <v>4804</v>
      </c>
      <c r="X83">
        <v>0</v>
      </c>
      <c r="Y83">
        <v>0</v>
      </c>
      <c r="Z83">
        <v>0</v>
      </c>
      <c r="AA83">
        <v>9040</v>
      </c>
      <c r="AB83">
        <v>0</v>
      </c>
      <c r="AC83">
        <v>0</v>
      </c>
      <c r="AD83">
        <v>0</v>
      </c>
      <c r="AE83">
        <f>SUM(Data[[#This Row],[Soybeans]:[DDGS]])</f>
        <v>0</v>
      </c>
      <c r="AF83">
        <f>SUM(Data[[#This Row],[Cr.Soyaoil]:[Biodiesel]])</f>
        <v>13844</v>
      </c>
    </row>
    <row r="84" spans="1:32" x14ac:dyDescent="0.3">
      <c r="A84">
        <v>2018</v>
      </c>
      <c r="B84" t="s">
        <v>37</v>
      </c>
      <c r="C84" t="s">
        <v>42</v>
      </c>
      <c r="D84" t="s">
        <v>50</v>
      </c>
      <c r="E84" t="s">
        <v>65</v>
      </c>
      <c r="F84" s="10">
        <v>43256</v>
      </c>
      <c r="G84" s="11">
        <v>3.2638888888888891E-2</v>
      </c>
      <c r="H84" s="10">
        <v>43254</v>
      </c>
      <c r="I84" s="11">
        <v>0.87430555555555556</v>
      </c>
      <c r="J84">
        <v>1</v>
      </c>
      <c r="K84" t="s">
        <v>69</v>
      </c>
      <c r="L84" t="s">
        <v>75</v>
      </c>
      <c r="M84">
        <v>0</v>
      </c>
      <c r="N84">
        <v>0</v>
      </c>
      <c r="O84">
        <v>0</v>
      </c>
      <c r="P84">
        <v>0</v>
      </c>
      <c r="Q84">
        <v>0</v>
      </c>
      <c r="R84">
        <v>0</v>
      </c>
      <c r="S84">
        <v>0</v>
      </c>
      <c r="T84">
        <v>0</v>
      </c>
      <c r="U84">
        <v>0</v>
      </c>
      <c r="V84">
        <v>0</v>
      </c>
      <c r="W84">
        <v>3810</v>
      </c>
      <c r="X84">
        <v>0</v>
      </c>
      <c r="Y84">
        <v>0</v>
      </c>
      <c r="Z84">
        <v>0</v>
      </c>
      <c r="AA84">
        <v>0</v>
      </c>
      <c r="AB84">
        <v>0</v>
      </c>
      <c r="AC84">
        <v>0</v>
      </c>
      <c r="AD84">
        <v>0</v>
      </c>
      <c r="AE84">
        <f>SUM(Data[[#This Row],[Soybeans]:[DDGS]])</f>
        <v>0</v>
      </c>
      <c r="AF84">
        <f>SUM(Data[[#This Row],[Cr.Soyaoil]:[Biodiesel]])</f>
        <v>3810</v>
      </c>
    </row>
    <row r="85" spans="1:32" x14ac:dyDescent="0.3">
      <c r="A85">
        <v>2016</v>
      </c>
      <c r="B85" t="s">
        <v>39</v>
      </c>
      <c r="C85" t="s">
        <v>45</v>
      </c>
      <c r="D85" t="s">
        <v>53</v>
      </c>
      <c r="E85" t="s">
        <v>59</v>
      </c>
      <c r="F85" s="10">
        <v>42668</v>
      </c>
      <c r="G85" s="11">
        <v>0.8930555555555556</v>
      </c>
      <c r="H85" s="10">
        <v>42666</v>
      </c>
      <c r="I85" s="11">
        <v>0.78680555555555554</v>
      </c>
      <c r="J85">
        <v>0</v>
      </c>
      <c r="K85" t="s">
        <v>69</v>
      </c>
      <c r="L85" t="s">
        <v>75</v>
      </c>
      <c r="M85">
        <v>0</v>
      </c>
      <c r="N85">
        <v>0</v>
      </c>
      <c r="O85">
        <v>0</v>
      </c>
      <c r="P85">
        <v>0</v>
      </c>
      <c r="Q85">
        <v>0</v>
      </c>
      <c r="R85">
        <v>0</v>
      </c>
      <c r="S85">
        <v>0</v>
      </c>
      <c r="T85">
        <v>0</v>
      </c>
      <c r="U85">
        <v>0</v>
      </c>
      <c r="V85">
        <v>0</v>
      </c>
      <c r="W85">
        <v>703</v>
      </c>
      <c r="X85">
        <v>0</v>
      </c>
      <c r="Y85">
        <v>7199</v>
      </c>
      <c r="Z85">
        <v>0</v>
      </c>
      <c r="AA85">
        <v>0</v>
      </c>
      <c r="AB85">
        <v>8485</v>
      </c>
      <c r="AC85">
        <v>0</v>
      </c>
      <c r="AD85">
        <v>0</v>
      </c>
      <c r="AE85">
        <f>SUM(Data[[#This Row],[Soybeans]:[DDGS]])</f>
        <v>0</v>
      </c>
      <c r="AF85">
        <f>SUM(Data[[#This Row],[Cr.Soyaoil]:[Biodiesel]])</f>
        <v>16387</v>
      </c>
    </row>
    <row r="86" spans="1:32" x14ac:dyDescent="0.3">
      <c r="A86">
        <v>2010</v>
      </c>
      <c r="B86" t="s">
        <v>31</v>
      </c>
      <c r="C86" t="s">
        <v>47</v>
      </c>
      <c r="D86" t="s">
        <v>50</v>
      </c>
      <c r="E86" t="s">
        <v>62</v>
      </c>
      <c r="F86" s="10">
        <v>40212</v>
      </c>
      <c r="G86" s="11">
        <v>0.48125000000000001</v>
      </c>
      <c r="H86" s="10">
        <v>40211</v>
      </c>
      <c r="I86" s="11">
        <v>0.17430555555555555</v>
      </c>
      <c r="J86">
        <v>1</v>
      </c>
      <c r="K86" t="s">
        <v>72</v>
      </c>
      <c r="L86" t="s">
        <v>75</v>
      </c>
      <c r="M86">
        <v>0</v>
      </c>
      <c r="N86">
        <v>0</v>
      </c>
      <c r="O86">
        <v>0</v>
      </c>
      <c r="P86">
        <v>0</v>
      </c>
      <c r="Q86">
        <v>0</v>
      </c>
      <c r="R86">
        <v>0</v>
      </c>
      <c r="S86">
        <v>0</v>
      </c>
      <c r="T86">
        <v>0</v>
      </c>
      <c r="U86">
        <v>0</v>
      </c>
      <c r="V86">
        <v>0</v>
      </c>
      <c r="W86">
        <v>0</v>
      </c>
      <c r="X86">
        <v>0</v>
      </c>
      <c r="Y86">
        <v>0</v>
      </c>
      <c r="Z86">
        <v>0</v>
      </c>
      <c r="AA86">
        <v>4304</v>
      </c>
      <c r="AB86">
        <v>0</v>
      </c>
      <c r="AC86">
        <v>0</v>
      </c>
      <c r="AD86">
        <v>0</v>
      </c>
      <c r="AE86">
        <f>SUM(Data[[#This Row],[Soybeans]:[DDGS]])</f>
        <v>0</v>
      </c>
      <c r="AF86">
        <f>SUM(Data[[#This Row],[Cr.Soyaoil]:[Biodiesel]])</f>
        <v>4304</v>
      </c>
    </row>
    <row r="87" spans="1:32" x14ac:dyDescent="0.3">
      <c r="A87">
        <v>2011</v>
      </c>
      <c r="B87" t="s">
        <v>33</v>
      </c>
      <c r="C87" t="s">
        <v>47</v>
      </c>
      <c r="D87" t="s">
        <v>56</v>
      </c>
      <c r="E87" t="s">
        <v>60</v>
      </c>
      <c r="F87" s="10">
        <v>40652</v>
      </c>
      <c r="G87" s="11">
        <v>0.83680555555555558</v>
      </c>
      <c r="H87" s="10">
        <v>40651</v>
      </c>
      <c r="I87" s="11">
        <v>0.79236111111111107</v>
      </c>
      <c r="J87">
        <v>1</v>
      </c>
      <c r="K87" t="s">
        <v>70</v>
      </c>
      <c r="L87" t="s">
        <v>74</v>
      </c>
      <c r="M87">
        <v>0</v>
      </c>
      <c r="N87">
        <v>0</v>
      </c>
      <c r="O87">
        <v>26998</v>
      </c>
      <c r="P87">
        <v>0</v>
      </c>
      <c r="Q87">
        <v>0</v>
      </c>
      <c r="R87">
        <v>28315</v>
      </c>
      <c r="S87">
        <v>0</v>
      </c>
      <c r="T87">
        <v>0</v>
      </c>
      <c r="U87">
        <v>0</v>
      </c>
      <c r="V87">
        <v>0</v>
      </c>
      <c r="W87">
        <v>0</v>
      </c>
      <c r="X87">
        <v>0</v>
      </c>
      <c r="Y87">
        <v>0</v>
      </c>
      <c r="Z87">
        <v>0</v>
      </c>
      <c r="AA87">
        <v>0</v>
      </c>
      <c r="AB87">
        <v>0</v>
      </c>
      <c r="AC87">
        <v>0</v>
      </c>
      <c r="AD87">
        <v>0</v>
      </c>
      <c r="AE87">
        <f>SUM(Data[[#This Row],[Soybeans]:[DDGS]])</f>
        <v>55313</v>
      </c>
      <c r="AF87">
        <f>SUM(Data[[#This Row],[Cr.Soyaoil]:[Biodiesel]])</f>
        <v>0</v>
      </c>
    </row>
    <row r="88" spans="1:32" x14ac:dyDescent="0.3">
      <c r="A88">
        <v>2019</v>
      </c>
      <c r="B88" t="s">
        <v>41</v>
      </c>
      <c r="C88" t="s">
        <v>47</v>
      </c>
      <c r="D88" t="s">
        <v>52</v>
      </c>
      <c r="E88" t="s">
        <v>60</v>
      </c>
      <c r="F88" s="10">
        <v>43490</v>
      </c>
      <c r="G88" s="11">
        <v>0.92638888888888893</v>
      </c>
      <c r="H88" s="10">
        <v>43488</v>
      </c>
      <c r="I88" s="11">
        <v>0.28958333333333336</v>
      </c>
      <c r="J88">
        <v>0</v>
      </c>
      <c r="K88" t="s">
        <v>70</v>
      </c>
      <c r="L88" t="s">
        <v>74</v>
      </c>
      <c r="M88">
        <v>0</v>
      </c>
      <c r="N88">
        <v>0</v>
      </c>
      <c r="O88">
        <v>0</v>
      </c>
      <c r="P88">
        <v>75456</v>
      </c>
      <c r="Q88">
        <v>0</v>
      </c>
      <c r="R88">
        <v>0</v>
      </c>
      <c r="S88">
        <v>0</v>
      </c>
      <c r="T88">
        <v>0</v>
      </c>
      <c r="U88">
        <v>39831</v>
      </c>
      <c r="V88">
        <v>0</v>
      </c>
      <c r="W88">
        <v>0</v>
      </c>
      <c r="X88">
        <v>0</v>
      </c>
      <c r="Y88">
        <v>0</v>
      </c>
      <c r="Z88">
        <v>0</v>
      </c>
      <c r="AA88">
        <v>0</v>
      </c>
      <c r="AB88">
        <v>0</v>
      </c>
      <c r="AC88">
        <v>0</v>
      </c>
      <c r="AD88">
        <v>0</v>
      </c>
      <c r="AE88">
        <f>SUM(Data[[#This Row],[Soybeans]:[DDGS]])</f>
        <v>115287</v>
      </c>
      <c r="AF88">
        <f>SUM(Data[[#This Row],[Cr.Soyaoil]:[Biodiesel]])</f>
        <v>0</v>
      </c>
    </row>
    <row r="89" spans="1:32" x14ac:dyDescent="0.3">
      <c r="A89">
        <v>2018</v>
      </c>
      <c r="B89" t="s">
        <v>38</v>
      </c>
      <c r="C89" t="s">
        <v>45</v>
      </c>
      <c r="D89" t="s">
        <v>51</v>
      </c>
      <c r="E89" t="s">
        <v>63</v>
      </c>
      <c r="F89" s="10">
        <v>43325</v>
      </c>
      <c r="G89" s="11">
        <v>0.51736111111111116</v>
      </c>
      <c r="H89" s="10">
        <v>43322</v>
      </c>
      <c r="I89" s="11">
        <v>0.18472222222222223</v>
      </c>
      <c r="J89">
        <v>1</v>
      </c>
      <c r="K89" t="s">
        <v>73</v>
      </c>
      <c r="L89" t="s">
        <v>74</v>
      </c>
      <c r="M89">
        <v>0</v>
      </c>
      <c r="N89">
        <v>0</v>
      </c>
      <c r="O89">
        <v>11763</v>
      </c>
      <c r="P89">
        <v>1638</v>
      </c>
      <c r="Q89">
        <v>0</v>
      </c>
      <c r="R89">
        <v>0</v>
      </c>
      <c r="S89">
        <v>0</v>
      </c>
      <c r="T89">
        <v>0</v>
      </c>
      <c r="U89">
        <v>0</v>
      </c>
      <c r="V89">
        <v>61876</v>
      </c>
      <c r="W89">
        <v>0</v>
      </c>
      <c r="X89">
        <v>0</v>
      </c>
      <c r="Y89">
        <v>0</v>
      </c>
      <c r="Z89">
        <v>0</v>
      </c>
      <c r="AA89">
        <v>0</v>
      </c>
      <c r="AB89">
        <v>0</v>
      </c>
      <c r="AC89">
        <v>0</v>
      </c>
      <c r="AD89">
        <v>0</v>
      </c>
      <c r="AE89">
        <f>SUM(Data[[#This Row],[Soybeans]:[DDGS]])</f>
        <v>75277</v>
      </c>
      <c r="AF89">
        <f>SUM(Data[[#This Row],[Cr.Soyaoil]:[Biodiesel]])</f>
        <v>0</v>
      </c>
    </row>
    <row r="90" spans="1:32" x14ac:dyDescent="0.3">
      <c r="A90">
        <v>2017</v>
      </c>
      <c r="B90" t="s">
        <v>32</v>
      </c>
      <c r="C90" t="s">
        <v>44</v>
      </c>
      <c r="D90" t="s">
        <v>52</v>
      </c>
      <c r="E90" t="s">
        <v>65</v>
      </c>
      <c r="F90" s="10">
        <v>43081</v>
      </c>
      <c r="G90" s="11">
        <v>0.40347222222222223</v>
      </c>
      <c r="H90" s="10">
        <v>43079</v>
      </c>
      <c r="I90" s="11">
        <v>0.4861111111111111</v>
      </c>
      <c r="J90">
        <v>1</v>
      </c>
      <c r="K90" t="s">
        <v>70</v>
      </c>
      <c r="L90" t="s">
        <v>75</v>
      </c>
      <c r="M90">
        <v>0</v>
      </c>
      <c r="N90">
        <v>0</v>
      </c>
      <c r="O90">
        <v>0</v>
      </c>
      <c r="P90">
        <v>0</v>
      </c>
      <c r="Q90">
        <v>0</v>
      </c>
      <c r="R90">
        <v>0</v>
      </c>
      <c r="S90">
        <v>0</v>
      </c>
      <c r="T90">
        <v>0</v>
      </c>
      <c r="U90">
        <v>0</v>
      </c>
      <c r="V90">
        <v>0</v>
      </c>
      <c r="W90">
        <v>0</v>
      </c>
      <c r="X90">
        <v>8427</v>
      </c>
      <c r="Y90">
        <v>0</v>
      </c>
      <c r="Z90">
        <v>9227</v>
      </c>
      <c r="AA90">
        <v>0</v>
      </c>
      <c r="AB90">
        <v>0</v>
      </c>
      <c r="AC90">
        <v>0</v>
      </c>
      <c r="AD90">
        <v>0</v>
      </c>
      <c r="AE90">
        <f>SUM(Data[[#This Row],[Soybeans]:[DDGS]])</f>
        <v>0</v>
      </c>
      <c r="AF90">
        <f>SUM(Data[[#This Row],[Cr.Soyaoil]:[Biodiesel]])</f>
        <v>17654</v>
      </c>
    </row>
    <row r="91" spans="1:32" x14ac:dyDescent="0.3">
      <c r="A91">
        <v>2015</v>
      </c>
      <c r="B91" t="s">
        <v>30</v>
      </c>
      <c r="C91" t="s">
        <v>47</v>
      </c>
      <c r="D91" t="s">
        <v>54</v>
      </c>
      <c r="E91" t="s">
        <v>63</v>
      </c>
      <c r="F91" s="10">
        <v>42142</v>
      </c>
      <c r="G91" s="11">
        <v>0.21249999999999999</v>
      </c>
      <c r="H91" s="10">
        <v>42139</v>
      </c>
      <c r="I91" s="11">
        <v>0.38333333333333336</v>
      </c>
      <c r="J91">
        <v>0</v>
      </c>
      <c r="K91" t="s">
        <v>67</v>
      </c>
      <c r="L91" t="s">
        <v>75</v>
      </c>
      <c r="M91">
        <v>0</v>
      </c>
      <c r="N91">
        <v>0</v>
      </c>
      <c r="O91">
        <v>0</v>
      </c>
      <c r="P91">
        <v>0</v>
      </c>
      <c r="Q91">
        <v>0</v>
      </c>
      <c r="R91">
        <v>0</v>
      </c>
      <c r="S91">
        <v>0</v>
      </c>
      <c r="T91">
        <v>0</v>
      </c>
      <c r="U91">
        <v>0</v>
      </c>
      <c r="V91">
        <v>0</v>
      </c>
      <c r="W91">
        <v>4970</v>
      </c>
      <c r="X91">
        <v>1253</v>
      </c>
      <c r="Y91">
        <v>0</v>
      </c>
      <c r="Z91">
        <v>0</v>
      </c>
      <c r="AA91">
        <v>0</v>
      </c>
      <c r="AB91">
        <v>0</v>
      </c>
      <c r="AC91">
        <v>0</v>
      </c>
      <c r="AD91">
        <v>0</v>
      </c>
      <c r="AE91">
        <f>SUM(Data[[#This Row],[Soybeans]:[DDGS]])</f>
        <v>0</v>
      </c>
      <c r="AF91">
        <f>SUM(Data[[#This Row],[Cr.Soyaoil]:[Biodiesel]])</f>
        <v>6223</v>
      </c>
    </row>
    <row r="92" spans="1:32" x14ac:dyDescent="0.3">
      <c r="A92">
        <v>2020</v>
      </c>
      <c r="B92" t="s">
        <v>36</v>
      </c>
      <c r="C92" t="s">
        <v>45</v>
      </c>
      <c r="D92" t="s">
        <v>57</v>
      </c>
      <c r="E92" t="s">
        <v>64</v>
      </c>
      <c r="F92" s="10">
        <v>44039</v>
      </c>
      <c r="G92" s="11">
        <v>0.30902777777777779</v>
      </c>
      <c r="H92" s="10">
        <v>44037</v>
      </c>
      <c r="I92" s="11">
        <v>0.34166666666666667</v>
      </c>
      <c r="J92">
        <v>1</v>
      </c>
      <c r="K92" t="s">
        <v>67</v>
      </c>
      <c r="L92" t="s">
        <v>75</v>
      </c>
      <c r="M92">
        <v>0</v>
      </c>
      <c r="N92">
        <v>0</v>
      </c>
      <c r="O92">
        <v>0</v>
      </c>
      <c r="P92">
        <v>0</v>
      </c>
      <c r="Q92">
        <v>0</v>
      </c>
      <c r="R92">
        <v>0</v>
      </c>
      <c r="S92">
        <v>0</v>
      </c>
      <c r="T92">
        <v>0</v>
      </c>
      <c r="U92">
        <v>0</v>
      </c>
      <c r="V92">
        <v>0</v>
      </c>
      <c r="W92">
        <v>7904</v>
      </c>
      <c r="X92">
        <v>0</v>
      </c>
      <c r="Y92">
        <v>3483</v>
      </c>
      <c r="Z92">
        <v>0</v>
      </c>
      <c r="AA92">
        <v>0</v>
      </c>
      <c r="AB92">
        <v>0</v>
      </c>
      <c r="AC92">
        <v>0</v>
      </c>
      <c r="AD92">
        <v>0</v>
      </c>
      <c r="AE92">
        <f>SUM(Data[[#This Row],[Soybeans]:[DDGS]])</f>
        <v>0</v>
      </c>
      <c r="AF92">
        <f>SUM(Data[[#This Row],[Cr.Soyaoil]:[Biodiesel]])</f>
        <v>11387</v>
      </c>
    </row>
    <row r="93" spans="1:32" x14ac:dyDescent="0.3">
      <c r="A93">
        <v>2022</v>
      </c>
      <c r="B93" t="s">
        <v>33</v>
      </c>
      <c r="C93" t="s">
        <v>43</v>
      </c>
      <c r="D93" t="s">
        <v>54</v>
      </c>
      <c r="E93" t="s">
        <v>65</v>
      </c>
      <c r="F93" s="10">
        <v>44665</v>
      </c>
      <c r="G93" s="11">
        <v>0.7006944444444444</v>
      </c>
      <c r="H93" s="10">
        <v>44664</v>
      </c>
      <c r="I93" s="11">
        <v>8.1944444444444445E-2</v>
      </c>
      <c r="J93">
        <v>0</v>
      </c>
      <c r="K93" t="s">
        <v>71</v>
      </c>
      <c r="L93" t="s">
        <v>75</v>
      </c>
      <c r="M93">
        <v>0</v>
      </c>
      <c r="N93">
        <v>0</v>
      </c>
      <c r="O93">
        <v>0</v>
      </c>
      <c r="P93">
        <v>0</v>
      </c>
      <c r="Q93">
        <v>0</v>
      </c>
      <c r="R93">
        <v>0</v>
      </c>
      <c r="S93">
        <v>0</v>
      </c>
      <c r="T93">
        <v>0</v>
      </c>
      <c r="U93">
        <v>0</v>
      </c>
      <c r="V93">
        <v>0</v>
      </c>
      <c r="W93">
        <v>4138</v>
      </c>
      <c r="X93">
        <v>0</v>
      </c>
      <c r="Y93">
        <v>0</v>
      </c>
      <c r="Z93">
        <v>0</v>
      </c>
      <c r="AA93">
        <v>0</v>
      </c>
      <c r="AB93">
        <v>0</v>
      </c>
      <c r="AC93">
        <v>0</v>
      </c>
      <c r="AD93">
        <v>0</v>
      </c>
      <c r="AE93">
        <f>SUM(Data[[#This Row],[Soybeans]:[DDGS]])</f>
        <v>0</v>
      </c>
      <c r="AF93">
        <f>SUM(Data[[#This Row],[Cr.Soyaoil]:[Biodiesel]])</f>
        <v>4138</v>
      </c>
    </row>
    <row r="94" spans="1:32" x14ac:dyDescent="0.3">
      <c r="A94">
        <v>2016</v>
      </c>
      <c r="B94" t="s">
        <v>36</v>
      </c>
      <c r="C94" t="s">
        <v>46</v>
      </c>
      <c r="D94" t="s">
        <v>49</v>
      </c>
      <c r="E94" t="s">
        <v>62</v>
      </c>
      <c r="F94" s="10">
        <v>42555</v>
      </c>
      <c r="G94" s="11">
        <v>0.89722222222222225</v>
      </c>
      <c r="H94" s="10">
        <v>42553</v>
      </c>
      <c r="I94" s="11">
        <v>6.3194444444444442E-2</v>
      </c>
      <c r="J94">
        <v>1</v>
      </c>
      <c r="K94" t="s">
        <v>70</v>
      </c>
      <c r="L94" t="s">
        <v>74</v>
      </c>
      <c r="M94">
        <v>0</v>
      </c>
      <c r="N94">
        <v>0</v>
      </c>
      <c r="O94">
        <v>78825</v>
      </c>
      <c r="P94">
        <v>3793</v>
      </c>
      <c r="Q94">
        <v>75879</v>
      </c>
      <c r="R94">
        <v>0</v>
      </c>
      <c r="S94">
        <v>0</v>
      </c>
      <c r="T94">
        <v>2376</v>
      </c>
      <c r="U94">
        <v>0</v>
      </c>
      <c r="V94">
        <v>43011</v>
      </c>
      <c r="W94">
        <v>0</v>
      </c>
      <c r="X94">
        <v>0</v>
      </c>
      <c r="Y94">
        <v>0</v>
      </c>
      <c r="Z94">
        <v>0</v>
      </c>
      <c r="AA94">
        <v>0</v>
      </c>
      <c r="AB94">
        <v>0</v>
      </c>
      <c r="AC94">
        <v>0</v>
      </c>
      <c r="AD94">
        <v>0</v>
      </c>
      <c r="AE94">
        <f>SUM(Data[[#This Row],[Soybeans]:[DDGS]])</f>
        <v>203884</v>
      </c>
      <c r="AF94">
        <f>SUM(Data[[#This Row],[Cr.Soyaoil]:[Biodiesel]])</f>
        <v>0</v>
      </c>
    </row>
    <row r="95" spans="1:32" x14ac:dyDescent="0.3">
      <c r="A95">
        <v>2012</v>
      </c>
      <c r="B95" t="s">
        <v>39</v>
      </c>
      <c r="C95" t="s">
        <v>44</v>
      </c>
      <c r="D95" t="s">
        <v>53</v>
      </c>
      <c r="E95" t="s">
        <v>65</v>
      </c>
      <c r="F95" s="10">
        <v>41200</v>
      </c>
      <c r="G95" s="11">
        <v>0.90763888888888888</v>
      </c>
      <c r="H95" s="10">
        <v>41197</v>
      </c>
      <c r="I95" s="11">
        <v>0.81944444444444442</v>
      </c>
      <c r="J95">
        <v>0</v>
      </c>
      <c r="K95" t="s">
        <v>73</v>
      </c>
      <c r="L95" t="s">
        <v>74</v>
      </c>
      <c r="M95">
        <v>0</v>
      </c>
      <c r="N95">
        <v>0</v>
      </c>
      <c r="O95">
        <v>0</v>
      </c>
      <c r="P95">
        <v>0</v>
      </c>
      <c r="Q95">
        <v>0</v>
      </c>
      <c r="R95">
        <v>0</v>
      </c>
      <c r="S95">
        <v>0</v>
      </c>
      <c r="T95">
        <v>0</v>
      </c>
      <c r="U95">
        <v>22737</v>
      </c>
      <c r="V95">
        <v>0</v>
      </c>
      <c r="W95">
        <v>0</v>
      </c>
      <c r="X95">
        <v>0</v>
      </c>
      <c r="Y95">
        <v>0</v>
      </c>
      <c r="Z95">
        <v>0</v>
      </c>
      <c r="AA95">
        <v>0</v>
      </c>
      <c r="AB95">
        <v>0</v>
      </c>
      <c r="AC95">
        <v>0</v>
      </c>
      <c r="AD95">
        <v>0</v>
      </c>
      <c r="AE95">
        <f>SUM(Data[[#This Row],[Soybeans]:[DDGS]])</f>
        <v>22737</v>
      </c>
      <c r="AF95">
        <f>SUM(Data[[#This Row],[Cr.Soyaoil]:[Biodiesel]])</f>
        <v>0</v>
      </c>
    </row>
    <row r="96" spans="1:32" x14ac:dyDescent="0.3">
      <c r="A96">
        <v>2021</v>
      </c>
      <c r="B96" t="s">
        <v>30</v>
      </c>
      <c r="C96" t="s">
        <v>47</v>
      </c>
      <c r="D96" t="s">
        <v>58</v>
      </c>
      <c r="E96" t="s">
        <v>60</v>
      </c>
      <c r="F96" s="10">
        <v>44319</v>
      </c>
      <c r="G96" s="11">
        <v>0.14722222222222223</v>
      </c>
      <c r="H96" s="10">
        <v>44316</v>
      </c>
      <c r="I96" s="11">
        <v>0.95347222222222228</v>
      </c>
      <c r="J96">
        <v>1</v>
      </c>
      <c r="K96" t="s">
        <v>72</v>
      </c>
      <c r="L96" t="s">
        <v>74</v>
      </c>
      <c r="M96">
        <v>0</v>
      </c>
      <c r="N96">
        <v>0</v>
      </c>
      <c r="O96">
        <v>34444</v>
      </c>
      <c r="P96">
        <v>50410</v>
      </c>
      <c r="Q96">
        <v>0</v>
      </c>
      <c r="R96">
        <v>0</v>
      </c>
      <c r="S96">
        <v>65021</v>
      </c>
      <c r="T96">
        <v>0</v>
      </c>
      <c r="U96">
        <v>0</v>
      </c>
      <c r="V96">
        <v>0</v>
      </c>
      <c r="W96">
        <v>0</v>
      </c>
      <c r="X96">
        <v>0</v>
      </c>
      <c r="Y96">
        <v>0</v>
      </c>
      <c r="Z96">
        <v>0</v>
      </c>
      <c r="AA96">
        <v>0</v>
      </c>
      <c r="AB96">
        <v>0</v>
      </c>
      <c r="AC96">
        <v>0</v>
      </c>
      <c r="AD96">
        <v>0</v>
      </c>
      <c r="AE96">
        <f>SUM(Data[[#This Row],[Soybeans]:[DDGS]])</f>
        <v>149875</v>
      </c>
      <c r="AF96">
        <f>SUM(Data[[#This Row],[Cr.Soyaoil]:[Biodiesel]])</f>
        <v>0</v>
      </c>
    </row>
    <row r="97" spans="1:32" x14ac:dyDescent="0.3">
      <c r="A97">
        <v>2013</v>
      </c>
      <c r="B97" t="s">
        <v>39</v>
      </c>
      <c r="C97" t="s">
        <v>47</v>
      </c>
      <c r="D97" t="s">
        <v>50</v>
      </c>
      <c r="E97" t="s">
        <v>59</v>
      </c>
      <c r="F97" s="10">
        <v>41550</v>
      </c>
      <c r="G97" s="11">
        <v>0.24374999999999999</v>
      </c>
      <c r="H97" s="10">
        <v>41549</v>
      </c>
      <c r="I97" s="11">
        <v>9.7916666666666666E-2</v>
      </c>
      <c r="J97">
        <v>1</v>
      </c>
      <c r="K97" t="s">
        <v>71</v>
      </c>
      <c r="L97" t="s">
        <v>75</v>
      </c>
      <c r="M97">
        <v>0</v>
      </c>
      <c r="N97">
        <v>0</v>
      </c>
      <c r="O97">
        <v>0</v>
      </c>
      <c r="P97">
        <v>0</v>
      </c>
      <c r="Q97">
        <v>0</v>
      </c>
      <c r="R97">
        <v>0</v>
      </c>
      <c r="S97">
        <v>0</v>
      </c>
      <c r="T97">
        <v>0</v>
      </c>
      <c r="U97">
        <v>0</v>
      </c>
      <c r="V97">
        <v>0</v>
      </c>
      <c r="W97">
        <v>135</v>
      </c>
      <c r="X97">
        <v>0</v>
      </c>
      <c r="Y97">
        <v>0</v>
      </c>
      <c r="Z97">
        <v>0</v>
      </c>
      <c r="AA97">
        <v>0</v>
      </c>
      <c r="AB97">
        <v>6361</v>
      </c>
      <c r="AC97">
        <v>0</v>
      </c>
      <c r="AD97">
        <v>4484</v>
      </c>
      <c r="AE97">
        <f>SUM(Data[[#This Row],[Soybeans]:[DDGS]])</f>
        <v>0</v>
      </c>
      <c r="AF97">
        <f>SUM(Data[[#This Row],[Cr.Soyaoil]:[Biodiesel]])</f>
        <v>10980</v>
      </c>
    </row>
    <row r="98" spans="1:32" x14ac:dyDescent="0.3">
      <c r="A98">
        <v>2014</v>
      </c>
      <c r="B98" t="s">
        <v>34</v>
      </c>
      <c r="C98" t="s">
        <v>42</v>
      </c>
      <c r="D98" t="s">
        <v>58</v>
      </c>
      <c r="E98" t="s">
        <v>62</v>
      </c>
      <c r="F98" s="10">
        <v>41716</v>
      </c>
      <c r="G98" s="11">
        <v>0.32361111111111113</v>
      </c>
      <c r="H98" s="10">
        <v>41713</v>
      </c>
      <c r="I98" s="11">
        <v>0.62777777777777777</v>
      </c>
      <c r="J98">
        <v>1</v>
      </c>
      <c r="K98" t="s">
        <v>66</v>
      </c>
      <c r="L98" t="s">
        <v>75</v>
      </c>
      <c r="M98">
        <v>0</v>
      </c>
      <c r="N98">
        <v>0</v>
      </c>
      <c r="O98">
        <v>0</v>
      </c>
      <c r="P98">
        <v>0</v>
      </c>
      <c r="Q98">
        <v>0</v>
      </c>
      <c r="R98">
        <v>0</v>
      </c>
      <c r="S98">
        <v>0</v>
      </c>
      <c r="T98">
        <v>0</v>
      </c>
      <c r="U98">
        <v>0</v>
      </c>
      <c r="V98">
        <v>0</v>
      </c>
      <c r="W98">
        <v>0</v>
      </c>
      <c r="X98">
        <v>0</v>
      </c>
      <c r="Y98">
        <v>0</v>
      </c>
      <c r="Z98">
        <v>0</v>
      </c>
      <c r="AA98">
        <v>0</v>
      </c>
      <c r="AB98">
        <v>0</v>
      </c>
      <c r="AC98">
        <v>0</v>
      </c>
      <c r="AD98">
        <v>0</v>
      </c>
      <c r="AE98">
        <f>SUM(Data[[#This Row],[Soybeans]:[DDGS]])</f>
        <v>0</v>
      </c>
      <c r="AF98">
        <f>SUM(Data[[#This Row],[Cr.Soyaoil]:[Biodiesel]])</f>
        <v>0</v>
      </c>
    </row>
    <row r="99" spans="1:32" x14ac:dyDescent="0.3">
      <c r="A99">
        <v>2021</v>
      </c>
      <c r="B99" t="s">
        <v>40</v>
      </c>
      <c r="C99" t="s">
        <v>47</v>
      </c>
      <c r="D99" t="s">
        <v>54</v>
      </c>
      <c r="E99" t="s">
        <v>59</v>
      </c>
      <c r="F99" s="10">
        <v>44464</v>
      </c>
      <c r="G99" s="11">
        <v>1.7361111111111112E-2</v>
      </c>
      <c r="H99" s="10">
        <v>44463</v>
      </c>
      <c r="I99" s="11">
        <v>0.19652777777777777</v>
      </c>
      <c r="J99">
        <v>0</v>
      </c>
      <c r="K99" t="s">
        <v>70</v>
      </c>
      <c r="L99" t="s">
        <v>74</v>
      </c>
      <c r="M99">
        <v>0</v>
      </c>
      <c r="N99">
        <v>42677</v>
      </c>
      <c r="O99">
        <v>0</v>
      </c>
      <c r="P99">
        <v>0</v>
      </c>
      <c r="Q99">
        <v>0</v>
      </c>
      <c r="R99">
        <v>0</v>
      </c>
      <c r="S99">
        <v>0</v>
      </c>
      <c r="T99">
        <v>41216</v>
      </c>
      <c r="U99">
        <v>75709</v>
      </c>
      <c r="V99">
        <v>6522</v>
      </c>
      <c r="W99">
        <v>0</v>
      </c>
      <c r="X99">
        <v>0</v>
      </c>
      <c r="Y99">
        <v>0</v>
      </c>
      <c r="Z99">
        <v>0</v>
      </c>
      <c r="AA99">
        <v>0</v>
      </c>
      <c r="AB99">
        <v>0</v>
      </c>
      <c r="AC99">
        <v>0</v>
      </c>
      <c r="AD99">
        <v>0</v>
      </c>
      <c r="AE99">
        <f>SUM(Data[[#This Row],[Soybeans]:[DDGS]])</f>
        <v>166124</v>
      </c>
      <c r="AF99">
        <f>SUM(Data[[#This Row],[Cr.Soyaoil]:[Biodiesel]])</f>
        <v>0</v>
      </c>
    </row>
    <row r="100" spans="1:32" x14ac:dyDescent="0.3">
      <c r="A100">
        <v>2020</v>
      </c>
      <c r="B100" t="s">
        <v>37</v>
      </c>
      <c r="C100" t="s">
        <v>48</v>
      </c>
      <c r="D100" t="s">
        <v>54</v>
      </c>
      <c r="E100" t="s">
        <v>64</v>
      </c>
      <c r="F100" s="10">
        <v>43984</v>
      </c>
      <c r="G100" s="11">
        <v>0.81944444444444442</v>
      </c>
      <c r="H100" s="10">
        <v>43982</v>
      </c>
      <c r="I100" s="11">
        <v>0.6381944444444444</v>
      </c>
      <c r="J100">
        <v>0</v>
      </c>
      <c r="K100" t="s">
        <v>69</v>
      </c>
      <c r="L100" t="s">
        <v>74</v>
      </c>
      <c r="M100">
        <v>0</v>
      </c>
      <c r="N100">
        <v>0</v>
      </c>
      <c r="O100">
        <v>0</v>
      </c>
      <c r="P100">
        <v>0</v>
      </c>
      <c r="Q100">
        <v>0</v>
      </c>
      <c r="R100">
        <v>0</v>
      </c>
      <c r="S100">
        <v>0</v>
      </c>
      <c r="T100">
        <v>0</v>
      </c>
      <c r="U100">
        <v>0</v>
      </c>
      <c r="V100">
        <v>0</v>
      </c>
      <c r="W100">
        <v>0</v>
      </c>
      <c r="X100">
        <v>0</v>
      </c>
      <c r="Y100">
        <v>0</v>
      </c>
      <c r="Z100">
        <v>0</v>
      </c>
      <c r="AA100">
        <v>0</v>
      </c>
      <c r="AB100">
        <v>0</v>
      </c>
      <c r="AC100">
        <v>0</v>
      </c>
      <c r="AD100">
        <v>0</v>
      </c>
      <c r="AE100">
        <f>SUM(Data[[#This Row],[Soybeans]:[DDGS]])</f>
        <v>0</v>
      </c>
      <c r="AF100">
        <f>SUM(Data[[#This Row],[Cr.Soyaoil]:[Biodiesel]])</f>
        <v>0</v>
      </c>
    </row>
    <row r="101" spans="1:32" x14ac:dyDescent="0.3">
      <c r="A101">
        <v>2011</v>
      </c>
      <c r="B101" t="s">
        <v>34</v>
      </c>
      <c r="C101" t="s">
        <v>43</v>
      </c>
      <c r="D101" t="s">
        <v>58</v>
      </c>
      <c r="E101" t="s">
        <v>64</v>
      </c>
      <c r="F101" s="10">
        <v>40604</v>
      </c>
      <c r="G101" s="11">
        <v>0.63263888888888886</v>
      </c>
      <c r="H101" s="10">
        <v>40601</v>
      </c>
      <c r="I101" s="11">
        <v>0.93611111111111112</v>
      </c>
      <c r="J101">
        <v>1</v>
      </c>
      <c r="K101" t="s">
        <v>68</v>
      </c>
      <c r="L101" t="s">
        <v>74</v>
      </c>
      <c r="M101">
        <v>0</v>
      </c>
      <c r="N101">
        <v>26577</v>
      </c>
      <c r="O101">
        <v>0</v>
      </c>
      <c r="P101">
        <v>0</v>
      </c>
      <c r="Q101">
        <v>0</v>
      </c>
      <c r="R101">
        <v>0</v>
      </c>
      <c r="S101">
        <v>0</v>
      </c>
      <c r="T101">
        <v>45551</v>
      </c>
      <c r="U101">
        <v>0</v>
      </c>
      <c r="V101">
        <v>0</v>
      </c>
      <c r="W101">
        <v>0</v>
      </c>
      <c r="X101">
        <v>0</v>
      </c>
      <c r="Y101">
        <v>0</v>
      </c>
      <c r="Z101">
        <v>0</v>
      </c>
      <c r="AA101">
        <v>0</v>
      </c>
      <c r="AB101">
        <v>0</v>
      </c>
      <c r="AC101">
        <v>0</v>
      </c>
      <c r="AD101">
        <v>0</v>
      </c>
      <c r="AE101">
        <f>SUM(Data[[#This Row],[Soybeans]:[DDGS]])</f>
        <v>72128</v>
      </c>
      <c r="AF101">
        <f>SUM(Data[[#This Row],[Cr.Soyaoil]:[Biodiesel]])</f>
        <v>0</v>
      </c>
    </row>
    <row r="102" spans="1:32" x14ac:dyDescent="0.3">
      <c r="A102">
        <v>2010</v>
      </c>
      <c r="B102" t="s">
        <v>34</v>
      </c>
      <c r="C102" t="s">
        <v>43</v>
      </c>
      <c r="D102" t="s">
        <v>57</v>
      </c>
      <c r="E102" t="s">
        <v>60</v>
      </c>
      <c r="F102" s="10">
        <v>40264</v>
      </c>
      <c r="G102" s="11">
        <v>0.21944444444444444</v>
      </c>
      <c r="H102" s="10">
        <v>40261</v>
      </c>
      <c r="I102" s="11">
        <v>0.67569444444444449</v>
      </c>
      <c r="J102">
        <v>0</v>
      </c>
      <c r="K102" t="s">
        <v>68</v>
      </c>
      <c r="L102" t="s">
        <v>74</v>
      </c>
      <c r="M102">
        <v>58249</v>
      </c>
      <c r="N102">
        <v>0</v>
      </c>
      <c r="O102">
        <v>0</v>
      </c>
      <c r="P102">
        <v>0</v>
      </c>
      <c r="Q102">
        <v>0</v>
      </c>
      <c r="R102">
        <v>0</v>
      </c>
      <c r="S102">
        <v>0</v>
      </c>
      <c r="T102">
        <v>0</v>
      </c>
      <c r="U102">
        <v>0</v>
      </c>
      <c r="V102">
        <v>0</v>
      </c>
      <c r="W102">
        <v>0</v>
      </c>
      <c r="X102">
        <v>0</v>
      </c>
      <c r="Y102">
        <v>0</v>
      </c>
      <c r="Z102">
        <v>0</v>
      </c>
      <c r="AA102">
        <v>0</v>
      </c>
      <c r="AB102">
        <v>0</v>
      </c>
      <c r="AC102">
        <v>0</v>
      </c>
      <c r="AD102">
        <v>0</v>
      </c>
      <c r="AE102">
        <f>SUM(Data[[#This Row],[Soybeans]:[DDGS]])</f>
        <v>58249</v>
      </c>
      <c r="AF102">
        <f>SUM(Data[[#This Row],[Cr.Soyaoil]:[Biodiesel]])</f>
        <v>0</v>
      </c>
    </row>
    <row r="103" spans="1:32" x14ac:dyDescent="0.3">
      <c r="A103">
        <v>2011</v>
      </c>
      <c r="B103" t="s">
        <v>36</v>
      </c>
      <c r="C103" t="s">
        <v>48</v>
      </c>
      <c r="D103" t="s">
        <v>52</v>
      </c>
      <c r="E103" t="s">
        <v>64</v>
      </c>
      <c r="F103" s="10">
        <v>40729</v>
      </c>
      <c r="G103" s="11">
        <v>0.44097222222222221</v>
      </c>
      <c r="H103" s="10">
        <v>40728</v>
      </c>
      <c r="I103" s="11">
        <v>0.13819444444444445</v>
      </c>
      <c r="J103">
        <v>0</v>
      </c>
      <c r="K103" t="s">
        <v>69</v>
      </c>
      <c r="L103" t="s">
        <v>74</v>
      </c>
      <c r="M103">
        <v>3292</v>
      </c>
      <c r="N103">
        <v>70433</v>
      </c>
      <c r="O103">
        <v>0</v>
      </c>
      <c r="P103">
        <v>0</v>
      </c>
      <c r="Q103">
        <v>0</v>
      </c>
      <c r="R103">
        <v>0</v>
      </c>
      <c r="S103">
        <v>0</v>
      </c>
      <c r="T103">
        <v>0</v>
      </c>
      <c r="U103">
        <v>43219</v>
      </c>
      <c r="V103">
        <v>0</v>
      </c>
      <c r="W103">
        <v>0</v>
      </c>
      <c r="X103">
        <v>0</v>
      </c>
      <c r="Y103">
        <v>0</v>
      </c>
      <c r="Z103">
        <v>0</v>
      </c>
      <c r="AA103">
        <v>0</v>
      </c>
      <c r="AB103">
        <v>0</v>
      </c>
      <c r="AC103">
        <v>0</v>
      </c>
      <c r="AD103">
        <v>0</v>
      </c>
      <c r="AE103">
        <f>SUM(Data[[#This Row],[Soybeans]:[DDGS]])</f>
        <v>116944</v>
      </c>
      <c r="AF103">
        <f>SUM(Data[[#This Row],[Cr.Soyaoil]:[Biodiesel]])</f>
        <v>0</v>
      </c>
    </row>
    <row r="104" spans="1:32" x14ac:dyDescent="0.3">
      <c r="A104">
        <v>2023</v>
      </c>
      <c r="B104" t="s">
        <v>37</v>
      </c>
      <c r="C104" t="s">
        <v>43</v>
      </c>
      <c r="D104" t="s">
        <v>52</v>
      </c>
      <c r="E104" t="s">
        <v>61</v>
      </c>
      <c r="F104" s="10">
        <v>45085</v>
      </c>
      <c r="G104" s="11">
        <v>0.54027777777777775</v>
      </c>
      <c r="H104" s="10">
        <v>45083</v>
      </c>
      <c r="I104" s="11">
        <v>0.26597222222222222</v>
      </c>
      <c r="J104">
        <v>0</v>
      </c>
      <c r="K104" t="s">
        <v>68</v>
      </c>
      <c r="L104" t="s">
        <v>75</v>
      </c>
      <c r="M104">
        <v>0</v>
      </c>
      <c r="N104">
        <v>0</v>
      </c>
      <c r="O104">
        <v>0</v>
      </c>
      <c r="P104">
        <v>0</v>
      </c>
      <c r="Q104">
        <v>0</v>
      </c>
      <c r="R104">
        <v>0</v>
      </c>
      <c r="S104">
        <v>0</v>
      </c>
      <c r="T104">
        <v>0</v>
      </c>
      <c r="U104">
        <v>0</v>
      </c>
      <c r="V104">
        <v>0</v>
      </c>
      <c r="W104">
        <v>8168</v>
      </c>
      <c r="X104">
        <v>5094</v>
      </c>
      <c r="Y104">
        <v>0</v>
      </c>
      <c r="Z104">
        <v>0</v>
      </c>
      <c r="AA104">
        <v>0</v>
      </c>
      <c r="AB104">
        <v>0</v>
      </c>
      <c r="AC104">
        <v>0</v>
      </c>
      <c r="AD104">
        <v>0</v>
      </c>
      <c r="AE104">
        <f>SUM(Data[[#This Row],[Soybeans]:[DDGS]])</f>
        <v>0</v>
      </c>
      <c r="AF104">
        <f>SUM(Data[[#This Row],[Cr.Soyaoil]:[Biodiesel]])</f>
        <v>13262</v>
      </c>
    </row>
    <row r="105" spans="1:32" x14ac:dyDescent="0.3">
      <c r="A105">
        <v>2018</v>
      </c>
      <c r="B105" t="s">
        <v>30</v>
      </c>
      <c r="C105" t="s">
        <v>44</v>
      </c>
      <c r="D105" t="s">
        <v>53</v>
      </c>
      <c r="E105" t="s">
        <v>59</v>
      </c>
      <c r="F105" s="10">
        <v>43228</v>
      </c>
      <c r="G105" s="11">
        <v>2.1527777777777778E-2</v>
      </c>
      <c r="H105" s="10">
        <v>43227</v>
      </c>
      <c r="I105" s="11">
        <v>0.75486111111111109</v>
      </c>
      <c r="J105">
        <v>1</v>
      </c>
      <c r="K105" t="s">
        <v>69</v>
      </c>
      <c r="L105" t="s">
        <v>74</v>
      </c>
      <c r="M105">
        <v>0</v>
      </c>
      <c r="N105">
        <v>0</v>
      </c>
      <c r="O105">
        <v>0</v>
      </c>
      <c r="P105">
        <v>0</v>
      </c>
      <c r="Q105">
        <v>0</v>
      </c>
      <c r="R105">
        <v>0</v>
      </c>
      <c r="S105">
        <v>0</v>
      </c>
      <c r="T105">
        <v>0</v>
      </c>
      <c r="U105">
        <v>0</v>
      </c>
      <c r="V105">
        <v>0</v>
      </c>
      <c r="W105">
        <v>0</v>
      </c>
      <c r="X105">
        <v>0</v>
      </c>
      <c r="Y105">
        <v>0</v>
      </c>
      <c r="Z105">
        <v>0</v>
      </c>
      <c r="AA105">
        <v>0</v>
      </c>
      <c r="AB105">
        <v>0</v>
      </c>
      <c r="AC105">
        <v>0</v>
      </c>
      <c r="AD105">
        <v>0</v>
      </c>
      <c r="AE105">
        <f>SUM(Data[[#This Row],[Soybeans]:[DDGS]])</f>
        <v>0</v>
      </c>
      <c r="AF105">
        <f>SUM(Data[[#This Row],[Cr.Soyaoil]:[Biodiesel]])</f>
        <v>0</v>
      </c>
    </row>
    <row r="106" spans="1:32" x14ac:dyDescent="0.3">
      <c r="A106">
        <v>2021</v>
      </c>
      <c r="B106" t="s">
        <v>38</v>
      </c>
      <c r="C106" t="s">
        <v>42</v>
      </c>
      <c r="D106" t="s">
        <v>57</v>
      </c>
      <c r="E106" t="s">
        <v>61</v>
      </c>
      <c r="F106" s="10">
        <v>44415</v>
      </c>
      <c r="G106" s="11">
        <v>0.49513888888888891</v>
      </c>
      <c r="H106" s="10">
        <v>44413</v>
      </c>
      <c r="I106" s="11">
        <v>0.53055555555555556</v>
      </c>
      <c r="J106">
        <v>1</v>
      </c>
      <c r="K106" t="s">
        <v>68</v>
      </c>
      <c r="L106" t="s">
        <v>75</v>
      </c>
      <c r="M106">
        <v>0</v>
      </c>
      <c r="N106">
        <v>0</v>
      </c>
      <c r="O106">
        <v>0</v>
      </c>
      <c r="P106">
        <v>0</v>
      </c>
      <c r="Q106">
        <v>0</v>
      </c>
      <c r="R106">
        <v>0</v>
      </c>
      <c r="S106">
        <v>0</v>
      </c>
      <c r="T106">
        <v>0</v>
      </c>
      <c r="U106">
        <v>0</v>
      </c>
      <c r="V106">
        <v>0</v>
      </c>
      <c r="W106">
        <v>0</v>
      </c>
      <c r="X106">
        <v>0</v>
      </c>
      <c r="Y106">
        <v>0</v>
      </c>
      <c r="Z106">
        <v>0</v>
      </c>
      <c r="AA106">
        <v>0</v>
      </c>
      <c r="AB106">
        <v>2540</v>
      </c>
      <c r="AC106">
        <v>0</v>
      </c>
      <c r="AD106">
        <v>0</v>
      </c>
      <c r="AE106">
        <f>SUM(Data[[#This Row],[Soybeans]:[DDGS]])</f>
        <v>0</v>
      </c>
      <c r="AF106">
        <f>SUM(Data[[#This Row],[Cr.Soyaoil]:[Biodiesel]])</f>
        <v>2540</v>
      </c>
    </row>
    <row r="107" spans="1:32" x14ac:dyDescent="0.3">
      <c r="A107">
        <v>2017</v>
      </c>
      <c r="B107" t="s">
        <v>32</v>
      </c>
      <c r="C107" t="s">
        <v>45</v>
      </c>
      <c r="D107" t="s">
        <v>50</v>
      </c>
      <c r="E107" t="s">
        <v>61</v>
      </c>
      <c r="F107" s="10">
        <v>43092</v>
      </c>
      <c r="G107" s="11">
        <v>0.19583333333333333</v>
      </c>
      <c r="H107" s="10">
        <v>43091</v>
      </c>
      <c r="I107" s="11">
        <v>0.18611111111111112</v>
      </c>
      <c r="J107">
        <v>0</v>
      </c>
      <c r="K107" t="s">
        <v>66</v>
      </c>
      <c r="L107" t="s">
        <v>74</v>
      </c>
      <c r="M107">
        <v>47312</v>
      </c>
      <c r="N107">
        <v>41224</v>
      </c>
      <c r="O107">
        <v>0</v>
      </c>
      <c r="P107">
        <v>0</v>
      </c>
      <c r="Q107">
        <v>3880</v>
      </c>
      <c r="R107">
        <v>0</v>
      </c>
      <c r="S107">
        <v>2429</v>
      </c>
      <c r="T107">
        <v>37643</v>
      </c>
      <c r="U107">
        <v>0</v>
      </c>
      <c r="V107">
        <v>0</v>
      </c>
      <c r="W107">
        <v>0</v>
      </c>
      <c r="X107">
        <v>0</v>
      </c>
      <c r="Y107">
        <v>0</v>
      </c>
      <c r="Z107">
        <v>0</v>
      </c>
      <c r="AA107">
        <v>0</v>
      </c>
      <c r="AB107">
        <v>0</v>
      </c>
      <c r="AC107">
        <v>0</v>
      </c>
      <c r="AD107">
        <v>0</v>
      </c>
      <c r="AE107">
        <f>SUM(Data[[#This Row],[Soybeans]:[DDGS]])</f>
        <v>132488</v>
      </c>
      <c r="AF107">
        <f>SUM(Data[[#This Row],[Cr.Soyaoil]:[Biodiesel]])</f>
        <v>0</v>
      </c>
    </row>
    <row r="108" spans="1:32" x14ac:dyDescent="0.3">
      <c r="A108">
        <v>2011</v>
      </c>
      <c r="B108" t="s">
        <v>35</v>
      </c>
      <c r="C108" t="s">
        <v>46</v>
      </c>
      <c r="D108" t="s">
        <v>52</v>
      </c>
      <c r="E108" t="s">
        <v>65</v>
      </c>
      <c r="F108" s="10">
        <v>40862</v>
      </c>
      <c r="G108" s="11">
        <v>0.93125000000000002</v>
      </c>
      <c r="H108" s="10">
        <v>40860</v>
      </c>
      <c r="I108" s="11">
        <v>0.60416666666666663</v>
      </c>
      <c r="J108">
        <v>1</v>
      </c>
      <c r="K108" t="s">
        <v>73</v>
      </c>
      <c r="L108" t="s">
        <v>75</v>
      </c>
      <c r="M108">
        <v>0</v>
      </c>
      <c r="N108">
        <v>0</v>
      </c>
      <c r="O108">
        <v>0</v>
      </c>
      <c r="P108">
        <v>0</v>
      </c>
      <c r="Q108">
        <v>0</v>
      </c>
      <c r="R108">
        <v>0</v>
      </c>
      <c r="S108">
        <v>0</v>
      </c>
      <c r="T108">
        <v>0</v>
      </c>
      <c r="U108">
        <v>0</v>
      </c>
      <c r="V108">
        <v>0</v>
      </c>
      <c r="W108">
        <v>0</v>
      </c>
      <c r="X108">
        <v>3714</v>
      </c>
      <c r="Y108">
        <v>0</v>
      </c>
      <c r="Z108">
        <v>0</v>
      </c>
      <c r="AA108">
        <v>0</v>
      </c>
      <c r="AB108">
        <v>0</v>
      </c>
      <c r="AC108">
        <v>6241</v>
      </c>
      <c r="AD108">
        <v>0</v>
      </c>
      <c r="AE108">
        <f>SUM(Data[[#This Row],[Soybeans]:[DDGS]])</f>
        <v>0</v>
      </c>
      <c r="AF108">
        <f>SUM(Data[[#This Row],[Cr.Soyaoil]:[Biodiesel]])</f>
        <v>9955</v>
      </c>
    </row>
    <row r="109" spans="1:32" x14ac:dyDescent="0.3">
      <c r="A109">
        <v>2013</v>
      </c>
      <c r="B109" t="s">
        <v>37</v>
      </c>
      <c r="C109" t="s">
        <v>42</v>
      </c>
      <c r="D109" t="s">
        <v>50</v>
      </c>
      <c r="E109" t="s">
        <v>59</v>
      </c>
      <c r="F109" s="10">
        <v>41452</v>
      </c>
      <c r="G109" s="11">
        <v>0.13472222222222222</v>
      </c>
      <c r="H109" s="10">
        <v>41450</v>
      </c>
      <c r="I109" s="11">
        <v>0.45624999999999999</v>
      </c>
      <c r="J109">
        <v>0</v>
      </c>
      <c r="K109" t="s">
        <v>73</v>
      </c>
      <c r="L109" t="s">
        <v>74</v>
      </c>
      <c r="M109">
        <v>77631</v>
      </c>
      <c r="N109">
        <v>0</v>
      </c>
      <c r="O109">
        <v>0</v>
      </c>
      <c r="P109">
        <v>46832</v>
      </c>
      <c r="Q109">
        <v>0</v>
      </c>
      <c r="R109">
        <v>0</v>
      </c>
      <c r="S109">
        <v>0</v>
      </c>
      <c r="T109">
        <v>0</v>
      </c>
      <c r="U109">
        <v>61400</v>
      </c>
      <c r="V109">
        <v>0</v>
      </c>
      <c r="W109">
        <v>0</v>
      </c>
      <c r="X109">
        <v>0</v>
      </c>
      <c r="Y109">
        <v>0</v>
      </c>
      <c r="Z109">
        <v>0</v>
      </c>
      <c r="AA109">
        <v>0</v>
      </c>
      <c r="AB109">
        <v>0</v>
      </c>
      <c r="AC109">
        <v>0</v>
      </c>
      <c r="AD109">
        <v>0</v>
      </c>
      <c r="AE109">
        <f>SUM(Data[[#This Row],[Soybeans]:[DDGS]])</f>
        <v>185863</v>
      </c>
      <c r="AF109">
        <f>SUM(Data[[#This Row],[Cr.Soyaoil]:[Biodiesel]])</f>
        <v>0</v>
      </c>
    </row>
    <row r="110" spans="1:32" x14ac:dyDescent="0.3">
      <c r="A110">
        <v>2015</v>
      </c>
      <c r="B110" t="s">
        <v>38</v>
      </c>
      <c r="C110" t="s">
        <v>43</v>
      </c>
      <c r="D110" t="s">
        <v>49</v>
      </c>
      <c r="E110" t="s">
        <v>60</v>
      </c>
      <c r="F110" s="10">
        <v>42242</v>
      </c>
      <c r="G110" s="11">
        <v>0.75624999999999998</v>
      </c>
      <c r="H110" s="10">
        <v>42239</v>
      </c>
      <c r="I110" s="11">
        <v>0.18263888888888888</v>
      </c>
      <c r="J110">
        <v>1</v>
      </c>
      <c r="K110" t="s">
        <v>72</v>
      </c>
      <c r="L110" t="s">
        <v>75</v>
      </c>
      <c r="M110">
        <v>0</v>
      </c>
      <c r="N110">
        <v>0</v>
      </c>
      <c r="O110">
        <v>0</v>
      </c>
      <c r="P110">
        <v>0</v>
      </c>
      <c r="Q110">
        <v>0</v>
      </c>
      <c r="R110">
        <v>0</v>
      </c>
      <c r="S110">
        <v>0</v>
      </c>
      <c r="T110">
        <v>0</v>
      </c>
      <c r="U110">
        <v>0</v>
      </c>
      <c r="V110">
        <v>0</v>
      </c>
      <c r="W110">
        <v>0</v>
      </c>
      <c r="X110">
        <v>0</v>
      </c>
      <c r="Y110">
        <v>0</v>
      </c>
      <c r="Z110">
        <v>0</v>
      </c>
      <c r="AA110">
        <v>0</v>
      </c>
      <c r="AB110">
        <v>0</v>
      </c>
      <c r="AC110">
        <v>0</v>
      </c>
      <c r="AD110">
        <v>0</v>
      </c>
      <c r="AE110">
        <f>SUM(Data[[#This Row],[Soybeans]:[DDGS]])</f>
        <v>0</v>
      </c>
      <c r="AF110">
        <f>SUM(Data[[#This Row],[Cr.Soyaoil]:[Biodiesel]])</f>
        <v>0</v>
      </c>
    </row>
    <row r="111" spans="1:32" x14ac:dyDescent="0.3">
      <c r="A111">
        <v>2022</v>
      </c>
      <c r="B111" t="s">
        <v>30</v>
      </c>
      <c r="C111" t="s">
        <v>48</v>
      </c>
      <c r="D111" t="s">
        <v>51</v>
      </c>
      <c r="E111" t="s">
        <v>60</v>
      </c>
      <c r="F111" s="10">
        <v>44703</v>
      </c>
      <c r="G111" s="11">
        <v>8.3333333333333329E-2</v>
      </c>
      <c r="H111" s="10">
        <v>44701</v>
      </c>
      <c r="I111" s="11">
        <v>0.45</v>
      </c>
      <c r="J111">
        <v>0</v>
      </c>
      <c r="K111" t="s">
        <v>72</v>
      </c>
      <c r="L111" t="s">
        <v>74</v>
      </c>
      <c r="M111">
        <v>0</v>
      </c>
      <c r="N111">
        <v>0</v>
      </c>
      <c r="O111">
        <v>0</v>
      </c>
      <c r="P111">
        <v>0</v>
      </c>
      <c r="Q111">
        <v>0</v>
      </c>
      <c r="R111">
        <v>0</v>
      </c>
      <c r="S111">
        <v>2354</v>
      </c>
      <c r="T111">
        <v>0</v>
      </c>
      <c r="U111">
        <v>0</v>
      </c>
      <c r="V111">
        <v>0</v>
      </c>
      <c r="W111">
        <v>0</v>
      </c>
      <c r="X111">
        <v>0</v>
      </c>
      <c r="Y111">
        <v>0</v>
      </c>
      <c r="Z111">
        <v>0</v>
      </c>
      <c r="AA111">
        <v>0</v>
      </c>
      <c r="AB111">
        <v>0</v>
      </c>
      <c r="AC111">
        <v>0</v>
      </c>
      <c r="AD111">
        <v>0</v>
      </c>
      <c r="AE111">
        <f>SUM(Data[[#This Row],[Soybeans]:[DDGS]])</f>
        <v>2354</v>
      </c>
      <c r="AF111">
        <f>SUM(Data[[#This Row],[Cr.Soyaoil]:[Biodiesel]])</f>
        <v>0</v>
      </c>
    </row>
    <row r="112" spans="1:32" x14ac:dyDescent="0.3">
      <c r="A112">
        <v>2016</v>
      </c>
      <c r="B112" t="s">
        <v>35</v>
      </c>
      <c r="C112" t="s">
        <v>44</v>
      </c>
      <c r="D112" t="s">
        <v>53</v>
      </c>
      <c r="E112" t="s">
        <v>64</v>
      </c>
      <c r="F112" s="10">
        <v>42682</v>
      </c>
      <c r="G112" s="11">
        <v>0.66805555555555551</v>
      </c>
      <c r="H112" s="10">
        <v>42680</v>
      </c>
      <c r="I112" s="11">
        <v>0.94027777777777777</v>
      </c>
      <c r="J112">
        <v>1</v>
      </c>
      <c r="K112" t="s">
        <v>71</v>
      </c>
      <c r="L112" t="s">
        <v>74</v>
      </c>
      <c r="M112">
        <v>0</v>
      </c>
      <c r="N112">
        <v>0</v>
      </c>
      <c r="O112">
        <v>60145</v>
      </c>
      <c r="P112">
        <v>0</v>
      </c>
      <c r="Q112">
        <v>37872</v>
      </c>
      <c r="R112">
        <v>0</v>
      </c>
      <c r="S112">
        <v>0</v>
      </c>
      <c r="T112">
        <v>0</v>
      </c>
      <c r="U112">
        <v>0</v>
      </c>
      <c r="V112">
        <v>0</v>
      </c>
      <c r="W112">
        <v>0</v>
      </c>
      <c r="X112">
        <v>0</v>
      </c>
      <c r="Y112">
        <v>0</v>
      </c>
      <c r="Z112">
        <v>0</v>
      </c>
      <c r="AA112">
        <v>0</v>
      </c>
      <c r="AB112">
        <v>0</v>
      </c>
      <c r="AC112">
        <v>0</v>
      </c>
      <c r="AD112">
        <v>0</v>
      </c>
      <c r="AE112">
        <f>SUM(Data[[#This Row],[Soybeans]:[DDGS]])</f>
        <v>98017</v>
      </c>
      <c r="AF112">
        <f>SUM(Data[[#This Row],[Cr.Soyaoil]:[Biodiesel]])</f>
        <v>0</v>
      </c>
    </row>
    <row r="113" spans="1:32" x14ac:dyDescent="0.3">
      <c r="A113">
        <v>2017</v>
      </c>
      <c r="B113" t="s">
        <v>38</v>
      </c>
      <c r="C113" t="s">
        <v>43</v>
      </c>
      <c r="D113" t="s">
        <v>55</v>
      </c>
      <c r="E113" t="s">
        <v>65</v>
      </c>
      <c r="F113" s="10">
        <v>42962</v>
      </c>
      <c r="G113" s="11">
        <v>0.60138888888888886</v>
      </c>
      <c r="H113" s="10">
        <v>42959</v>
      </c>
      <c r="I113" s="11">
        <v>0.43263888888888891</v>
      </c>
      <c r="J113">
        <v>1</v>
      </c>
      <c r="K113" t="s">
        <v>72</v>
      </c>
      <c r="L113" t="s">
        <v>75</v>
      </c>
      <c r="M113">
        <v>0</v>
      </c>
      <c r="N113">
        <v>0</v>
      </c>
      <c r="O113">
        <v>0</v>
      </c>
      <c r="P113">
        <v>0</v>
      </c>
      <c r="Q113">
        <v>0</v>
      </c>
      <c r="R113">
        <v>0</v>
      </c>
      <c r="S113">
        <v>0</v>
      </c>
      <c r="T113">
        <v>0</v>
      </c>
      <c r="U113">
        <v>0</v>
      </c>
      <c r="V113">
        <v>0</v>
      </c>
      <c r="W113">
        <v>0</v>
      </c>
      <c r="X113">
        <v>0</v>
      </c>
      <c r="Y113">
        <v>0</v>
      </c>
      <c r="Z113">
        <v>0</v>
      </c>
      <c r="AA113">
        <v>8830</v>
      </c>
      <c r="AB113">
        <v>1605</v>
      </c>
      <c r="AC113">
        <v>0</v>
      </c>
      <c r="AD113">
        <v>548</v>
      </c>
      <c r="AE113">
        <f>SUM(Data[[#This Row],[Soybeans]:[DDGS]])</f>
        <v>0</v>
      </c>
      <c r="AF113">
        <f>SUM(Data[[#This Row],[Cr.Soyaoil]:[Biodiesel]])</f>
        <v>10983</v>
      </c>
    </row>
    <row r="114" spans="1:32" x14ac:dyDescent="0.3">
      <c r="A114">
        <v>2011</v>
      </c>
      <c r="B114" t="s">
        <v>37</v>
      </c>
      <c r="C114" t="s">
        <v>47</v>
      </c>
      <c r="D114" t="s">
        <v>56</v>
      </c>
      <c r="E114" t="s">
        <v>61</v>
      </c>
      <c r="F114" s="10">
        <v>40700</v>
      </c>
      <c r="G114" s="11">
        <v>3.888888888888889E-2</v>
      </c>
      <c r="H114" s="10">
        <v>40697</v>
      </c>
      <c r="I114" s="11">
        <v>0.7944444444444444</v>
      </c>
      <c r="J114">
        <v>1</v>
      </c>
      <c r="K114" t="s">
        <v>71</v>
      </c>
      <c r="L114" t="s">
        <v>75</v>
      </c>
      <c r="M114">
        <v>0</v>
      </c>
      <c r="N114">
        <v>0</v>
      </c>
      <c r="O114">
        <v>0</v>
      </c>
      <c r="P114">
        <v>0</v>
      </c>
      <c r="Q114">
        <v>0</v>
      </c>
      <c r="R114">
        <v>0</v>
      </c>
      <c r="S114">
        <v>0</v>
      </c>
      <c r="T114">
        <v>0</v>
      </c>
      <c r="U114">
        <v>0</v>
      </c>
      <c r="V114">
        <v>0</v>
      </c>
      <c r="W114">
        <v>9226</v>
      </c>
      <c r="X114">
        <v>0</v>
      </c>
      <c r="Y114">
        <v>5941</v>
      </c>
      <c r="Z114">
        <v>0</v>
      </c>
      <c r="AA114">
        <v>0</v>
      </c>
      <c r="AB114">
        <v>0</v>
      </c>
      <c r="AC114">
        <v>0</v>
      </c>
      <c r="AD114">
        <v>0</v>
      </c>
      <c r="AE114">
        <f>SUM(Data[[#This Row],[Soybeans]:[DDGS]])</f>
        <v>0</v>
      </c>
      <c r="AF114">
        <f>SUM(Data[[#This Row],[Cr.Soyaoil]:[Biodiesel]])</f>
        <v>15167</v>
      </c>
    </row>
    <row r="115" spans="1:32" x14ac:dyDescent="0.3">
      <c r="A115">
        <v>2012</v>
      </c>
      <c r="B115" t="s">
        <v>40</v>
      </c>
      <c r="C115" t="s">
        <v>45</v>
      </c>
      <c r="D115" t="s">
        <v>54</v>
      </c>
      <c r="E115" t="s">
        <v>64</v>
      </c>
      <c r="F115" s="10">
        <v>41161</v>
      </c>
      <c r="G115" s="11">
        <v>0.90486111111111112</v>
      </c>
      <c r="H115" s="10">
        <v>41158</v>
      </c>
      <c r="I115" s="11">
        <v>0.73819444444444449</v>
      </c>
      <c r="J115">
        <v>0</v>
      </c>
      <c r="K115" t="s">
        <v>68</v>
      </c>
      <c r="L115" t="s">
        <v>75</v>
      </c>
      <c r="M115">
        <v>0</v>
      </c>
      <c r="N115">
        <v>0</v>
      </c>
      <c r="O115">
        <v>0</v>
      </c>
      <c r="P115">
        <v>0</v>
      </c>
      <c r="Q115">
        <v>0</v>
      </c>
      <c r="R115">
        <v>0</v>
      </c>
      <c r="S115">
        <v>0</v>
      </c>
      <c r="T115">
        <v>0</v>
      </c>
      <c r="U115">
        <v>0</v>
      </c>
      <c r="V115">
        <v>0</v>
      </c>
      <c r="W115">
        <v>4321</v>
      </c>
      <c r="X115">
        <v>0</v>
      </c>
      <c r="Y115">
        <v>0</v>
      </c>
      <c r="Z115">
        <v>0</v>
      </c>
      <c r="AA115">
        <v>0</v>
      </c>
      <c r="AB115">
        <v>3288</v>
      </c>
      <c r="AC115">
        <v>8358</v>
      </c>
      <c r="AD115">
        <v>0</v>
      </c>
      <c r="AE115">
        <f>SUM(Data[[#This Row],[Soybeans]:[DDGS]])</f>
        <v>0</v>
      </c>
      <c r="AF115">
        <f>SUM(Data[[#This Row],[Cr.Soyaoil]:[Biodiesel]])</f>
        <v>15967</v>
      </c>
    </row>
    <row r="116" spans="1:32" x14ac:dyDescent="0.3">
      <c r="A116">
        <v>2022</v>
      </c>
      <c r="B116" t="s">
        <v>33</v>
      </c>
      <c r="C116" t="s">
        <v>44</v>
      </c>
      <c r="D116" t="s">
        <v>58</v>
      </c>
      <c r="E116" t="s">
        <v>65</v>
      </c>
      <c r="F116" s="10">
        <v>44656</v>
      </c>
      <c r="G116" s="11">
        <v>0.55069444444444449</v>
      </c>
      <c r="H116" s="10">
        <v>44653</v>
      </c>
      <c r="I116" s="11">
        <v>0.16875000000000001</v>
      </c>
      <c r="J116">
        <v>1</v>
      </c>
      <c r="K116" t="s">
        <v>73</v>
      </c>
      <c r="L116" t="s">
        <v>75</v>
      </c>
      <c r="M116">
        <v>0</v>
      </c>
      <c r="N116">
        <v>0</v>
      </c>
      <c r="O116">
        <v>0</v>
      </c>
      <c r="P116">
        <v>0</v>
      </c>
      <c r="Q116">
        <v>0</v>
      </c>
      <c r="R116">
        <v>0</v>
      </c>
      <c r="S116">
        <v>0</v>
      </c>
      <c r="T116">
        <v>0</v>
      </c>
      <c r="U116">
        <v>0</v>
      </c>
      <c r="V116">
        <v>0</v>
      </c>
      <c r="W116">
        <v>0</v>
      </c>
      <c r="X116">
        <v>0</v>
      </c>
      <c r="Y116">
        <v>0</v>
      </c>
      <c r="Z116">
        <v>0</v>
      </c>
      <c r="AA116">
        <v>0</v>
      </c>
      <c r="AB116">
        <v>0</v>
      </c>
      <c r="AC116">
        <v>1601</v>
      </c>
      <c r="AD116">
        <v>9219</v>
      </c>
      <c r="AE116">
        <f>SUM(Data[[#This Row],[Soybeans]:[DDGS]])</f>
        <v>0</v>
      </c>
      <c r="AF116">
        <f>SUM(Data[[#This Row],[Cr.Soyaoil]:[Biodiesel]])</f>
        <v>10820</v>
      </c>
    </row>
    <row r="117" spans="1:32" x14ac:dyDescent="0.3">
      <c r="A117">
        <v>2023</v>
      </c>
      <c r="B117" t="s">
        <v>40</v>
      </c>
      <c r="C117" t="s">
        <v>48</v>
      </c>
      <c r="D117" t="s">
        <v>56</v>
      </c>
      <c r="E117" t="s">
        <v>59</v>
      </c>
      <c r="F117" s="10">
        <v>45176</v>
      </c>
      <c r="G117" s="11">
        <v>0.71388888888888891</v>
      </c>
      <c r="H117" s="10">
        <v>45173</v>
      </c>
      <c r="I117" s="11">
        <v>0.42638888888888887</v>
      </c>
      <c r="J117">
        <v>1</v>
      </c>
      <c r="K117" t="s">
        <v>71</v>
      </c>
      <c r="L117" t="s">
        <v>74</v>
      </c>
      <c r="M117">
        <v>77182</v>
      </c>
      <c r="N117">
        <v>0</v>
      </c>
      <c r="O117">
        <v>7793</v>
      </c>
      <c r="P117">
        <v>45978</v>
      </c>
      <c r="Q117">
        <v>0</v>
      </c>
      <c r="R117">
        <v>0</v>
      </c>
      <c r="S117">
        <v>0</v>
      </c>
      <c r="T117">
        <v>0</v>
      </c>
      <c r="U117">
        <v>0</v>
      </c>
      <c r="V117">
        <v>0</v>
      </c>
      <c r="W117">
        <v>0</v>
      </c>
      <c r="X117">
        <v>0</v>
      </c>
      <c r="Y117">
        <v>0</v>
      </c>
      <c r="Z117">
        <v>0</v>
      </c>
      <c r="AA117">
        <v>0</v>
      </c>
      <c r="AB117">
        <v>0</v>
      </c>
      <c r="AC117">
        <v>0</v>
      </c>
      <c r="AD117">
        <v>0</v>
      </c>
      <c r="AE117">
        <f>SUM(Data[[#This Row],[Soybeans]:[DDGS]])</f>
        <v>130953</v>
      </c>
      <c r="AF117">
        <f>SUM(Data[[#This Row],[Cr.Soyaoil]:[Biodiesel]])</f>
        <v>0</v>
      </c>
    </row>
    <row r="118" spans="1:32" x14ac:dyDescent="0.3">
      <c r="A118">
        <v>2017</v>
      </c>
      <c r="B118" t="s">
        <v>33</v>
      </c>
      <c r="C118" t="s">
        <v>45</v>
      </c>
      <c r="D118" t="s">
        <v>54</v>
      </c>
      <c r="E118" t="s">
        <v>65</v>
      </c>
      <c r="F118" s="10">
        <v>42835</v>
      </c>
      <c r="G118" s="11">
        <v>4.2361111111111113E-2</v>
      </c>
      <c r="H118" s="10">
        <v>42832</v>
      </c>
      <c r="I118" s="11">
        <v>0.72777777777777775</v>
      </c>
      <c r="J118">
        <v>1</v>
      </c>
      <c r="K118" t="s">
        <v>70</v>
      </c>
      <c r="L118" t="s">
        <v>74</v>
      </c>
      <c r="M118">
        <v>31097</v>
      </c>
      <c r="N118">
        <v>0</v>
      </c>
      <c r="O118">
        <v>0</v>
      </c>
      <c r="P118">
        <v>0</v>
      </c>
      <c r="Q118">
        <v>0</v>
      </c>
      <c r="R118">
        <v>1702</v>
      </c>
      <c r="S118">
        <v>0</v>
      </c>
      <c r="T118">
        <v>0</v>
      </c>
      <c r="U118">
        <v>0</v>
      </c>
      <c r="V118">
        <v>0</v>
      </c>
      <c r="W118">
        <v>0</v>
      </c>
      <c r="X118">
        <v>0</v>
      </c>
      <c r="Y118">
        <v>0</v>
      </c>
      <c r="Z118">
        <v>0</v>
      </c>
      <c r="AA118">
        <v>0</v>
      </c>
      <c r="AB118">
        <v>0</v>
      </c>
      <c r="AC118">
        <v>0</v>
      </c>
      <c r="AD118">
        <v>0</v>
      </c>
      <c r="AE118">
        <f>SUM(Data[[#This Row],[Soybeans]:[DDGS]])</f>
        <v>32799</v>
      </c>
      <c r="AF118">
        <f>SUM(Data[[#This Row],[Cr.Soyaoil]:[Biodiesel]])</f>
        <v>0</v>
      </c>
    </row>
    <row r="119" spans="1:32" x14ac:dyDescent="0.3">
      <c r="A119">
        <v>2013</v>
      </c>
      <c r="B119" t="s">
        <v>41</v>
      </c>
      <c r="C119" t="s">
        <v>46</v>
      </c>
      <c r="D119" t="s">
        <v>57</v>
      </c>
      <c r="E119" t="s">
        <v>59</v>
      </c>
      <c r="F119" s="10">
        <v>41280</v>
      </c>
      <c r="G119" s="11">
        <v>0.42083333333333334</v>
      </c>
      <c r="H119" s="10">
        <v>41277</v>
      </c>
      <c r="I119" s="11">
        <v>0.93958333333333333</v>
      </c>
      <c r="J119">
        <v>0</v>
      </c>
      <c r="K119" t="s">
        <v>70</v>
      </c>
      <c r="L119" t="s">
        <v>75</v>
      </c>
      <c r="M119">
        <v>0</v>
      </c>
      <c r="N119">
        <v>0</v>
      </c>
      <c r="O119">
        <v>0</v>
      </c>
      <c r="P119">
        <v>0</v>
      </c>
      <c r="Q119">
        <v>0</v>
      </c>
      <c r="R119">
        <v>0</v>
      </c>
      <c r="S119">
        <v>0</v>
      </c>
      <c r="T119">
        <v>0</v>
      </c>
      <c r="U119">
        <v>0</v>
      </c>
      <c r="V119">
        <v>0</v>
      </c>
      <c r="W119">
        <v>0</v>
      </c>
      <c r="X119">
        <v>0</v>
      </c>
      <c r="Y119">
        <v>0</v>
      </c>
      <c r="Z119">
        <v>0</v>
      </c>
      <c r="AA119">
        <v>4789</v>
      </c>
      <c r="AB119">
        <v>0</v>
      </c>
      <c r="AC119">
        <v>0</v>
      </c>
      <c r="AD119">
        <v>0</v>
      </c>
      <c r="AE119">
        <f>SUM(Data[[#This Row],[Soybeans]:[DDGS]])</f>
        <v>0</v>
      </c>
      <c r="AF119">
        <f>SUM(Data[[#This Row],[Cr.Soyaoil]:[Biodiesel]])</f>
        <v>4789</v>
      </c>
    </row>
    <row r="120" spans="1:32" x14ac:dyDescent="0.3">
      <c r="A120">
        <v>2021</v>
      </c>
      <c r="B120" t="s">
        <v>36</v>
      </c>
      <c r="C120" t="s">
        <v>42</v>
      </c>
      <c r="D120" t="s">
        <v>57</v>
      </c>
      <c r="E120" t="s">
        <v>61</v>
      </c>
      <c r="F120" s="10">
        <v>44405</v>
      </c>
      <c r="G120" s="11">
        <v>0.61736111111111114</v>
      </c>
      <c r="H120" s="10">
        <v>44402</v>
      </c>
      <c r="I120" s="11">
        <v>0.78263888888888888</v>
      </c>
      <c r="J120">
        <v>0</v>
      </c>
      <c r="K120" t="s">
        <v>67</v>
      </c>
      <c r="L120" t="s">
        <v>74</v>
      </c>
      <c r="M120">
        <v>64708</v>
      </c>
      <c r="N120">
        <v>0</v>
      </c>
      <c r="O120">
        <v>0</v>
      </c>
      <c r="P120">
        <v>0</v>
      </c>
      <c r="Q120">
        <v>0</v>
      </c>
      <c r="R120">
        <v>12497</v>
      </c>
      <c r="S120">
        <v>0</v>
      </c>
      <c r="T120">
        <v>0</v>
      </c>
      <c r="U120">
        <v>23734</v>
      </c>
      <c r="V120">
        <v>0</v>
      </c>
      <c r="W120">
        <v>0</v>
      </c>
      <c r="X120">
        <v>0</v>
      </c>
      <c r="Y120">
        <v>0</v>
      </c>
      <c r="Z120">
        <v>0</v>
      </c>
      <c r="AA120">
        <v>0</v>
      </c>
      <c r="AB120">
        <v>0</v>
      </c>
      <c r="AC120">
        <v>0</v>
      </c>
      <c r="AD120">
        <v>0</v>
      </c>
      <c r="AE120">
        <f>SUM(Data[[#This Row],[Soybeans]:[DDGS]])</f>
        <v>100939</v>
      </c>
      <c r="AF120">
        <f>SUM(Data[[#This Row],[Cr.Soyaoil]:[Biodiesel]])</f>
        <v>0</v>
      </c>
    </row>
    <row r="121" spans="1:32" x14ac:dyDescent="0.3">
      <c r="A121">
        <v>2010</v>
      </c>
      <c r="B121" t="s">
        <v>39</v>
      </c>
      <c r="C121" t="s">
        <v>47</v>
      </c>
      <c r="D121" t="s">
        <v>57</v>
      </c>
      <c r="E121" t="s">
        <v>65</v>
      </c>
      <c r="F121" s="10">
        <v>40457</v>
      </c>
      <c r="G121" s="11">
        <v>0.59513888888888888</v>
      </c>
      <c r="H121" s="10">
        <v>40455</v>
      </c>
      <c r="I121" s="11">
        <v>1.4583333333333334E-2</v>
      </c>
      <c r="J121">
        <v>1</v>
      </c>
      <c r="K121" t="s">
        <v>66</v>
      </c>
      <c r="L121" t="s">
        <v>75</v>
      </c>
      <c r="M121">
        <v>0</v>
      </c>
      <c r="N121">
        <v>0</v>
      </c>
      <c r="O121">
        <v>0</v>
      </c>
      <c r="P121">
        <v>0</v>
      </c>
      <c r="Q121">
        <v>0</v>
      </c>
      <c r="R121">
        <v>0</v>
      </c>
      <c r="S121">
        <v>0</v>
      </c>
      <c r="T121">
        <v>0</v>
      </c>
      <c r="U121">
        <v>0</v>
      </c>
      <c r="V121">
        <v>0</v>
      </c>
      <c r="W121">
        <v>0</v>
      </c>
      <c r="X121">
        <v>3806</v>
      </c>
      <c r="Y121">
        <v>0</v>
      </c>
      <c r="Z121">
        <v>5018</v>
      </c>
      <c r="AA121">
        <v>0</v>
      </c>
      <c r="AB121">
        <v>0</v>
      </c>
      <c r="AC121">
        <v>0</v>
      </c>
      <c r="AD121">
        <v>955</v>
      </c>
      <c r="AE121">
        <f>SUM(Data[[#This Row],[Soybeans]:[DDGS]])</f>
        <v>0</v>
      </c>
      <c r="AF121">
        <f>SUM(Data[[#This Row],[Cr.Soyaoil]:[Biodiesel]])</f>
        <v>9779</v>
      </c>
    </row>
    <row r="122" spans="1:32" x14ac:dyDescent="0.3">
      <c r="A122">
        <v>2019</v>
      </c>
      <c r="B122" t="s">
        <v>35</v>
      </c>
      <c r="C122" t="s">
        <v>45</v>
      </c>
      <c r="D122" t="s">
        <v>58</v>
      </c>
      <c r="E122" t="s">
        <v>61</v>
      </c>
      <c r="F122" s="10">
        <v>43790</v>
      </c>
      <c r="G122" s="11">
        <v>0.53194444444444444</v>
      </c>
      <c r="H122" s="10">
        <v>43787</v>
      </c>
      <c r="I122" s="11">
        <v>0.91527777777777775</v>
      </c>
      <c r="J122">
        <v>1</v>
      </c>
      <c r="K122" t="s">
        <v>73</v>
      </c>
      <c r="L122" t="s">
        <v>74</v>
      </c>
      <c r="M122">
        <v>17442</v>
      </c>
      <c r="N122">
        <v>65272</v>
      </c>
      <c r="O122">
        <v>0</v>
      </c>
      <c r="P122">
        <v>68825</v>
      </c>
      <c r="Q122">
        <v>5332</v>
      </c>
      <c r="R122">
        <v>23047</v>
      </c>
      <c r="S122">
        <v>69805</v>
      </c>
      <c r="T122">
        <v>0</v>
      </c>
      <c r="U122">
        <v>0</v>
      </c>
      <c r="V122">
        <v>0</v>
      </c>
      <c r="W122">
        <v>0</v>
      </c>
      <c r="X122">
        <v>0</v>
      </c>
      <c r="Y122">
        <v>0</v>
      </c>
      <c r="Z122">
        <v>0</v>
      </c>
      <c r="AA122">
        <v>0</v>
      </c>
      <c r="AB122">
        <v>0</v>
      </c>
      <c r="AC122">
        <v>0</v>
      </c>
      <c r="AD122">
        <v>0</v>
      </c>
      <c r="AE122">
        <f>SUM(Data[[#This Row],[Soybeans]:[DDGS]])</f>
        <v>249723</v>
      </c>
      <c r="AF122">
        <f>SUM(Data[[#This Row],[Cr.Soyaoil]:[Biodiesel]])</f>
        <v>0</v>
      </c>
    </row>
    <row r="123" spans="1:32" x14ac:dyDescent="0.3">
      <c r="A123">
        <v>2022</v>
      </c>
      <c r="B123" t="s">
        <v>41</v>
      </c>
      <c r="C123" t="s">
        <v>42</v>
      </c>
      <c r="D123" t="s">
        <v>52</v>
      </c>
      <c r="E123" t="s">
        <v>65</v>
      </c>
      <c r="F123" s="10">
        <v>44569</v>
      </c>
      <c r="G123" s="11">
        <v>0.39791666666666664</v>
      </c>
      <c r="H123" s="10">
        <v>44566</v>
      </c>
      <c r="I123" s="11">
        <v>0.5708333333333333</v>
      </c>
      <c r="J123">
        <v>0</v>
      </c>
      <c r="K123" t="s">
        <v>67</v>
      </c>
      <c r="L123" t="s">
        <v>75</v>
      </c>
      <c r="M123">
        <v>0</v>
      </c>
      <c r="N123">
        <v>0</v>
      </c>
      <c r="O123">
        <v>0</v>
      </c>
      <c r="P123">
        <v>0</v>
      </c>
      <c r="Q123">
        <v>0</v>
      </c>
      <c r="R123">
        <v>0</v>
      </c>
      <c r="S123">
        <v>0</v>
      </c>
      <c r="T123">
        <v>0</v>
      </c>
      <c r="U123">
        <v>0</v>
      </c>
      <c r="V123">
        <v>0</v>
      </c>
      <c r="W123">
        <v>0</v>
      </c>
      <c r="X123">
        <v>0</v>
      </c>
      <c r="Y123">
        <v>0</v>
      </c>
      <c r="Z123">
        <v>0</v>
      </c>
      <c r="AA123">
        <v>0</v>
      </c>
      <c r="AB123">
        <v>0</v>
      </c>
      <c r="AC123">
        <v>0</v>
      </c>
      <c r="AD123">
        <v>0</v>
      </c>
      <c r="AE123">
        <f>SUM(Data[[#This Row],[Soybeans]:[DDGS]])</f>
        <v>0</v>
      </c>
      <c r="AF123">
        <f>SUM(Data[[#This Row],[Cr.Soyaoil]:[Biodiesel]])</f>
        <v>0</v>
      </c>
    </row>
    <row r="124" spans="1:32" x14ac:dyDescent="0.3">
      <c r="A124">
        <v>2023</v>
      </c>
      <c r="B124" t="s">
        <v>31</v>
      </c>
      <c r="C124" t="s">
        <v>47</v>
      </c>
      <c r="D124" t="s">
        <v>49</v>
      </c>
      <c r="E124" t="s">
        <v>65</v>
      </c>
      <c r="F124" s="10">
        <v>44984</v>
      </c>
      <c r="G124" s="11">
        <v>0.8618055555555556</v>
      </c>
      <c r="H124" s="10">
        <v>44981</v>
      </c>
      <c r="I124" s="11">
        <v>0.25694444444444442</v>
      </c>
      <c r="J124">
        <v>1</v>
      </c>
      <c r="K124" t="s">
        <v>72</v>
      </c>
      <c r="L124" t="s">
        <v>74</v>
      </c>
      <c r="M124">
        <v>0</v>
      </c>
      <c r="N124">
        <v>0</v>
      </c>
      <c r="O124">
        <v>0</v>
      </c>
      <c r="P124">
        <v>0</v>
      </c>
      <c r="Q124">
        <v>0</v>
      </c>
      <c r="R124">
        <v>0</v>
      </c>
      <c r="S124">
        <v>0</v>
      </c>
      <c r="T124">
        <v>0</v>
      </c>
      <c r="U124">
        <v>0</v>
      </c>
      <c r="V124">
        <v>0</v>
      </c>
      <c r="W124">
        <v>0</v>
      </c>
      <c r="X124">
        <v>0</v>
      </c>
      <c r="Y124">
        <v>0</v>
      </c>
      <c r="Z124">
        <v>0</v>
      </c>
      <c r="AA124">
        <v>0</v>
      </c>
      <c r="AB124">
        <v>0</v>
      </c>
      <c r="AC124">
        <v>0</v>
      </c>
      <c r="AD124">
        <v>0</v>
      </c>
      <c r="AE124">
        <f>SUM(Data[[#This Row],[Soybeans]:[DDGS]])</f>
        <v>0</v>
      </c>
      <c r="AF124">
        <f>SUM(Data[[#This Row],[Cr.Soyaoil]:[Biodiesel]])</f>
        <v>0</v>
      </c>
    </row>
    <row r="125" spans="1:32" x14ac:dyDescent="0.3">
      <c r="A125">
        <v>2020</v>
      </c>
      <c r="B125" t="s">
        <v>33</v>
      </c>
      <c r="C125" t="s">
        <v>43</v>
      </c>
      <c r="D125" t="s">
        <v>50</v>
      </c>
      <c r="E125" t="s">
        <v>62</v>
      </c>
      <c r="F125" s="10">
        <v>43933</v>
      </c>
      <c r="G125" s="11">
        <v>0.54374999999999996</v>
      </c>
      <c r="H125" s="10">
        <v>43930</v>
      </c>
      <c r="I125" s="11">
        <v>0.19652777777777777</v>
      </c>
      <c r="J125">
        <v>1</v>
      </c>
      <c r="K125" t="s">
        <v>69</v>
      </c>
      <c r="L125" t="s">
        <v>75</v>
      </c>
      <c r="M125">
        <v>0</v>
      </c>
      <c r="N125">
        <v>0</v>
      </c>
      <c r="O125">
        <v>0</v>
      </c>
      <c r="P125">
        <v>0</v>
      </c>
      <c r="Q125">
        <v>0</v>
      </c>
      <c r="R125">
        <v>0</v>
      </c>
      <c r="S125">
        <v>0</v>
      </c>
      <c r="T125">
        <v>0</v>
      </c>
      <c r="U125">
        <v>0</v>
      </c>
      <c r="V125">
        <v>0</v>
      </c>
      <c r="W125">
        <v>0</v>
      </c>
      <c r="X125">
        <v>82</v>
      </c>
      <c r="Y125">
        <v>0</v>
      </c>
      <c r="Z125">
        <v>0</v>
      </c>
      <c r="AA125">
        <v>4752</v>
      </c>
      <c r="AB125">
        <v>57</v>
      </c>
      <c r="AC125">
        <v>0</v>
      </c>
      <c r="AD125">
        <v>0</v>
      </c>
      <c r="AE125">
        <f>SUM(Data[[#This Row],[Soybeans]:[DDGS]])</f>
        <v>0</v>
      </c>
      <c r="AF125">
        <f>SUM(Data[[#This Row],[Cr.Soyaoil]:[Biodiesel]])</f>
        <v>4891</v>
      </c>
    </row>
    <row r="126" spans="1:32" x14ac:dyDescent="0.3">
      <c r="A126">
        <v>2019</v>
      </c>
      <c r="B126" t="s">
        <v>39</v>
      </c>
      <c r="C126" t="s">
        <v>47</v>
      </c>
      <c r="D126" t="s">
        <v>56</v>
      </c>
      <c r="E126" t="s">
        <v>61</v>
      </c>
      <c r="F126" s="10">
        <v>43757</v>
      </c>
      <c r="G126" s="11">
        <v>0.81527777777777777</v>
      </c>
      <c r="H126" s="10">
        <v>43754</v>
      </c>
      <c r="I126" s="11">
        <v>0.3215277777777778</v>
      </c>
      <c r="J126">
        <v>1</v>
      </c>
      <c r="K126" t="s">
        <v>72</v>
      </c>
      <c r="L126" t="s">
        <v>75</v>
      </c>
      <c r="M126">
        <v>0</v>
      </c>
      <c r="N126">
        <v>0</v>
      </c>
      <c r="O126">
        <v>0</v>
      </c>
      <c r="P126">
        <v>0</v>
      </c>
      <c r="Q126">
        <v>0</v>
      </c>
      <c r="R126">
        <v>0</v>
      </c>
      <c r="S126">
        <v>0</v>
      </c>
      <c r="T126">
        <v>0</v>
      </c>
      <c r="U126">
        <v>0</v>
      </c>
      <c r="V126">
        <v>0</v>
      </c>
      <c r="W126">
        <v>0</v>
      </c>
      <c r="X126">
        <v>0</v>
      </c>
      <c r="Y126">
        <v>0</v>
      </c>
      <c r="Z126">
        <v>0</v>
      </c>
      <c r="AA126">
        <v>0</v>
      </c>
      <c r="AB126">
        <v>0</v>
      </c>
      <c r="AC126">
        <v>0</v>
      </c>
      <c r="AD126">
        <v>0</v>
      </c>
      <c r="AE126">
        <f>SUM(Data[[#This Row],[Soybeans]:[DDGS]])</f>
        <v>0</v>
      </c>
      <c r="AF126">
        <f>SUM(Data[[#This Row],[Cr.Soyaoil]:[Biodiesel]])</f>
        <v>0</v>
      </c>
    </row>
    <row r="127" spans="1:32" x14ac:dyDescent="0.3">
      <c r="A127">
        <v>2011</v>
      </c>
      <c r="B127" t="s">
        <v>32</v>
      </c>
      <c r="C127" t="s">
        <v>46</v>
      </c>
      <c r="D127" t="s">
        <v>55</v>
      </c>
      <c r="E127" t="s">
        <v>59</v>
      </c>
      <c r="F127" s="10">
        <v>40897</v>
      </c>
      <c r="G127" s="11">
        <v>0.33402777777777776</v>
      </c>
      <c r="H127" s="10">
        <v>40896</v>
      </c>
      <c r="I127" s="11">
        <v>0.48888888888888887</v>
      </c>
      <c r="J127">
        <v>0</v>
      </c>
      <c r="K127" t="s">
        <v>68</v>
      </c>
      <c r="L127" t="s">
        <v>74</v>
      </c>
      <c r="M127">
        <v>0</v>
      </c>
      <c r="N127">
        <v>0</v>
      </c>
      <c r="O127">
        <v>49377</v>
      </c>
      <c r="P127">
        <v>0</v>
      </c>
      <c r="Q127">
        <v>75186</v>
      </c>
      <c r="R127">
        <v>0</v>
      </c>
      <c r="S127">
        <v>37711</v>
      </c>
      <c r="T127">
        <v>0</v>
      </c>
      <c r="U127">
        <v>0</v>
      </c>
      <c r="V127">
        <v>33437</v>
      </c>
      <c r="W127">
        <v>0</v>
      </c>
      <c r="X127">
        <v>0</v>
      </c>
      <c r="Y127">
        <v>0</v>
      </c>
      <c r="Z127">
        <v>0</v>
      </c>
      <c r="AA127">
        <v>0</v>
      </c>
      <c r="AB127">
        <v>0</v>
      </c>
      <c r="AC127">
        <v>0</v>
      </c>
      <c r="AD127">
        <v>0</v>
      </c>
      <c r="AE127">
        <f>SUM(Data[[#This Row],[Soybeans]:[DDGS]])</f>
        <v>195711</v>
      </c>
      <c r="AF127">
        <f>SUM(Data[[#This Row],[Cr.Soyaoil]:[Biodiesel]])</f>
        <v>0</v>
      </c>
    </row>
    <row r="128" spans="1:32" x14ac:dyDescent="0.3">
      <c r="A128">
        <v>2010</v>
      </c>
      <c r="B128" t="s">
        <v>30</v>
      </c>
      <c r="C128" t="s">
        <v>47</v>
      </c>
      <c r="D128" t="s">
        <v>49</v>
      </c>
      <c r="E128" t="s">
        <v>61</v>
      </c>
      <c r="F128" s="10">
        <v>40319</v>
      </c>
      <c r="G128" s="11">
        <v>0.84652777777777777</v>
      </c>
      <c r="H128" s="10">
        <v>40318</v>
      </c>
      <c r="I128" s="11">
        <v>0.33611111111111114</v>
      </c>
      <c r="J128">
        <v>0</v>
      </c>
      <c r="K128" t="s">
        <v>69</v>
      </c>
      <c r="L128" t="s">
        <v>74</v>
      </c>
      <c r="M128">
        <v>0</v>
      </c>
      <c r="N128">
        <v>0</v>
      </c>
      <c r="O128">
        <v>9053</v>
      </c>
      <c r="P128">
        <v>0</v>
      </c>
      <c r="Q128">
        <v>0</v>
      </c>
      <c r="R128">
        <v>0</v>
      </c>
      <c r="S128">
        <v>50363</v>
      </c>
      <c r="T128">
        <v>0</v>
      </c>
      <c r="U128">
        <v>35052</v>
      </c>
      <c r="V128">
        <v>0</v>
      </c>
      <c r="W128">
        <v>0</v>
      </c>
      <c r="X128">
        <v>0</v>
      </c>
      <c r="Y128">
        <v>0</v>
      </c>
      <c r="Z128">
        <v>0</v>
      </c>
      <c r="AA128">
        <v>0</v>
      </c>
      <c r="AB128">
        <v>0</v>
      </c>
      <c r="AC128">
        <v>0</v>
      </c>
      <c r="AD128">
        <v>0</v>
      </c>
      <c r="AE128">
        <f>SUM(Data[[#This Row],[Soybeans]:[DDGS]])</f>
        <v>94468</v>
      </c>
      <c r="AF128">
        <f>SUM(Data[[#This Row],[Cr.Soyaoil]:[Biodiesel]])</f>
        <v>0</v>
      </c>
    </row>
    <row r="129" spans="1:32" x14ac:dyDescent="0.3">
      <c r="A129">
        <v>2021</v>
      </c>
      <c r="B129" t="s">
        <v>33</v>
      </c>
      <c r="C129" t="s">
        <v>45</v>
      </c>
      <c r="D129" t="s">
        <v>50</v>
      </c>
      <c r="E129" t="s">
        <v>60</v>
      </c>
      <c r="F129" s="10">
        <v>44288</v>
      </c>
      <c r="G129" s="11">
        <v>0.93402777777777779</v>
      </c>
      <c r="H129" s="10">
        <v>44286</v>
      </c>
      <c r="I129" s="11">
        <v>0.24305555555555555</v>
      </c>
      <c r="J129">
        <v>0</v>
      </c>
      <c r="K129" t="s">
        <v>69</v>
      </c>
      <c r="L129" t="s">
        <v>75</v>
      </c>
      <c r="M129">
        <v>0</v>
      </c>
      <c r="N129">
        <v>0</v>
      </c>
      <c r="O129">
        <v>0</v>
      </c>
      <c r="P129">
        <v>0</v>
      </c>
      <c r="Q129">
        <v>0</v>
      </c>
      <c r="R129">
        <v>0</v>
      </c>
      <c r="S129">
        <v>0</v>
      </c>
      <c r="T129">
        <v>0</v>
      </c>
      <c r="U129">
        <v>0</v>
      </c>
      <c r="V129">
        <v>0</v>
      </c>
      <c r="W129">
        <v>0</v>
      </c>
      <c r="X129">
        <v>0</v>
      </c>
      <c r="Y129">
        <v>0</v>
      </c>
      <c r="Z129">
        <v>7408</v>
      </c>
      <c r="AA129">
        <v>0</v>
      </c>
      <c r="AB129">
        <v>0</v>
      </c>
      <c r="AC129">
        <v>0</v>
      </c>
      <c r="AD129">
        <v>0</v>
      </c>
      <c r="AE129">
        <f>SUM(Data[[#This Row],[Soybeans]:[DDGS]])</f>
        <v>0</v>
      </c>
      <c r="AF129">
        <f>SUM(Data[[#This Row],[Cr.Soyaoil]:[Biodiesel]])</f>
        <v>7408</v>
      </c>
    </row>
    <row r="130" spans="1:32" x14ac:dyDescent="0.3">
      <c r="A130">
        <v>2013</v>
      </c>
      <c r="B130" t="s">
        <v>39</v>
      </c>
      <c r="C130" t="s">
        <v>48</v>
      </c>
      <c r="D130" t="s">
        <v>57</v>
      </c>
      <c r="E130" t="s">
        <v>59</v>
      </c>
      <c r="F130" s="10">
        <v>41559</v>
      </c>
      <c r="G130" s="11">
        <v>2.1527777777777778E-2</v>
      </c>
      <c r="H130" s="10">
        <v>41556</v>
      </c>
      <c r="I130" s="11">
        <v>0.2048611111111111</v>
      </c>
      <c r="J130">
        <v>1</v>
      </c>
      <c r="K130" t="s">
        <v>68</v>
      </c>
      <c r="L130" t="s">
        <v>75</v>
      </c>
      <c r="M130">
        <v>0</v>
      </c>
      <c r="N130">
        <v>0</v>
      </c>
      <c r="O130">
        <v>0</v>
      </c>
      <c r="P130">
        <v>0</v>
      </c>
      <c r="Q130">
        <v>0</v>
      </c>
      <c r="R130">
        <v>0</v>
      </c>
      <c r="S130">
        <v>0</v>
      </c>
      <c r="T130">
        <v>0</v>
      </c>
      <c r="U130">
        <v>0</v>
      </c>
      <c r="V130">
        <v>0</v>
      </c>
      <c r="W130">
        <v>0</v>
      </c>
      <c r="X130">
        <v>0</v>
      </c>
      <c r="Y130">
        <v>9761</v>
      </c>
      <c r="Z130">
        <v>1547</v>
      </c>
      <c r="AA130">
        <v>0</v>
      </c>
      <c r="AB130">
        <v>0</v>
      </c>
      <c r="AC130">
        <v>408</v>
      </c>
      <c r="AD130">
        <v>0</v>
      </c>
      <c r="AE130">
        <f>SUM(Data[[#This Row],[Soybeans]:[DDGS]])</f>
        <v>0</v>
      </c>
      <c r="AF130">
        <f>SUM(Data[[#This Row],[Cr.Soyaoil]:[Biodiesel]])</f>
        <v>11716</v>
      </c>
    </row>
    <row r="131" spans="1:32" x14ac:dyDescent="0.3">
      <c r="A131">
        <v>2018</v>
      </c>
      <c r="B131" t="s">
        <v>40</v>
      </c>
      <c r="C131" t="s">
        <v>46</v>
      </c>
      <c r="D131" t="s">
        <v>55</v>
      </c>
      <c r="E131" t="s">
        <v>64</v>
      </c>
      <c r="F131" s="10">
        <v>43370</v>
      </c>
      <c r="G131" s="11">
        <v>0.31180555555555556</v>
      </c>
      <c r="H131" s="10">
        <v>43369</v>
      </c>
      <c r="I131" s="11">
        <v>0.88680555555555551</v>
      </c>
      <c r="J131">
        <v>0</v>
      </c>
      <c r="K131" t="s">
        <v>66</v>
      </c>
      <c r="L131" t="s">
        <v>75</v>
      </c>
      <c r="M131">
        <v>0</v>
      </c>
      <c r="N131">
        <v>0</v>
      </c>
      <c r="O131">
        <v>0</v>
      </c>
      <c r="P131">
        <v>0</v>
      </c>
      <c r="Q131">
        <v>0</v>
      </c>
      <c r="R131">
        <v>0</v>
      </c>
      <c r="S131">
        <v>0</v>
      </c>
      <c r="T131">
        <v>0</v>
      </c>
      <c r="U131">
        <v>0</v>
      </c>
      <c r="V131">
        <v>0</v>
      </c>
      <c r="W131">
        <v>0</v>
      </c>
      <c r="X131">
        <v>0</v>
      </c>
      <c r="Y131">
        <v>0</v>
      </c>
      <c r="Z131">
        <v>0</v>
      </c>
      <c r="AA131">
        <v>0</v>
      </c>
      <c r="AB131">
        <v>0</v>
      </c>
      <c r="AC131">
        <v>0</v>
      </c>
      <c r="AD131">
        <v>0</v>
      </c>
      <c r="AE131">
        <f>SUM(Data[[#This Row],[Soybeans]:[DDGS]])</f>
        <v>0</v>
      </c>
      <c r="AF131">
        <f>SUM(Data[[#This Row],[Cr.Soyaoil]:[Biodiesel]])</f>
        <v>0</v>
      </c>
    </row>
    <row r="132" spans="1:32" x14ac:dyDescent="0.3">
      <c r="A132">
        <v>2011</v>
      </c>
      <c r="B132" t="s">
        <v>30</v>
      </c>
      <c r="C132" t="s">
        <v>47</v>
      </c>
      <c r="D132" t="s">
        <v>53</v>
      </c>
      <c r="E132" t="s">
        <v>59</v>
      </c>
      <c r="F132" s="10">
        <v>40679</v>
      </c>
      <c r="G132" s="11">
        <v>0.73055555555555551</v>
      </c>
      <c r="H132" s="10">
        <v>40677</v>
      </c>
      <c r="I132" s="11">
        <v>0.97083333333333333</v>
      </c>
      <c r="J132">
        <v>0</v>
      </c>
      <c r="K132" t="s">
        <v>68</v>
      </c>
      <c r="L132" t="s">
        <v>74</v>
      </c>
      <c r="M132">
        <v>71181</v>
      </c>
      <c r="N132">
        <v>0</v>
      </c>
      <c r="O132">
        <v>0</v>
      </c>
      <c r="P132">
        <v>226</v>
      </c>
      <c r="Q132">
        <v>0</v>
      </c>
      <c r="R132">
        <v>0</v>
      </c>
      <c r="S132">
        <v>0</v>
      </c>
      <c r="T132">
        <v>22923</v>
      </c>
      <c r="U132">
        <v>0</v>
      </c>
      <c r="V132">
        <v>0</v>
      </c>
      <c r="W132">
        <v>0</v>
      </c>
      <c r="X132">
        <v>0</v>
      </c>
      <c r="Y132">
        <v>0</v>
      </c>
      <c r="Z132">
        <v>0</v>
      </c>
      <c r="AA132">
        <v>0</v>
      </c>
      <c r="AB132">
        <v>0</v>
      </c>
      <c r="AC132">
        <v>0</v>
      </c>
      <c r="AD132">
        <v>0</v>
      </c>
      <c r="AE132">
        <f>SUM(Data[[#This Row],[Soybeans]:[DDGS]])</f>
        <v>94330</v>
      </c>
      <c r="AF132">
        <f>SUM(Data[[#This Row],[Cr.Soyaoil]:[Biodiesel]])</f>
        <v>0</v>
      </c>
    </row>
    <row r="133" spans="1:32" x14ac:dyDescent="0.3">
      <c r="A133">
        <v>2012</v>
      </c>
      <c r="B133" t="s">
        <v>35</v>
      </c>
      <c r="C133" t="s">
        <v>45</v>
      </c>
      <c r="D133" t="s">
        <v>58</v>
      </c>
      <c r="E133" t="s">
        <v>60</v>
      </c>
      <c r="F133" s="10">
        <v>41214</v>
      </c>
      <c r="G133" s="11">
        <v>0.72430555555555554</v>
      </c>
      <c r="H133" s="10">
        <v>41213</v>
      </c>
      <c r="I133" s="11">
        <v>0.91805555555555551</v>
      </c>
      <c r="J133">
        <v>0</v>
      </c>
      <c r="K133" t="s">
        <v>66</v>
      </c>
      <c r="L133" t="s">
        <v>74</v>
      </c>
      <c r="M133">
        <v>0</v>
      </c>
      <c r="N133">
        <v>67741</v>
      </c>
      <c r="O133">
        <v>0</v>
      </c>
      <c r="P133">
        <v>0</v>
      </c>
      <c r="Q133">
        <v>0</v>
      </c>
      <c r="R133">
        <v>0</v>
      </c>
      <c r="S133">
        <v>0</v>
      </c>
      <c r="T133">
        <v>0</v>
      </c>
      <c r="U133">
        <v>50001</v>
      </c>
      <c r="V133">
        <v>0</v>
      </c>
      <c r="W133">
        <v>0</v>
      </c>
      <c r="X133">
        <v>0</v>
      </c>
      <c r="Y133">
        <v>0</v>
      </c>
      <c r="Z133">
        <v>0</v>
      </c>
      <c r="AA133">
        <v>0</v>
      </c>
      <c r="AB133">
        <v>0</v>
      </c>
      <c r="AC133">
        <v>0</v>
      </c>
      <c r="AD133">
        <v>0</v>
      </c>
      <c r="AE133">
        <f>SUM(Data[[#This Row],[Soybeans]:[DDGS]])</f>
        <v>117742</v>
      </c>
      <c r="AF133">
        <f>SUM(Data[[#This Row],[Cr.Soyaoil]:[Biodiesel]])</f>
        <v>0</v>
      </c>
    </row>
    <row r="134" spans="1:32" x14ac:dyDescent="0.3">
      <c r="A134">
        <v>2020</v>
      </c>
      <c r="B134" t="s">
        <v>33</v>
      </c>
      <c r="C134" t="s">
        <v>47</v>
      </c>
      <c r="D134" t="s">
        <v>52</v>
      </c>
      <c r="E134" t="s">
        <v>64</v>
      </c>
      <c r="F134" s="10">
        <v>43931</v>
      </c>
      <c r="G134" s="11">
        <v>0.75</v>
      </c>
      <c r="H134" s="10">
        <v>43928</v>
      </c>
      <c r="I134" s="11">
        <v>0.72291666666666665</v>
      </c>
      <c r="J134">
        <v>1</v>
      </c>
      <c r="K134" t="s">
        <v>70</v>
      </c>
      <c r="L134" t="s">
        <v>74</v>
      </c>
      <c r="M134">
        <v>0</v>
      </c>
      <c r="N134">
        <v>0</v>
      </c>
      <c r="O134">
        <v>0</v>
      </c>
      <c r="P134">
        <v>0</v>
      </c>
      <c r="Q134">
        <v>0</v>
      </c>
      <c r="R134">
        <v>14411</v>
      </c>
      <c r="S134">
        <v>0</v>
      </c>
      <c r="T134">
        <v>0</v>
      </c>
      <c r="U134">
        <v>3687</v>
      </c>
      <c r="V134">
        <v>41318</v>
      </c>
      <c r="W134">
        <v>0</v>
      </c>
      <c r="X134">
        <v>0</v>
      </c>
      <c r="Y134">
        <v>0</v>
      </c>
      <c r="Z134">
        <v>0</v>
      </c>
      <c r="AA134">
        <v>0</v>
      </c>
      <c r="AB134">
        <v>0</v>
      </c>
      <c r="AC134">
        <v>0</v>
      </c>
      <c r="AD134">
        <v>0</v>
      </c>
      <c r="AE134">
        <f>SUM(Data[[#This Row],[Soybeans]:[DDGS]])</f>
        <v>59416</v>
      </c>
      <c r="AF134">
        <f>SUM(Data[[#This Row],[Cr.Soyaoil]:[Biodiesel]])</f>
        <v>0</v>
      </c>
    </row>
    <row r="135" spans="1:32" x14ac:dyDescent="0.3">
      <c r="A135">
        <v>2021</v>
      </c>
      <c r="B135" t="s">
        <v>32</v>
      </c>
      <c r="C135" t="s">
        <v>45</v>
      </c>
      <c r="D135" t="s">
        <v>52</v>
      </c>
      <c r="E135" t="s">
        <v>61</v>
      </c>
      <c r="F135" s="10">
        <v>44554</v>
      </c>
      <c r="G135" s="11">
        <v>0.61041666666666672</v>
      </c>
      <c r="H135" s="10">
        <v>44551</v>
      </c>
      <c r="I135" s="11">
        <v>0.92222222222222228</v>
      </c>
      <c r="J135">
        <v>0</v>
      </c>
      <c r="K135" t="s">
        <v>71</v>
      </c>
      <c r="L135" t="s">
        <v>74</v>
      </c>
      <c r="M135">
        <v>0</v>
      </c>
      <c r="N135">
        <v>0</v>
      </c>
      <c r="O135">
        <v>17192</v>
      </c>
      <c r="P135">
        <v>20996</v>
      </c>
      <c r="Q135">
        <v>0</v>
      </c>
      <c r="R135">
        <v>0</v>
      </c>
      <c r="S135">
        <v>0</v>
      </c>
      <c r="T135">
        <v>0</v>
      </c>
      <c r="U135">
        <v>0</v>
      </c>
      <c r="V135">
        <v>0</v>
      </c>
      <c r="W135">
        <v>0</v>
      </c>
      <c r="X135">
        <v>0</v>
      </c>
      <c r="Y135">
        <v>0</v>
      </c>
      <c r="Z135">
        <v>0</v>
      </c>
      <c r="AA135">
        <v>0</v>
      </c>
      <c r="AB135">
        <v>0</v>
      </c>
      <c r="AC135">
        <v>0</v>
      </c>
      <c r="AD135">
        <v>0</v>
      </c>
      <c r="AE135">
        <f>SUM(Data[[#This Row],[Soybeans]:[DDGS]])</f>
        <v>38188</v>
      </c>
      <c r="AF135">
        <f>SUM(Data[[#This Row],[Cr.Soyaoil]:[Biodiesel]])</f>
        <v>0</v>
      </c>
    </row>
    <row r="136" spans="1:32" x14ac:dyDescent="0.3">
      <c r="A136">
        <v>2012</v>
      </c>
      <c r="B136" t="s">
        <v>33</v>
      </c>
      <c r="C136" t="s">
        <v>43</v>
      </c>
      <c r="D136" t="s">
        <v>56</v>
      </c>
      <c r="E136" t="s">
        <v>59</v>
      </c>
      <c r="F136" s="10">
        <v>41012</v>
      </c>
      <c r="G136" s="11">
        <v>0.90208333333333335</v>
      </c>
      <c r="H136" s="10">
        <v>41011</v>
      </c>
      <c r="I136" s="11">
        <v>0.56041666666666667</v>
      </c>
      <c r="J136">
        <v>1</v>
      </c>
      <c r="K136" t="s">
        <v>69</v>
      </c>
      <c r="L136" t="s">
        <v>75</v>
      </c>
      <c r="M136">
        <v>0</v>
      </c>
      <c r="N136">
        <v>0</v>
      </c>
      <c r="O136">
        <v>0</v>
      </c>
      <c r="P136">
        <v>0</v>
      </c>
      <c r="Q136">
        <v>0</v>
      </c>
      <c r="R136">
        <v>0</v>
      </c>
      <c r="S136">
        <v>0</v>
      </c>
      <c r="T136">
        <v>0</v>
      </c>
      <c r="U136">
        <v>0</v>
      </c>
      <c r="V136">
        <v>0</v>
      </c>
      <c r="W136">
        <v>0</v>
      </c>
      <c r="X136">
        <v>0</v>
      </c>
      <c r="Y136">
        <v>0</v>
      </c>
      <c r="Z136">
        <v>0</v>
      </c>
      <c r="AA136">
        <v>7108</v>
      </c>
      <c r="AB136">
        <v>0</v>
      </c>
      <c r="AC136">
        <v>0</v>
      </c>
      <c r="AD136">
        <v>0</v>
      </c>
      <c r="AE136">
        <f>SUM(Data[[#This Row],[Soybeans]:[DDGS]])</f>
        <v>0</v>
      </c>
      <c r="AF136">
        <f>SUM(Data[[#This Row],[Cr.Soyaoil]:[Biodiesel]])</f>
        <v>7108</v>
      </c>
    </row>
    <row r="137" spans="1:32" x14ac:dyDescent="0.3">
      <c r="A137">
        <v>2015</v>
      </c>
      <c r="B137" t="s">
        <v>41</v>
      </c>
      <c r="C137" t="s">
        <v>48</v>
      </c>
      <c r="D137" t="s">
        <v>53</v>
      </c>
      <c r="E137" t="s">
        <v>64</v>
      </c>
      <c r="F137" s="10">
        <v>42026</v>
      </c>
      <c r="G137" s="11">
        <v>0.85833333333333328</v>
      </c>
      <c r="H137" s="10">
        <v>42025</v>
      </c>
      <c r="I137" s="11">
        <v>0.97152777777777777</v>
      </c>
      <c r="J137">
        <v>1</v>
      </c>
      <c r="K137" t="s">
        <v>71</v>
      </c>
      <c r="L137" t="s">
        <v>74</v>
      </c>
      <c r="M137">
        <v>0</v>
      </c>
      <c r="N137">
        <v>0</v>
      </c>
      <c r="O137">
        <v>0</v>
      </c>
      <c r="P137">
        <v>0</v>
      </c>
      <c r="Q137">
        <v>0</v>
      </c>
      <c r="R137">
        <v>0</v>
      </c>
      <c r="S137">
        <v>0</v>
      </c>
      <c r="T137">
        <v>0</v>
      </c>
      <c r="U137">
        <v>0</v>
      </c>
      <c r="V137">
        <v>0</v>
      </c>
      <c r="W137">
        <v>0</v>
      </c>
      <c r="X137">
        <v>0</v>
      </c>
      <c r="Y137">
        <v>0</v>
      </c>
      <c r="Z137">
        <v>0</v>
      </c>
      <c r="AA137">
        <v>0</v>
      </c>
      <c r="AB137">
        <v>0</v>
      </c>
      <c r="AC137">
        <v>0</v>
      </c>
      <c r="AD137">
        <v>0</v>
      </c>
      <c r="AE137">
        <f>SUM(Data[[#This Row],[Soybeans]:[DDGS]])</f>
        <v>0</v>
      </c>
      <c r="AF137">
        <f>SUM(Data[[#This Row],[Cr.Soyaoil]:[Biodiesel]])</f>
        <v>0</v>
      </c>
    </row>
    <row r="138" spans="1:32" x14ac:dyDescent="0.3">
      <c r="A138">
        <v>2011</v>
      </c>
      <c r="B138" t="s">
        <v>32</v>
      </c>
      <c r="C138" t="s">
        <v>42</v>
      </c>
      <c r="D138" t="s">
        <v>53</v>
      </c>
      <c r="E138" t="s">
        <v>60</v>
      </c>
      <c r="F138" s="10">
        <v>40895</v>
      </c>
      <c r="G138" s="11">
        <v>0.47708333333333336</v>
      </c>
      <c r="H138" s="10">
        <v>40893</v>
      </c>
      <c r="I138" s="11">
        <v>0.45763888888888887</v>
      </c>
      <c r="J138">
        <v>1</v>
      </c>
      <c r="K138" t="s">
        <v>69</v>
      </c>
      <c r="L138" t="s">
        <v>75</v>
      </c>
      <c r="M138">
        <v>0</v>
      </c>
      <c r="N138">
        <v>0</v>
      </c>
      <c r="O138">
        <v>0</v>
      </c>
      <c r="P138">
        <v>0</v>
      </c>
      <c r="Q138">
        <v>0</v>
      </c>
      <c r="R138">
        <v>0</v>
      </c>
      <c r="S138">
        <v>0</v>
      </c>
      <c r="T138">
        <v>0</v>
      </c>
      <c r="U138">
        <v>0</v>
      </c>
      <c r="V138">
        <v>0</v>
      </c>
      <c r="W138">
        <v>8441</v>
      </c>
      <c r="X138">
        <v>0</v>
      </c>
      <c r="Y138">
        <v>0</v>
      </c>
      <c r="Z138">
        <v>8155</v>
      </c>
      <c r="AA138">
        <v>8126</v>
      </c>
      <c r="AB138">
        <v>0</v>
      </c>
      <c r="AC138">
        <v>0</v>
      </c>
      <c r="AD138">
        <v>0</v>
      </c>
      <c r="AE138">
        <f>SUM(Data[[#This Row],[Soybeans]:[DDGS]])</f>
        <v>0</v>
      </c>
      <c r="AF138">
        <f>SUM(Data[[#This Row],[Cr.Soyaoil]:[Biodiesel]])</f>
        <v>24722</v>
      </c>
    </row>
    <row r="139" spans="1:32" x14ac:dyDescent="0.3">
      <c r="A139">
        <v>2013</v>
      </c>
      <c r="B139" t="s">
        <v>41</v>
      </c>
      <c r="C139" t="s">
        <v>46</v>
      </c>
      <c r="D139" t="s">
        <v>50</v>
      </c>
      <c r="E139" t="s">
        <v>64</v>
      </c>
      <c r="F139" s="10">
        <v>41288</v>
      </c>
      <c r="G139" s="11">
        <v>0.24236111111111111</v>
      </c>
      <c r="H139" s="10">
        <v>41285</v>
      </c>
      <c r="I139" s="11">
        <v>0.56597222222222221</v>
      </c>
      <c r="J139">
        <v>0</v>
      </c>
      <c r="K139" t="s">
        <v>69</v>
      </c>
      <c r="L139" t="s">
        <v>74</v>
      </c>
      <c r="M139">
        <v>0</v>
      </c>
      <c r="N139">
        <v>0</v>
      </c>
      <c r="O139">
        <v>43654</v>
      </c>
      <c r="P139">
        <v>0</v>
      </c>
      <c r="Q139">
        <v>0</v>
      </c>
      <c r="R139">
        <v>0</v>
      </c>
      <c r="S139">
        <v>0</v>
      </c>
      <c r="T139">
        <v>0</v>
      </c>
      <c r="U139">
        <v>0</v>
      </c>
      <c r="V139">
        <v>0</v>
      </c>
      <c r="W139">
        <v>0</v>
      </c>
      <c r="X139">
        <v>0</v>
      </c>
      <c r="Y139">
        <v>0</v>
      </c>
      <c r="Z139">
        <v>0</v>
      </c>
      <c r="AA139">
        <v>0</v>
      </c>
      <c r="AB139">
        <v>0</v>
      </c>
      <c r="AC139">
        <v>0</v>
      </c>
      <c r="AD139">
        <v>0</v>
      </c>
      <c r="AE139">
        <f>SUM(Data[[#This Row],[Soybeans]:[DDGS]])</f>
        <v>43654</v>
      </c>
      <c r="AF139">
        <f>SUM(Data[[#This Row],[Cr.Soyaoil]:[Biodiesel]])</f>
        <v>0</v>
      </c>
    </row>
    <row r="140" spans="1:32" x14ac:dyDescent="0.3">
      <c r="A140">
        <v>2014</v>
      </c>
      <c r="B140" t="s">
        <v>41</v>
      </c>
      <c r="C140" t="s">
        <v>47</v>
      </c>
      <c r="D140" t="s">
        <v>52</v>
      </c>
      <c r="E140" t="s">
        <v>60</v>
      </c>
      <c r="F140" s="10">
        <v>41659</v>
      </c>
      <c r="G140" s="11">
        <v>0.49791666666666667</v>
      </c>
      <c r="H140" s="10">
        <v>41657</v>
      </c>
      <c r="I140" s="11">
        <v>0.875</v>
      </c>
      <c r="J140">
        <v>0</v>
      </c>
      <c r="K140" t="s">
        <v>68</v>
      </c>
      <c r="L140" t="s">
        <v>75</v>
      </c>
      <c r="M140">
        <v>0</v>
      </c>
      <c r="N140">
        <v>0</v>
      </c>
      <c r="O140">
        <v>0</v>
      </c>
      <c r="P140">
        <v>0</v>
      </c>
      <c r="Q140">
        <v>0</v>
      </c>
      <c r="R140">
        <v>0</v>
      </c>
      <c r="S140">
        <v>0</v>
      </c>
      <c r="T140">
        <v>0</v>
      </c>
      <c r="U140">
        <v>0</v>
      </c>
      <c r="V140">
        <v>0</v>
      </c>
      <c r="W140">
        <v>371</v>
      </c>
      <c r="X140">
        <v>0</v>
      </c>
      <c r="Y140">
        <v>0</v>
      </c>
      <c r="Z140">
        <v>9954</v>
      </c>
      <c r="AA140">
        <v>0</v>
      </c>
      <c r="AB140">
        <v>0</v>
      </c>
      <c r="AC140">
        <v>0</v>
      </c>
      <c r="AD140">
        <v>5511</v>
      </c>
      <c r="AE140">
        <f>SUM(Data[[#This Row],[Soybeans]:[DDGS]])</f>
        <v>0</v>
      </c>
      <c r="AF140">
        <f>SUM(Data[[#This Row],[Cr.Soyaoil]:[Biodiesel]])</f>
        <v>15836</v>
      </c>
    </row>
    <row r="141" spans="1:32" x14ac:dyDescent="0.3">
      <c r="A141">
        <v>2012</v>
      </c>
      <c r="B141" t="s">
        <v>31</v>
      </c>
      <c r="C141" t="s">
        <v>43</v>
      </c>
      <c r="D141" t="s">
        <v>50</v>
      </c>
      <c r="E141" t="s">
        <v>62</v>
      </c>
      <c r="F141" s="10">
        <v>40967</v>
      </c>
      <c r="G141" s="11">
        <v>0.11874999999999999</v>
      </c>
      <c r="H141" s="10">
        <v>40965</v>
      </c>
      <c r="I141" s="11">
        <v>0.1361111111111111</v>
      </c>
      <c r="J141">
        <v>0</v>
      </c>
      <c r="K141" t="s">
        <v>70</v>
      </c>
      <c r="L141" t="s">
        <v>75</v>
      </c>
      <c r="M141">
        <v>0</v>
      </c>
      <c r="N141">
        <v>0</v>
      </c>
      <c r="O141">
        <v>0</v>
      </c>
      <c r="P141">
        <v>0</v>
      </c>
      <c r="Q141">
        <v>0</v>
      </c>
      <c r="R141">
        <v>0</v>
      </c>
      <c r="S141">
        <v>0</v>
      </c>
      <c r="T141">
        <v>0</v>
      </c>
      <c r="U141">
        <v>0</v>
      </c>
      <c r="V141">
        <v>0</v>
      </c>
      <c r="W141">
        <v>1125</v>
      </c>
      <c r="X141">
        <v>0</v>
      </c>
      <c r="Y141">
        <v>0</v>
      </c>
      <c r="Z141">
        <v>0</v>
      </c>
      <c r="AA141">
        <v>0</v>
      </c>
      <c r="AB141">
        <v>0</v>
      </c>
      <c r="AC141">
        <v>0</v>
      </c>
      <c r="AD141">
        <v>0</v>
      </c>
      <c r="AE141">
        <f>SUM(Data[[#This Row],[Soybeans]:[DDGS]])</f>
        <v>0</v>
      </c>
      <c r="AF141">
        <f>SUM(Data[[#This Row],[Cr.Soyaoil]:[Biodiesel]])</f>
        <v>1125</v>
      </c>
    </row>
    <row r="142" spans="1:32" x14ac:dyDescent="0.3">
      <c r="A142">
        <v>2023</v>
      </c>
      <c r="B142" t="s">
        <v>41</v>
      </c>
      <c r="C142" t="s">
        <v>44</v>
      </c>
      <c r="D142" t="s">
        <v>51</v>
      </c>
      <c r="E142" t="s">
        <v>63</v>
      </c>
      <c r="F142" s="10">
        <v>44943</v>
      </c>
      <c r="G142" s="11">
        <v>0.86736111111111114</v>
      </c>
      <c r="H142" s="10">
        <v>44942</v>
      </c>
      <c r="I142" s="11">
        <v>0.27638888888888891</v>
      </c>
      <c r="J142">
        <v>0</v>
      </c>
      <c r="K142" t="s">
        <v>69</v>
      </c>
      <c r="L142" t="s">
        <v>75</v>
      </c>
      <c r="M142">
        <v>0</v>
      </c>
      <c r="N142">
        <v>0</v>
      </c>
      <c r="O142">
        <v>0</v>
      </c>
      <c r="P142">
        <v>0</v>
      </c>
      <c r="Q142">
        <v>0</v>
      </c>
      <c r="R142">
        <v>0</v>
      </c>
      <c r="S142">
        <v>0</v>
      </c>
      <c r="T142">
        <v>0</v>
      </c>
      <c r="U142">
        <v>0</v>
      </c>
      <c r="V142">
        <v>0</v>
      </c>
      <c r="W142">
        <v>0</v>
      </c>
      <c r="X142">
        <v>0</v>
      </c>
      <c r="Y142">
        <v>6834</v>
      </c>
      <c r="Z142">
        <v>0</v>
      </c>
      <c r="AA142">
        <v>0</v>
      </c>
      <c r="AB142">
        <v>0</v>
      </c>
      <c r="AC142">
        <v>0</v>
      </c>
      <c r="AD142">
        <v>0</v>
      </c>
      <c r="AE142">
        <f>SUM(Data[[#This Row],[Soybeans]:[DDGS]])</f>
        <v>0</v>
      </c>
      <c r="AF142">
        <f>SUM(Data[[#This Row],[Cr.Soyaoil]:[Biodiesel]])</f>
        <v>6834</v>
      </c>
    </row>
    <row r="143" spans="1:32" x14ac:dyDescent="0.3">
      <c r="A143">
        <v>2012</v>
      </c>
      <c r="B143" t="s">
        <v>34</v>
      </c>
      <c r="C143" t="s">
        <v>46</v>
      </c>
      <c r="D143" t="s">
        <v>51</v>
      </c>
      <c r="E143" t="s">
        <v>60</v>
      </c>
      <c r="F143" s="10">
        <v>40974</v>
      </c>
      <c r="G143" s="11">
        <v>0.12291666666666666</v>
      </c>
      <c r="H143" s="10">
        <v>40973</v>
      </c>
      <c r="I143" s="11">
        <v>0.4</v>
      </c>
      <c r="J143">
        <v>1</v>
      </c>
      <c r="K143" t="s">
        <v>71</v>
      </c>
      <c r="L143" t="s">
        <v>75</v>
      </c>
      <c r="M143">
        <v>0</v>
      </c>
      <c r="N143">
        <v>0</v>
      </c>
      <c r="O143">
        <v>0</v>
      </c>
      <c r="P143">
        <v>0</v>
      </c>
      <c r="Q143">
        <v>0</v>
      </c>
      <c r="R143">
        <v>0</v>
      </c>
      <c r="S143">
        <v>0</v>
      </c>
      <c r="T143">
        <v>0</v>
      </c>
      <c r="U143">
        <v>0</v>
      </c>
      <c r="V143">
        <v>0</v>
      </c>
      <c r="W143">
        <v>0</v>
      </c>
      <c r="X143">
        <v>0</v>
      </c>
      <c r="Y143">
        <v>0</v>
      </c>
      <c r="Z143">
        <v>0</v>
      </c>
      <c r="AA143">
        <v>0</v>
      </c>
      <c r="AB143">
        <v>0</v>
      </c>
      <c r="AC143">
        <v>0</v>
      </c>
      <c r="AD143">
        <v>0</v>
      </c>
      <c r="AE143">
        <f>SUM(Data[[#This Row],[Soybeans]:[DDGS]])</f>
        <v>0</v>
      </c>
      <c r="AF143">
        <f>SUM(Data[[#This Row],[Cr.Soyaoil]:[Biodiesel]])</f>
        <v>0</v>
      </c>
    </row>
    <row r="144" spans="1:32" x14ac:dyDescent="0.3">
      <c r="A144">
        <v>2011</v>
      </c>
      <c r="B144" t="s">
        <v>33</v>
      </c>
      <c r="C144" t="s">
        <v>44</v>
      </c>
      <c r="D144" t="s">
        <v>54</v>
      </c>
      <c r="E144" t="s">
        <v>62</v>
      </c>
      <c r="F144" s="10">
        <v>40638</v>
      </c>
      <c r="G144" s="11">
        <v>0.45347222222222222</v>
      </c>
      <c r="H144" s="10">
        <v>40636</v>
      </c>
      <c r="I144" s="11">
        <v>0.83888888888888891</v>
      </c>
      <c r="J144">
        <v>0</v>
      </c>
      <c r="K144" t="s">
        <v>71</v>
      </c>
      <c r="L144" t="s">
        <v>75</v>
      </c>
      <c r="M144">
        <v>0</v>
      </c>
      <c r="N144">
        <v>0</v>
      </c>
      <c r="O144">
        <v>0</v>
      </c>
      <c r="P144">
        <v>0</v>
      </c>
      <c r="Q144">
        <v>0</v>
      </c>
      <c r="R144">
        <v>0</v>
      </c>
      <c r="S144">
        <v>0</v>
      </c>
      <c r="T144">
        <v>0</v>
      </c>
      <c r="U144">
        <v>0</v>
      </c>
      <c r="V144">
        <v>0</v>
      </c>
      <c r="W144">
        <v>0</v>
      </c>
      <c r="X144">
        <v>0</v>
      </c>
      <c r="Y144">
        <v>0</v>
      </c>
      <c r="Z144">
        <v>0</v>
      </c>
      <c r="AA144">
        <v>0</v>
      </c>
      <c r="AB144">
        <v>0</v>
      </c>
      <c r="AC144">
        <v>0</v>
      </c>
      <c r="AD144">
        <v>0</v>
      </c>
      <c r="AE144">
        <f>SUM(Data[[#This Row],[Soybeans]:[DDGS]])</f>
        <v>0</v>
      </c>
      <c r="AF144">
        <f>SUM(Data[[#This Row],[Cr.Soyaoil]:[Biodiesel]])</f>
        <v>0</v>
      </c>
    </row>
    <row r="145" spans="1:32" x14ac:dyDescent="0.3">
      <c r="A145">
        <v>2019</v>
      </c>
      <c r="B145" t="s">
        <v>40</v>
      </c>
      <c r="C145" t="s">
        <v>48</v>
      </c>
      <c r="D145" t="s">
        <v>52</v>
      </c>
      <c r="E145" t="s">
        <v>60</v>
      </c>
      <c r="F145" s="10">
        <v>43722</v>
      </c>
      <c r="G145" s="11">
        <v>0.4909722222222222</v>
      </c>
      <c r="H145" s="10">
        <v>43721</v>
      </c>
      <c r="I145" s="11">
        <v>0.24722222222222223</v>
      </c>
      <c r="J145">
        <v>1</v>
      </c>
      <c r="K145" t="s">
        <v>71</v>
      </c>
      <c r="L145" t="s">
        <v>74</v>
      </c>
      <c r="M145">
        <v>0</v>
      </c>
      <c r="N145">
        <v>10221</v>
      </c>
      <c r="O145">
        <v>43380</v>
      </c>
      <c r="P145">
        <v>0</v>
      </c>
      <c r="Q145">
        <v>0</v>
      </c>
      <c r="R145">
        <v>0</v>
      </c>
      <c r="S145">
        <v>0</v>
      </c>
      <c r="T145">
        <v>0</v>
      </c>
      <c r="U145">
        <v>0</v>
      </c>
      <c r="V145">
        <v>0</v>
      </c>
      <c r="W145">
        <v>0</v>
      </c>
      <c r="X145">
        <v>0</v>
      </c>
      <c r="Y145">
        <v>0</v>
      </c>
      <c r="Z145">
        <v>0</v>
      </c>
      <c r="AA145">
        <v>0</v>
      </c>
      <c r="AB145">
        <v>0</v>
      </c>
      <c r="AC145">
        <v>0</v>
      </c>
      <c r="AD145">
        <v>0</v>
      </c>
      <c r="AE145">
        <f>SUM(Data[[#This Row],[Soybeans]:[DDGS]])</f>
        <v>53601</v>
      </c>
      <c r="AF145">
        <f>SUM(Data[[#This Row],[Cr.Soyaoil]:[Biodiesel]])</f>
        <v>0</v>
      </c>
    </row>
    <row r="146" spans="1:32" x14ac:dyDescent="0.3">
      <c r="A146">
        <v>2010</v>
      </c>
      <c r="B146" t="s">
        <v>41</v>
      </c>
      <c r="C146" t="s">
        <v>42</v>
      </c>
      <c r="D146" t="s">
        <v>52</v>
      </c>
      <c r="E146" t="s">
        <v>64</v>
      </c>
      <c r="F146" s="10">
        <v>40184</v>
      </c>
      <c r="G146" s="11">
        <v>0.95138888888888884</v>
      </c>
      <c r="H146" s="10">
        <v>40182</v>
      </c>
      <c r="I146" s="11">
        <v>0.10416666666666667</v>
      </c>
      <c r="J146">
        <v>1</v>
      </c>
      <c r="K146" t="s">
        <v>69</v>
      </c>
      <c r="L146" t="s">
        <v>74</v>
      </c>
      <c r="M146">
        <v>0</v>
      </c>
      <c r="N146">
        <v>0</v>
      </c>
      <c r="O146">
        <v>0</v>
      </c>
      <c r="P146">
        <v>64943</v>
      </c>
      <c r="Q146">
        <v>0</v>
      </c>
      <c r="R146">
        <v>28864</v>
      </c>
      <c r="S146">
        <v>64635</v>
      </c>
      <c r="T146">
        <v>0</v>
      </c>
      <c r="U146">
        <v>0</v>
      </c>
      <c r="V146">
        <v>0</v>
      </c>
      <c r="W146">
        <v>0</v>
      </c>
      <c r="X146">
        <v>0</v>
      </c>
      <c r="Y146">
        <v>0</v>
      </c>
      <c r="Z146">
        <v>0</v>
      </c>
      <c r="AA146">
        <v>0</v>
      </c>
      <c r="AB146">
        <v>0</v>
      </c>
      <c r="AC146">
        <v>0</v>
      </c>
      <c r="AD146">
        <v>0</v>
      </c>
      <c r="AE146">
        <f>SUM(Data[[#This Row],[Soybeans]:[DDGS]])</f>
        <v>158442</v>
      </c>
      <c r="AF146">
        <f>SUM(Data[[#This Row],[Cr.Soyaoil]:[Biodiesel]])</f>
        <v>0</v>
      </c>
    </row>
    <row r="147" spans="1:32" x14ac:dyDescent="0.3">
      <c r="A147">
        <v>2015</v>
      </c>
      <c r="B147" t="s">
        <v>35</v>
      </c>
      <c r="C147" t="s">
        <v>47</v>
      </c>
      <c r="D147" t="s">
        <v>57</v>
      </c>
      <c r="E147" t="s">
        <v>65</v>
      </c>
      <c r="F147" s="10">
        <v>42313</v>
      </c>
      <c r="G147" s="11">
        <v>0.69652777777777775</v>
      </c>
      <c r="H147" s="10">
        <v>42310</v>
      </c>
      <c r="I147" s="11">
        <v>0.61250000000000004</v>
      </c>
      <c r="J147">
        <v>0</v>
      </c>
      <c r="K147" t="s">
        <v>66</v>
      </c>
      <c r="L147" t="s">
        <v>75</v>
      </c>
      <c r="M147">
        <v>0</v>
      </c>
      <c r="N147">
        <v>0</v>
      </c>
      <c r="O147">
        <v>0</v>
      </c>
      <c r="P147">
        <v>0</v>
      </c>
      <c r="Q147">
        <v>0</v>
      </c>
      <c r="R147">
        <v>0</v>
      </c>
      <c r="S147">
        <v>0</v>
      </c>
      <c r="T147">
        <v>0</v>
      </c>
      <c r="U147">
        <v>0</v>
      </c>
      <c r="V147">
        <v>0</v>
      </c>
      <c r="W147">
        <v>0</v>
      </c>
      <c r="X147">
        <v>0</v>
      </c>
      <c r="Y147">
        <v>3645</v>
      </c>
      <c r="Z147">
        <v>6590</v>
      </c>
      <c r="AA147">
        <v>0</v>
      </c>
      <c r="AB147">
        <v>0</v>
      </c>
      <c r="AC147">
        <v>0</v>
      </c>
      <c r="AD147">
        <v>0</v>
      </c>
      <c r="AE147">
        <f>SUM(Data[[#This Row],[Soybeans]:[DDGS]])</f>
        <v>0</v>
      </c>
      <c r="AF147">
        <f>SUM(Data[[#This Row],[Cr.Soyaoil]:[Biodiesel]])</f>
        <v>10235</v>
      </c>
    </row>
    <row r="148" spans="1:32" x14ac:dyDescent="0.3">
      <c r="A148">
        <v>2015</v>
      </c>
      <c r="B148" t="s">
        <v>40</v>
      </c>
      <c r="C148" t="s">
        <v>43</v>
      </c>
      <c r="D148" t="s">
        <v>54</v>
      </c>
      <c r="E148" t="s">
        <v>63</v>
      </c>
      <c r="F148" s="10">
        <v>42260</v>
      </c>
      <c r="G148" s="11">
        <v>0.83611111111111114</v>
      </c>
      <c r="H148" s="10">
        <v>42257</v>
      </c>
      <c r="I148" s="11">
        <v>5.8333333333333334E-2</v>
      </c>
      <c r="J148">
        <v>1</v>
      </c>
      <c r="K148" t="s">
        <v>70</v>
      </c>
      <c r="L148" t="s">
        <v>74</v>
      </c>
      <c r="M148">
        <v>0</v>
      </c>
      <c r="N148">
        <v>0</v>
      </c>
      <c r="O148">
        <v>0</v>
      </c>
      <c r="P148">
        <v>0</v>
      </c>
      <c r="Q148">
        <v>0</v>
      </c>
      <c r="R148">
        <v>0</v>
      </c>
      <c r="S148">
        <v>0</v>
      </c>
      <c r="T148">
        <v>25080</v>
      </c>
      <c r="U148">
        <v>0</v>
      </c>
      <c r="V148">
        <v>0</v>
      </c>
      <c r="W148">
        <v>0</v>
      </c>
      <c r="X148">
        <v>0</v>
      </c>
      <c r="Y148">
        <v>0</v>
      </c>
      <c r="Z148">
        <v>0</v>
      </c>
      <c r="AA148">
        <v>0</v>
      </c>
      <c r="AB148">
        <v>0</v>
      </c>
      <c r="AC148">
        <v>0</v>
      </c>
      <c r="AD148">
        <v>0</v>
      </c>
      <c r="AE148">
        <f>SUM(Data[[#This Row],[Soybeans]:[DDGS]])</f>
        <v>25080</v>
      </c>
      <c r="AF148">
        <f>SUM(Data[[#This Row],[Cr.Soyaoil]:[Biodiesel]])</f>
        <v>0</v>
      </c>
    </row>
    <row r="149" spans="1:32" x14ac:dyDescent="0.3">
      <c r="A149">
        <v>2011</v>
      </c>
      <c r="B149" t="s">
        <v>41</v>
      </c>
      <c r="C149" t="s">
        <v>48</v>
      </c>
      <c r="D149" t="s">
        <v>55</v>
      </c>
      <c r="E149" t="s">
        <v>60</v>
      </c>
      <c r="F149" s="10">
        <v>40570</v>
      </c>
      <c r="G149" s="11">
        <v>0.44097222222222221</v>
      </c>
      <c r="H149" s="10">
        <v>40567</v>
      </c>
      <c r="I149" s="11">
        <v>0.22916666666666666</v>
      </c>
      <c r="J149">
        <v>0</v>
      </c>
      <c r="K149" t="s">
        <v>66</v>
      </c>
      <c r="L149" t="s">
        <v>75</v>
      </c>
      <c r="M149">
        <v>0</v>
      </c>
      <c r="N149">
        <v>0</v>
      </c>
      <c r="O149">
        <v>0</v>
      </c>
      <c r="P149">
        <v>0</v>
      </c>
      <c r="Q149">
        <v>0</v>
      </c>
      <c r="R149">
        <v>0</v>
      </c>
      <c r="S149">
        <v>0</v>
      </c>
      <c r="T149">
        <v>0</v>
      </c>
      <c r="U149">
        <v>0</v>
      </c>
      <c r="V149">
        <v>0</v>
      </c>
      <c r="W149">
        <v>3168</v>
      </c>
      <c r="X149">
        <v>0</v>
      </c>
      <c r="Y149">
        <v>0</v>
      </c>
      <c r="Z149">
        <v>3791</v>
      </c>
      <c r="AA149">
        <v>0</v>
      </c>
      <c r="AB149">
        <v>0</v>
      </c>
      <c r="AC149">
        <v>0</v>
      </c>
      <c r="AD149">
        <v>3765</v>
      </c>
      <c r="AE149">
        <f>SUM(Data[[#This Row],[Soybeans]:[DDGS]])</f>
        <v>0</v>
      </c>
      <c r="AF149">
        <f>SUM(Data[[#This Row],[Cr.Soyaoil]:[Biodiesel]])</f>
        <v>10724</v>
      </c>
    </row>
    <row r="150" spans="1:32" x14ac:dyDescent="0.3">
      <c r="A150">
        <v>2021</v>
      </c>
      <c r="B150" t="s">
        <v>30</v>
      </c>
      <c r="C150" t="s">
        <v>44</v>
      </c>
      <c r="D150" t="s">
        <v>49</v>
      </c>
      <c r="E150" t="s">
        <v>65</v>
      </c>
      <c r="F150" s="10">
        <v>44343</v>
      </c>
      <c r="G150" s="11">
        <v>0.48055555555555557</v>
      </c>
      <c r="H150" s="10">
        <v>44341</v>
      </c>
      <c r="I150" s="11">
        <v>0.80069444444444449</v>
      </c>
      <c r="J150">
        <v>1</v>
      </c>
      <c r="K150" t="s">
        <v>73</v>
      </c>
      <c r="L150" t="s">
        <v>74</v>
      </c>
      <c r="M150">
        <v>0</v>
      </c>
      <c r="N150">
        <v>7713</v>
      </c>
      <c r="O150">
        <v>0</v>
      </c>
      <c r="P150">
        <v>0</v>
      </c>
      <c r="Q150">
        <v>0</v>
      </c>
      <c r="R150">
        <v>0</v>
      </c>
      <c r="S150">
        <v>0</v>
      </c>
      <c r="T150">
        <v>53252</v>
      </c>
      <c r="U150">
        <v>0</v>
      </c>
      <c r="V150">
        <v>0</v>
      </c>
      <c r="W150">
        <v>0</v>
      </c>
      <c r="X150">
        <v>0</v>
      </c>
      <c r="Y150">
        <v>0</v>
      </c>
      <c r="Z150">
        <v>0</v>
      </c>
      <c r="AA150">
        <v>0</v>
      </c>
      <c r="AB150">
        <v>0</v>
      </c>
      <c r="AC150">
        <v>0</v>
      </c>
      <c r="AD150">
        <v>0</v>
      </c>
      <c r="AE150">
        <f>SUM(Data[[#This Row],[Soybeans]:[DDGS]])</f>
        <v>60965</v>
      </c>
      <c r="AF150">
        <f>SUM(Data[[#This Row],[Cr.Soyaoil]:[Biodiesel]])</f>
        <v>0</v>
      </c>
    </row>
    <row r="151" spans="1:32" x14ac:dyDescent="0.3">
      <c r="A151">
        <v>2015</v>
      </c>
      <c r="B151" t="s">
        <v>37</v>
      </c>
      <c r="C151" t="s">
        <v>45</v>
      </c>
      <c r="D151" t="s">
        <v>50</v>
      </c>
      <c r="E151" t="s">
        <v>60</v>
      </c>
      <c r="F151" s="10">
        <v>42177</v>
      </c>
      <c r="G151" s="11">
        <v>0.88263888888888886</v>
      </c>
      <c r="H151" s="10">
        <v>42176</v>
      </c>
      <c r="I151" s="11">
        <v>0.67152777777777772</v>
      </c>
      <c r="J151">
        <v>0</v>
      </c>
      <c r="K151" t="s">
        <v>70</v>
      </c>
      <c r="L151" t="s">
        <v>74</v>
      </c>
      <c r="M151">
        <v>0</v>
      </c>
      <c r="N151">
        <v>0</v>
      </c>
      <c r="O151">
        <v>0</v>
      </c>
      <c r="P151">
        <v>0</v>
      </c>
      <c r="Q151">
        <v>0</v>
      </c>
      <c r="R151">
        <v>0</v>
      </c>
      <c r="S151">
        <v>46303</v>
      </c>
      <c r="T151">
        <v>59806</v>
      </c>
      <c r="U151">
        <v>0</v>
      </c>
      <c r="V151">
        <v>20491</v>
      </c>
      <c r="W151">
        <v>0</v>
      </c>
      <c r="X151">
        <v>0</v>
      </c>
      <c r="Y151">
        <v>0</v>
      </c>
      <c r="Z151">
        <v>0</v>
      </c>
      <c r="AA151">
        <v>0</v>
      </c>
      <c r="AB151">
        <v>0</v>
      </c>
      <c r="AC151">
        <v>0</v>
      </c>
      <c r="AD151">
        <v>0</v>
      </c>
      <c r="AE151">
        <f>SUM(Data[[#This Row],[Soybeans]:[DDGS]])</f>
        <v>126600</v>
      </c>
      <c r="AF151">
        <f>SUM(Data[[#This Row],[Cr.Soyaoil]:[Biodiesel]])</f>
        <v>0</v>
      </c>
    </row>
    <row r="152" spans="1:32" x14ac:dyDescent="0.3">
      <c r="A152">
        <v>2023</v>
      </c>
      <c r="B152" t="s">
        <v>37</v>
      </c>
      <c r="C152" t="s">
        <v>42</v>
      </c>
      <c r="D152" t="s">
        <v>51</v>
      </c>
      <c r="E152" t="s">
        <v>62</v>
      </c>
      <c r="F152" s="10">
        <v>45105</v>
      </c>
      <c r="G152" s="11">
        <v>0.71388888888888891</v>
      </c>
      <c r="H152" s="10">
        <v>45104</v>
      </c>
      <c r="I152" s="11">
        <v>0.45763888888888887</v>
      </c>
      <c r="J152">
        <v>1</v>
      </c>
      <c r="K152" t="s">
        <v>72</v>
      </c>
      <c r="L152" t="s">
        <v>75</v>
      </c>
      <c r="M152">
        <v>0</v>
      </c>
      <c r="N152">
        <v>0</v>
      </c>
      <c r="O152">
        <v>0</v>
      </c>
      <c r="P152">
        <v>0</v>
      </c>
      <c r="Q152">
        <v>0</v>
      </c>
      <c r="R152">
        <v>0</v>
      </c>
      <c r="S152">
        <v>0</v>
      </c>
      <c r="T152">
        <v>0</v>
      </c>
      <c r="U152">
        <v>0</v>
      </c>
      <c r="V152">
        <v>0</v>
      </c>
      <c r="W152">
        <v>0</v>
      </c>
      <c r="X152">
        <v>0</v>
      </c>
      <c r="Y152">
        <v>0</v>
      </c>
      <c r="Z152">
        <v>0</v>
      </c>
      <c r="AA152">
        <v>225</v>
      </c>
      <c r="AB152">
        <v>7504</v>
      </c>
      <c r="AC152">
        <v>4270</v>
      </c>
      <c r="AD152">
        <v>0</v>
      </c>
      <c r="AE152">
        <f>SUM(Data[[#This Row],[Soybeans]:[DDGS]])</f>
        <v>0</v>
      </c>
      <c r="AF152">
        <f>SUM(Data[[#This Row],[Cr.Soyaoil]:[Biodiesel]])</f>
        <v>11999</v>
      </c>
    </row>
    <row r="153" spans="1:32" x14ac:dyDescent="0.3">
      <c r="A153">
        <v>2018</v>
      </c>
      <c r="B153" t="s">
        <v>41</v>
      </c>
      <c r="C153" t="s">
        <v>48</v>
      </c>
      <c r="D153" t="s">
        <v>57</v>
      </c>
      <c r="E153" t="s">
        <v>64</v>
      </c>
      <c r="F153" s="10">
        <v>43111</v>
      </c>
      <c r="G153" s="11">
        <v>0.62291666666666667</v>
      </c>
      <c r="H153" s="10">
        <v>43110</v>
      </c>
      <c r="I153" s="11">
        <v>0.22777777777777777</v>
      </c>
      <c r="J153">
        <v>0</v>
      </c>
      <c r="K153" t="s">
        <v>73</v>
      </c>
      <c r="L153" t="s">
        <v>74</v>
      </c>
      <c r="M153">
        <v>45832</v>
      </c>
      <c r="N153">
        <v>23157</v>
      </c>
      <c r="O153">
        <v>0</v>
      </c>
      <c r="P153">
        <v>0</v>
      </c>
      <c r="Q153">
        <v>0</v>
      </c>
      <c r="R153">
        <v>0</v>
      </c>
      <c r="S153">
        <v>45098</v>
      </c>
      <c r="T153">
        <v>58983</v>
      </c>
      <c r="U153">
        <v>77553</v>
      </c>
      <c r="V153">
        <v>0</v>
      </c>
      <c r="W153">
        <v>0</v>
      </c>
      <c r="X153">
        <v>0</v>
      </c>
      <c r="Y153">
        <v>0</v>
      </c>
      <c r="Z153">
        <v>0</v>
      </c>
      <c r="AA153">
        <v>0</v>
      </c>
      <c r="AB153">
        <v>0</v>
      </c>
      <c r="AC153">
        <v>0</v>
      </c>
      <c r="AD153">
        <v>0</v>
      </c>
      <c r="AE153">
        <f>SUM(Data[[#This Row],[Soybeans]:[DDGS]])</f>
        <v>250623</v>
      </c>
      <c r="AF153">
        <f>SUM(Data[[#This Row],[Cr.Soyaoil]:[Biodiesel]])</f>
        <v>0</v>
      </c>
    </row>
    <row r="154" spans="1:32" x14ac:dyDescent="0.3">
      <c r="A154">
        <v>2022</v>
      </c>
      <c r="B154" t="s">
        <v>41</v>
      </c>
      <c r="C154" t="s">
        <v>48</v>
      </c>
      <c r="D154" t="s">
        <v>51</v>
      </c>
      <c r="E154" t="s">
        <v>60</v>
      </c>
      <c r="F154" s="10">
        <v>44565</v>
      </c>
      <c r="G154" s="11">
        <v>0.57777777777777772</v>
      </c>
      <c r="H154" s="10">
        <v>44562</v>
      </c>
      <c r="I154" s="11">
        <v>0.55902777777777779</v>
      </c>
      <c r="J154">
        <v>1</v>
      </c>
      <c r="K154" t="s">
        <v>69</v>
      </c>
      <c r="L154" t="s">
        <v>75</v>
      </c>
      <c r="M154">
        <v>0</v>
      </c>
      <c r="N154">
        <v>0</v>
      </c>
      <c r="O154">
        <v>0</v>
      </c>
      <c r="P154">
        <v>0</v>
      </c>
      <c r="Q154">
        <v>0</v>
      </c>
      <c r="R154">
        <v>0</v>
      </c>
      <c r="S154">
        <v>0</v>
      </c>
      <c r="T154">
        <v>0</v>
      </c>
      <c r="U154">
        <v>0</v>
      </c>
      <c r="V154">
        <v>0</v>
      </c>
      <c r="W154">
        <v>0</v>
      </c>
      <c r="X154">
        <v>1767</v>
      </c>
      <c r="Y154">
        <v>0</v>
      </c>
      <c r="Z154">
        <v>2686</v>
      </c>
      <c r="AA154">
        <v>0</v>
      </c>
      <c r="AB154">
        <v>0</v>
      </c>
      <c r="AC154">
        <v>0</v>
      </c>
      <c r="AD154">
        <v>0</v>
      </c>
      <c r="AE154">
        <f>SUM(Data[[#This Row],[Soybeans]:[DDGS]])</f>
        <v>0</v>
      </c>
      <c r="AF154">
        <f>SUM(Data[[#This Row],[Cr.Soyaoil]:[Biodiesel]])</f>
        <v>4453</v>
      </c>
    </row>
    <row r="155" spans="1:32" x14ac:dyDescent="0.3">
      <c r="A155">
        <v>2016</v>
      </c>
      <c r="B155" t="s">
        <v>32</v>
      </c>
      <c r="C155" t="s">
        <v>43</v>
      </c>
      <c r="D155" t="s">
        <v>55</v>
      </c>
      <c r="E155" t="s">
        <v>61</v>
      </c>
      <c r="F155" s="10">
        <v>42726</v>
      </c>
      <c r="G155" s="11">
        <v>0.38333333333333336</v>
      </c>
      <c r="H155" s="10">
        <v>42724</v>
      </c>
      <c r="I155" s="11">
        <v>0.84583333333333333</v>
      </c>
      <c r="J155">
        <v>1</v>
      </c>
      <c r="K155" t="s">
        <v>67</v>
      </c>
      <c r="L155" t="s">
        <v>74</v>
      </c>
      <c r="M155">
        <v>0</v>
      </c>
      <c r="N155">
        <v>0</v>
      </c>
      <c r="O155">
        <v>0</v>
      </c>
      <c r="P155">
        <v>0</v>
      </c>
      <c r="Q155">
        <v>0</v>
      </c>
      <c r="R155">
        <v>77641</v>
      </c>
      <c r="S155">
        <v>0</v>
      </c>
      <c r="T155">
        <v>13979</v>
      </c>
      <c r="U155">
        <v>0</v>
      </c>
      <c r="V155">
        <v>0</v>
      </c>
      <c r="W155">
        <v>0</v>
      </c>
      <c r="X155">
        <v>0</v>
      </c>
      <c r="Y155">
        <v>0</v>
      </c>
      <c r="Z155">
        <v>0</v>
      </c>
      <c r="AA155">
        <v>0</v>
      </c>
      <c r="AB155">
        <v>0</v>
      </c>
      <c r="AC155">
        <v>0</v>
      </c>
      <c r="AD155">
        <v>0</v>
      </c>
      <c r="AE155">
        <f>SUM(Data[[#This Row],[Soybeans]:[DDGS]])</f>
        <v>91620</v>
      </c>
      <c r="AF155">
        <f>SUM(Data[[#This Row],[Cr.Soyaoil]:[Biodiesel]])</f>
        <v>0</v>
      </c>
    </row>
    <row r="156" spans="1:32" x14ac:dyDescent="0.3">
      <c r="A156">
        <v>2020</v>
      </c>
      <c r="B156" t="s">
        <v>37</v>
      </c>
      <c r="C156" t="s">
        <v>45</v>
      </c>
      <c r="D156" t="s">
        <v>57</v>
      </c>
      <c r="E156" t="s">
        <v>63</v>
      </c>
      <c r="F156" s="10">
        <v>43988</v>
      </c>
      <c r="G156" s="11">
        <v>0.34305555555555556</v>
      </c>
      <c r="H156" s="10">
        <v>43986</v>
      </c>
      <c r="I156" s="11">
        <v>0.70486111111111116</v>
      </c>
      <c r="J156">
        <v>0</v>
      </c>
      <c r="K156" t="s">
        <v>69</v>
      </c>
      <c r="L156" t="s">
        <v>75</v>
      </c>
      <c r="M156">
        <v>0</v>
      </c>
      <c r="N156">
        <v>0</v>
      </c>
      <c r="O156">
        <v>0</v>
      </c>
      <c r="P156">
        <v>0</v>
      </c>
      <c r="Q156">
        <v>0</v>
      </c>
      <c r="R156">
        <v>0</v>
      </c>
      <c r="S156">
        <v>0</v>
      </c>
      <c r="T156">
        <v>0</v>
      </c>
      <c r="U156">
        <v>0</v>
      </c>
      <c r="V156">
        <v>0</v>
      </c>
      <c r="W156">
        <v>8823</v>
      </c>
      <c r="X156">
        <v>4346</v>
      </c>
      <c r="Y156">
        <v>0</v>
      </c>
      <c r="Z156">
        <v>0</v>
      </c>
      <c r="AA156">
        <v>0</v>
      </c>
      <c r="AB156">
        <v>9245</v>
      </c>
      <c r="AC156">
        <v>161</v>
      </c>
      <c r="AD156">
        <v>0</v>
      </c>
      <c r="AE156">
        <f>SUM(Data[[#This Row],[Soybeans]:[DDGS]])</f>
        <v>0</v>
      </c>
      <c r="AF156">
        <f>SUM(Data[[#This Row],[Cr.Soyaoil]:[Biodiesel]])</f>
        <v>22575</v>
      </c>
    </row>
    <row r="157" spans="1:32" x14ac:dyDescent="0.3">
      <c r="A157">
        <v>2010</v>
      </c>
      <c r="B157" t="s">
        <v>32</v>
      </c>
      <c r="C157" t="s">
        <v>48</v>
      </c>
      <c r="D157" t="s">
        <v>56</v>
      </c>
      <c r="E157" t="s">
        <v>59</v>
      </c>
      <c r="F157" s="10">
        <v>40516</v>
      </c>
      <c r="G157" s="11">
        <v>0.59236111111111112</v>
      </c>
      <c r="H157" s="10">
        <v>40513</v>
      </c>
      <c r="I157" s="11">
        <v>0.15138888888888888</v>
      </c>
      <c r="J157">
        <v>0</v>
      </c>
      <c r="K157" t="s">
        <v>72</v>
      </c>
      <c r="L157" t="s">
        <v>74</v>
      </c>
      <c r="M157">
        <v>0</v>
      </c>
      <c r="N157">
        <v>13122</v>
      </c>
      <c r="O157">
        <v>27550</v>
      </c>
      <c r="P157">
        <v>21940</v>
      </c>
      <c r="Q157">
        <v>0</v>
      </c>
      <c r="R157">
        <v>0</v>
      </c>
      <c r="S157">
        <v>0</v>
      </c>
      <c r="T157">
        <v>8150</v>
      </c>
      <c r="U157">
        <v>71125</v>
      </c>
      <c r="V157">
        <v>0</v>
      </c>
      <c r="W157">
        <v>0</v>
      </c>
      <c r="X157">
        <v>0</v>
      </c>
      <c r="Y157">
        <v>0</v>
      </c>
      <c r="Z157">
        <v>0</v>
      </c>
      <c r="AA157">
        <v>0</v>
      </c>
      <c r="AB157">
        <v>0</v>
      </c>
      <c r="AC157">
        <v>0</v>
      </c>
      <c r="AD157">
        <v>0</v>
      </c>
      <c r="AE157">
        <f>SUM(Data[[#This Row],[Soybeans]:[DDGS]])</f>
        <v>141887</v>
      </c>
      <c r="AF157">
        <f>SUM(Data[[#This Row],[Cr.Soyaoil]:[Biodiesel]])</f>
        <v>0</v>
      </c>
    </row>
    <row r="158" spans="1:32" x14ac:dyDescent="0.3">
      <c r="A158">
        <v>2012</v>
      </c>
      <c r="B158" t="s">
        <v>31</v>
      </c>
      <c r="C158" t="s">
        <v>44</v>
      </c>
      <c r="D158" t="s">
        <v>55</v>
      </c>
      <c r="E158" t="s">
        <v>65</v>
      </c>
      <c r="F158" s="10">
        <v>40947</v>
      </c>
      <c r="G158" s="11">
        <v>0.82986111111111116</v>
      </c>
      <c r="H158" s="10">
        <v>40945</v>
      </c>
      <c r="I158" s="11">
        <v>0.1451388888888889</v>
      </c>
      <c r="J158">
        <v>1</v>
      </c>
      <c r="K158" t="s">
        <v>72</v>
      </c>
      <c r="L158" t="s">
        <v>75</v>
      </c>
      <c r="M158">
        <v>0</v>
      </c>
      <c r="N158">
        <v>0</v>
      </c>
      <c r="O158">
        <v>0</v>
      </c>
      <c r="P158">
        <v>0</v>
      </c>
      <c r="Q158">
        <v>0</v>
      </c>
      <c r="R158">
        <v>0</v>
      </c>
      <c r="S158">
        <v>0</v>
      </c>
      <c r="T158">
        <v>0</v>
      </c>
      <c r="U158">
        <v>0</v>
      </c>
      <c r="V158">
        <v>0</v>
      </c>
      <c r="W158">
        <v>9161</v>
      </c>
      <c r="X158">
        <v>0</v>
      </c>
      <c r="Y158">
        <v>0</v>
      </c>
      <c r="Z158">
        <v>1893</v>
      </c>
      <c r="AA158">
        <v>0</v>
      </c>
      <c r="AB158">
        <v>0</v>
      </c>
      <c r="AC158">
        <v>0</v>
      </c>
      <c r="AD158">
        <v>8373</v>
      </c>
      <c r="AE158">
        <f>SUM(Data[[#This Row],[Soybeans]:[DDGS]])</f>
        <v>0</v>
      </c>
      <c r="AF158">
        <f>SUM(Data[[#This Row],[Cr.Soyaoil]:[Biodiesel]])</f>
        <v>19427</v>
      </c>
    </row>
    <row r="159" spans="1:32" x14ac:dyDescent="0.3">
      <c r="A159">
        <v>2019</v>
      </c>
      <c r="B159" t="s">
        <v>34</v>
      </c>
      <c r="C159" t="s">
        <v>48</v>
      </c>
      <c r="D159" t="s">
        <v>55</v>
      </c>
      <c r="E159" t="s">
        <v>62</v>
      </c>
      <c r="F159" s="10">
        <v>43533</v>
      </c>
      <c r="G159" s="11">
        <v>0.80972222222222223</v>
      </c>
      <c r="H159" s="10">
        <v>43531</v>
      </c>
      <c r="I159" s="11">
        <v>0.13680555555555557</v>
      </c>
      <c r="J159">
        <v>0</v>
      </c>
      <c r="K159" t="s">
        <v>70</v>
      </c>
      <c r="L159" t="s">
        <v>75</v>
      </c>
      <c r="M159">
        <v>0</v>
      </c>
      <c r="N159">
        <v>0</v>
      </c>
      <c r="O159">
        <v>0</v>
      </c>
      <c r="P159">
        <v>0</v>
      </c>
      <c r="Q159">
        <v>0</v>
      </c>
      <c r="R159">
        <v>0</v>
      </c>
      <c r="S159">
        <v>0</v>
      </c>
      <c r="T159">
        <v>0</v>
      </c>
      <c r="U159">
        <v>0</v>
      </c>
      <c r="V159">
        <v>0</v>
      </c>
      <c r="W159">
        <v>8216</v>
      </c>
      <c r="X159">
        <v>0</v>
      </c>
      <c r="Y159">
        <v>0</v>
      </c>
      <c r="Z159">
        <v>0</v>
      </c>
      <c r="AA159">
        <v>0</v>
      </c>
      <c r="AB159">
        <v>4976</v>
      </c>
      <c r="AC159">
        <v>0</v>
      </c>
      <c r="AD159">
        <v>0</v>
      </c>
      <c r="AE159">
        <f>SUM(Data[[#This Row],[Soybeans]:[DDGS]])</f>
        <v>0</v>
      </c>
      <c r="AF159">
        <f>SUM(Data[[#This Row],[Cr.Soyaoil]:[Biodiesel]])</f>
        <v>13192</v>
      </c>
    </row>
    <row r="160" spans="1:32" x14ac:dyDescent="0.3">
      <c r="A160">
        <v>2022</v>
      </c>
      <c r="B160" t="s">
        <v>33</v>
      </c>
      <c r="C160" t="s">
        <v>43</v>
      </c>
      <c r="D160" t="s">
        <v>51</v>
      </c>
      <c r="E160" t="s">
        <v>60</v>
      </c>
      <c r="F160" s="10">
        <v>44668</v>
      </c>
      <c r="G160" s="11">
        <v>0.15833333333333333</v>
      </c>
      <c r="H160" s="10">
        <v>44665</v>
      </c>
      <c r="I160" s="11">
        <v>0.21666666666666667</v>
      </c>
      <c r="J160">
        <v>1</v>
      </c>
      <c r="K160" t="s">
        <v>72</v>
      </c>
      <c r="L160" t="s">
        <v>75</v>
      </c>
      <c r="M160">
        <v>0</v>
      </c>
      <c r="N160">
        <v>0</v>
      </c>
      <c r="O160">
        <v>0</v>
      </c>
      <c r="P160">
        <v>0</v>
      </c>
      <c r="Q160">
        <v>0</v>
      </c>
      <c r="R160">
        <v>0</v>
      </c>
      <c r="S160">
        <v>0</v>
      </c>
      <c r="T160">
        <v>0</v>
      </c>
      <c r="U160">
        <v>0</v>
      </c>
      <c r="V160">
        <v>0</v>
      </c>
      <c r="W160">
        <v>1050</v>
      </c>
      <c r="X160">
        <v>3424</v>
      </c>
      <c r="Y160">
        <v>0</v>
      </c>
      <c r="Z160">
        <v>0</v>
      </c>
      <c r="AA160">
        <v>0</v>
      </c>
      <c r="AB160">
        <v>0</v>
      </c>
      <c r="AC160">
        <v>0</v>
      </c>
      <c r="AD160">
        <v>0</v>
      </c>
      <c r="AE160">
        <f>SUM(Data[[#This Row],[Soybeans]:[DDGS]])</f>
        <v>0</v>
      </c>
      <c r="AF160">
        <f>SUM(Data[[#This Row],[Cr.Soyaoil]:[Biodiesel]])</f>
        <v>4474</v>
      </c>
    </row>
    <row r="161" spans="1:32" x14ac:dyDescent="0.3">
      <c r="A161">
        <v>2015</v>
      </c>
      <c r="B161" t="s">
        <v>35</v>
      </c>
      <c r="C161" t="s">
        <v>46</v>
      </c>
      <c r="D161" t="s">
        <v>53</v>
      </c>
      <c r="E161" t="s">
        <v>61</v>
      </c>
      <c r="F161" s="10">
        <v>42325</v>
      </c>
      <c r="G161" s="11">
        <v>0.70625000000000004</v>
      </c>
      <c r="H161" s="10">
        <v>42323</v>
      </c>
      <c r="I161" s="11">
        <v>5.2777777777777778E-2</v>
      </c>
      <c r="J161">
        <v>1</v>
      </c>
      <c r="K161" t="s">
        <v>71</v>
      </c>
      <c r="L161" t="s">
        <v>74</v>
      </c>
      <c r="M161">
        <v>74595</v>
      </c>
      <c r="N161">
        <v>0</v>
      </c>
      <c r="O161">
        <v>0</v>
      </c>
      <c r="P161">
        <v>30827</v>
      </c>
      <c r="Q161">
        <v>0</v>
      </c>
      <c r="R161">
        <v>0</v>
      </c>
      <c r="S161">
        <v>82</v>
      </c>
      <c r="T161">
        <v>24468</v>
      </c>
      <c r="U161">
        <v>12128</v>
      </c>
      <c r="V161">
        <v>62507</v>
      </c>
      <c r="W161">
        <v>0</v>
      </c>
      <c r="X161">
        <v>0</v>
      </c>
      <c r="Y161">
        <v>0</v>
      </c>
      <c r="Z161">
        <v>0</v>
      </c>
      <c r="AA161">
        <v>0</v>
      </c>
      <c r="AB161">
        <v>0</v>
      </c>
      <c r="AC161">
        <v>0</v>
      </c>
      <c r="AD161">
        <v>0</v>
      </c>
      <c r="AE161">
        <f>SUM(Data[[#This Row],[Soybeans]:[DDGS]])</f>
        <v>204607</v>
      </c>
      <c r="AF161">
        <f>SUM(Data[[#This Row],[Cr.Soyaoil]:[Biodiesel]])</f>
        <v>0</v>
      </c>
    </row>
    <row r="162" spans="1:32" x14ac:dyDescent="0.3">
      <c r="A162">
        <v>2010</v>
      </c>
      <c r="B162" t="s">
        <v>35</v>
      </c>
      <c r="C162" t="s">
        <v>44</v>
      </c>
      <c r="D162" t="s">
        <v>53</v>
      </c>
      <c r="E162" t="s">
        <v>61</v>
      </c>
      <c r="F162" s="10">
        <v>40490</v>
      </c>
      <c r="G162" s="11">
        <v>0.4</v>
      </c>
      <c r="H162" s="10">
        <v>40487</v>
      </c>
      <c r="I162" s="11">
        <v>2.5694444444444443E-2</v>
      </c>
      <c r="J162">
        <v>0</v>
      </c>
      <c r="K162" t="s">
        <v>68</v>
      </c>
      <c r="L162" t="s">
        <v>74</v>
      </c>
      <c r="M162">
        <v>0</v>
      </c>
      <c r="N162">
        <v>0</v>
      </c>
      <c r="O162">
        <v>0</v>
      </c>
      <c r="P162">
        <v>60567</v>
      </c>
      <c r="Q162">
        <v>0</v>
      </c>
      <c r="R162">
        <v>0</v>
      </c>
      <c r="S162">
        <v>0</v>
      </c>
      <c r="T162">
        <v>10165</v>
      </c>
      <c r="U162">
        <v>59119</v>
      </c>
      <c r="V162">
        <v>0</v>
      </c>
      <c r="W162">
        <v>0</v>
      </c>
      <c r="X162">
        <v>0</v>
      </c>
      <c r="Y162">
        <v>0</v>
      </c>
      <c r="Z162">
        <v>0</v>
      </c>
      <c r="AA162">
        <v>0</v>
      </c>
      <c r="AB162">
        <v>0</v>
      </c>
      <c r="AC162">
        <v>0</v>
      </c>
      <c r="AD162">
        <v>0</v>
      </c>
      <c r="AE162">
        <f>SUM(Data[[#This Row],[Soybeans]:[DDGS]])</f>
        <v>129851</v>
      </c>
      <c r="AF162">
        <f>SUM(Data[[#This Row],[Cr.Soyaoil]:[Biodiesel]])</f>
        <v>0</v>
      </c>
    </row>
    <row r="163" spans="1:32" x14ac:dyDescent="0.3">
      <c r="A163">
        <v>2018</v>
      </c>
      <c r="B163" t="s">
        <v>34</v>
      </c>
      <c r="C163" t="s">
        <v>43</v>
      </c>
      <c r="D163" t="s">
        <v>51</v>
      </c>
      <c r="E163" t="s">
        <v>62</v>
      </c>
      <c r="F163" s="10">
        <v>43177</v>
      </c>
      <c r="G163" s="11">
        <v>0.88541666666666663</v>
      </c>
      <c r="H163" s="10">
        <v>43174</v>
      </c>
      <c r="I163" s="11">
        <v>0.20624999999999999</v>
      </c>
      <c r="J163">
        <v>1</v>
      </c>
      <c r="K163" t="s">
        <v>67</v>
      </c>
      <c r="L163" t="s">
        <v>75</v>
      </c>
      <c r="M163">
        <v>0</v>
      </c>
      <c r="N163">
        <v>0</v>
      </c>
      <c r="O163">
        <v>0</v>
      </c>
      <c r="P163">
        <v>0</v>
      </c>
      <c r="Q163">
        <v>0</v>
      </c>
      <c r="R163">
        <v>0</v>
      </c>
      <c r="S163">
        <v>0</v>
      </c>
      <c r="T163">
        <v>0</v>
      </c>
      <c r="U163">
        <v>0</v>
      </c>
      <c r="V163">
        <v>0</v>
      </c>
      <c r="W163">
        <v>0</v>
      </c>
      <c r="X163">
        <v>0</v>
      </c>
      <c r="Y163">
        <v>0</v>
      </c>
      <c r="Z163">
        <v>0</v>
      </c>
      <c r="AA163">
        <v>667</v>
      </c>
      <c r="AB163">
        <v>0</v>
      </c>
      <c r="AC163">
        <v>0</v>
      </c>
      <c r="AD163">
        <v>0</v>
      </c>
      <c r="AE163">
        <f>SUM(Data[[#This Row],[Soybeans]:[DDGS]])</f>
        <v>0</v>
      </c>
      <c r="AF163">
        <f>SUM(Data[[#This Row],[Cr.Soyaoil]:[Biodiesel]])</f>
        <v>667</v>
      </c>
    </row>
    <row r="164" spans="1:32" x14ac:dyDescent="0.3">
      <c r="A164">
        <v>2017</v>
      </c>
      <c r="B164" t="s">
        <v>40</v>
      </c>
      <c r="C164" t="s">
        <v>46</v>
      </c>
      <c r="D164" t="s">
        <v>53</v>
      </c>
      <c r="E164" t="s">
        <v>62</v>
      </c>
      <c r="F164" s="10">
        <v>42989</v>
      </c>
      <c r="G164" s="11">
        <v>0.74861111111111112</v>
      </c>
      <c r="H164" s="10">
        <v>42986</v>
      </c>
      <c r="I164" s="11">
        <v>2.5000000000000001E-2</v>
      </c>
      <c r="J164">
        <v>0</v>
      </c>
      <c r="K164" t="s">
        <v>73</v>
      </c>
      <c r="L164" t="s">
        <v>74</v>
      </c>
      <c r="M164">
        <v>49779</v>
      </c>
      <c r="N164">
        <v>0</v>
      </c>
      <c r="O164">
        <v>0</v>
      </c>
      <c r="P164">
        <v>0</v>
      </c>
      <c r="Q164">
        <v>0</v>
      </c>
      <c r="R164">
        <v>0</v>
      </c>
      <c r="S164">
        <v>0</v>
      </c>
      <c r="T164">
        <v>0</v>
      </c>
      <c r="U164">
        <v>0</v>
      </c>
      <c r="V164">
        <v>62731</v>
      </c>
      <c r="W164">
        <v>0</v>
      </c>
      <c r="X164">
        <v>0</v>
      </c>
      <c r="Y164">
        <v>0</v>
      </c>
      <c r="Z164">
        <v>0</v>
      </c>
      <c r="AA164">
        <v>0</v>
      </c>
      <c r="AB164">
        <v>0</v>
      </c>
      <c r="AC164">
        <v>0</v>
      </c>
      <c r="AD164">
        <v>0</v>
      </c>
      <c r="AE164">
        <f>SUM(Data[[#This Row],[Soybeans]:[DDGS]])</f>
        <v>112510</v>
      </c>
      <c r="AF164">
        <f>SUM(Data[[#This Row],[Cr.Soyaoil]:[Biodiesel]])</f>
        <v>0</v>
      </c>
    </row>
    <row r="165" spans="1:32" x14ac:dyDescent="0.3">
      <c r="A165">
        <v>2012</v>
      </c>
      <c r="B165" t="s">
        <v>34</v>
      </c>
      <c r="C165" t="s">
        <v>42</v>
      </c>
      <c r="D165" t="s">
        <v>53</v>
      </c>
      <c r="E165" t="s">
        <v>62</v>
      </c>
      <c r="F165" s="10">
        <v>40970</v>
      </c>
      <c r="G165" s="11">
        <v>9.7916666666666666E-2</v>
      </c>
      <c r="H165" s="10">
        <v>40967</v>
      </c>
      <c r="I165" s="11">
        <v>0.92708333333333337</v>
      </c>
      <c r="J165">
        <v>0</v>
      </c>
      <c r="K165" t="s">
        <v>69</v>
      </c>
      <c r="L165" t="s">
        <v>75</v>
      </c>
      <c r="M165">
        <v>0</v>
      </c>
      <c r="N165">
        <v>0</v>
      </c>
      <c r="O165">
        <v>0</v>
      </c>
      <c r="P165">
        <v>0</v>
      </c>
      <c r="Q165">
        <v>0</v>
      </c>
      <c r="R165">
        <v>0</v>
      </c>
      <c r="S165">
        <v>0</v>
      </c>
      <c r="T165">
        <v>0</v>
      </c>
      <c r="U165">
        <v>0</v>
      </c>
      <c r="V165">
        <v>0</v>
      </c>
      <c r="W165">
        <v>0</v>
      </c>
      <c r="X165">
        <v>0</v>
      </c>
      <c r="Y165">
        <v>8714</v>
      </c>
      <c r="Z165">
        <v>0</v>
      </c>
      <c r="AA165">
        <v>6274</v>
      </c>
      <c r="AB165">
        <v>0</v>
      </c>
      <c r="AC165">
        <v>9945</v>
      </c>
      <c r="AD165">
        <v>0</v>
      </c>
      <c r="AE165">
        <f>SUM(Data[[#This Row],[Soybeans]:[DDGS]])</f>
        <v>0</v>
      </c>
      <c r="AF165">
        <f>SUM(Data[[#This Row],[Cr.Soyaoil]:[Biodiesel]])</f>
        <v>24933</v>
      </c>
    </row>
    <row r="166" spans="1:32" x14ac:dyDescent="0.3">
      <c r="A166">
        <v>2015</v>
      </c>
      <c r="B166" t="s">
        <v>36</v>
      </c>
      <c r="C166" t="s">
        <v>43</v>
      </c>
      <c r="D166" t="s">
        <v>57</v>
      </c>
      <c r="E166" t="s">
        <v>64</v>
      </c>
      <c r="F166" s="10">
        <v>42204</v>
      </c>
      <c r="G166" s="11">
        <v>0.78263888888888888</v>
      </c>
      <c r="H166" s="10">
        <v>42201</v>
      </c>
      <c r="I166" s="11">
        <v>0.83472222222222225</v>
      </c>
      <c r="J166">
        <v>1</v>
      </c>
      <c r="K166" t="s">
        <v>69</v>
      </c>
      <c r="L166" t="s">
        <v>75</v>
      </c>
      <c r="M166">
        <v>0</v>
      </c>
      <c r="N166">
        <v>0</v>
      </c>
      <c r="O166">
        <v>0</v>
      </c>
      <c r="P166">
        <v>0</v>
      </c>
      <c r="Q166">
        <v>0</v>
      </c>
      <c r="R166">
        <v>0</v>
      </c>
      <c r="S166">
        <v>0</v>
      </c>
      <c r="T166">
        <v>0</v>
      </c>
      <c r="U166">
        <v>0</v>
      </c>
      <c r="V166">
        <v>0</v>
      </c>
      <c r="W166">
        <v>6405</v>
      </c>
      <c r="X166">
        <v>0</v>
      </c>
      <c r="Y166">
        <v>0</v>
      </c>
      <c r="Z166">
        <v>1792</v>
      </c>
      <c r="AA166">
        <v>0</v>
      </c>
      <c r="AB166">
        <v>6040</v>
      </c>
      <c r="AC166">
        <v>0</v>
      </c>
      <c r="AD166">
        <v>0</v>
      </c>
      <c r="AE166">
        <f>SUM(Data[[#This Row],[Soybeans]:[DDGS]])</f>
        <v>0</v>
      </c>
      <c r="AF166">
        <f>SUM(Data[[#This Row],[Cr.Soyaoil]:[Biodiesel]])</f>
        <v>14237</v>
      </c>
    </row>
    <row r="167" spans="1:32" x14ac:dyDescent="0.3">
      <c r="A167">
        <v>2016</v>
      </c>
      <c r="B167" t="s">
        <v>30</v>
      </c>
      <c r="C167" t="s">
        <v>42</v>
      </c>
      <c r="D167" t="s">
        <v>50</v>
      </c>
      <c r="E167" t="s">
        <v>60</v>
      </c>
      <c r="F167" s="10">
        <v>42497</v>
      </c>
      <c r="G167" s="11">
        <v>0.91666666666666663</v>
      </c>
      <c r="H167" s="10">
        <v>42495</v>
      </c>
      <c r="I167" s="11">
        <v>0.4236111111111111</v>
      </c>
      <c r="J167">
        <v>1</v>
      </c>
      <c r="K167" t="s">
        <v>67</v>
      </c>
      <c r="L167" t="s">
        <v>74</v>
      </c>
      <c r="M167">
        <v>0</v>
      </c>
      <c r="N167">
        <v>0</v>
      </c>
      <c r="O167">
        <v>0</v>
      </c>
      <c r="P167">
        <v>0</v>
      </c>
      <c r="Q167">
        <v>0</v>
      </c>
      <c r="R167">
        <v>0</v>
      </c>
      <c r="S167">
        <v>53677</v>
      </c>
      <c r="T167">
        <v>51869</v>
      </c>
      <c r="U167">
        <v>77882</v>
      </c>
      <c r="V167">
        <v>69710</v>
      </c>
      <c r="W167">
        <v>0</v>
      </c>
      <c r="X167">
        <v>0</v>
      </c>
      <c r="Y167">
        <v>0</v>
      </c>
      <c r="Z167">
        <v>0</v>
      </c>
      <c r="AA167">
        <v>0</v>
      </c>
      <c r="AB167">
        <v>0</v>
      </c>
      <c r="AC167">
        <v>0</v>
      </c>
      <c r="AD167">
        <v>0</v>
      </c>
      <c r="AE167">
        <f>SUM(Data[[#This Row],[Soybeans]:[DDGS]])</f>
        <v>253138</v>
      </c>
      <c r="AF167">
        <f>SUM(Data[[#This Row],[Cr.Soyaoil]:[Biodiesel]])</f>
        <v>0</v>
      </c>
    </row>
    <row r="168" spans="1:32" x14ac:dyDescent="0.3">
      <c r="A168">
        <v>2015</v>
      </c>
      <c r="B168" t="s">
        <v>31</v>
      </c>
      <c r="C168" t="s">
        <v>42</v>
      </c>
      <c r="D168" t="s">
        <v>49</v>
      </c>
      <c r="E168" t="s">
        <v>64</v>
      </c>
      <c r="F168" s="10">
        <v>42037</v>
      </c>
      <c r="G168" s="11">
        <v>0.90416666666666667</v>
      </c>
      <c r="H168" s="10">
        <v>42036</v>
      </c>
      <c r="I168" s="11">
        <v>0.6430555555555556</v>
      </c>
      <c r="J168">
        <v>1</v>
      </c>
      <c r="K168" t="s">
        <v>70</v>
      </c>
      <c r="L168" t="s">
        <v>75</v>
      </c>
      <c r="M168">
        <v>0</v>
      </c>
      <c r="N168">
        <v>0</v>
      </c>
      <c r="O168">
        <v>0</v>
      </c>
      <c r="P168">
        <v>0</v>
      </c>
      <c r="Q168">
        <v>0</v>
      </c>
      <c r="R168">
        <v>0</v>
      </c>
      <c r="S168">
        <v>0</v>
      </c>
      <c r="T168">
        <v>0</v>
      </c>
      <c r="U168">
        <v>0</v>
      </c>
      <c r="V168">
        <v>0</v>
      </c>
      <c r="W168">
        <v>0</v>
      </c>
      <c r="X168">
        <v>0</v>
      </c>
      <c r="Y168">
        <v>0</v>
      </c>
      <c r="Z168">
        <v>0</v>
      </c>
      <c r="AA168">
        <v>0</v>
      </c>
      <c r="AB168">
        <v>0</v>
      </c>
      <c r="AC168">
        <v>2861</v>
      </c>
      <c r="AD168">
        <v>6044</v>
      </c>
      <c r="AE168">
        <f>SUM(Data[[#This Row],[Soybeans]:[DDGS]])</f>
        <v>0</v>
      </c>
      <c r="AF168">
        <f>SUM(Data[[#This Row],[Cr.Soyaoil]:[Biodiesel]])</f>
        <v>8905</v>
      </c>
    </row>
    <row r="169" spans="1:32" x14ac:dyDescent="0.3">
      <c r="A169">
        <v>2021</v>
      </c>
      <c r="B169" t="s">
        <v>33</v>
      </c>
      <c r="C169" t="s">
        <v>42</v>
      </c>
      <c r="D169" t="s">
        <v>50</v>
      </c>
      <c r="E169" t="s">
        <v>65</v>
      </c>
      <c r="F169" s="10">
        <v>44310</v>
      </c>
      <c r="G169" s="11">
        <v>0.11666666666666667</v>
      </c>
      <c r="H169" s="10">
        <v>44307</v>
      </c>
      <c r="I169" s="11">
        <v>0.80833333333333335</v>
      </c>
      <c r="J169">
        <v>0</v>
      </c>
      <c r="K169" t="s">
        <v>67</v>
      </c>
      <c r="L169" t="s">
        <v>75</v>
      </c>
      <c r="M169">
        <v>0</v>
      </c>
      <c r="N169">
        <v>0</v>
      </c>
      <c r="O169">
        <v>0</v>
      </c>
      <c r="P169">
        <v>0</v>
      </c>
      <c r="Q169">
        <v>0</v>
      </c>
      <c r="R169">
        <v>0</v>
      </c>
      <c r="S169">
        <v>0</v>
      </c>
      <c r="T169">
        <v>0</v>
      </c>
      <c r="U169">
        <v>0</v>
      </c>
      <c r="V169">
        <v>0</v>
      </c>
      <c r="W169">
        <v>0</v>
      </c>
      <c r="X169">
        <v>5043</v>
      </c>
      <c r="Y169">
        <v>0</v>
      </c>
      <c r="Z169">
        <v>1925</v>
      </c>
      <c r="AA169">
        <v>0</v>
      </c>
      <c r="AB169">
        <v>9432</v>
      </c>
      <c r="AC169">
        <v>0</v>
      </c>
      <c r="AD169">
        <v>0</v>
      </c>
      <c r="AE169">
        <f>SUM(Data[[#This Row],[Soybeans]:[DDGS]])</f>
        <v>0</v>
      </c>
      <c r="AF169">
        <f>SUM(Data[[#This Row],[Cr.Soyaoil]:[Biodiesel]])</f>
        <v>16400</v>
      </c>
    </row>
    <row r="170" spans="1:32" x14ac:dyDescent="0.3">
      <c r="A170">
        <v>2014</v>
      </c>
      <c r="B170" t="s">
        <v>37</v>
      </c>
      <c r="C170" t="s">
        <v>48</v>
      </c>
      <c r="D170" t="s">
        <v>52</v>
      </c>
      <c r="E170" t="s">
        <v>64</v>
      </c>
      <c r="F170" s="10">
        <v>41803</v>
      </c>
      <c r="G170" s="11">
        <v>0.9868055555555556</v>
      </c>
      <c r="H170" s="10">
        <v>41800</v>
      </c>
      <c r="I170" s="11">
        <v>0.8569444444444444</v>
      </c>
      <c r="J170">
        <v>1</v>
      </c>
      <c r="K170" t="s">
        <v>68</v>
      </c>
      <c r="L170" t="s">
        <v>74</v>
      </c>
      <c r="M170">
        <v>0</v>
      </c>
      <c r="N170">
        <v>0</v>
      </c>
      <c r="O170">
        <v>0</v>
      </c>
      <c r="P170">
        <v>0</v>
      </c>
      <c r="Q170">
        <v>0</v>
      </c>
      <c r="R170">
        <v>44228</v>
      </c>
      <c r="S170">
        <v>38194</v>
      </c>
      <c r="T170">
        <v>42456</v>
      </c>
      <c r="U170">
        <v>0</v>
      </c>
      <c r="V170">
        <v>0</v>
      </c>
      <c r="W170">
        <v>0</v>
      </c>
      <c r="X170">
        <v>0</v>
      </c>
      <c r="Y170">
        <v>0</v>
      </c>
      <c r="Z170">
        <v>0</v>
      </c>
      <c r="AA170">
        <v>0</v>
      </c>
      <c r="AB170">
        <v>0</v>
      </c>
      <c r="AC170">
        <v>0</v>
      </c>
      <c r="AD170">
        <v>0</v>
      </c>
      <c r="AE170">
        <f>SUM(Data[[#This Row],[Soybeans]:[DDGS]])</f>
        <v>124878</v>
      </c>
      <c r="AF170">
        <f>SUM(Data[[#This Row],[Cr.Soyaoil]:[Biodiesel]])</f>
        <v>0</v>
      </c>
    </row>
    <row r="171" spans="1:32" x14ac:dyDescent="0.3">
      <c r="A171">
        <v>2019</v>
      </c>
      <c r="B171" t="s">
        <v>41</v>
      </c>
      <c r="C171" t="s">
        <v>48</v>
      </c>
      <c r="D171" t="s">
        <v>52</v>
      </c>
      <c r="E171" t="s">
        <v>60</v>
      </c>
      <c r="F171" s="10">
        <v>43487</v>
      </c>
      <c r="G171" s="11">
        <v>0.21180555555555555</v>
      </c>
      <c r="H171" s="10">
        <v>43485</v>
      </c>
      <c r="I171" s="11">
        <v>0.62291666666666667</v>
      </c>
      <c r="J171">
        <v>0</v>
      </c>
      <c r="K171" t="s">
        <v>68</v>
      </c>
      <c r="L171" t="s">
        <v>74</v>
      </c>
      <c r="M171">
        <v>16937</v>
      </c>
      <c r="N171">
        <v>0</v>
      </c>
      <c r="O171">
        <v>17061</v>
      </c>
      <c r="P171">
        <v>26665</v>
      </c>
      <c r="Q171">
        <v>46669</v>
      </c>
      <c r="R171">
        <v>0</v>
      </c>
      <c r="S171">
        <v>0</v>
      </c>
      <c r="T171">
        <v>0</v>
      </c>
      <c r="U171">
        <v>0</v>
      </c>
      <c r="V171">
        <v>0</v>
      </c>
      <c r="W171">
        <v>0</v>
      </c>
      <c r="X171">
        <v>0</v>
      </c>
      <c r="Y171">
        <v>0</v>
      </c>
      <c r="Z171">
        <v>0</v>
      </c>
      <c r="AA171">
        <v>0</v>
      </c>
      <c r="AB171">
        <v>0</v>
      </c>
      <c r="AC171">
        <v>0</v>
      </c>
      <c r="AD171">
        <v>0</v>
      </c>
      <c r="AE171">
        <f>SUM(Data[[#This Row],[Soybeans]:[DDGS]])</f>
        <v>107332</v>
      </c>
      <c r="AF171">
        <f>SUM(Data[[#This Row],[Cr.Soyaoil]:[Biodiesel]])</f>
        <v>0</v>
      </c>
    </row>
    <row r="172" spans="1:32" x14ac:dyDescent="0.3">
      <c r="A172">
        <v>2016</v>
      </c>
      <c r="B172" t="s">
        <v>30</v>
      </c>
      <c r="C172" t="s">
        <v>45</v>
      </c>
      <c r="D172" t="s">
        <v>55</v>
      </c>
      <c r="E172" t="s">
        <v>63</v>
      </c>
      <c r="F172" s="10">
        <v>42500</v>
      </c>
      <c r="G172" s="11">
        <v>0.93055555555555558</v>
      </c>
      <c r="H172" s="10">
        <v>42499</v>
      </c>
      <c r="I172" s="11">
        <v>0.96319444444444446</v>
      </c>
      <c r="J172">
        <v>1</v>
      </c>
      <c r="K172" t="s">
        <v>71</v>
      </c>
      <c r="L172" t="s">
        <v>75</v>
      </c>
      <c r="M172">
        <v>0</v>
      </c>
      <c r="N172">
        <v>0</v>
      </c>
      <c r="O172">
        <v>0</v>
      </c>
      <c r="P172">
        <v>0</v>
      </c>
      <c r="Q172">
        <v>0</v>
      </c>
      <c r="R172">
        <v>0</v>
      </c>
      <c r="S172">
        <v>0</v>
      </c>
      <c r="T172">
        <v>0</v>
      </c>
      <c r="U172">
        <v>0</v>
      </c>
      <c r="V172">
        <v>0</v>
      </c>
      <c r="W172">
        <v>0</v>
      </c>
      <c r="X172">
        <v>0</v>
      </c>
      <c r="Y172">
        <v>0</v>
      </c>
      <c r="Z172">
        <v>0</v>
      </c>
      <c r="AA172">
        <v>0</v>
      </c>
      <c r="AB172">
        <v>0</v>
      </c>
      <c r="AC172">
        <v>0</v>
      </c>
      <c r="AD172">
        <v>0</v>
      </c>
      <c r="AE172">
        <f>SUM(Data[[#This Row],[Soybeans]:[DDGS]])</f>
        <v>0</v>
      </c>
      <c r="AF172">
        <f>SUM(Data[[#This Row],[Cr.Soyaoil]:[Biodiesel]])</f>
        <v>0</v>
      </c>
    </row>
    <row r="173" spans="1:32" x14ac:dyDescent="0.3">
      <c r="A173">
        <v>2016</v>
      </c>
      <c r="B173" t="s">
        <v>37</v>
      </c>
      <c r="C173" t="s">
        <v>45</v>
      </c>
      <c r="D173" t="s">
        <v>53</v>
      </c>
      <c r="E173" t="s">
        <v>63</v>
      </c>
      <c r="F173" s="10">
        <v>42530</v>
      </c>
      <c r="G173" s="11">
        <v>0.48055555555555557</v>
      </c>
      <c r="H173" s="10">
        <v>42528</v>
      </c>
      <c r="I173" s="11">
        <v>0.39305555555555555</v>
      </c>
      <c r="J173">
        <v>0</v>
      </c>
      <c r="K173" t="s">
        <v>70</v>
      </c>
      <c r="L173" t="s">
        <v>74</v>
      </c>
      <c r="M173">
        <v>0</v>
      </c>
      <c r="N173">
        <v>52634</v>
      </c>
      <c r="O173">
        <v>0</v>
      </c>
      <c r="P173">
        <v>0</v>
      </c>
      <c r="Q173">
        <v>0</v>
      </c>
      <c r="R173">
        <v>0</v>
      </c>
      <c r="S173">
        <v>0</v>
      </c>
      <c r="T173">
        <v>0</v>
      </c>
      <c r="U173">
        <v>0</v>
      </c>
      <c r="V173">
        <v>0</v>
      </c>
      <c r="W173">
        <v>0</v>
      </c>
      <c r="X173">
        <v>0</v>
      </c>
      <c r="Y173">
        <v>0</v>
      </c>
      <c r="Z173">
        <v>0</v>
      </c>
      <c r="AA173">
        <v>0</v>
      </c>
      <c r="AB173">
        <v>0</v>
      </c>
      <c r="AC173">
        <v>0</v>
      </c>
      <c r="AD173">
        <v>0</v>
      </c>
      <c r="AE173">
        <f>SUM(Data[[#This Row],[Soybeans]:[DDGS]])</f>
        <v>52634</v>
      </c>
      <c r="AF173">
        <f>SUM(Data[[#This Row],[Cr.Soyaoil]:[Biodiesel]])</f>
        <v>0</v>
      </c>
    </row>
    <row r="174" spans="1:32" x14ac:dyDescent="0.3">
      <c r="A174">
        <v>2022</v>
      </c>
      <c r="B174" t="s">
        <v>41</v>
      </c>
      <c r="C174" t="s">
        <v>42</v>
      </c>
      <c r="D174" t="s">
        <v>58</v>
      </c>
      <c r="E174" t="s">
        <v>63</v>
      </c>
      <c r="F174" s="10">
        <v>44564</v>
      </c>
      <c r="G174" s="11">
        <v>0.6118055555555556</v>
      </c>
      <c r="H174" s="10">
        <v>44563</v>
      </c>
      <c r="I174" s="11">
        <v>0.69166666666666665</v>
      </c>
      <c r="J174">
        <v>0</v>
      </c>
      <c r="K174" t="s">
        <v>68</v>
      </c>
      <c r="L174" t="s">
        <v>74</v>
      </c>
      <c r="M174">
        <v>0</v>
      </c>
      <c r="N174">
        <v>3840</v>
      </c>
      <c r="O174">
        <v>0</v>
      </c>
      <c r="P174">
        <v>0</v>
      </c>
      <c r="Q174">
        <v>0</v>
      </c>
      <c r="R174">
        <v>7259</v>
      </c>
      <c r="S174">
        <v>47885</v>
      </c>
      <c r="T174">
        <v>0</v>
      </c>
      <c r="U174">
        <v>0</v>
      </c>
      <c r="V174">
        <v>75342</v>
      </c>
      <c r="W174">
        <v>0</v>
      </c>
      <c r="X174">
        <v>0</v>
      </c>
      <c r="Y174">
        <v>0</v>
      </c>
      <c r="Z174">
        <v>0</v>
      </c>
      <c r="AA174">
        <v>0</v>
      </c>
      <c r="AB174">
        <v>0</v>
      </c>
      <c r="AC174">
        <v>0</v>
      </c>
      <c r="AD174">
        <v>0</v>
      </c>
      <c r="AE174">
        <f>SUM(Data[[#This Row],[Soybeans]:[DDGS]])</f>
        <v>134326</v>
      </c>
      <c r="AF174">
        <f>SUM(Data[[#This Row],[Cr.Soyaoil]:[Biodiesel]])</f>
        <v>0</v>
      </c>
    </row>
    <row r="175" spans="1:32" x14ac:dyDescent="0.3">
      <c r="A175">
        <v>2010</v>
      </c>
      <c r="B175" t="s">
        <v>33</v>
      </c>
      <c r="C175" t="s">
        <v>45</v>
      </c>
      <c r="D175" t="s">
        <v>54</v>
      </c>
      <c r="E175" t="s">
        <v>60</v>
      </c>
      <c r="F175" s="10">
        <v>40273</v>
      </c>
      <c r="G175" s="11">
        <v>0.19166666666666668</v>
      </c>
      <c r="H175" s="10">
        <v>40271</v>
      </c>
      <c r="I175" s="11">
        <v>0.90069444444444446</v>
      </c>
      <c r="J175">
        <v>0</v>
      </c>
      <c r="K175" t="s">
        <v>73</v>
      </c>
      <c r="L175" t="s">
        <v>74</v>
      </c>
      <c r="M175">
        <v>0</v>
      </c>
      <c r="N175">
        <v>0</v>
      </c>
      <c r="O175">
        <v>58197</v>
      </c>
      <c r="P175">
        <v>0</v>
      </c>
      <c r="Q175">
        <v>60961</v>
      </c>
      <c r="R175">
        <v>0</v>
      </c>
      <c r="S175">
        <v>477</v>
      </c>
      <c r="T175">
        <v>0</v>
      </c>
      <c r="U175">
        <v>0</v>
      </c>
      <c r="V175">
        <v>0</v>
      </c>
      <c r="W175">
        <v>0</v>
      </c>
      <c r="X175">
        <v>0</v>
      </c>
      <c r="Y175">
        <v>0</v>
      </c>
      <c r="Z175">
        <v>0</v>
      </c>
      <c r="AA175">
        <v>0</v>
      </c>
      <c r="AB175">
        <v>0</v>
      </c>
      <c r="AC175">
        <v>0</v>
      </c>
      <c r="AD175">
        <v>0</v>
      </c>
      <c r="AE175">
        <f>SUM(Data[[#This Row],[Soybeans]:[DDGS]])</f>
        <v>119635</v>
      </c>
      <c r="AF175">
        <f>SUM(Data[[#This Row],[Cr.Soyaoil]:[Biodiesel]])</f>
        <v>0</v>
      </c>
    </row>
    <row r="176" spans="1:32" x14ac:dyDescent="0.3">
      <c r="A176">
        <v>2021</v>
      </c>
      <c r="B176" t="s">
        <v>38</v>
      </c>
      <c r="C176" t="s">
        <v>48</v>
      </c>
      <c r="D176" t="s">
        <v>55</v>
      </c>
      <c r="E176" t="s">
        <v>64</v>
      </c>
      <c r="F176" s="10">
        <v>44412</v>
      </c>
      <c r="G176" s="11">
        <v>0.97569444444444442</v>
      </c>
      <c r="H176" s="10">
        <v>44411</v>
      </c>
      <c r="I176" s="11">
        <v>0.61458333333333337</v>
      </c>
      <c r="J176">
        <v>1</v>
      </c>
      <c r="K176" t="s">
        <v>68</v>
      </c>
      <c r="L176" t="s">
        <v>75</v>
      </c>
      <c r="M176">
        <v>0</v>
      </c>
      <c r="N176">
        <v>0</v>
      </c>
      <c r="O176">
        <v>0</v>
      </c>
      <c r="P176">
        <v>0</v>
      </c>
      <c r="Q176">
        <v>0</v>
      </c>
      <c r="R176">
        <v>0</v>
      </c>
      <c r="S176">
        <v>0</v>
      </c>
      <c r="T176">
        <v>0</v>
      </c>
      <c r="U176">
        <v>0</v>
      </c>
      <c r="V176">
        <v>0</v>
      </c>
      <c r="W176">
        <v>0</v>
      </c>
      <c r="X176">
        <v>4534</v>
      </c>
      <c r="Y176">
        <v>0</v>
      </c>
      <c r="Z176">
        <v>0</v>
      </c>
      <c r="AA176">
        <v>0</v>
      </c>
      <c r="AB176">
        <v>0</v>
      </c>
      <c r="AC176">
        <v>0</v>
      </c>
      <c r="AD176">
        <v>0</v>
      </c>
      <c r="AE176">
        <f>SUM(Data[[#This Row],[Soybeans]:[DDGS]])</f>
        <v>0</v>
      </c>
      <c r="AF176">
        <f>SUM(Data[[#This Row],[Cr.Soyaoil]:[Biodiesel]])</f>
        <v>4534</v>
      </c>
    </row>
    <row r="177" spans="1:32" x14ac:dyDescent="0.3">
      <c r="A177">
        <v>2023</v>
      </c>
      <c r="B177" t="s">
        <v>35</v>
      </c>
      <c r="C177" t="s">
        <v>47</v>
      </c>
      <c r="D177" t="s">
        <v>58</v>
      </c>
      <c r="E177" t="s">
        <v>61</v>
      </c>
      <c r="F177" s="10">
        <v>45240</v>
      </c>
      <c r="G177" s="11">
        <v>0.2361111111111111</v>
      </c>
      <c r="H177" s="10">
        <v>45239</v>
      </c>
      <c r="I177" s="11">
        <v>0.80625000000000002</v>
      </c>
      <c r="J177">
        <v>0</v>
      </c>
      <c r="K177" t="s">
        <v>72</v>
      </c>
      <c r="L177" t="s">
        <v>74</v>
      </c>
      <c r="M177">
        <v>13246</v>
      </c>
      <c r="N177">
        <v>0</v>
      </c>
      <c r="O177">
        <v>0</v>
      </c>
      <c r="P177">
        <v>57416</v>
      </c>
      <c r="Q177">
        <v>0</v>
      </c>
      <c r="R177">
        <v>67607</v>
      </c>
      <c r="S177">
        <v>0</v>
      </c>
      <c r="T177">
        <v>22010</v>
      </c>
      <c r="U177">
        <v>0</v>
      </c>
      <c r="V177">
        <v>66216</v>
      </c>
      <c r="W177">
        <v>0</v>
      </c>
      <c r="X177">
        <v>0</v>
      </c>
      <c r="Y177">
        <v>0</v>
      </c>
      <c r="Z177">
        <v>0</v>
      </c>
      <c r="AA177">
        <v>0</v>
      </c>
      <c r="AB177">
        <v>0</v>
      </c>
      <c r="AC177">
        <v>0</v>
      </c>
      <c r="AD177">
        <v>0</v>
      </c>
      <c r="AE177">
        <f>SUM(Data[[#This Row],[Soybeans]:[DDGS]])</f>
        <v>226495</v>
      </c>
      <c r="AF177">
        <f>SUM(Data[[#This Row],[Cr.Soyaoil]:[Biodiesel]])</f>
        <v>0</v>
      </c>
    </row>
    <row r="178" spans="1:32" x14ac:dyDescent="0.3">
      <c r="A178">
        <v>2010</v>
      </c>
      <c r="B178" t="s">
        <v>41</v>
      </c>
      <c r="C178" t="s">
        <v>43</v>
      </c>
      <c r="D178" t="s">
        <v>50</v>
      </c>
      <c r="E178" t="s">
        <v>60</v>
      </c>
      <c r="F178" s="10">
        <v>40185</v>
      </c>
      <c r="G178" s="11">
        <v>0.84305555555555556</v>
      </c>
      <c r="H178" s="10">
        <v>40183</v>
      </c>
      <c r="I178" s="11">
        <v>0.19722222222222222</v>
      </c>
      <c r="J178">
        <v>0</v>
      </c>
      <c r="K178" t="s">
        <v>69</v>
      </c>
      <c r="L178" t="s">
        <v>75</v>
      </c>
      <c r="M178">
        <v>0</v>
      </c>
      <c r="N178">
        <v>0</v>
      </c>
      <c r="O178">
        <v>0</v>
      </c>
      <c r="P178">
        <v>0</v>
      </c>
      <c r="Q178">
        <v>0</v>
      </c>
      <c r="R178">
        <v>0</v>
      </c>
      <c r="S178">
        <v>0</v>
      </c>
      <c r="T178">
        <v>0</v>
      </c>
      <c r="U178">
        <v>0</v>
      </c>
      <c r="V178">
        <v>0</v>
      </c>
      <c r="W178">
        <v>0</v>
      </c>
      <c r="X178">
        <v>0</v>
      </c>
      <c r="Y178">
        <v>0</v>
      </c>
      <c r="Z178">
        <v>0</v>
      </c>
      <c r="AA178">
        <v>0</v>
      </c>
      <c r="AB178">
        <v>0</v>
      </c>
      <c r="AC178">
        <v>0</v>
      </c>
      <c r="AD178">
        <v>0</v>
      </c>
      <c r="AE178">
        <f>SUM(Data[[#This Row],[Soybeans]:[DDGS]])</f>
        <v>0</v>
      </c>
      <c r="AF178">
        <f>SUM(Data[[#This Row],[Cr.Soyaoil]:[Biodiesel]])</f>
        <v>0</v>
      </c>
    </row>
    <row r="179" spans="1:32" x14ac:dyDescent="0.3">
      <c r="A179">
        <v>2022</v>
      </c>
      <c r="B179" t="s">
        <v>39</v>
      </c>
      <c r="C179" t="s">
        <v>43</v>
      </c>
      <c r="D179" t="s">
        <v>55</v>
      </c>
      <c r="E179" t="s">
        <v>60</v>
      </c>
      <c r="F179" s="10">
        <v>44861</v>
      </c>
      <c r="G179" s="11">
        <v>2.7777777777777779E-3</v>
      </c>
      <c r="H179" s="10">
        <v>44859</v>
      </c>
      <c r="I179" s="11">
        <v>0.35</v>
      </c>
      <c r="J179">
        <v>1</v>
      </c>
      <c r="K179" t="s">
        <v>68</v>
      </c>
      <c r="L179" t="s">
        <v>75</v>
      </c>
      <c r="M179">
        <v>0</v>
      </c>
      <c r="N179">
        <v>0</v>
      </c>
      <c r="O179">
        <v>0</v>
      </c>
      <c r="P179">
        <v>0</v>
      </c>
      <c r="Q179">
        <v>0</v>
      </c>
      <c r="R179">
        <v>0</v>
      </c>
      <c r="S179">
        <v>0</v>
      </c>
      <c r="T179">
        <v>0</v>
      </c>
      <c r="U179">
        <v>0</v>
      </c>
      <c r="V179">
        <v>0</v>
      </c>
      <c r="W179">
        <v>7569</v>
      </c>
      <c r="X179">
        <v>0</v>
      </c>
      <c r="Y179">
        <v>0</v>
      </c>
      <c r="Z179">
        <v>0</v>
      </c>
      <c r="AA179">
        <v>0</v>
      </c>
      <c r="AB179">
        <v>0</v>
      </c>
      <c r="AC179">
        <v>0</v>
      </c>
      <c r="AD179">
        <v>4902</v>
      </c>
      <c r="AE179">
        <f>SUM(Data[[#This Row],[Soybeans]:[DDGS]])</f>
        <v>0</v>
      </c>
      <c r="AF179">
        <f>SUM(Data[[#This Row],[Cr.Soyaoil]:[Biodiesel]])</f>
        <v>12471</v>
      </c>
    </row>
    <row r="180" spans="1:32" x14ac:dyDescent="0.3">
      <c r="A180">
        <v>2020</v>
      </c>
      <c r="B180" t="s">
        <v>36</v>
      </c>
      <c r="C180" t="s">
        <v>48</v>
      </c>
      <c r="D180" t="s">
        <v>54</v>
      </c>
      <c r="E180" t="s">
        <v>60</v>
      </c>
      <c r="F180" s="10">
        <v>44020</v>
      </c>
      <c r="G180" s="11">
        <v>0.62083333333333335</v>
      </c>
      <c r="H180" s="10">
        <v>44017</v>
      </c>
      <c r="I180" s="11">
        <v>0.48402777777777778</v>
      </c>
      <c r="J180">
        <v>0</v>
      </c>
      <c r="K180" t="s">
        <v>68</v>
      </c>
      <c r="L180" t="s">
        <v>75</v>
      </c>
      <c r="M180">
        <v>0</v>
      </c>
      <c r="N180">
        <v>0</v>
      </c>
      <c r="O180">
        <v>0</v>
      </c>
      <c r="P180">
        <v>0</v>
      </c>
      <c r="Q180">
        <v>0</v>
      </c>
      <c r="R180">
        <v>0</v>
      </c>
      <c r="S180">
        <v>0</v>
      </c>
      <c r="T180">
        <v>0</v>
      </c>
      <c r="U180">
        <v>0</v>
      </c>
      <c r="V180">
        <v>0</v>
      </c>
      <c r="W180">
        <v>0</v>
      </c>
      <c r="X180">
        <v>0</v>
      </c>
      <c r="Y180">
        <v>6812</v>
      </c>
      <c r="Z180">
        <v>0</v>
      </c>
      <c r="AA180">
        <v>0</v>
      </c>
      <c r="AB180">
        <v>2609</v>
      </c>
      <c r="AC180">
        <v>0</v>
      </c>
      <c r="AD180">
        <v>0</v>
      </c>
      <c r="AE180">
        <f>SUM(Data[[#This Row],[Soybeans]:[DDGS]])</f>
        <v>0</v>
      </c>
      <c r="AF180">
        <f>SUM(Data[[#This Row],[Cr.Soyaoil]:[Biodiesel]])</f>
        <v>9421</v>
      </c>
    </row>
    <row r="181" spans="1:32" x14ac:dyDescent="0.3">
      <c r="A181">
        <v>2015</v>
      </c>
      <c r="B181" t="s">
        <v>38</v>
      </c>
      <c r="C181" t="s">
        <v>43</v>
      </c>
      <c r="D181" t="s">
        <v>57</v>
      </c>
      <c r="E181" t="s">
        <v>60</v>
      </c>
      <c r="F181" s="10">
        <v>42234</v>
      </c>
      <c r="G181" s="11">
        <v>0.53749999999999998</v>
      </c>
      <c r="H181" s="10">
        <v>42233</v>
      </c>
      <c r="I181" s="11">
        <v>0.87638888888888888</v>
      </c>
      <c r="J181">
        <v>0</v>
      </c>
      <c r="K181" t="s">
        <v>72</v>
      </c>
      <c r="L181" t="s">
        <v>74</v>
      </c>
      <c r="M181">
        <v>0</v>
      </c>
      <c r="N181">
        <v>0</v>
      </c>
      <c r="O181">
        <v>49544</v>
      </c>
      <c r="P181">
        <v>0</v>
      </c>
      <c r="Q181">
        <v>0</v>
      </c>
      <c r="R181">
        <v>28885</v>
      </c>
      <c r="S181">
        <v>68852</v>
      </c>
      <c r="T181">
        <v>0</v>
      </c>
      <c r="U181">
        <v>0</v>
      </c>
      <c r="V181">
        <v>0</v>
      </c>
      <c r="W181">
        <v>0</v>
      </c>
      <c r="X181">
        <v>0</v>
      </c>
      <c r="Y181">
        <v>0</v>
      </c>
      <c r="Z181">
        <v>0</v>
      </c>
      <c r="AA181">
        <v>0</v>
      </c>
      <c r="AB181">
        <v>0</v>
      </c>
      <c r="AC181">
        <v>0</v>
      </c>
      <c r="AD181">
        <v>0</v>
      </c>
      <c r="AE181">
        <f>SUM(Data[[#This Row],[Soybeans]:[DDGS]])</f>
        <v>147281</v>
      </c>
      <c r="AF181">
        <f>SUM(Data[[#This Row],[Cr.Soyaoil]:[Biodiesel]])</f>
        <v>0</v>
      </c>
    </row>
    <row r="182" spans="1:32" x14ac:dyDescent="0.3">
      <c r="A182">
        <v>2014</v>
      </c>
      <c r="B182" t="s">
        <v>40</v>
      </c>
      <c r="C182" t="s">
        <v>42</v>
      </c>
      <c r="D182" t="s">
        <v>53</v>
      </c>
      <c r="E182" t="s">
        <v>65</v>
      </c>
      <c r="F182" s="10">
        <v>41899</v>
      </c>
      <c r="G182" s="11">
        <v>2.5694444444444443E-2</v>
      </c>
      <c r="H182" s="10">
        <v>41896</v>
      </c>
      <c r="I182" s="11">
        <v>6.805555555555555E-2</v>
      </c>
      <c r="J182">
        <v>1</v>
      </c>
      <c r="K182" t="s">
        <v>67</v>
      </c>
      <c r="L182" t="s">
        <v>74</v>
      </c>
      <c r="M182">
        <v>0</v>
      </c>
      <c r="N182">
        <v>0</v>
      </c>
      <c r="O182">
        <v>0</v>
      </c>
      <c r="P182">
        <v>0</v>
      </c>
      <c r="Q182">
        <v>51209</v>
      </c>
      <c r="R182">
        <v>20304</v>
      </c>
      <c r="S182">
        <v>27369</v>
      </c>
      <c r="T182">
        <v>0</v>
      </c>
      <c r="U182">
        <v>64187</v>
      </c>
      <c r="V182">
        <v>0</v>
      </c>
      <c r="W182">
        <v>0</v>
      </c>
      <c r="X182">
        <v>0</v>
      </c>
      <c r="Y182">
        <v>0</v>
      </c>
      <c r="Z182">
        <v>0</v>
      </c>
      <c r="AA182">
        <v>0</v>
      </c>
      <c r="AB182">
        <v>0</v>
      </c>
      <c r="AC182">
        <v>0</v>
      </c>
      <c r="AD182">
        <v>0</v>
      </c>
      <c r="AE182">
        <f>SUM(Data[[#This Row],[Soybeans]:[DDGS]])</f>
        <v>163069</v>
      </c>
      <c r="AF182">
        <f>SUM(Data[[#This Row],[Cr.Soyaoil]:[Biodiesel]])</f>
        <v>0</v>
      </c>
    </row>
    <row r="183" spans="1:32" x14ac:dyDescent="0.3">
      <c r="A183">
        <v>2023</v>
      </c>
      <c r="B183" t="s">
        <v>39</v>
      </c>
      <c r="C183" t="s">
        <v>48</v>
      </c>
      <c r="D183" t="s">
        <v>56</v>
      </c>
      <c r="E183" t="s">
        <v>65</v>
      </c>
      <c r="F183" s="10">
        <v>45221</v>
      </c>
      <c r="G183" s="11">
        <v>0.44930555555555557</v>
      </c>
      <c r="H183" s="10">
        <v>45218</v>
      </c>
      <c r="I183" s="11">
        <v>6.8750000000000006E-2</v>
      </c>
      <c r="J183">
        <v>0</v>
      </c>
      <c r="K183" t="s">
        <v>70</v>
      </c>
      <c r="L183" t="s">
        <v>74</v>
      </c>
      <c r="M183">
        <v>0</v>
      </c>
      <c r="N183">
        <v>12618</v>
      </c>
      <c r="O183">
        <v>2569</v>
      </c>
      <c r="P183">
        <v>0</v>
      </c>
      <c r="Q183">
        <v>17059</v>
      </c>
      <c r="R183">
        <v>57267</v>
      </c>
      <c r="S183">
        <v>0</v>
      </c>
      <c r="T183">
        <v>0</v>
      </c>
      <c r="U183">
        <v>14390</v>
      </c>
      <c r="V183">
        <v>0</v>
      </c>
      <c r="W183">
        <v>0</v>
      </c>
      <c r="X183">
        <v>0</v>
      </c>
      <c r="Y183">
        <v>0</v>
      </c>
      <c r="Z183">
        <v>0</v>
      </c>
      <c r="AA183">
        <v>0</v>
      </c>
      <c r="AB183">
        <v>0</v>
      </c>
      <c r="AC183">
        <v>0</v>
      </c>
      <c r="AD183">
        <v>0</v>
      </c>
      <c r="AE183">
        <f>SUM(Data[[#This Row],[Soybeans]:[DDGS]])</f>
        <v>103903</v>
      </c>
      <c r="AF183">
        <f>SUM(Data[[#This Row],[Cr.Soyaoil]:[Biodiesel]])</f>
        <v>0</v>
      </c>
    </row>
    <row r="184" spans="1:32" x14ac:dyDescent="0.3">
      <c r="A184">
        <v>2013</v>
      </c>
      <c r="B184" t="s">
        <v>30</v>
      </c>
      <c r="C184" t="s">
        <v>45</v>
      </c>
      <c r="D184" t="s">
        <v>58</v>
      </c>
      <c r="E184" t="s">
        <v>65</v>
      </c>
      <c r="F184" s="10">
        <v>41412</v>
      </c>
      <c r="G184" s="11">
        <v>0.29930555555555555</v>
      </c>
      <c r="H184" s="10">
        <v>41409</v>
      </c>
      <c r="I184" s="11">
        <v>0.98055555555555551</v>
      </c>
      <c r="J184">
        <v>1</v>
      </c>
      <c r="K184" t="s">
        <v>73</v>
      </c>
      <c r="L184" t="s">
        <v>74</v>
      </c>
      <c r="M184">
        <v>32479</v>
      </c>
      <c r="N184">
        <v>50506</v>
      </c>
      <c r="O184">
        <v>79720</v>
      </c>
      <c r="P184">
        <v>0</v>
      </c>
      <c r="Q184">
        <v>0</v>
      </c>
      <c r="R184">
        <v>73072</v>
      </c>
      <c r="S184">
        <v>0</v>
      </c>
      <c r="T184">
        <v>0</v>
      </c>
      <c r="U184">
        <v>0</v>
      </c>
      <c r="V184">
        <v>0</v>
      </c>
      <c r="W184">
        <v>0</v>
      </c>
      <c r="X184">
        <v>0</v>
      </c>
      <c r="Y184">
        <v>0</v>
      </c>
      <c r="Z184">
        <v>0</v>
      </c>
      <c r="AA184">
        <v>0</v>
      </c>
      <c r="AB184">
        <v>0</v>
      </c>
      <c r="AC184">
        <v>0</v>
      </c>
      <c r="AD184">
        <v>0</v>
      </c>
      <c r="AE184">
        <f>SUM(Data[[#This Row],[Soybeans]:[DDGS]])</f>
        <v>235777</v>
      </c>
      <c r="AF184">
        <f>SUM(Data[[#This Row],[Cr.Soyaoil]:[Biodiesel]])</f>
        <v>0</v>
      </c>
    </row>
    <row r="185" spans="1:32" x14ac:dyDescent="0.3">
      <c r="A185">
        <v>2021</v>
      </c>
      <c r="B185" t="s">
        <v>36</v>
      </c>
      <c r="C185" t="s">
        <v>48</v>
      </c>
      <c r="D185" t="s">
        <v>49</v>
      </c>
      <c r="E185" t="s">
        <v>63</v>
      </c>
      <c r="F185" s="10">
        <v>44386</v>
      </c>
      <c r="G185" s="11">
        <v>0.69861111111111107</v>
      </c>
      <c r="H185" s="10">
        <v>44383</v>
      </c>
      <c r="I185" s="11">
        <v>0.30902777777777779</v>
      </c>
      <c r="J185">
        <v>1</v>
      </c>
      <c r="K185" t="s">
        <v>69</v>
      </c>
      <c r="L185" t="s">
        <v>75</v>
      </c>
      <c r="M185">
        <v>0</v>
      </c>
      <c r="N185">
        <v>0</v>
      </c>
      <c r="O185">
        <v>0</v>
      </c>
      <c r="P185">
        <v>0</v>
      </c>
      <c r="Q185">
        <v>0</v>
      </c>
      <c r="R185">
        <v>0</v>
      </c>
      <c r="S185">
        <v>0</v>
      </c>
      <c r="T185">
        <v>0</v>
      </c>
      <c r="U185">
        <v>0</v>
      </c>
      <c r="V185">
        <v>0</v>
      </c>
      <c r="W185">
        <v>0</v>
      </c>
      <c r="X185">
        <v>8248</v>
      </c>
      <c r="Y185">
        <v>0</v>
      </c>
      <c r="Z185">
        <v>5151</v>
      </c>
      <c r="AA185">
        <v>0</v>
      </c>
      <c r="AB185">
        <v>0</v>
      </c>
      <c r="AC185">
        <v>0</v>
      </c>
      <c r="AD185">
        <v>0</v>
      </c>
      <c r="AE185">
        <f>SUM(Data[[#This Row],[Soybeans]:[DDGS]])</f>
        <v>0</v>
      </c>
      <c r="AF185">
        <f>SUM(Data[[#This Row],[Cr.Soyaoil]:[Biodiesel]])</f>
        <v>13399</v>
      </c>
    </row>
    <row r="186" spans="1:32" x14ac:dyDescent="0.3">
      <c r="A186">
        <v>2013</v>
      </c>
      <c r="B186" t="s">
        <v>39</v>
      </c>
      <c r="C186" t="s">
        <v>48</v>
      </c>
      <c r="D186" t="s">
        <v>49</v>
      </c>
      <c r="E186" t="s">
        <v>62</v>
      </c>
      <c r="F186" s="10">
        <v>41562</v>
      </c>
      <c r="G186" s="11">
        <v>0.64930555555555558</v>
      </c>
      <c r="H186" s="10">
        <v>41560</v>
      </c>
      <c r="I186" s="11">
        <v>0.36944444444444446</v>
      </c>
      <c r="J186">
        <v>1</v>
      </c>
      <c r="K186" t="s">
        <v>69</v>
      </c>
      <c r="L186" t="s">
        <v>75</v>
      </c>
      <c r="M186">
        <v>0</v>
      </c>
      <c r="N186">
        <v>0</v>
      </c>
      <c r="O186">
        <v>0</v>
      </c>
      <c r="P186">
        <v>0</v>
      </c>
      <c r="Q186">
        <v>0</v>
      </c>
      <c r="R186">
        <v>0</v>
      </c>
      <c r="S186">
        <v>0</v>
      </c>
      <c r="T186">
        <v>0</v>
      </c>
      <c r="U186">
        <v>0</v>
      </c>
      <c r="V186">
        <v>0</v>
      </c>
      <c r="W186">
        <v>0</v>
      </c>
      <c r="X186">
        <v>0</v>
      </c>
      <c r="Y186">
        <v>0</v>
      </c>
      <c r="Z186">
        <v>0</v>
      </c>
      <c r="AA186">
        <v>0</v>
      </c>
      <c r="AB186">
        <v>8801</v>
      </c>
      <c r="AC186">
        <v>0</v>
      </c>
      <c r="AD186">
        <v>0</v>
      </c>
      <c r="AE186">
        <f>SUM(Data[[#This Row],[Soybeans]:[DDGS]])</f>
        <v>0</v>
      </c>
      <c r="AF186">
        <f>SUM(Data[[#This Row],[Cr.Soyaoil]:[Biodiesel]])</f>
        <v>8801</v>
      </c>
    </row>
    <row r="187" spans="1:32" x14ac:dyDescent="0.3">
      <c r="A187">
        <v>2011</v>
      </c>
      <c r="B187" t="s">
        <v>41</v>
      </c>
      <c r="C187" t="s">
        <v>48</v>
      </c>
      <c r="D187" t="s">
        <v>51</v>
      </c>
      <c r="E187" t="s">
        <v>59</v>
      </c>
      <c r="F187" s="10">
        <v>40563</v>
      </c>
      <c r="G187" s="11">
        <v>0.75763888888888886</v>
      </c>
      <c r="H187" s="10">
        <v>40560</v>
      </c>
      <c r="I187" s="11">
        <v>0.38055555555555554</v>
      </c>
      <c r="J187">
        <v>1</v>
      </c>
      <c r="K187" t="s">
        <v>66</v>
      </c>
      <c r="L187" t="s">
        <v>75</v>
      </c>
      <c r="M187">
        <v>0</v>
      </c>
      <c r="N187">
        <v>0</v>
      </c>
      <c r="O187">
        <v>0</v>
      </c>
      <c r="P187">
        <v>0</v>
      </c>
      <c r="Q187">
        <v>0</v>
      </c>
      <c r="R187">
        <v>0</v>
      </c>
      <c r="S187">
        <v>0</v>
      </c>
      <c r="T187">
        <v>0</v>
      </c>
      <c r="U187">
        <v>0</v>
      </c>
      <c r="V187">
        <v>0</v>
      </c>
      <c r="W187">
        <v>0</v>
      </c>
      <c r="X187">
        <v>9739</v>
      </c>
      <c r="Y187">
        <v>0</v>
      </c>
      <c r="Z187">
        <v>0</v>
      </c>
      <c r="AA187">
        <v>0</v>
      </c>
      <c r="AB187">
        <v>0</v>
      </c>
      <c r="AC187">
        <v>0</v>
      </c>
      <c r="AD187">
        <v>0</v>
      </c>
      <c r="AE187">
        <f>SUM(Data[[#This Row],[Soybeans]:[DDGS]])</f>
        <v>0</v>
      </c>
      <c r="AF187">
        <f>SUM(Data[[#This Row],[Cr.Soyaoil]:[Biodiesel]])</f>
        <v>9739</v>
      </c>
    </row>
    <row r="188" spans="1:32" x14ac:dyDescent="0.3">
      <c r="A188">
        <v>2015</v>
      </c>
      <c r="B188" t="s">
        <v>32</v>
      </c>
      <c r="C188" t="s">
        <v>45</v>
      </c>
      <c r="D188" t="s">
        <v>56</v>
      </c>
      <c r="E188" t="s">
        <v>60</v>
      </c>
      <c r="F188" s="10">
        <v>42364</v>
      </c>
      <c r="G188" s="11">
        <v>0.52361111111111114</v>
      </c>
      <c r="H188" s="10">
        <v>42363</v>
      </c>
      <c r="I188" s="11">
        <v>0.11458333333333333</v>
      </c>
      <c r="J188">
        <v>1</v>
      </c>
      <c r="K188" t="s">
        <v>68</v>
      </c>
      <c r="L188" t="s">
        <v>75</v>
      </c>
      <c r="M188">
        <v>0</v>
      </c>
      <c r="N188">
        <v>0</v>
      </c>
      <c r="O188">
        <v>0</v>
      </c>
      <c r="P188">
        <v>0</v>
      </c>
      <c r="Q188">
        <v>0</v>
      </c>
      <c r="R188">
        <v>0</v>
      </c>
      <c r="S188">
        <v>0</v>
      </c>
      <c r="T188">
        <v>0</v>
      </c>
      <c r="U188">
        <v>0</v>
      </c>
      <c r="V188">
        <v>0</v>
      </c>
      <c r="W188">
        <v>0</v>
      </c>
      <c r="X188">
        <v>0</v>
      </c>
      <c r="Y188">
        <v>0</v>
      </c>
      <c r="Z188">
        <v>0</v>
      </c>
      <c r="AA188">
        <v>0</v>
      </c>
      <c r="AB188">
        <v>0</v>
      </c>
      <c r="AC188">
        <v>0</v>
      </c>
      <c r="AD188">
        <v>0</v>
      </c>
      <c r="AE188">
        <f>SUM(Data[[#This Row],[Soybeans]:[DDGS]])</f>
        <v>0</v>
      </c>
      <c r="AF188">
        <f>SUM(Data[[#This Row],[Cr.Soyaoil]:[Biodiesel]])</f>
        <v>0</v>
      </c>
    </row>
    <row r="189" spans="1:32" x14ac:dyDescent="0.3">
      <c r="A189">
        <v>2021</v>
      </c>
      <c r="B189" t="s">
        <v>37</v>
      </c>
      <c r="C189" t="s">
        <v>47</v>
      </c>
      <c r="D189" t="s">
        <v>56</v>
      </c>
      <c r="E189" t="s">
        <v>61</v>
      </c>
      <c r="F189" s="10">
        <v>44368</v>
      </c>
      <c r="G189" s="11">
        <v>0.13819444444444445</v>
      </c>
      <c r="H189" s="10">
        <v>44365</v>
      </c>
      <c r="I189" s="11">
        <v>0.41319444444444442</v>
      </c>
      <c r="J189">
        <v>1</v>
      </c>
      <c r="K189" t="s">
        <v>73</v>
      </c>
      <c r="L189" t="s">
        <v>74</v>
      </c>
      <c r="M189">
        <v>0</v>
      </c>
      <c r="N189">
        <v>0</v>
      </c>
      <c r="O189">
        <v>0</v>
      </c>
      <c r="P189">
        <v>0</v>
      </c>
      <c r="Q189">
        <v>0</v>
      </c>
      <c r="R189">
        <v>0</v>
      </c>
      <c r="S189">
        <v>0</v>
      </c>
      <c r="T189">
        <v>0</v>
      </c>
      <c r="U189">
        <v>0</v>
      </c>
      <c r="V189">
        <v>0</v>
      </c>
      <c r="W189">
        <v>0</v>
      </c>
      <c r="X189">
        <v>0</v>
      </c>
      <c r="Y189">
        <v>0</v>
      </c>
      <c r="Z189">
        <v>0</v>
      </c>
      <c r="AA189">
        <v>0</v>
      </c>
      <c r="AB189">
        <v>0</v>
      </c>
      <c r="AC189">
        <v>0</v>
      </c>
      <c r="AD189">
        <v>0</v>
      </c>
      <c r="AE189">
        <f>SUM(Data[[#This Row],[Soybeans]:[DDGS]])</f>
        <v>0</v>
      </c>
      <c r="AF189">
        <f>SUM(Data[[#This Row],[Cr.Soyaoil]:[Biodiesel]])</f>
        <v>0</v>
      </c>
    </row>
    <row r="190" spans="1:32" x14ac:dyDescent="0.3">
      <c r="A190">
        <v>2014</v>
      </c>
      <c r="B190" t="s">
        <v>35</v>
      </c>
      <c r="C190" t="s">
        <v>48</v>
      </c>
      <c r="D190" t="s">
        <v>55</v>
      </c>
      <c r="E190" t="s">
        <v>64</v>
      </c>
      <c r="F190" s="10">
        <v>41949</v>
      </c>
      <c r="G190" s="11">
        <v>0.9458333333333333</v>
      </c>
      <c r="H190" s="10">
        <v>41946</v>
      </c>
      <c r="I190" s="11">
        <v>0.43402777777777779</v>
      </c>
      <c r="J190">
        <v>0</v>
      </c>
      <c r="K190" t="s">
        <v>72</v>
      </c>
      <c r="L190" t="s">
        <v>75</v>
      </c>
      <c r="M190">
        <v>0</v>
      </c>
      <c r="N190">
        <v>0</v>
      </c>
      <c r="O190">
        <v>0</v>
      </c>
      <c r="P190">
        <v>0</v>
      </c>
      <c r="Q190">
        <v>0</v>
      </c>
      <c r="R190">
        <v>0</v>
      </c>
      <c r="S190">
        <v>0</v>
      </c>
      <c r="T190">
        <v>0</v>
      </c>
      <c r="U190">
        <v>0</v>
      </c>
      <c r="V190">
        <v>0</v>
      </c>
      <c r="W190">
        <v>0</v>
      </c>
      <c r="X190">
        <v>0</v>
      </c>
      <c r="Y190">
        <v>0</v>
      </c>
      <c r="Z190">
        <v>0</v>
      </c>
      <c r="AA190">
        <v>0</v>
      </c>
      <c r="AB190">
        <v>0</v>
      </c>
      <c r="AC190">
        <v>0</v>
      </c>
      <c r="AD190">
        <v>4969</v>
      </c>
      <c r="AE190">
        <f>SUM(Data[[#This Row],[Soybeans]:[DDGS]])</f>
        <v>0</v>
      </c>
      <c r="AF190">
        <f>SUM(Data[[#This Row],[Cr.Soyaoil]:[Biodiesel]])</f>
        <v>4969</v>
      </c>
    </row>
    <row r="191" spans="1:32" x14ac:dyDescent="0.3">
      <c r="A191">
        <v>2018</v>
      </c>
      <c r="B191" t="s">
        <v>40</v>
      </c>
      <c r="C191" t="s">
        <v>43</v>
      </c>
      <c r="D191" t="s">
        <v>51</v>
      </c>
      <c r="E191" t="s">
        <v>61</v>
      </c>
      <c r="F191" s="10">
        <v>43356</v>
      </c>
      <c r="G191" s="11">
        <v>0.53749999999999998</v>
      </c>
      <c r="H191" s="10">
        <v>43353</v>
      </c>
      <c r="I191" s="11">
        <v>0.54027777777777775</v>
      </c>
      <c r="J191">
        <v>0</v>
      </c>
      <c r="K191" t="s">
        <v>67</v>
      </c>
      <c r="L191" t="s">
        <v>74</v>
      </c>
      <c r="M191">
        <v>0</v>
      </c>
      <c r="N191">
        <v>0</v>
      </c>
      <c r="O191">
        <v>0</v>
      </c>
      <c r="P191">
        <v>0</v>
      </c>
      <c r="Q191">
        <v>0</v>
      </c>
      <c r="R191">
        <v>65266</v>
      </c>
      <c r="S191">
        <v>0</v>
      </c>
      <c r="T191">
        <v>65567</v>
      </c>
      <c r="U191">
        <v>0</v>
      </c>
      <c r="V191">
        <v>0</v>
      </c>
      <c r="W191">
        <v>0</v>
      </c>
      <c r="X191">
        <v>0</v>
      </c>
      <c r="Y191">
        <v>0</v>
      </c>
      <c r="Z191">
        <v>0</v>
      </c>
      <c r="AA191">
        <v>0</v>
      </c>
      <c r="AB191">
        <v>0</v>
      </c>
      <c r="AC191">
        <v>0</v>
      </c>
      <c r="AD191">
        <v>0</v>
      </c>
      <c r="AE191">
        <f>SUM(Data[[#This Row],[Soybeans]:[DDGS]])</f>
        <v>130833</v>
      </c>
      <c r="AF191">
        <f>SUM(Data[[#This Row],[Cr.Soyaoil]:[Biodiesel]])</f>
        <v>0</v>
      </c>
    </row>
    <row r="192" spans="1:32" x14ac:dyDescent="0.3">
      <c r="A192">
        <v>2012</v>
      </c>
      <c r="B192" t="s">
        <v>36</v>
      </c>
      <c r="C192" t="s">
        <v>43</v>
      </c>
      <c r="D192" t="s">
        <v>57</v>
      </c>
      <c r="E192" t="s">
        <v>62</v>
      </c>
      <c r="F192" s="10">
        <v>41091</v>
      </c>
      <c r="G192" s="11">
        <v>8.2638888888888887E-2</v>
      </c>
      <c r="H192" s="10">
        <v>41088</v>
      </c>
      <c r="I192" s="11">
        <v>0.84791666666666665</v>
      </c>
      <c r="J192">
        <v>1</v>
      </c>
      <c r="K192" t="s">
        <v>73</v>
      </c>
      <c r="L192" t="s">
        <v>75</v>
      </c>
      <c r="M192">
        <v>0</v>
      </c>
      <c r="N192">
        <v>0</v>
      </c>
      <c r="O192">
        <v>0</v>
      </c>
      <c r="P192">
        <v>0</v>
      </c>
      <c r="Q192">
        <v>0</v>
      </c>
      <c r="R192">
        <v>0</v>
      </c>
      <c r="S192">
        <v>0</v>
      </c>
      <c r="T192">
        <v>0</v>
      </c>
      <c r="U192">
        <v>0</v>
      </c>
      <c r="V192">
        <v>0</v>
      </c>
      <c r="W192">
        <v>0</v>
      </c>
      <c r="X192">
        <v>0</v>
      </c>
      <c r="Y192">
        <v>0</v>
      </c>
      <c r="Z192">
        <v>0</v>
      </c>
      <c r="AA192">
        <v>0</v>
      </c>
      <c r="AB192">
        <v>7434</v>
      </c>
      <c r="AC192">
        <v>9089</v>
      </c>
      <c r="AD192">
        <v>4105</v>
      </c>
      <c r="AE192">
        <f>SUM(Data[[#This Row],[Soybeans]:[DDGS]])</f>
        <v>0</v>
      </c>
      <c r="AF192">
        <f>SUM(Data[[#This Row],[Cr.Soyaoil]:[Biodiesel]])</f>
        <v>20628</v>
      </c>
    </row>
    <row r="193" spans="1:32" x14ac:dyDescent="0.3">
      <c r="A193">
        <v>2016</v>
      </c>
      <c r="B193" t="s">
        <v>38</v>
      </c>
      <c r="C193" t="s">
        <v>47</v>
      </c>
      <c r="D193" t="s">
        <v>58</v>
      </c>
      <c r="E193" t="s">
        <v>59</v>
      </c>
      <c r="F193" s="10">
        <v>42590</v>
      </c>
      <c r="G193" s="11">
        <v>0.36180555555555555</v>
      </c>
      <c r="H193" s="10">
        <v>42589</v>
      </c>
      <c r="I193" s="11">
        <v>0.20624999999999999</v>
      </c>
      <c r="J193">
        <v>0</v>
      </c>
      <c r="K193" t="s">
        <v>72</v>
      </c>
      <c r="L193" t="s">
        <v>75</v>
      </c>
      <c r="M193">
        <v>0</v>
      </c>
      <c r="N193">
        <v>0</v>
      </c>
      <c r="O193">
        <v>0</v>
      </c>
      <c r="P193">
        <v>0</v>
      </c>
      <c r="Q193">
        <v>0</v>
      </c>
      <c r="R193">
        <v>0</v>
      </c>
      <c r="S193">
        <v>0</v>
      </c>
      <c r="T193">
        <v>0</v>
      </c>
      <c r="U193">
        <v>0</v>
      </c>
      <c r="V193">
        <v>0</v>
      </c>
      <c r="W193">
        <v>0</v>
      </c>
      <c r="X193">
        <v>0</v>
      </c>
      <c r="Y193">
        <v>0</v>
      </c>
      <c r="Z193">
        <v>0</v>
      </c>
      <c r="AA193">
        <v>0</v>
      </c>
      <c r="AB193">
        <v>9872</v>
      </c>
      <c r="AC193">
        <v>0</v>
      </c>
      <c r="AD193">
        <v>0</v>
      </c>
      <c r="AE193">
        <f>SUM(Data[[#This Row],[Soybeans]:[DDGS]])</f>
        <v>0</v>
      </c>
      <c r="AF193">
        <f>SUM(Data[[#This Row],[Cr.Soyaoil]:[Biodiesel]])</f>
        <v>9872</v>
      </c>
    </row>
    <row r="194" spans="1:32" x14ac:dyDescent="0.3">
      <c r="A194">
        <v>2021</v>
      </c>
      <c r="B194" t="s">
        <v>39</v>
      </c>
      <c r="C194" t="s">
        <v>45</v>
      </c>
      <c r="D194" t="s">
        <v>51</v>
      </c>
      <c r="E194" t="s">
        <v>65</v>
      </c>
      <c r="F194" s="10">
        <v>44489</v>
      </c>
      <c r="G194" s="11">
        <v>0.8125</v>
      </c>
      <c r="H194" s="10">
        <v>44488</v>
      </c>
      <c r="I194" s="11">
        <v>0.73750000000000004</v>
      </c>
      <c r="J194">
        <v>1</v>
      </c>
      <c r="K194" t="s">
        <v>69</v>
      </c>
      <c r="L194" t="s">
        <v>74</v>
      </c>
      <c r="M194">
        <v>0</v>
      </c>
      <c r="N194">
        <v>0</v>
      </c>
      <c r="O194">
        <v>0</v>
      </c>
      <c r="P194">
        <v>0</v>
      </c>
      <c r="Q194">
        <v>0</v>
      </c>
      <c r="R194">
        <v>0</v>
      </c>
      <c r="S194">
        <v>61602</v>
      </c>
      <c r="T194">
        <v>0</v>
      </c>
      <c r="U194">
        <v>0</v>
      </c>
      <c r="V194">
        <v>0</v>
      </c>
      <c r="W194">
        <v>0</v>
      </c>
      <c r="X194">
        <v>0</v>
      </c>
      <c r="Y194">
        <v>0</v>
      </c>
      <c r="Z194">
        <v>0</v>
      </c>
      <c r="AA194">
        <v>0</v>
      </c>
      <c r="AB194">
        <v>0</v>
      </c>
      <c r="AC194">
        <v>0</v>
      </c>
      <c r="AD194">
        <v>0</v>
      </c>
      <c r="AE194">
        <f>SUM(Data[[#This Row],[Soybeans]:[DDGS]])</f>
        <v>61602</v>
      </c>
      <c r="AF194">
        <f>SUM(Data[[#This Row],[Cr.Soyaoil]:[Biodiesel]])</f>
        <v>0</v>
      </c>
    </row>
    <row r="195" spans="1:32" x14ac:dyDescent="0.3">
      <c r="A195">
        <v>2019</v>
      </c>
      <c r="B195" t="s">
        <v>40</v>
      </c>
      <c r="C195" t="s">
        <v>47</v>
      </c>
      <c r="D195" t="s">
        <v>51</v>
      </c>
      <c r="E195" t="s">
        <v>65</v>
      </c>
      <c r="F195" s="10">
        <v>43722</v>
      </c>
      <c r="G195" s="11">
        <v>0.54236111111111107</v>
      </c>
      <c r="H195" s="10">
        <v>43721</v>
      </c>
      <c r="I195" s="11">
        <v>0.63402777777777775</v>
      </c>
      <c r="J195">
        <v>0</v>
      </c>
      <c r="K195" t="s">
        <v>73</v>
      </c>
      <c r="L195" t="s">
        <v>74</v>
      </c>
      <c r="M195">
        <v>27549</v>
      </c>
      <c r="N195">
        <v>0</v>
      </c>
      <c r="O195">
        <v>424</v>
      </c>
      <c r="P195">
        <v>0</v>
      </c>
      <c r="Q195">
        <v>0</v>
      </c>
      <c r="R195">
        <v>0</v>
      </c>
      <c r="S195">
        <v>0</v>
      </c>
      <c r="T195">
        <v>78051</v>
      </c>
      <c r="U195">
        <v>60672</v>
      </c>
      <c r="V195">
        <v>0</v>
      </c>
      <c r="W195">
        <v>0</v>
      </c>
      <c r="X195">
        <v>0</v>
      </c>
      <c r="Y195">
        <v>0</v>
      </c>
      <c r="Z195">
        <v>0</v>
      </c>
      <c r="AA195">
        <v>0</v>
      </c>
      <c r="AB195">
        <v>0</v>
      </c>
      <c r="AC195">
        <v>0</v>
      </c>
      <c r="AD195">
        <v>0</v>
      </c>
      <c r="AE195">
        <f>SUM(Data[[#This Row],[Soybeans]:[DDGS]])</f>
        <v>166696</v>
      </c>
      <c r="AF195">
        <f>SUM(Data[[#This Row],[Cr.Soyaoil]:[Biodiesel]])</f>
        <v>0</v>
      </c>
    </row>
    <row r="196" spans="1:32" x14ac:dyDescent="0.3">
      <c r="A196">
        <v>2012</v>
      </c>
      <c r="B196" t="s">
        <v>31</v>
      </c>
      <c r="C196" t="s">
        <v>44</v>
      </c>
      <c r="D196" t="s">
        <v>55</v>
      </c>
      <c r="E196" t="s">
        <v>61</v>
      </c>
      <c r="F196" s="10">
        <v>40952</v>
      </c>
      <c r="G196" s="11">
        <v>0.1673611111111111</v>
      </c>
      <c r="H196" s="10">
        <v>40950</v>
      </c>
      <c r="I196" s="11">
        <v>0.17083333333333334</v>
      </c>
      <c r="J196">
        <v>0</v>
      </c>
      <c r="K196" t="s">
        <v>73</v>
      </c>
      <c r="L196" t="s">
        <v>74</v>
      </c>
      <c r="M196">
        <v>0</v>
      </c>
      <c r="N196">
        <v>0</v>
      </c>
      <c r="O196">
        <v>30547</v>
      </c>
      <c r="P196">
        <v>17807</v>
      </c>
      <c r="Q196">
        <v>0</v>
      </c>
      <c r="R196">
        <v>0</v>
      </c>
      <c r="S196">
        <v>0</v>
      </c>
      <c r="T196">
        <v>0</v>
      </c>
      <c r="U196">
        <v>69899</v>
      </c>
      <c r="V196">
        <v>79864</v>
      </c>
      <c r="W196">
        <v>0</v>
      </c>
      <c r="X196">
        <v>0</v>
      </c>
      <c r="Y196">
        <v>0</v>
      </c>
      <c r="Z196">
        <v>0</v>
      </c>
      <c r="AA196">
        <v>0</v>
      </c>
      <c r="AB196">
        <v>0</v>
      </c>
      <c r="AC196">
        <v>0</v>
      </c>
      <c r="AD196">
        <v>0</v>
      </c>
      <c r="AE196">
        <f>SUM(Data[[#This Row],[Soybeans]:[DDGS]])</f>
        <v>198117</v>
      </c>
      <c r="AF196">
        <f>SUM(Data[[#This Row],[Cr.Soyaoil]:[Biodiesel]])</f>
        <v>0</v>
      </c>
    </row>
    <row r="197" spans="1:32" x14ac:dyDescent="0.3">
      <c r="A197">
        <v>2017</v>
      </c>
      <c r="B197" t="s">
        <v>31</v>
      </c>
      <c r="C197" t="s">
        <v>43</v>
      </c>
      <c r="D197" t="s">
        <v>51</v>
      </c>
      <c r="E197" t="s">
        <v>60</v>
      </c>
      <c r="F197" s="10">
        <v>42793</v>
      </c>
      <c r="G197" s="11">
        <v>0.37152777777777779</v>
      </c>
      <c r="H197" s="10">
        <v>42792</v>
      </c>
      <c r="I197" s="11">
        <v>8.1250000000000003E-2</v>
      </c>
      <c r="J197">
        <v>0</v>
      </c>
      <c r="K197" t="s">
        <v>67</v>
      </c>
      <c r="L197" t="s">
        <v>75</v>
      </c>
      <c r="M197">
        <v>0</v>
      </c>
      <c r="N197">
        <v>0</v>
      </c>
      <c r="O197">
        <v>0</v>
      </c>
      <c r="P197">
        <v>0</v>
      </c>
      <c r="Q197">
        <v>0</v>
      </c>
      <c r="R197">
        <v>0</v>
      </c>
      <c r="S197">
        <v>0</v>
      </c>
      <c r="T197">
        <v>0</v>
      </c>
      <c r="U197">
        <v>0</v>
      </c>
      <c r="V197">
        <v>0</v>
      </c>
      <c r="W197">
        <v>0</v>
      </c>
      <c r="X197">
        <v>0</v>
      </c>
      <c r="Y197">
        <v>0</v>
      </c>
      <c r="Z197">
        <v>8091</v>
      </c>
      <c r="AA197">
        <v>0</v>
      </c>
      <c r="AB197">
        <v>0</v>
      </c>
      <c r="AC197">
        <v>0</v>
      </c>
      <c r="AD197">
        <v>0</v>
      </c>
      <c r="AE197">
        <f>SUM(Data[[#This Row],[Soybeans]:[DDGS]])</f>
        <v>0</v>
      </c>
      <c r="AF197">
        <f>SUM(Data[[#This Row],[Cr.Soyaoil]:[Biodiesel]])</f>
        <v>8091</v>
      </c>
    </row>
    <row r="198" spans="1:32" x14ac:dyDescent="0.3">
      <c r="A198">
        <v>2015</v>
      </c>
      <c r="B198" t="s">
        <v>41</v>
      </c>
      <c r="C198" t="s">
        <v>44</v>
      </c>
      <c r="D198" t="s">
        <v>52</v>
      </c>
      <c r="E198" t="s">
        <v>64</v>
      </c>
      <c r="F198" s="10">
        <v>42010</v>
      </c>
      <c r="G198" s="11">
        <v>0.34791666666666665</v>
      </c>
      <c r="H198" s="10">
        <v>42008</v>
      </c>
      <c r="I198" s="11">
        <v>7.3611111111111113E-2</v>
      </c>
      <c r="J198">
        <v>0</v>
      </c>
      <c r="K198" t="s">
        <v>67</v>
      </c>
      <c r="L198" t="s">
        <v>75</v>
      </c>
      <c r="M198">
        <v>0</v>
      </c>
      <c r="N198">
        <v>0</v>
      </c>
      <c r="O198">
        <v>0</v>
      </c>
      <c r="P198">
        <v>0</v>
      </c>
      <c r="Q198">
        <v>0</v>
      </c>
      <c r="R198">
        <v>0</v>
      </c>
      <c r="S198">
        <v>0</v>
      </c>
      <c r="T198">
        <v>0</v>
      </c>
      <c r="U198">
        <v>0</v>
      </c>
      <c r="V198">
        <v>0</v>
      </c>
      <c r="W198">
        <v>0</v>
      </c>
      <c r="X198">
        <v>0</v>
      </c>
      <c r="Y198">
        <v>0</v>
      </c>
      <c r="Z198">
        <v>0</v>
      </c>
      <c r="AA198">
        <v>0</v>
      </c>
      <c r="AB198">
        <v>0</v>
      </c>
      <c r="AC198">
        <v>0</v>
      </c>
      <c r="AD198">
        <v>0</v>
      </c>
      <c r="AE198">
        <f>SUM(Data[[#This Row],[Soybeans]:[DDGS]])</f>
        <v>0</v>
      </c>
      <c r="AF198">
        <f>SUM(Data[[#This Row],[Cr.Soyaoil]:[Biodiesel]])</f>
        <v>0</v>
      </c>
    </row>
    <row r="199" spans="1:32" x14ac:dyDescent="0.3">
      <c r="A199">
        <v>2023</v>
      </c>
      <c r="B199" t="s">
        <v>39</v>
      </c>
      <c r="C199" t="s">
        <v>42</v>
      </c>
      <c r="D199" t="s">
        <v>58</v>
      </c>
      <c r="E199" t="s">
        <v>63</v>
      </c>
      <c r="F199" s="10">
        <v>45202</v>
      </c>
      <c r="G199" s="11">
        <v>0.37361111111111112</v>
      </c>
      <c r="H199" s="10">
        <v>45199</v>
      </c>
      <c r="I199" s="11">
        <v>0.34027777777777779</v>
      </c>
      <c r="J199">
        <v>1</v>
      </c>
      <c r="K199" t="s">
        <v>69</v>
      </c>
      <c r="L199" t="s">
        <v>74</v>
      </c>
      <c r="M199">
        <v>0</v>
      </c>
      <c r="N199">
        <v>0</v>
      </c>
      <c r="O199">
        <v>0</v>
      </c>
      <c r="P199">
        <v>0</v>
      </c>
      <c r="Q199">
        <v>68774</v>
      </c>
      <c r="R199">
        <v>1652</v>
      </c>
      <c r="S199">
        <v>54289</v>
      </c>
      <c r="T199">
        <v>60481</v>
      </c>
      <c r="U199">
        <v>4492</v>
      </c>
      <c r="V199">
        <v>0</v>
      </c>
      <c r="W199">
        <v>0</v>
      </c>
      <c r="X199">
        <v>0</v>
      </c>
      <c r="Y199">
        <v>0</v>
      </c>
      <c r="Z199">
        <v>0</v>
      </c>
      <c r="AA199">
        <v>0</v>
      </c>
      <c r="AB199">
        <v>0</v>
      </c>
      <c r="AC199">
        <v>0</v>
      </c>
      <c r="AD199">
        <v>0</v>
      </c>
      <c r="AE199">
        <f>SUM(Data[[#This Row],[Soybeans]:[DDGS]])</f>
        <v>189688</v>
      </c>
      <c r="AF199">
        <f>SUM(Data[[#This Row],[Cr.Soyaoil]:[Biodiesel]])</f>
        <v>0</v>
      </c>
    </row>
    <row r="200" spans="1:32" x14ac:dyDescent="0.3">
      <c r="A200">
        <v>2022</v>
      </c>
      <c r="B200" t="s">
        <v>32</v>
      </c>
      <c r="C200" t="s">
        <v>42</v>
      </c>
      <c r="D200" t="s">
        <v>55</v>
      </c>
      <c r="E200" t="s">
        <v>60</v>
      </c>
      <c r="F200" s="10">
        <v>44920</v>
      </c>
      <c r="G200" s="11">
        <v>0.77361111111111114</v>
      </c>
      <c r="H200" s="10">
        <v>44918</v>
      </c>
      <c r="I200" s="11">
        <v>2.5000000000000001E-2</v>
      </c>
      <c r="J200">
        <v>1</v>
      </c>
      <c r="K200" t="s">
        <v>68</v>
      </c>
      <c r="L200" t="s">
        <v>74</v>
      </c>
      <c r="M200">
        <v>0</v>
      </c>
      <c r="N200">
        <v>0</v>
      </c>
      <c r="O200">
        <v>0</v>
      </c>
      <c r="P200">
        <v>34082</v>
      </c>
      <c r="Q200">
        <v>0</v>
      </c>
      <c r="R200">
        <v>43974</v>
      </c>
      <c r="S200">
        <v>0</v>
      </c>
      <c r="T200">
        <v>0</v>
      </c>
      <c r="U200">
        <v>0</v>
      </c>
      <c r="V200">
        <v>0</v>
      </c>
      <c r="W200">
        <v>0</v>
      </c>
      <c r="X200">
        <v>0</v>
      </c>
      <c r="Y200">
        <v>0</v>
      </c>
      <c r="Z200">
        <v>0</v>
      </c>
      <c r="AA200">
        <v>0</v>
      </c>
      <c r="AB200">
        <v>0</v>
      </c>
      <c r="AC200">
        <v>0</v>
      </c>
      <c r="AD200">
        <v>0</v>
      </c>
      <c r="AE200">
        <f>SUM(Data[[#This Row],[Soybeans]:[DDGS]])</f>
        <v>78056</v>
      </c>
      <c r="AF200">
        <f>SUM(Data[[#This Row],[Cr.Soyaoil]:[Biodiesel]])</f>
        <v>0</v>
      </c>
    </row>
    <row r="201" spans="1:32" x14ac:dyDescent="0.3">
      <c r="A201">
        <v>2018</v>
      </c>
      <c r="B201" t="s">
        <v>33</v>
      </c>
      <c r="C201" t="s">
        <v>43</v>
      </c>
      <c r="D201" t="s">
        <v>54</v>
      </c>
      <c r="E201" t="s">
        <v>63</v>
      </c>
      <c r="F201" s="10">
        <v>43194</v>
      </c>
      <c r="G201" s="11">
        <v>0.47083333333333333</v>
      </c>
      <c r="H201" s="10">
        <v>43193</v>
      </c>
      <c r="I201" s="11">
        <v>0.77361111111111114</v>
      </c>
      <c r="J201">
        <v>0</v>
      </c>
      <c r="K201" t="s">
        <v>66</v>
      </c>
      <c r="L201" t="s">
        <v>74</v>
      </c>
      <c r="M201">
        <v>8206</v>
      </c>
      <c r="N201">
        <v>0</v>
      </c>
      <c r="O201">
        <v>0</v>
      </c>
      <c r="P201">
        <v>0</v>
      </c>
      <c r="Q201">
        <v>40605</v>
      </c>
      <c r="R201">
        <v>0</v>
      </c>
      <c r="S201">
        <v>53107</v>
      </c>
      <c r="T201">
        <v>0</v>
      </c>
      <c r="U201">
        <v>55907</v>
      </c>
      <c r="V201">
        <v>0</v>
      </c>
      <c r="W201">
        <v>0</v>
      </c>
      <c r="X201">
        <v>0</v>
      </c>
      <c r="Y201">
        <v>0</v>
      </c>
      <c r="Z201">
        <v>0</v>
      </c>
      <c r="AA201">
        <v>0</v>
      </c>
      <c r="AB201">
        <v>0</v>
      </c>
      <c r="AC201">
        <v>0</v>
      </c>
      <c r="AD201">
        <v>0</v>
      </c>
      <c r="AE201">
        <f>SUM(Data[[#This Row],[Soybeans]:[DDGS]])</f>
        <v>157825</v>
      </c>
      <c r="AF201">
        <f>SUM(Data[[#This Row],[Cr.Soyaoil]:[Biodiesel]])</f>
        <v>0</v>
      </c>
    </row>
    <row r="202" spans="1:32" x14ac:dyDescent="0.3">
      <c r="A202">
        <v>2012</v>
      </c>
      <c r="B202" t="s">
        <v>40</v>
      </c>
      <c r="C202" t="s">
        <v>47</v>
      </c>
      <c r="D202" t="s">
        <v>53</v>
      </c>
      <c r="E202" t="s">
        <v>59</v>
      </c>
      <c r="F202" s="10">
        <v>41160</v>
      </c>
      <c r="G202" s="11">
        <v>0.51527777777777772</v>
      </c>
      <c r="H202" s="10">
        <v>41157</v>
      </c>
      <c r="I202" s="11">
        <v>0.48749999999999999</v>
      </c>
      <c r="J202">
        <v>1</v>
      </c>
      <c r="K202" t="s">
        <v>66</v>
      </c>
      <c r="L202" t="s">
        <v>74</v>
      </c>
      <c r="M202">
        <v>0</v>
      </c>
      <c r="N202">
        <v>28752</v>
      </c>
      <c r="O202">
        <v>59168</v>
      </c>
      <c r="P202">
        <v>46788</v>
      </c>
      <c r="Q202">
        <v>0</v>
      </c>
      <c r="R202">
        <v>0</v>
      </c>
      <c r="S202">
        <v>0</v>
      </c>
      <c r="T202">
        <v>0</v>
      </c>
      <c r="U202">
        <v>18788</v>
      </c>
      <c r="V202">
        <v>0</v>
      </c>
      <c r="W202">
        <v>0</v>
      </c>
      <c r="X202">
        <v>0</v>
      </c>
      <c r="Y202">
        <v>0</v>
      </c>
      <c r="Z202">
        <v>0</v>
      </c>
      <c r="AA202">
        <v>0</v>
      </c>
      <c r="AB202">
        <v>0</v>
      </c>
      <c r="AC202">
        <v>0</v>
      </c>
      <c r="AD202">
        <v>0</v>
      </c>
      <c r="AE202">
        <f>SUM(Data[[#This Row],[Soybeans]:[DDGS]])</f>
        <v>153496</v>
      </c>
      <c r="AF202">
        <f>SUM(Data[[#This Row],[Cr.Soyaoil]:[Biodiesel]])</f>
        <v>0</v>
      </c>
    </row>
    <row r="203" spans="1:32" x14ac:dyDescent="0.3">
      <c r="A203">
        <v>2022</v>
      </c>
      <c r="B203" t="s">
        <v>32</v>
      </c>
      <c r="C203" t="s">
        <v>44</v>
      </c>
      <c r="D203" t="s">
        <v>54</v>
      </c>
      <c r="E203" t="s">
        <v>65</v>
      </c>
      <c r="F203" s="10">
        <v>44909</v>
      </c>
      <c r="G203" s="11">
        <v>0.5708333333333333</v>
      </c>
      <c r="H203" s="10">
        <v>44906</v>
      </c>
      <c r="I203" s="11">
        <v>0.90347222222222223</v>
      </c>
      <c r="J203">
        <v>1</v>
      </c>
      <c r="K203" t="s">
        <v>70</v>
      </c>
      <c r="L203" t="s">
        <v>75</v>
      </c>
      <c r="M203">
        <v>0</v>
      </c>
      <c r="N203">
        <v>0</v>
      </c>
      <c r="O203">
        <v>0</v>
      </c>
      <c r="P203">
        <v>0</v>
      </c>
      <c r="Q203">
        <v>0</v>
      </c>
      <c r="R203">
        <v>0</v>
      </c>
      <c r="S203">
        <v>0</v>
      </c>
      <c r="T203">
        <v>0</v>
      </c>
      <c r="U203">
        <v>0</v>
      </c>
      <c r="V203">
        <v>0</v>
      </c>
      <c r="W203">
        <v>9143</v>
      </c>
      <c r="X203">
        <v>9802</v>
      </c>
      <c r="Y203">
        <v>0</v>
      </c>
      <c r="Z203">
        <v>3151</v>
      </c>
      <c r="AA203">
        <v>0</v>
      </c>
      <c r="AB203">
        <v>9009</v>
      </c>
      <c r="AC203">
        <v>0</v>
      </c>
      <c r="AD203">
        <v>0</v>
      </c>
      <c r="AE203">
        <f>SUM(Data[[#This Row],[Soybeans]:[DDGS]])</f>
        <v>0</v>
      </c>
      <c r="AF203">
        <f>SUM(Data[[#This Row],[Cr.Soyaoil]:[Biodiesel]])</f>
        <v>31105</v>
      </c>
    </row>
    <row r="204" spans="1:32" x14ac:dyDescent="0.3">
      <c r="A204">
        <v>2011</v>
      </c>
      <c r="B204" t="s">
        <v>32</v>
      </c>
      <c r="C204" t="s">
        <v>45</v>
      </c>
      <c r="D204" t="s">
        <v>49</v>
      </c>
      <c r="E204" t="s">
        <v>64</v>
      </c>
      <c r="F204" s="10">
        <v>40892</v>
      </c>
      <c r="G204" s="11">
        <v>0.42499999999999999</v>
      </c>
      <c r="H204" s="10">
        <v>40890</v>
      </c>
      <c r="I204" s="11">
        <v>0.25</v>
      </c>
      <c r="J204">
        <v>1</v>
      </c>
      <c r="K204" t="s">
        <v>73</v>
      </c>
      <c r="L204" t="s">
        <v>74</v>
      </c>
      <c r="M204">
        <v>0</v>
      </c>
      <c r="N204">
        <v>0</v>
      </c>
      <c r="O204">
        <v>64384</v>
      </c>
      <c r="P204">
        <v>0</v>
      </c>
      <c r="Q204">
        <v>0</v>
      </c>
      <c r="R204">
        <v>0</v>
      </c>
      <c r="S204">
        <v>16132</v>
      </c>
      <c r="T204">
        <v>78957</v>
      </c>
      <c r="U204">
        <v>0</v>
      </c>
      <c r="V204">
        <v>25401</v>
      </c>
      <c r="W204">
        <v>0</v>
      </c>
      <c r="X204">
        <v>0</v>
      </c>
      <c r="Y204">
        <v>0</v>
      </c>
      <c r="Z204">
        <v>0</v>
      </c>
      <c r="AA204">
        <v>0</v>
      </c>
      <c r="AB204">
        <v>0</v>
      </c>
      <c r="AC204">
        <v>0</v>
      </c>
      <c r="AD204">
        <v>0</v>
      </c>
      <c r="AE204">
        <f>SUM(Data[[#This Row],[Soybeans]:[DDGS]])</f>
        <v>184874</v>
      </c>
      <c r="AF204">
        <f>SUM(Data[[#This Row],[Cr.Soyaoil]:[Biodiesel]])</f>
        <v>0</v>
      </c>
    </row>
    <row r="205" spans="1:32" x14ac:dyDescent="0.3">
      <c r="A205">
        <v>2023</v>
      </c>
      <c r="B205" t="s">
        <v>32</v>
      </c>
      <c r="C205" t="s">
        <v>45</v>
      </c>
      <c r="D205" t="s">
        <v>50</v>
      </c>
      <c r="E205" t="s">
        <v>64</v>
      </c>
      <c r="F205" s="10">
        <v>45282</v>
      </c>
      <c r="G205" s="11">
        <v>0.14583333333333334</v>
      </c>
      <c r="H205" s="10">
        <v>45281</v>
      </c>
      <c r="I205" s="11">
        <v>0.4</v>
      </c>
      <c r="J205">
        <v>1</v>
      </c>
      <c r="K205" t="s">
        <v>71</v>
      </c>
      <c r="L205" t="s">
        <v>75</v>
      </c>
      <c r="M205">
        <v>0</v>
      </c>
      <c r="N205">
        <v>0</v>
      </c>
      <c r="O205">
        <v>0</v>
      </c>
      <c r="P205">
        <v>0</v>
      </c>
      <c r="Q205">
        <v>0</v>
      </c>
      <c r="R205">
        <v>0</v>
      </c>
      <c r="S205">
        <v>0</v>
      </c>
      <c r="T205">
        <v>0</v>
      </c>
      <c r="U205">
        <v>0</v>
      </c>
      <c r="V205">
        <v>0</v>
      </c>
      <c r="W205">
        <v>5654</v>
      </c>
      <c r="X205">
        <v>0</v>
      </c>
      <c r="Y205">
        <v>4333</v>
      </c>
      <c r="Z205">
        <v>0</v>
      </c>
      <c r="AA205">
        <v>0</v>
      </c>
      <c r="AB205">
        <v>0</v>
      </c>
      <c r="AC205">
        <v>0</v>
      </c>
      <c r="AD205">
        <v>4428</v>
      </c>
      <c r="AE205">
        <f>SUM(Data[[#This Row],[Soybeans]:[DDGS]])</f>
        <v>0</v>
      </c>
      <c r="AF205">
        <f>SUM(Data[[#This Row],[Cr.Soyaoil]:[Biodiesel]])</f>
        <v>14415</v>
      </c>
    </row>
    <row r="206" spans="1:32" x14ac:dyDescent="0.3">
      <c r="A206">
        <v>2019</v>
      </c>
      <c r="B206" t="s">
        <v>33</v>
      </c>
      <c r="C206" t="s">
        <v>47</v>
      </c>
      <c r="D206" t="s">
        <v>52</v>
      </c>
      <c r="E206" t="s">
        <v>64</v>
      </c>
      <c r="F206" s="10">
        <v>43563</v>
      </c>
      <c r="G206" s="11">
        <v>0.44930555555555557</v>
      </c>
      <c r="H206" s="10">
        <v>43560</v>
      </c>
      <c r="I206" s="11">
        <v>0.6875</v>
      </c>
      <c r="J206">
        <v>1</v>
      </c>
      <c r="K206" t="s">
        <v>66</v>
      </c>
      <c r="L206" t="s">
        <v>74</v>
      </c>
      <c r="M206">
        <v>0</v>
      </c>
      <c r="N206">
        <v>70528</v>
      </c>
      <c r="O206">
        <v>45800</v>
      </c>
      <c r="P206">
        <v>8934</v>
      </c>
      <c r="Q206">
        <v>0</v>
      </c>
      <c r="R206">
        <v>0</v>
      </c>
      <c r="S206">
        <v>0</v>
      </c>
      <c r="T206">
        <v>0</v>
      </c>
      <c r="U206">
        <v>0</v>
      </c>
      <c r="V206">
        <v>0</v>
      </c>
      <c r="W206">
        <v>0</v>
      </c>
      <c r="X206">
        <v>0</v>
      </c>
      <c r="Y206">
        <v>0</v>
      </c>
      <c r="Z206">
        <v>0</v>
      </c>
      <c r="AA206">
        <v>0</v>
      </c>
      <c r="AB206">
        <v>0</v>
      </c>
      <c r="AC206">
        <v>0</v>
      </c>
      <c r="AD206">
        <v>0</v>
      </c>
      <c r="AE206">
        <f>SUM(Data[[#This Row],[Soybeans]:[DDGS]])</f>
        <v>125262</v>
      </c>
      <c r="AF206">
        <f>SUM(Data[[#This Row],[Cr.Soyaoil]:[Biodiesel]])</f>
        <v>0</v>
      </c>
    </row>
    <row r="207" spans="1:32" x14ac:dyDescent="0.3">
      <c r="A207">
        <v>2023</v>
      </c>
      <c r="B207" t="s">
        <v>37</v>
      </c>
      <c r="C207" t="s">
        <v>43</v>
      </c>
      <c r="D207" t="s">
        <v>58</v>
      </c>
      <c r="E207" t="s">
        <v>61</v>
      </c>
      <c r="F207" s="10">
        <v>45085</v>
      </c>
      <c r="G207" s="11">
        <v>0.87777777777777777</v>
      </c>
      <c r="H207" s="10">
        <v>45084</v>
      </c>
      <c r="I207" s="11">
        <v>0.75624999999999998</v>
      </c>
      <c r="J207">
        <v>0</v>
      </c>
      <c r="K207" t="s">
        <v>69</v>
      </c>
      <c r="L207" t="s">
        <v>75</v>
      </c>
      <c r="M207">
        <v>0</v>
      </c>
      <c r="N207">
        <v>0</v>
      </c>
      <c r="O207">
        <v>0</v>
      </c>
      <c r="P207">
        <v>0</v>
      </c>
      <c r="Q207">
        <v>0</v>
      </c>
      <c r="R207">
        <v>0</v>
      </c>
      <c r="S207">
        <v>0</v>
      </c>
      <c r="T207">
        <v>0</v>
      </c>
      <c r="U207">
        <v>0</v>
      </c>
      <c r="V207">
        <v>0</v>
      </c>
      <c r="W207">
        <v>0</v>
      </c>
      <c r="X207">
        <v>0</v>
      </c>
      <c r="Y207">
        <v>0</v>
      </c>
      <c r="Z207">
        <v>0</v>
      </c>
      <c r="AA207">
        <v>0</v>
      </c>
      <c r="AB207">
        <v>0</v>
      </c>
      <c r="AC207">
        <v>0</v>
      </c>
      <c r="AD207">
        <v>0</v>
      </c>
      <c r="AE207">
        <f>SUM(Data[[#This Row],[Soybeans]:[DDGS]])</f>
        <v>0</v>
      </c>
      <c r="AF207">
        <f>SUM(Data[[#This Row],[Cr.Soyaoil]:[Biodiesel]])</f>
        <v>0</v>
      </c>
    </row>
    <row r="208" spans="1:32" x14ac:dyDescent="0.3">
      <c r="A208">
        <v>2013</v>
      </c>
      <c r="B208" t="s">
        <v>41</v>
      </c>
      <c r="C208" t="s">
        <v>43</v>
      </c>
      <c r="D208" t="s">
        <v>57</v>
      </c>
      <c r="E208" t="s">
        <v>63</v>
      </c>
      <c r="F208" s="10">
        <v>41299</v>
      </c>
      <c r="G208" s="11">
        <v>0.58680555555555558</v>
      </c>
      <c r="H208" s="10">
        <v>41296</v>
      </c>
      <c r="I208" s="11">
        <v>0.53194444444444444</v>
      </c>
      <c r="J208">
        <v>0</v>
      </c>
      <c r="K208" t="s">
        <v>71</v>
      </c>
      <c r="L208" t="s">
        <v>74</v>
      </c>
      <c r="M208">
        <v>0</v>
      </c>
      <c r="N208">
        <v>0</v>
      </c>
      <c r="O208">
        <v>0</v>
      </c>
      <c r="P208">
        <v>50635</v>
      </c>
      <c r="Q208">
        <v>45765</v>
      </c>
      <c r="R208">
        <v>50527</v>
      </c>
      <c r="S208">
        <v>0</v>
      </c>
      <c r="T208">
        <v>0</v>
      </c>
      <c r="U208">
        <v>0</v>
      </c>
      <c r="V208">
        <v>0</v>
      </c>
      <c r="W208">
        <v>0</v>
      </c>
      <c r="X208">
        <v>0</v>
      </c>
      <c r="Y208">
        <v>0</v>
      </c>
      <c r="Z208">
        <v>0</v>
      </c>
      <c r="AA208">
        <v>0</v>
      </c>
      <c r="AB208">
        <v>0</v>
      </c>
      <c r="AC208">
        <v>0</v>
      </c>
      <c r="AD208">
        <v>0</v>
      </c>
      <c r="AE208">
        <f>SUM(Data[[#This Row],[Soybeans]:[DDGS]])</f>
        <v>146927</v>
      </c>
      <c r="AF208">
        <f>SUM(Data[[#This Row],[Cr.Soyaoil]:[Biodiesel]])</f>
        <v>0</v>
      </c>
    </row>
    <row r="209" spans="1:32" x14ac:dyDescent="0.3">
      <c r="A209">
        <v>2016</v>
      </c>
      <c r="B209" t="s">
        <v>41</v>
      </c>
      <c r="C209" t="s">
        <v>47</v>
      </c>
      <c r="D209" t="s">
        <v>57</v>
      </c>
      <c r="E209" t="s">
        <v>63</v>
      </c>
      <c r="F209" s="10">
        <v>42370</v>
      </c>
      <c r="G209" s="11">
        <v>0.12569444444444444</v>
      </c>
      <c r="H209" s="10">
        <v>42369</v>
      </c>
      <c r="I209" s="11">
        <v>0.22291666666666668</v>
      </c>
      <c r="J209">
        <v>0</v>
      </c>
      <c r="K209" t="s">
        <v>66</v>
      </c>
      <c r="L209" t="s">
        <v>75</v>
      </c>
      <c r="M209">
        <v>0</v>
      </c>
      <c r="N209">
        <v>0</v>
      </c>
      <c r="O209">
        <v>0</v>
      </c>
      <c r="P209">
        <v>0</v>
      </c>
      <c r="Q209">
        <v>0</v>
      </c>
      <c r="R209">
        <v>0</v>
      </c>
      <c r="S209">
        <v>0</v>
      </c>
      <c r="T209">
        <v>0</v>
      </c>
      <c r="U209">
        <v>0</v>
      </c>
      <c r="V209">
        <v>0</v>
      </c>
      <c r="W209">
        <v>0</v>
      </c>
      <c r="X209">
        <v>0</v>
      </c>
      <c r="Y209">
        <v>0</v>
      </c>
      <c r="Z209">
        <v>0</v>
      </c>
      <c r="AA209">
        <v>0</v>
      </c>
      <c r="AB209">
        <v>3236</v>
      </c>
      <c r="AC209">
        <v>8637</v>
      </c>
      <c r="AD209">
        <v>7146</v>
      </c>
      <c r="AE209">
        <f>SUM(Data[[#This Row],[Soybeans]:[DDGS]])</f>
        <v>0</v>
      </c>
      <c r="AF209">
        <f>SUM(Data[[#This Row],[Cr.Soyaoil]:[Biodiesel]])</f>
        <v>19019</v>
      </c>
    </row>
    <row r="210" spans="1:32" x14ac:dyDescent="0.3">
      <c r="A210">
        <v>2010</v>
      </c>
      <c r="B210" t="s">
        <v>34</v>
      </c>
      <c r="C210" t="s">
        <v>45</v>
      </c>
      <c r="D210" t="s">
        <v>58</v>
      </c>
      <c r="E210" t="s">
        <v>62</v>
      </c>
      <c r="F210" s="10">
        <v>40238</v>
      </c>
      <c r="G210" s="11">
        <v>0.54374999999999996</v>
      </c>
      <c r="H210" s="10">
        <v>40236</v>
      </c>
      <c r="I210" s="11">
        <v>0.59236111111111112</v>
      </c>
      <c r="J210">
        <v>1</v>
      </c>
      <c r="K210" t="s">
        <v>67</v>
      </c>
      <c r="L210" t="s">
        <v>75</v>
      </c>
      <c r="M210">
        <v>0</v>
      </c>
      <c r="N210">
        <v>0</v>
      </c>
      <c r="O210">
        <v>0</v>
      </c>
      <c r="P210">
        <v>0</v>
      </c>
      <c r="Q210">
        <v>0</v>
      </c>
      <c r="R210">
        <v>0</v>
      </c>
      <c r="S210">
        <v>0</v>
      </c>
      <c r="T210">
        <v>0</v>
      </c>
      <c r="U210">
        <v>0</v>
      </c>
      <c r="V210">
        <v>0</v>
      </c>
      <c r="W210">
        <v>0</v>
      </c>
      <c r="X210">
        <v>4117</v>
      </c>
      <c r="Y210">
        <v>0</v>
      </c>
      <c r="Z210">
        <v>5438</v>
      </c>
      <c r="AA210">
        <v>0</v>
      </c>
      <c r="AB210">
        <v>2269</v>
      </c>
      <c r="AC210">
        <v>1516</v>
      </c>
      <c r="AD210">
        <v>0</v>
      </c>
      <c r="AE210">
        <f>SUM(Data[[#This Row],[Soybeans]:[DDGS]])</f>
        <v>0</v>
      </c>
      <c r="AF210">
        <f>SUM(Data[[#This Row],[Cr.Soyaoil]:[Biodiesel]])</f>
        <v>13340</v>
      </c>
    </row>
    <row r="211" spans="1:32" x14ac:dyDescent="0.3">
      <c r="A211">
        <v>2013</v>
      </c>
      <c r="B211" t="s">
        <v>31</v>
      </c>
      <c r="C211" t="s">
        <v>47</v>
      </c>
      <c r="D211" t="s">
        <v>57</v>
      </c>
      <c r="E211" t="s">
        <v>64</v>
      </c>
      <c r="F211" s="10">
        <v>41313</v>
      </c>
      <c r="G211" s="11">
        <v>0.65902777777777777</v>
      </c>
      <c r="H211" s="10">
        <v>41310</v>
      </c>
      <c r="I211" s="11">
        <v>0.90694444444444444</v>
      </c>
      <c r="J211">
        <v>1</v>
      </c>
      <c r="K211" t="s">
        <v>67</v>
      </c>
      <c r="L211" t="s">
        <v>75</v>
      </c>
      <c r="M211">
        <v>0</v>
      </c>
      <c r="N211">
        <v>0</v>
      </c>
      <c r="O211">
        <v>0</v>
      </c>
      <c r="P211">
        <v>0</v>
      </c>
      <c r="Q211">
        <v>0</v>
      </c>
      <c r="R211">
        <v>0</v>
      </c>
      <c r="S211">
        <v>0</v>
      </c>
      <c r="T211">
        <v>0</v>
      </c>
      <c r="U211">
        <v>0</v>
      </c>
      <c r="V211">
        <v>0</v>
      </c>
      <c r="W211">
        <v>7719</v>
      </c>
      <c r="X211">
        <v>0</v>
      </c>
      <c r="Y211">
        <v>0</v>
      </c>
      <c r="Z211">
        <v>4528</v>
      </c>
      <c r="AA211">
        <v>0</v>
      </c>
      <c r="AB211">
        <v>0</v>
      </c>
      <c r="AC211">
        <v>0</v>
      </c>
      <c r="AD211">
        <v>0</v>
      </c>
      <c r="AE211">
        <f>SUM(Data[[#This Row],[Soybeans]:[DDGS]])</f>
        <v>0</v>
      </c>
      <c r="AF211">
        <f>SUM(Data[[#This Row],[Cr.Soyaoil]:[Biodiesel]])</f>
        <v>12247</v>
      </c>
    </row>
    <row r="212" spans="1:32" x14ac:dyDescent="0.3">
      <c r="A212">
        <v>2018</v>
      </c>
      <c r="B212" t="s">
        <v>35</v>
      </c>
      <c r="C212" t="s">
        <v>42</v>
      </c>
      <c r="D212" t="s">
        <v>54</v>
      </c>
      <c r="E212" t="s">
        <v>62</v>
      </c>
      <c r="F212" s="10">
        <v>43409</v>
      </c>
      <c r="G212" s="11">
        <v>0.85763888888888884</v>
      </c>
      <c r="H212" s="10">
        <v>43407</v>
      </c>
      <c r="I212" s="11">
        <v>0.13680555555555557</v>
      </c>
      <c r="J212">
        <v>1</v>
      </c>
      <c r="K212" t="s">
        <v>66</v>
      </c>
      <c r="L212" t="s">
        <v>74</v>
      </c>
      <c r="M212">
        <v>0</v>
      </c>
      <c r="N212">
        <v>60186</v>
      </c>
      <c r="O212">
        <v>0</v>
      </c>
      <c r="P212">
        <v>0</v>
      </c>
      <c r="Q212">
        <v>0</v>
      </c>
      <c r="R212">
        <v>36846</v>
      </c>
      <c r="S212">
        <v>0</v>
      </c>
      <c r="T212">
        <v>79130</v>
      </c>
      <c r="U212">
        <v>7719</v>
      </c>
      <c r="V212">
        <v>0</v>
      </c>
      <c r="W212">
        <v>0</v>
      </c>
      <c r="X212">
        <v>0</v>
      </c>
      <c r="Y212">
        <v>0</v>
      </c>
      <c r="Z212">
        <v>0</v>
      </c>
      <c r="AA212">
        <v>0</v>
      </c>
      <c r="AB212">
        <v>0</v>
      </c>
      <c r="AC212">
        <v>0</v>
      </c>
      <c r="AD212">
        <v>0</v>
      </c>
      <c r="AE212">
        <f>SUM(Data[[#This Row],[Soybeans]:[DDGS]])</f>
        <v>183881</v>
      </c>
      <c r="AF212">
        <f>SUM(Data[[#This Row],[Cr.Soyaoil]:[Biodiesel]])</f>
        <v>0</v>
      </c>
    </row>
    <row r="213" spans="1:32" x14ac:dyDescent="0.3">
      <c r="A213">
        <v>2019</v>
      </c>
      <c r="B213" t="s">
        <v>31</v>
      </c>
      <c r="C213" t="s">
        <v>42</v>
      </c>
      <c r="D213" t="s">
        <v>54</v>
      </c>
      <c r="E213" t="s">
        <v>60</v>
      </c>
      <c r="F213" s="10">
        <v>43524</v>
      </c>
      <c r="G213" s="11">
        <v>0.54166666666666663</v>
      </c>
      <c r="H213" s="10">
        <v>43521</v>
      </c>
      <c r="I213" s="11">
        <v>0.45277777777777778</v>
      </c>
      <c r="J213">
        <v>1</v>
      </c>
      <c r="K213" t="s">
        <v>69</v>
      </c>
      <c r="L213" t="s">
        <v>75</v>
      </c>
      <c r="M213">
        <v>0</v>
      </c>
      <c r="N213">
        <v>0</v>
      </c>
      <c r="O213">
        <v>0</v>
      </c>
      <c r="P213">
        <v>0</v>
      </c>
      <c r="Q213">
        <v>0</v>
      </c>
      <c r="R213">
        <v>0</v>
      </c>
      <c r="S213">
        <v>0</v>
      </c>
      <c r="T213">
        <v>0</v>
      </c>
      <c r="U213">
        <v>0</v>
      </c>
      <c r="V213">
        <v>0</v>
      </c>
      <c r="W213">
        <v>0</v>
      </c>
      <c r="X213">
        <v>0</v>
      </c>
      <c r="Y213">
        <v>0</v>
      </c>
      <c r="Z213">
        <v>0</v>
      </c>
      <c r="AA213">
        <v>0</v>
      </c>
      <c r="AB213">
        <v>0</v>
      </c>
      <c r="AC213">
        <v>0</v>
      </c>
      <c r="AD213">
        <v>0</v>
      </c>
      <c r="AE213">
        <f>SUM(Data[[#This Row],[Soybeans]:[DDGS]])</f>
        <v>0</v>
      </c>
      <c r="AF213">
        <f>SUM(Data[[#This Row],[Cr.Soyaoil]:[Biodiesel]])</f>
        <v>0</v>
      </c>
    </row>
    <row r="214" spans="1:32" x14ac:dyDescent="0.3">
      <c r="A214">
        <v>2022</v>
      </c>
      <c r="B214" t="s">
        <v>34</v>
      </c>
      <c r="C214" t="s">
        <v>42</v>
      </c>
      <c r="D214" t="s">
        <v>56</v>
      </c>
      <c r="E214" t="s">
        <v>60</v>
      </c>
      <c r="F214" s="10">
        <v>44633</v>
      </c>
      <c r="G214" s="11">
        <v>0.99930555555555556</v>
      </c>
      <c r="H214" s="10">
        <v>44631</v>
      </c>
      <c r="I214" s="11">
        <v>0.67152777777777772</v>
      </c>
      <c r="J214">
        <v>1</v>
      </c>
      <c r="K214" t="s">
        <v>69</v>
      </c>
      <c r="L214" t="s">
        <v>74</v>
      </c>
      <c r="M214">
        <v>71914</v>
      </c>
      <c r="N214">
        <v>0</v>
      </c>
      <c r="O214">
        <v>0</v>
      </c>
      <c r="P214">
        <v>0</v>
      </c>
      <c r="Q214">
        <v>45773</v>
      </c>
      <c r="R214">
        <v>0</v>
      </c>
      <c r="S214">
        <v>0</v>
      </c>
      <c r="T214">
        <v>0</v>
      </c>
      <c r="U214">
        <v>0</v>
      </c>
      <c r="V214">
        <v>0</v>
      </c>
      <c r="W214">
        <v>0</v>
      </c>
      <c r="X214">
        <v>0</v>
      </c>
      <c r="Y214">
        <v>0</v>
      </c>
      <c r="Z214">
        <v>0</v>
      </c>
      <c r="AA214">
        <v>0</v>
      </c>
      <c r="AB214">
        <v>0</v>
      </c>
      <c r="AC214">
        <v>0</v>
      </c>
      <c r="AD214">
        <v>0</v>
      </c>
      <c r="AE214">
        <f>SUM(Data[[#This Row],[Soybeans]:[DDGS]])</f>
        <v>117687</v>
      </c>
      <c r="AF214">
        <f>SUM(Data[[#This Row],[Cr.Soyaoil]:[Biodiesel]])</f>
        <v>0</v>
      </c>
    </row>
    <row r="215" spans="1:32" x14ac:dyDescent="0.3">
      <c r="A215">
        <v>2010</v>
      </c>
      <c r="B215" t="s">
        <v>35</v>
      </c>
      <c r="C215" t="s">
        <v>47</v>
      </c>
      <c r="D215" t="s">
        <v>57</v>
      </c>
      <c r="E215" t="s">
        <v>65</v>
      </c>
      <c r="F215" s="10">
        <v>40495</v>
      </c>
      <c r="G215" s="11">
        <v>0.86319444444444449</v>
      </c>
      <c r="H215" s="10">
        <v>40493</v>
      </c>
      <c r="I215" s="11">
        <v>0.79861111111111116</v>
      </c>
      <c r="J215">
        <v>1</v>
      </c>
      <c r="K215" t="s">
        <v>67</v>
      </c>
      <c r="L215" t="s">
        <v>75</v>
      </c>
      <c r="M215">
        <v>0</v>
      </c>
      <c r="N215">
        <v>0</v>
      </c>
      <c r="O215">
        <v>0</v>
      </c>
      <c r="P215">
        <v>0</v>
      </c>
      <c r="Q215">
        <v>0</v>
      </c>
      <c r="R215">
        <v>0</v>
      </c>
      <c r="S215">
        <v>0</v>
      </c>
      <c r="T215">
        <v>0</v>
      </c>
      <c r="U215">
        <v>0</v>
      </c>
      <c r="V215">
        <v>0</v>
      </c>
      <c r="W215">
        <v>8705</v>
      </c>
      <c r="X215">
        <v>0</v>
      </c>
      <c r="Y215">
        <v>0</v>
      </c>
      <c r="Z215">
        <v>0</v>
      </c>
      <c r="AA215">
        <v>0</v>
      </c>
      <c r="AB215">
        <v>3687</v>
      </c>
      <c r="AC215">
        <v>0</v>
      </c>
      <c r="AD215">
        <v>0</v>
      </c>
      <c r="AE215">
        <f>SUM(Data[[#This Row],[Soybeans]:[DDGS]])</f>
        <v>0</v>
      </c>
      <c r="AF215">
        <f>SUM(Data[[#This Row],[Cr.Soyaoil]:[Biodiesel]])</f>
        <v>12392</v>
      </c>
    </row>
    <row r="216" spans="1:32" x14ac:dyDescent="0.3">
      <c r="A216">
        <v>2021</v>
      </c>
      <c r="B216" t="s">
        <v>30</v>
      </c>
      <c r="C216" t="s">
        <v>42</v>
      </c>
      <c r="D216" t="s">
        <v>52</v>
      </c>
      <c r="E216" t="s">
        <v>64</v>
      </c>
      <c r="F216" s="10">
        <v>44328</v>
      </c>
      <c r="G216" s="11">
        <v>0.29375000000000001</v>
      </c>
      <c r="H216" s="10">
        <v>44326</v>
      </c>
      <c r="I216" s="11">
        <v>0.79236111111111107</v>
      </c>
      <c r="J216">
        <v>1</v>
      </c>
      <c r="K216" t="s">
        <v>69</v>
      </c>
      <c r="L216" t="s">
        <v>74</v>
      </c>
      <c r="M216">
        <v>0</v>
      </c>
      <c r="N216">
        <v>0</v>
      </c>
      <c r="O216">
        <v>9756</v>
      </c>
      <c r="P216">
        <v>0</v>
      </c>
      <c r="Q216">
        <v>0</v>
      </c>
      <c r="R216">
        <v>0</v>
      </c>
      <c r="S216">
        <v>1545</v>
      </c>
      <c r="T216">
        <v>0</v>
      </c>
      <c r="U216">
        <v>25799</v>
      </c>
      <c r="V216">
        <v>0</v>
      </c>
      <c r="W216">
        <v>0</v>
      </c>
      <c r="X216">
        <v>0</v>
      </c>
      <c r="Y216">
        <v>0</v>
      </c>
      <c r="Z216">
        <v>0</v>
      </c>
      <c r="AA216">
        <v>0</v>
      </c>
      <c r="AB216">
        <v>0</v>
      </c>
      <c r="AC216">
        <v>0</v>
      </c>
      <c r="AD216">
        <v>0</v>
      </c>
      <c r="AE216">
        <f>SUM(Data[[#This Row],[Soybeans]:[DDGS]])</f>
        <v>37100</v>
      </c>
      <c r="AF216">
        <f>SUM(Data[[#This Row],[Cr.Soyaoil]:[Biodiesel]])</f>
        <v>0</v>
      </c>
    </row>
    <row r="217" spans="1:32" x14ac:dyDescent="0.3">
      <c r="A217">
        <v>2010</v>
      </c>
      <c r="B217" t="s">
        <v>34</v>
      </c>
      <c r="C217" t="s">
        <v>48</v>
      </c>
      <c r="D217" t="s">
        <v>51</v>
      </c>
      <c r="E217" t="s">
        <v>61</v>
      </c>
      <c r="F217" s="10">
        <v>40248</v>
      </c>
      <c r="G217" s="11">
        <v>0.57499999999999996</v>
      </c>
      <c r="H217" s="10">
        <v>40247</v>
      </c>
      <c r="I217" s="11">
        <v>0.26874999999999999</v>
      </c>
      <c r="J217">
        <v>1</v>
      </c>
      <c r="K217" t="s">
        <v>68</v>
      </c>
      <c r="L217" t="s">
        <v>74</v>
      </c>
      <c r="M217">
        <v>33737</v>
      </c>
      <c r="N217">
        <v>0</v>
      </c>
      <c r="O217">
        <v>0</v>
      </c>
      <c r="P217">
        <v>0</v>
      </c>
      <c r="Q217">
        <v>0</v>
      </c>
      <c r="R217">
        <v>0</v>
      </c>
      <c r="S217">
        <v>0</v>
      </c>
      <c r="T217">
        <v>0</v>
      </c>
      <c r="U217">
        <v>0</v>
      </c>
      <c r="V217">
        <v>0</v>
      </c>
      <c r="W217">
        <v>0</v>
      </c>
      <c r="X217">
        <v>0</v>
      </c>
      <c r="Y217">
        <v>0</v>
      </c>
      <c r="Z217">
        <v>0</v>
      </c>
      <c r="AA217">
        <v>0</v>
      </c>
      <c r="AB217">
        <v>0</v>
      </c>
      <c r="AC217">
        <v>0</v>
      </c>
      <c r="AD217">
        <v>0</v>
      </c>
      <c r="AE217">
        <f>SUM(Data[[#This Row],[Soybeans]:[DDGS]])</f>
        <v>33737</v>
      </c>
      <c r="AF217">
        <f>SUM(Data[[#This Row],[Cr.Soyaoil]:[Biodiesel]])</f>
        <v>0</v>
      </c>
    </row>
    <row r="218" spans="1:32" x14ac:dyDescent="0.3">
      <c r="A218">
        <v>2010</v>
      </c>
      <c r="B218" t="s">
        <v>30</v>
      </c>
      <c r="C218" t="s">
        <v>42</v>
      </c>
      <c r="D218" t="s">
        <v>49</v>
      </c>
      <c r="E218" t="s">
        <v>64</v>
      </c>
      <c r="F218" s="10">
        <v>40299</v>
      </c>
      <c r="G218" s="11">
        <v>0.12013888888888889</v>
      </c>
      <c r="H218" s="10">
        <v>40298</v>
      </c>
      <c r="I218" s="11">
        <v>0.85555555555555551</v>
      </c>
      <c r="J218">
        <v>1</v>
      </c>
      <c r="K218" t="s">
        <v>71</v>
      </c>
      <c r="L218" t="s">
        <v>75</v>
      </c>
      <c r="M218">
        <v>0</v>
      </c>
      <c r="N218">
        <v>0</v>
      </c>
      <c r="O218">
        <v>0</v>
      </c>
      <c r="P218">
        <v>0</v>
      </c>
      <c r="Q218">
        <v>0</v>
      </c>
      <c r="R218">
        <v>0</v>
      </c>
      <c r="S218">
        <v>0</v>
      </c>
      <c r="T218">
        <v>0</v>
      </c>
      <c r="U218">
        <v>0</v>
      </c>
      <c r="V218">
        <v>0</v>
      </c>
      <c r="W218">
        <v>5720</v>
      </c>
      <c r="X218">
        <v>0</v>
      </c>
      <c r="Y218">
        <v>0</v>
      </c>
      <c r="Z218">
        <v>6264</v>
      </c>
      <c r="AA218">
        <v>0</v>
      </c>
      <c r="AB218">
        <v>0</v>
      </c>
      <c r="AC218">
        <v>0</v>
      </c>
      <c r="AD218">
        <v>0</v>
      </c>
      <c r="AE218">
        <f>SUM(Data[[#This Row],[Soybeans]:[DDGS]])</f>
        <v>0</v>
      </c>
      <c r="AF218">
        <f>SUM(Data[[#This Row],[Cr.Soyaoil]:[Biodiesel]])</f>
        <v>11984</v>
      </c>
    </row>
    <row r="219" spans="1:32" x14ac:dyDescent="0.3">
      <c r="A219">
        <v>2021</v>
      </c>
      <c r="B219" t="s">
        <v>40</v>
      </c>
      <c r="C219" t="s">
        <v>46</v>
      </c>
      <c r="D219" t="s">
        <v>52</v>
      </c>
      <c r="E219" t="s">
        <v>62</v>
      </c>
      <c r="F219" s="10">
        <v>44447</v>
      </c>
      <c r="G219" s="11">
        <v>2.361111111111111E-2</v>
      </c>
      <c r="H219" s="10">
        <v>44446</v>
      </c>
      <c r="I219" s="11">
        <v>8.4722222222222227E-2</v>
      </c>
      <c r="J219">
        <v>0</v>
      </c>
      <c r="K219" t="s">
        <v>73</v>
      </c>
      <c r="L219" t="s">
        <v>74</v>
      </c>
      <c r="M219">
        <v>0</v>
      </c>
      <c r="N219">
        <v>0</v>
      </c>
      <c r="O219">
        <v>0</v>
      </c>
      <c r="P219">
        <v>0</v>
      </c>
      <c r="Q219">
        <v>0</v>
      </c>
      <c r="R219">
        <v>0</v>
      </c>
      <c r="S219">
        <v>0</v>
      </c>
      <c r="T219">
        <v>0</v>
      </c>
      <c r="U219">
        <v>0</v>
      </c>
      <c r="V219">
        <v>0</v>
      </c>
      <c r="W219">
        <v>0</v>
      </c>
      <c r="X219">
        <v>0</v>
      </c>
      <c r="Y219">
        <v>0</v>
      </c>
      <c r="Z219">
        <v>0</v>
      </c>
      <c r="AA219">
        <v>0</v>
      </c>
      <c r="AB219">
        <v>0</v>
      </c>
      <c r="AC219">
        <v>0</v>
      </c>
      <c r="AD219">
        <v>0</v>
      </c>
      <c r="AE219">
        <f>SUM(Data[[#This Row],[Soybeans]:[DDGS]])</f>
        <v>0</v>
      </c>
      <c r="AF219">
        <f>SUM(Data[[#This Row],[Cr.Soyaoil]:[Biodiesel]])</f>
        <v>0</v>
      </c>
    </row>
    <row r="220" spans="1:32" x14ac:dyDescent="0.3">
      <c r="A220">
        <v>2023</v>
      </c>
      <c r="B220" t="s">
        <v>37</v>
      </c>
      <c r="C220" t="s">
        <v>43</v>
      </c>
      <c r="D220" t="s">
        <v>56</v>
      </c>
      <c r="E220" t="s">
        <v>62</v>
      </c>
      <c r="F220" s="10">
        <v>45092</v>
      </c>
      <c r="G220" s="11">
        <v>0.61944444444444446</v>
      </c>
      <c r="H220" s="10">
        <v>45091</v>
      </c>
      <c r="I220" s="11">
        <v>0.27152777777777776</v>
      </c>
      <c r="J220">
        <v>1</v>
      </c>
      <c r="K220" t="s">
        <v>66</v>
      </c>
      <c r="L220" t="s">
        <v>74</v>
      </c>
      <c r="M220">
        <v>0</v>
      </c>
      <c r="N220">
        <v>0</v>
      </c>
      <c r="O220">
        <v>0</v>
      </c>
      <c r="P220">
        <v>0</v>
      </c>
      <c r="Q220">
        <v>0</v>
      </c>
      <c r="R220">
        <v>0</v>
      </c>
      <c r="S220">
        <v>57047</v>
      </c>
      <c r="T220">
        <v>0</v>
      </c>
      <c r="U220">
        <v>0</v>
      </c>
      <c r="V220">
        <v>27244</v>
      </c>
      <c r="W220">
        <v>0</v>
      </c>
      <c r="X220">
        <v>0</v>
      </c>
      <c r="Y220">
        <v>0</v>
      </c>
      <c r="Z220">
        <v>0</v>
      </c>
      <c r="AA220">
        <v>0</v>
      </c>
      <c r="AB220">
        <v>0</v>
      </c>
      <c r="AC220">
        <v>0</v>
      </c>
      <c r="AD220">
        <v>0</v>
      </c>
      <c r="AE220">
        <f>SUM(Data[[#This Row],[Soybeans]:[DDGS]])</f>
        <v>84291</v>
      </c>
      <c r="AF220">
        <f>SUM(Data[[#This Row],[Cr.Soyaoil]:[Biodiesel]])</f>
        <v>0</v>
      </c>
    </row>
    <row r="221" spans="1:32" x14ac:dyDescent="0.3">
      <c r="A221">
        <v>2017</v>
      </c>
      <c r="B221" t="s">
        <v>40</v>
      </c>
      <c r="C221" t="s">
        <v>47</v>
      </c>
      <c r="D221" t="s">
        <v>55</v>
      </c>
      <c r="E221" t="s">
        <v>59</v>
      </c>
      <c r="F221" s="10">
        <v>42987</v>
      </c>
      <c r="G221" s="11">
        <v>0.34305555555555556</v>
      </c>
      <c r="H221" s="10">
        <v>42984</v>
      </c>
      <c r="I221" s="11">
        <v>5.347222222222222E-2</v>
      </c>
      <c r="J221">
        <v>0</v>
      </c>
      <c r="K221" t="s">
        <v>70</v>
      </c>
      <c r="L221" t="s">
        <v>74</v>
      </c>
      <c r="M221">
        <v>0</v>
      </c>
      <c r="N221">
        <v>0</v>
      </c>
      <c r="O221">
        <v>0</v>
      </c>
      <c r="P221">
        <v>71286</v>
      </c>
      <c r="Q221">
        <v>0</v>
      </c>
      <c r="R221">
        <v>0</v>
      </c>
      <c r="S221">
        <v>20150</v>
      </c>
      <c r="T221">
        <v>0</v>
      </c>
      <c r="U221">
        <v>0</v>
      </c>
      <c r="V221">
        <v>0</v>
      </c>
      <c r="W221">
        <v>0</v>
      </c>
      <c r="X221">
        <v>0</v>
      </c>
      <c r="Y221">
        <v>0</v>
      </c>
      <c r="Z221">
        <v>0</v>
      </c>
      <c r="AA221">
        <v>0</v>
      </c>
      <c r="AB221">
        <v>0</v>
      </c>
      <c r="AC221">
        <v>0</v>
      </c>
      <c r="AD221">
        <v>0</v>
      </c>
      <c r="AE221">
        <f>SUM(Data[[#This Row],[Soybeans]:[DDGS]])</f>
        <v>91436</v>
      </c>
      <c r="AF221">
        <f>SUM(Data[[#This Row],[Cr.Soyaoil]:[Biodiesel]])</f>
        <v>0</v>
      </c>
    </row>
    <row r="222" spans="1:32" x14ac:dyDescent="0.3">
      <c r="A222">
        <v>2023</v>
      </c>
      <c r="B222" t="s">
        <v>36</v>
      </c>
      <c r="C222" t="s">
        <v>45</v>
      </c>
      <c r="D222" t="s">
        <v>57</v>
      </c>
      <c r="E222" t="s">
        <v>61</v>
      </c>
      <c r="F222" s="10">
        <v>45129</v>
      </c>
      <c r="G222" s="11">
        <v>0.41736111111111113</v>
      </c>
      <c r="H222" s="10">
        <v>45126</v>
      </c>
      <c r="I222" s="11">
        <v>0.26527777777777778</v>
      </c>
      <c r="J222">
        <v>0</v>
      </c>
      <c r="K222" t="s">
        <v>67</v>
      </c>
      <c r="L222" t="s">
        <v>75</v>
      </c>
      <c r="M222">
        <v>0</v>
      </c>
      <c r="N222">
        <v>0</v>
      </c>
      <c r="O222">
        <v>0</v>
      </c>
      <c r="P222">
        <v>0</v>
      </c>
      <c r="Q222">
        <v>0</v>
      </c>
      <c r="R222">
        <v>0</v>
      </c>
      <c r="S222">
        <v>0</v>
      </c>
      <c r="T222">
        <v>0</v>
      </c>
      <c r="U222">
        <v>0</v>
      </c>
      <c r="V222">
        <v>0</v>
      </c>
      <c r="W222">
        <v>0</v>
      </c>
      <c r="X222">
        <v>0</v>
      </c>
      <c r="Y222">
        <v>0</v>
      </c>
      <c r="Z222">
        <v>0</v>
      </c>
      <c r="AA222">
        <v>0</v>
      </c>
      <c r="AB222">
        <v>0</v>
      </c>
      <c r="AC222">
        <v>0</v>
      </c>
      <c r="AD222">
        <v>0</v>
      </c>
      <c r="AE222">
        <f>SUM(Data[[#This Row],[Soybeans]:[DDGS]])</f>
        <v>0</v>
      </c>
      <c r="AF222">
        <f>SUM(Data[[#This Row],[Cr.Soyaoil]:[Biodiesel]])</f>
        <v>0</v>
      </c>
    </row>
    <row r="223" spans="1:32" x14ac:dyDescent="0.3">
      <c r="A223">
        <v>2010</v>
      </c>
      <c r="B223" t="s">
        <v>41</v>
      </c>
      <c r="C223" t="s">
        <v>43</v>
      </c>
      <c r="D223" t="s">
        <v>50</v>
      </c>
      <c r="E223" t="s">
        <v>59</v>
      </c>
      <c r="F223" s="10">
        <v>40195</v>
      </c>
      <c r="G223" s="11">
        <v>0.33055555555555555</v>
      </c>
      <c r="H223" s="10">
        <v>40194</v>
      </c>
      <c r="I223" s="11">
        <v>0.70902777777777781</v>
      </c>
      <c r="J223">
        <v>0</v>
      </c>
      <c r="K223" t="s">
        <v>72</v>
      </c>
      <c r="L223" t="s">
        <v>74</v>
      </c>
      <c r="M223">
        <v>33327</v>
      </c>
      <c r="N223">
        <v>0</v>
      </c>
      <c r="O223">
        <v>0</v>
      </c>
      <c r="P223">
        <v>0</v>
      </c>
      <c r="Q223">
        <v>0</v>
      </c>
      <c r="R223">
        <v>0</v>
      </c>
      <c r="S223">
        <v>52618</v>
      </c>
      <c r="T223">
        <v>0</v>
      </c>
      <c r="U223">
        <v>0</v>
      </c>
      <c r="V223">
        <v>0</v>
      </c>
      <c r="W223">
        <v>0</v>
      </c>
      <c r="X223">
        <v>0</v>
      </c>
      <c r="Y223">
        <v>0</v>
      </c>
      <c r="Z223">
        <v>0</v>
      </c>
      <c r="AA223">
        <v>0</v>
      </c>
      <c r="AB223">
        <v>0</v>
      </c>
      <c r="AC223">
        <v>0</v>
      </c>
      <c r="AD223">
        <v>0</v>
      </c>
      <c r="AE223">
        <f>SUM(Data[[#This Row],[Soybeans]:[DDGS]])</f>
        <v>85945</v>
      </c>
      <c r="AF223">
        <f>SUM(Data[[#This Row],[Cr.Soyaoil]:[Biodiesel]])</f>
        <v>0</v>
      </c>
    </row>
    <row r="224" spans="1:32" x14ac:dyDescent="0.3">
      <c r="A224">
        <v>2014</v>
      </c>
      <c r="B224" t="s">
        <v>34</v>
      </c>
      <c r="C224" t="s">
        <v>44</v>
      </c>
      <c r="D224" t="s">
        <v>55</v>
      </c>
      <c r="E224" t="s">
        <v>61</v>
      </c>
      <c r="F224" s="10">
        <v>41715</v>
      </c>
      <c r="G224" s="11">
        <v>6.2500000000000003E-3</v>
      </c>
      <c r="H224" s="10">
        <v>41712</v>
      </c>
      <c r="I224" s="11">
        <v>0.64097222222222228</v>
      </c>
      <c r="J224">
        <v>0</v>
      </c>
      <c r="K224" t="s">
        <v>68</v>
      </c>
      <c r="L224" t="s">
        <v>74</v>
      </c>
      <c r="M224">
        <v>0</v>
      </c>
      <c r="N224">
        <v>0</v>
      </c>
      <c r="O224">
        <v>0</v>
      </c>
      <c r="P224">
        <v>16683</v>
      </c>
      <c r="Q224">
        <v>0</v>
      </c>
      <c r="R224">
        <v>67714</v>
      </c>
      <c r="S224">
        <v>0</v>
      </c>
      <c r="T224">
        <v>0</v>
      </c>
      <c r="U224">
        <v>0</v>
      </c>
      <c r="V224">
        <v>0</v>
      </c>
      <c r="W224">
        <v>0</v>
      </c>
      <c r="X224">
        <v>0</v>
      </c>
      <c r="Y224">
        <v>0</v>
      </c>
      <c r="Z224">
        <v>0</v>
      </c>
      <c r="AA224">
        <v>0</v>
      </c>
      <c r="AB224">
        <v>0</v>
      </c>
      <c r="AC224">
        <v>0</v>
      </c>
      <c r="AD224">
        <v>0</v>
      </c>
      <c r="AE224">
        <f>SUM(Data[[#This Row],[Soybeans]:[DDGS]])</f>
        <v>84397</v>
      </c>
      <c r="AF224">
        <f>SUM(Data[[#This Row],[Cr.Soyaoil]:[Biodiesel]])</f>
        <v>0</v>
      </c>
    </row>
    <row r="225" spans="1:32" x14ac:dyDescent="0.3">
      <c r="A225">
        <v>2018</v>
      </c>
      <c r="B225" t="s">
        <v>30</v>
      </c>
      <c r="C225" t="s">
        <v>42</v>
      </c>
      <c r="D225" t="s">
        <v>52</v>
      </c>
      <c r="E225" t="s">
        <v>59</v>
      </c>
      <c r="F225" s="10">
        <v>43224</v>
      </c>
      <c r="G225" s="11">
        <v>0.23680555555555555</v>
      </c>
      <c r="H225" s="10">
        <v>43221</v>
      </c>
      <c r="I225" s="11">
        <v>2.361111111111111E-2</v>
      </c>
      <c r="J225">
        <v>1</v>
      </c>
      <c r="K225" t="s">
        <v>70</v>
      </c>
      <c r="L225" t="s">
        <v>74</v>
      </c>
      <c r="M225">
        <v>0</v>
      </c>
      <c r="N225">
        <v>0</v>
      </c>
      <c r="O225">
        <v>0</v>
      </c>
      <c r="P225">
        <v>0</v>
      </c>
      <c r="Q225">
        <v>0</v>
      </c>
      <c r="R225">
        <v>0</v>
      </c>
      <c r="S225">
        <v>0</v>
      </c>
      <c r="T225">
        <v>0</v>
      </c>
      <c r="U225">
        <v>0</v>
      </c>
      <c r="V225">
        <v>0</v>
      </c>
      <c r="W225">
        <v>0</v>
      </c>
      <c r="X225">
        <v>0</v>
      </c>
      <c r="Y225">
        <v>0</v>
      </c>
      <c r="Z225">
        <v>0</v>
      </c>
      <c r="AA225">
        <v>0</v>
      </c>
      <c r="AB225">
        <v>0</v>
      </c>
      <c r="AC225">
        <v>0</v>
      </c>
      <c r="AD225">
        <v>0</v>
      </c>
      <c r="AE225">
        <f>SUM(Data[[#This Row],[Soybeans]:[DDGS]])</f>
        <v>0</v>
      </c>
      <c r="AF225">
        <f>SUM(Data[[#This Row],[Cr.Soyaoil]:[Biodiesel]])</f>
        <v>0</v>
      </c>
    </row>
    <row r="226" spans="1:32" x14ac:dyDescent="0.3">
      <c r="A226">
        <v>2022</v>
      </c>
      <c r="B226" t="s">
        <v>31</v>
      </c>
      <c r="C226" t="s">
        <v>43</v>
      </c>
      <c r="D226" t="s">
        <v>51</v>
      </c>
      <c r="E226" t="s">
        <v>63</v>
      </c>
      <c r="F226" s="10">
        <v>44594</v>
      </c>
      <c r="G226" s="11">
        <v>0.61458333333333337</v>
      </c>
      <c r="H226" s="10">
        <v>44591</v>
      </c>
      <c r="I226" s="11">
        <v>0.28472222222222221</v>
      </c>
      <c r="J226">
        <v>0</v>
      </c>
      <c r="K226" t="s">
        <v>71</v>
      </c>
      <c r="L226" t="s">
        <v>74</v>
      </c>
      <c r="M226">
        <v>0</v>
      </c>
      <c r="N226">
        <v>0</v>
      </c>
      <c r="O226">
        <v>0</v>
      </c>
      <c r="P226">
        <v>0</v>
      </c>
      <c r="Q226">
        <v>0</v>
      </c>
      <c r="R226">
        <v>0</v>
      </c>
      <c r="S226">
        <v>0</v>
      </c>
      <c r="T226">
        <v>0</v>
      </c>
      <c r="U226">
        <v>0</v>
      </c>
      <c r="V226">
        <v>0</v>
      </c>
      <c r="W226">
        <v>0</v>
      </c>
      <c r="X226">
        <v>0</v>
      </c>
      <c r="Y226">
        <v>0</v>
      </c>
      <c r="Z226">
        <v>0</v>
      </c>
      <c r="AA226">
        <v>0</v>
      </c>
      <c r="AB226">
        <v>0</v>
      </c>
      <c r="AC226">
        <v>0</v>
      </c>
      <c r="AD226">
        <v>0</v>
      </c>
      <c r="AE226">
        <f>SUM(Data[[#This Row],[Soybeans]:[DDGS]])</f>
        <v>0</v>
      </c>
      <c r="AF226">
        <f>SUM(Data[[#This Row],[Cr.Soyaoil]:[Biodiesel]])</f>
        <v>0</v>
      </c>
    </row>
    <row r="227" spans="1:32" x14ac:dyDescent="0.3">
      <c r="A227">
        <v>2022</v>
      </c>
      <c r="B227" t="s">
        <v>39</v>
      </c>
      <c r="C227" t="s">
        <v>43</v>
      </c>
      <c r="D227" t="s">
        <v>54</v>
      </c>
      <c r="E227" t="s">
        <v>59</v>
      </c>
      <c r="F227" s="10">
        <v>44850</v>
      </c>
      <c r="G227" s="11">
        <v>0.86597222222222225</v>
      </c>
      <c r="H227" s="10">
        <v>44848</v>
      </c>
      <c r="I227" s="11">
        <v>0.77638888888888891</v>
      </c>
      <c r="J227">
        <v>0</v>
      </c>
      <c r="K227" t="s">
        <v>71</v>
      </c>
      <c r="L227" t="s">
        <v>75</v>
      </c>
      <c r="M227">
        <v>0</v>
      </c>
      <c r="N227">
        <v>0</v>
      </c>
      <c r="O227">
        <v>0</v>
      </c>
      <c r="P227">
        <v>0</v>
      </c>
      <c r="Q227">
        <v>0</v>
      </c>
      <c r="R227">
        <v>0</v>
      </c>
      <c r="S227">
        <v>0</v>
      </c>
      <c r="T227">
        <v>0</v>
      </c>
      <c r="U227">
        <v>0</v>
      </c>
      <c r="V227">
        <v>0</v>
      </c>
      <c r="W227">
        <v>0</v>
      </c>
      <c r="X227">
        <v>0</v>
      </c>
      <c r="Y227">
        <v>1299</v>
      </c>
      <c r="Z227">
        <v>9870</v>
      </c>
      <c r="AA227">
        <v>0</v>
      </c>
      <c r="AB227">
        <v>0</v>
      </c>
      <c r="AC227">
        <v>0</v>
      </c>
      <c r="AD227">
        <v>0</v>
      </c>
      <c r="AE227">
        <f>SUM(Data[[#This Row],[Soybeans]:[DDGS]])</f>
        <v>0</v>
      </c>
      <c r="AF227">
        <f>SUM(Data[[#This Row],[Cr.Soyaoil]:[Biodiesel]])</f>
        <v>11169</v>
      </c>
    </row>
    <row r="228" spans="1:32" x14ac:dyDescent="0.3">
      <c r="A228">
        <v>2017</v>
      </c>
      <c r="B228" t="s">
        <v>39</v>
      </c>
      <c r="C228" t="s">
        <v>43</v>
      </c>
      <c r="D228" t="s">
        <v>49</v>
      </c>
      <c r="E228" t="s">
        <v>60</v>
      </c>
      <c r="F228" s="10">
        <v>43030</v>
      </c>
      <c r="G228" s="11">
        <v>0.45624999999999999</v>
      </c>
      <c r="H228" s="10">
        <v>43027</v>
      </c>
      <c r="I228" s="11">
        <v>0.10486111111111111</v>
      </c>
      <c r="J228">
        <v>1</v>
      </c>
      <c r="K228" t="s">
        <v>70</v>
      </c>
      <c r="L228" t="s">
        <v>75</v>
      </c>
      <c r="M228">
        <v>0</v>
      </c>
      <c r="N228">
        <v>0</v>
      </c>
      <c r="O228">
        <v>0</v>
      </c>
      <c r="P228">
        <v>0</v>
      </c>
      <c r="Q228">
        <v>0</v>
      </c>
      <c r="R228">
        <v>0</v>
      </c>
      <c r="S228">
        <v>0</v>
      </c>
      <c r="T228">
        <v>0</v>
      </c>
      <c r="U228">
        <v>0</v>
      </c>
      <c r="V228">
        <v>0</v>
      </c>
      <c r="W228">
        <v>0</v>
      </c>
      <c r="X228">
        <v>0</v>
      </c>
      <c r="Y228">
        <v>1051</v>
      </c>
      <c r="Z228">
        <v>0</v>
      </c>
      <c r="AA228">
        <v>0</v>
      </c>
      <c r="AB228">
        <v>0</v>
      </c>
      <c r="AC228">
        <v>0</v>
      </c>
      <c r="AD228">
        <v>2960</v>
      </c>
      <c r="AE228">
        <f>SUM(Data[[#This Row],[Soybeans]:[DDGS]])</f>
        <v>0</v>
      </c>
      <c r="AF228">
        <f>SUM(Data[[#This Row],[Cr.Soyaoil]:[Biodiesel]])</f>
        <v>4011</v>
      </c>
    </row>
    <row r="229" spans="1:32" x14ac:dyDescent="0.3">
      <c r="A229">
        <v>2015</v>
      </c>
      <c r="B229" t="s">
        <v>30</v>
      </c>
      <c r="C229" t="s">
        <v>48</v>
      </c>
      <c r="D229" t="s">
        <v>49</v>
      </c>
      <c r="E229" t="s">
        <v>61</v>
      </c>
      <c r="F229" s="10">
        <v>42147</v>
      </c>
      <c r="G229" s="11">
        <v>0.83333333333333337</v>
      </c>
      <c r="H229" s="10">
        <v>42146</v>
      </c>
      <c r="I229" s="11">
        <v>0.3611111111111111</v>
      </c>
      <c r="J229">
        <v>0</v>
      </c>
      <c r="K229" t="s">
        <v>72</v>
      </c>
      <c r="L229" t="s">
        <v>75</v>
      </c>
      <c r="M229">
        <v>0</v>
      </c>
      <c r="N229">
        <v>0</v>
      </c>
      <c r="O229">
        <v>0</v>
      </c>
      <c r="P229">
        <v>0</v>
      </c>
      <c r="Q229">
        <v>0</v>
      </c>
      <c r="R229">
        <v>0</v>
      </c>
      <c r="S229">
        <v>0</v>
      </c>
      <c r="T229">
        <v>0</v>
      </c>
      <c r="U229">
        <v>0</v>
      </c>
      <c r="V229">
        <v>0</v>
      </c>
      <c r="W229">
        <v>6483</v>
      </c>
      <c r="X229">
        <v>0</v>
      </c>
      <c r="Y229">
        <v>0</v>
      </c>
      <c r="Z229">
        <v>8219</v>
      </c>
      <c r="AA229">
        <v>0</v>
      </c>
      <c r="AB229">
        <v>0</v>
      </c>
      <c r="AC229">
        <v>0</v>
      </c>
      <c r="AD229">
        <v>8037</v>
      </c>
      <c r="AE229">
        <f>SUM(Data[[#This Row],[Soybeans]:[DDGS]])</f>
        <v>0</v>
      </c>
      <c r="AF229">
        <f>SUM(Data[[#This Row],[Cr.Soyaoil]:[Biodiesel]])</f>
        <v>22739</v>
      </c>
    </row>
    <row r="230" spans="1:32" x14ac:dyDescent="0.3">
      <c r="A230">
        <v>2016</v>
      </c>
      <c r="B230" t="s">
        <v>35</v>
      </c>
      <c r="C230" t="s">
        <v>47</v>
      </c>
      <c r="D230" t="s">
        <v>58</v>
      </c>
      <c r="E230" t="s">
        <v>60</v>
      </c>
      <c r="F230" s="10">
        <v>42690</v>
      </c>
      <c r="G230" s="11">
        <v>0.60972222222222228</v>
      </c>
      <c r="H230" s="10">
        <v>42687</v>
      </c>
      <c r="I230" s="11">
        <v>0.6118055555555556</v>
      </c>
      <c r="J230">
        <v>1</v>
      </c>
      <c r="K230" t="s">
        <v>66</v>
      </c>
      <c r="L230" t="s">
        <v>74</v>
      </c>
      <c r="M230">
        <v>0</v>
      </c>
      <c r="N230">
        <v>0</v>
      </c>
      <c r="O230">
        <v>0</v>
      </c>
      <c r="P230">
        <v>0</v>
      </c>
      <c r="Q230">
        <v>0</v>
      </c>
      <c r="R230">
        <v>0</v>
      </c>
      <c r="S230">
        <v>0</v>
      </c>
      <c r="T230">
        <v>0</v>
      </c>
      <c r="U230">
        <v>23468</v>
      </c>
      <c r="V230">
        <v>0</v>
      </c>
      <c r="W230">
        <v>0</v>
      </c>
      <c r="X230">
        <v>0</v>
      </c>
      <c r="Y230">
        <v>0</v>
      </c>
      <c r="Z230">
        <v>0</v>
      </c>
      <c r="AA230">
        <v>0</v>
      </c>
      <c r="AB230">
        <v>0</v>
      </c>
      <c r="AC230">
        <v>0</v>
      </c>
      <c r="AD230">
        <v>0</v>
      </c>
      <c r="AE230">
        <f>SUM(Data[[#This Row],[Soybeans]:[DDGS]])</f>
        <v>23468</v>
      </c>
      <c r="AF230">
        <f>SUM(Data[[#This Row],[Cr.Soyaoil]:[Biodiesel]])</f>
        <v>0</v>
      </c>
    </row>
    <row r="231" spans="1:32" x14ac:dyDescent="0.3">
      <c r="A231">
        <v>2015</v>
      </c>
      <c r="B231" t="s">
        <v>39</v>
      </c>
      <c r="C231" t="s">
        <v>44</v>
      </c>
      <c r="D231" t="s">
        <v>53</v>
      </c>
      <c r="E231" t="s">
        <v>62</v>
      </c>
      <c r="F231" s="10">
        <v>42304</v>
      </c>
      <c r="G231" s="11">
        <v>0.62222222222222223</v>
      </c>
      <c r="H231" s="10">
        <v>42301</v>
      </c>
      <c r="I231" s="11">
        <v>0.67361111111111116</v>
      </c>
      <c r="J231">
        <v>1</v>
      </c>
      <c r="K231" t="s">
        <v>70</v>
      </c>
      <c r="L231" t="s">
        <v>74</v>
      </c>
      <c r="M231">
        <v>0</v>
      </c>
      <c r="N231">
        <v>37049</v>
      </c>
      <c r="O231">
        <v>79820</v>
      </c>
      <c r="P231">
        <v>27981</v>
      </c>
      <c r="Q231">
        <v>0</v>
      </c>
      <c r="R231">
        <v>0</v>
      </c>
      <c r="S231">
        <v>0</v>
      </c>
      <c r="T231">
        <v>0</v>
      </c>
      <c r="U231">
        <v>0</v>
      </c>
      <c r="V231">
        <v>0</v>
      </c>
      <c r="W231">
        <v>0</v>
      </c>
      <c r="X231">
        <v>0</v>
      </c>
      <c r="Y231">
        <v>0</v>
      </c>
      <c r="Z231">
        <v>0</v>
      </c>
      <c r="AA231">
        <v>0</v>
      </c>
      <c r="AB231">
        <v>0</v>
      </c>
      <c r="AC231">
        <v>0</v>
      </c>
      <c r="AD231">
        <v>0</v>
      </c>
      <c r="AE231">
        <f>SUM(Data[[#This Row],[Soybeans]:[DDGS]])</f>
        <v>144850</v>
      </c>
      <c r="AF231">
        <f>SUM(Data[[#This Row],[Cr.Soyaoil]:[Biodiesel]])</f>
        <v>0</v>
      </c>
    </row>
    <row r="232" spans="1:32" x14ac:dyDescent="0.3">
      <c r="A232">
        <v>2019</v>
      </c>
      <c r="B232" t="s">
        <v>38</v>
      </c>
      <c r="C232" t="s">
        <v>45</v>
      </c>
      <c r="D232" t="s">
        <v>51</v>
      </c>
      <c r="E232" t="s">
        <v>60</v>
      </c>
      <c r="F232" s="10">
        <v>43701</v>
      </c>
      <c r="G232" s="11">
        <v>0.40625</v>
      </c>
      <c r="H232" s="10">
        <v>43699</v>
      </c>
      <c r="I232" s="11">
        <v>0.7631944444444444</v>
      </c>
      <c r="J232">
        <v>0</v>
      </c>
      <c r="K232" t="s">
        <v>66</v>
      </c>
      <c r="L232" t="s">
        <v>75</v>
      </c>
      <c r="M232">
        <v>0</v>
      </c>
      <c r="N232">
        <v>0</v>
      </c>
      <c r="O232">
        <v>0</v>
      </c>
      <c r="P232">
        <v>0</v>
      </c>
      <c r="Q232">
        <v>0</v>
      </c>
      <c r="R232">
        <v>0</v>
      </c>
      <c r="S232">
        <v>0</v>
      </c>
      <c r="T232">
        <v>0</v>
      </c>
      <c r="U232">
        <v>0</v>
      </c>
      <c r="V232">
        <v>0</v>
      </c>
      <c r="W232">
        <v>7703</v>
      </c>
      <c r="X232">
        <v>0</v>
      </c>
      <c r="Y232">
        <v>8309</v>
      </c>
      <c r="Z232">
        <v>0</v>
      </c>
      <c r="AA232">
        <v>0</v>
      </c>
      <c r="AB232">
        <v>0</v>
      </c>
      <c r="AC232">
        <v>0</v>
      </c>
      <c r="AD232">
        <v>0</v>
      </c>
      <c r="AE232">
        <f>SUM(Data[[#This Row],[Soybeans]:[DDGS]])</f>
        <v>0</v>
      </c>
      <c r="AF232">
        <f>SUM(Data[[#This Row],[Cr.Soyaoil]:[Biodiesel]])</f>
        <v>16012</v>
      </c>
    </row>
    <row r="233" spans="1:32" x14ac:dyDescent="0.3">
      <c r="A233">
        <v>2016</v>
      </c>
      <c r="B233" t="s">
        <v>38</v>
      </c>
      <c r="C233" t="s">
        <v>44</v>
      </c>
      <c r="D233" t="s">
        <v>53</v>
      </c>
      <c r="E233" t="s">
        <v>59</v>
      </c>
      <c r="F233" s="10">
        <v>42587</v>
      </c>
      <c r="G233" s="11">
        <v>0.24861111111111112</v>
      </c>
      <c r="H233" s="10">
        <v>42584</v>
      </c>
      <c r="I233" s="11">
        <v>0.75763888888888886</v>
      </c>
      <c r="J233">
        <v>0</v>
      </c>
      <c r="K233" t="s">
        <v>66</v>
      </c>
      <c r="L233" t="s">
        <v>75</v>
      </c>
      <c r="M233">
        <v>0</v>
      </c>
      <c r="N233">
        <v>0</v>
      </c>
      <c r="O233">
        <v>0</v>
      </c>
      <c r="P233">
        <v>0</v>
      </c>
      <c r="Q233">
        <v>0</v>
      </c>
      <c r="R233">
        <v>0</v>
      </c>
      <c r="S233">
        <v>0</v>
      </c>
      <c r="T233">
        <v>0</v>
      </c>
      <c r="U233">
        <v>0</v>
      </c>
      <c r="V233">
        <v>0</v>
      </c>
      <c r="W233">
        <v>0</v>
      </c>
      <c r="X233">
        <v>0</v>
      </c>
      <c r="Y233">
        <v>0</v>
      </c>
      <c r="Z233">
        <v>0</v>
      </c>
      <c r="AA233">
        <v>0</v>
      </c>
      <c r="AB233">
        <v>0</v>
      </c>
      <c r="AC233">
        <v>0</v>
      </c>
      <c r="AD233">
        <v>0</v>
      </c>
      <c r="AE233">
        <f>SUM(Data[[#This Row],[Soybeans]:[DDGS]])</f>
        <v>0</v>
      </c>
      <c r="AF233">
        <f>SUM(Data[[#This Row],[Cr.Soyaoil]:[Biodiesel]])</f>
        <v>0</v>
      </c>
    </row>
    <row r="234" spans="1:32" x14ac:dyDescent="0.3">
      <c r="A234">
        <v>2019</v>
      </c>
      <c r="B234" t="s">
        <v>37</v>
      </c>
      <c r="C234" t="s">
        <v>46</v>
      </c>
      <c r="D234" t="s">
        <v>51</v>
      </c>
      <c r="E234" t="s">
        <v>65</v>
      </c>
      <c r="F234" s="10">
        <v>43627</v>
      </c>
      <c r="G234" s="11">
        <v>0.80763888888888891</v>
      </c>
      <c r="H234" s="10">
        <v>43625</v>
      </c>
      <c r="I234" s="11">
        <v>0.18541666666666667</v>
      </c>
      <c r="J234">
        <v>1</v>
      </c>
      <c r="K234" t="s">
        <v>68</v>
      </c>
      <c r="L234" t="s">
        <v>75</v>
      </c>
      <c r="M234">
        <v>0</v>
      </c>
      <c r="N234">
        <v>0</v>
      </c>
      <c r="O234">
        <v>0</v>
      </c>
      <c r="P234">
        <v>0</v>
      </c>
      <c r="Q234">
        <v>0</v>
      </c>
      <c r="R234">
        <v>0</v>
      </c>
      <c r="S234">
        <v>0</v>
      </c>
      <c r="T234">
        <v>0</v>
      </c>
      <c r="U234">
        <v>0</v>
      </c>
      <c r="V234">
        <v>0</v>
      </c>
      <c r="W234">
        <v>0</v>
      </c>
      <c r="X234">
        <v>0</v>
      </c>
      <c r="Y234">
        <v>0</v>
      </c>
      <c r="Z234">
        <v>0</v>
      </c>
      <c r="AA234">
        <v>0</v>
      </c>
      <c r="AB234">
        <v>0</v>
      </c>
      <c r="AC234">
        <v>8019</v>
      </c>
      <c r="AD234">
        <v>0</v>
      </c>
      <c r="AE234">
        <f>SUM(Data[[#This Row],[Soybeans]:[DDGS]])</f>
        <v>0</v>
      </c>
      <c r="AF234">
        <f>SUM(Data[[#This Row],[Cr.Soyaoil]:[Biodiesel]])</f>
        <v>8019</v>
      </c>
    </row>
    <row r="235" spans="1:32" x14ac:dyDescent="0.3">
      <c r="A235">
        <v>2017</v>
      </c>
      <c r="B235" t="s">
        <v>32</v>
      </c>
      <c r="C235" t="s">
        <v>44</v>
      </c>
      <c r="D235" t="s">
        <v>50</v>
      </c>
      <c r="E235" t="s">
        <v>64</v>
      </c>
      <c r="F235" s="10">
        <v>43088</v>
      </c>
      <c r="G235" s="11">
        <v>0.51388888888888884</v>
      </c>
      <c r="H235" s="10">
        <v>43087</v>
      </c>
      <c r="I235" s="11">
        <v>0.76527777777777772</v>
      </c>
      <c r="J235">
        <v>0</v>
      </c>
      <c r="K235" t="s">
        <v>67</v>
      </c>
      <c r="L235" t="s">
        <v>74</v>
      </c>
      <c r="M235">
        <v>0</v>
      </c>
      <c r="N235">
        <v>0</v>
      </c>
      <c r="O235">
        <v>0</v>
      </c>
      <c r="P235">
        <v>0</v>
      </c>
      <c r="Q235">
        <v>0</v>
      </c>
      <c r="R235">
        <v>0</v>
      </c>
      <c r="S235">
        <v>65241</v>
      </c>
      <c r="T235">
        <v>0</v>
      </c>
      <c r="U235">
        <v>0</v>
      </c>
      <c r="V235">
        <v>0</v>
      </c>
      <c r="W235">
        <v>0</v>
      </c>
      <c r="X235">
        <v>0</v>
      </c>
      <c r="Y235">
        <v>0</v>
      </c>
      <c r="Z235">
        <v>0</v>
      </c>
      <c r="AA235">
        <v>0</v>
      </c>
      <c r="AB235">
        <v>0</v>
      </c>
      <c r="AC235">
        <v>0</v>
      </c>
      <c r="AD235">
        <v>0</v>
      </c>
      <c r="AE235">
        <f>SUM(Data[[#This Row],[Soybeans]:[DDGS]])</f>
        <v>65241</v>
      </c>
      <c r="AF235">
        <f>SUM(Data[[#This Row],[Cr.Soyaoil]:[Biodiesel]])</f>
        <v>0</v>
      </c>
    </row>
    <row r="236" spans="1:32" x14ac:dyDescent="0.3">
      <c r="A236">
        <v>2022</v>
      </c>
      <c r="B236" t="s">
        <v>35</v>
      </c>
      <c r="C236" t="s">
        <v>48</v>
      </c>
      <c r="D236" t="s">
        <v>55</v>
      </c>
      <c r="E236" t="s">
        <v>63</v>
      </c>
      <c r="F236" s="10">
        <v>44877</v>
      </c>
      <c r="G236" s="11">
        <v>0.87222222222222223</v>
      </c>
      <c r="H236" s="10">
        <v>44875</v>
      </c>
      <c r="I236" s="11">
        <v>0.86388888888888893</v>
      </c>
      <c r="J236">
        <v>1</v>
      </c>
      <c r="K236" t="s">
        <v>68</v>
      </c>
      <c r="L236" t="s">
        <v>75</v>
      </c>
      <c r="M236">
        <v>0</v>
      </c>
      <c r="N236">
        <v>0</v>
      </c>
      <c r="O236">
        <v>0</v>
      </c>
      <c r="P236">
        <v>0</v>
      </c>
      <c r="Q236">
        <v>0</v>
      </c>
      <c r="R236">
        <v>0</v>
      </c>
      <c r="S236">
        <v>0</v>
      </c>
      <c r="T236">
        <v>0</v>
      </c>
      <c r="U236">
        <v>0</v>
      </c>
      <c r="V236">
        <v>0</v>
      </c>
      <c r="W236">
        <v>5966</v>
      </c>
      <c r="X236">
        <v>0</v>
      </c>
      <c r="Y236">
        <v>0</v>
      </c>
      <c r="Z236">
        <v>0</v>
      </c>
      <c r="AA236">
        <v>5526</v>
      </c>
      <c r="AB236">
        <v>0</v>
      </c>
      <c r="AC236">
        <v>0</v>
      </c>
      <c r="AD236">
        <v>0</v>
      </c>
      <c r="AE236">
        <f>SUM(Data[[#This Row],[Soybeans]:[DDGS]])</f>
        <v>0</v>
      </c>
      <c r="AF236">
        <f>SUM(Data[[#This Row],[Cr.Soyaoil]:[Biodiesel]])</f>
        <v>11492</v>
      </c>
    </row>
    <row r="237" spans="1:32" x14ac:dyDescent="0.3">
      <c r="A237">
        <v>2012</v>
      </c>
      <c r="B237" t="s">
        <v>34</v>
      </c>
      <c r="C237" t="s">
        <v>42</v>
      </c>
      <c r="D237" t="s">
        <v>58</v>
      </c>
      <c r="E237" t="s">
        <v>60</v>
      </c>
      <c r="F237" s="10">
        <v>40993</v>
      </c>
      <c r="G237" s="11">
        <v>0.99791666666666667</v>
      </c>
      <c r="H237" s="10">
        <v>40992</v>
      </c>
      <c r="I237" s="11">
        <v>0.60138888888888886</v>
      </c>
      <c r="J237">
        <v>1</v>
      </c>
      <c r="K237" t="s">
        <v>66</v>
      </c>
      <c r="L237" t="s">
        <v>75</v>
      </c>
      <c r="M237">
        <v>0</v>
      </c>
      <c r="N237">
        <v>0</v>
      </c>
      <c r="O237">
        <v>0</v>
      </c>
      <c r="P237">
        <v>0</v>
      </c>
      <c r="Q237">
        <v>0</v>
      </c>
      <c r="R237">
        <v>0</v>
      </c>
      <c r="S237">
        <v>0</v>
      </c>
      <c r="T237">
        <v>0</v>
      </c>
      <c r="U237">
        <v>0</v>
      </c>
      <c r="V237">
        <v>0</v>
      </c>
      <c r="W237">
        <v>0</v>
      </c>
      <c r="X237">
        <v>0</v>
      </c>
      <c r="Y237">
        <v>0</v>
      </c>
      <c r="Z237">
        <v>0</v>
      </c>
      <c r="AA237">
        <v>0</v>
      </c>
      <c r="AB237">
        <v>0</v>
      </c>
      <c r="AC237">
        <v>0</v>
      </c>
      <c r="AD237">
        <v>9532</v>
      </c>
      <c r="AE237">
        <f>SUM(Data[[#This Row],[Soybeans]:[DDGS]])</f>
        <v>0</v>
      </c>
      <c r="AF237">
        <f>SUM(Data[[#This Row],[Cr.Soyaoil]:[Biodiesel]])</f>
        <v>9532</v>
      </c>
    </row>
    <row r="238" spans="1:32" x14ac:dyDescent="0.3">
      <c r="A238">
        <v>2018</v>
      </c>
      <c r="B238" t="s">
        <v>33</v>
      </c>
      <c r="C238" t="s">
        <v>46</v>
      </c>
      <c r="D238" t="s">
        <v>51</v>
      </c>
      <c r="E238" t="s">
        <v>61</v>
      </c>
      <c r="F238" s="10">
        <v>43207</v>
      </c>
      <c r="G238" s="11">
        <v>0.23749999999999999</v>
      </c>
      <c r="H238" s="10">
        <v>43204</v>
      </c>
      <c r="I238" s="11">
        <v>0.26250000000000001</v>
      </c>
      <c r="J238">
        <v>1</v>
      </c>
      <c r="K238" t="s">
        <v>69</v>
      </c>
      <c r="L238" t="s">
        <v>75</v>
      </c>
      <c r="M238">
        <v>0</v>
      </c>
      <c r="N238">
        <v>0</v>
      </c>
      <c r="O238">
        <v>0</v>
      </c>
      <c r="P238">
        <v>0</v>
      </c>
      <c r="Q238">
        <v>0</v>
      </c>
      <c r="R238">
        <v>0</v>
      </c>
      <c r="S238">
        <v>0</v>
      </c>
      <c r="T238">
        <v>0</v>
      </c>
      <c r="U238">
        <v>0</v>
      </c>
      <c r="V238">
        <v>0</v>
      </c>
      <c r="W238">
        <v>0</v>
      </c>
      <c r="X238">
        <v>0</v>
      </c>
      <c r="Y238">
        <v>0</v>
      </c>
      <c r="Z238">
        <v>0</v>
      </c>
      <c r="AA238">
        <v>0</v>
      </c>
      <c r="AB238">
        <v>0</v>
      </c>
      <c r="AC238">
        <v>0</v>
      </c>
      <c r="AD238">
        <v>0</v>
      </c>
      <c r="AE238">
        <f>SUM(Data[[#This Row],[Soybeans]:[DDGS]])</f>
        <v>0</v>
      </c>
      <c r="AF238">
        <f>SUM(Data[[#This Row],[Cr.Soyaoil]:[Biodiesel]])</f>
        <v>0</v>
      </c>
    </row>
    <row r="239" spans="1:32" x14ac:dyDescent="0.3">
      <c r="A239">
        <v>2019</v>
      </c>
      <c r="B239" t="s">
        <v>40</v>
      </c>
      <c r="C239" t="s">
        <v>44</v>
      </c>
      <c r="D239" t="s">
        <v>56</v>
      </c>
      <c r="E239" t="s">
        <v>62</v>
      </c>
      <c r="F239" s="10">
        <v>43730</v>
      </c>
      <c r="G239" s="11">
        <v>0.29097222222222224</v>
      </c>
      <c r="H239" s="10">
        <v>43728</v>
      </c>
      <c r="I239" s="11">
        <v>6.3888888888888884E-2</v>
      </c>
      <c r="J239">
        <v>1</v>
      </c>
      <c r="K239" t="s">
        <v>66</v>
      </c>
      <c r="L239" t="s">
        <v>74</v>
      </c>
      <c r="M239">
        <v>0</v>
      </c>
      <c r="N239">
        <v>0</v>
      </c>
      <c r="O239">
        <v>65010</v>
      </c>
      <c r="P239">
        <v>0</v>
      </c>
      <c r="Q239">
        <v>0</v>
      </c>
      <c r="R239">
        <v>0</v>
      </c>
      <c r="S239">
        <v>0</v>
      </c>
      <c r="T239">
        <v>0</v>
      </c>
      <c r="U239">
        <v>32591</v>
      </c>
      <c r="V239">
        <v>9125</v>
      </c>
      <c r="W239">
        <v>0</v>
      </c>
      <c r="X239">
        <v>0</v>
      </c>
      <c r="Y239">
        <v>0</v>
      </c>
      <c r="Z239">
        <v>0</v>
      </c>
      <c r="AA239">
        <v>0</v>
      </c>
      <c r="AB239">
        <v>0</v>
      </c>
      <c r="AC239">
        <v>0</v>
      </c>
      <c r="AD239">
        <v>0</v>
      </c>
      <c r="AE239">
        <f>SUM(Data[[#This Row],[Soybeans]:[DDGS]])</f>
        <v>106726</v>
      </c>
      <c r="AF239">
        <f>SUM(Data[[#This Row],[Cr.Soyaoil]:[Biodiesel]])</f>
        <v>0</v>
      </c>
    </row>
    <row r="240" spans="1:32" x14ac:dyDescent="0.3">
      <c r="A240">
        <v>2022</v>
      </c>
      <c r="B240" t="s">
        <v>41</v>
      </c>
      <c r="C240" t="s">
        <v>45</v>
      </c>
      <c r="D240" t="s">
        <v>53</v>
      </c>
      <c r="E240" t="s">
        <v>63</v>
      </c>
      <c r="F240" s="10">
        <v>44587</v>
      </c>
      <c r="G240" s="11">
        <v>0.91666666666666663</v>
      </c>
      <c r="H240" s="10">
        <v>44586</v>
      </c>
      <c r="I240" s="11">
        <v>0.65208333333333335</v>
      </c>
      <c r="J240">
        <v>0</v>
      </c>
      <c r="K240" t="s">
        <v>72</v>
      </c>
      <c r="L240" t="s">
        <v>74</v>
      </c>
      <c r="M240">
        <v>0</v>
      </c>
      <c r="N240">
        <v>0</v>
      </c>
      <c r="O240">
        <v>0</v>
      </c>
      <c r="P240">
        <v>0</v>
      </c>
      <c r="Q240">
        <v>1485</v>
      </c>
      <c r="R240">
        <v>0</v>
      </c>
      <c r="S240">
        <v>20630</v>
      </c>
      <c r="T240">
        <v>0</v>
      </c>
      <c r="U240">
        <v>0</v>
      </c>
      <c r="V240">
        <v>0</v>
      </c>
      <c r="W240">
        <v>0</v>
      </c>
      <c r="X240">
        <v>0</v>
      </c>
      <c r="Y240">
        <v>0</v>
      </c>
      <c r="Z240">
        <v>0</v>
      </c>
      <c r="AA240">
        <v>0</v>
      </c>
      <c r="AB240">
        <v>0</v>
      </c>
      <c r="AC240">
        <v>0</v>
      </c>
      <c r="AD240">
        <v>0</v>
      </c>
      <c r="AE240">
        <f>SUM(Data[[#This Row],[Soybeans]:[DDGS]])</f>
        <v>22115</v>
      </c>
      <c r="AF240">
        <f>SUM(Data[[#This Row],[Cr.Soyaoil]:[Biodiesel]])</f>
        <v>0</v>
      </c>
    </row>
    <row r="241" spans="1:32" x14ac:dyDescent="0.3">
      <c r="A241">
        <v>2012</v>
      </c>
      <c r="B241" t="s">
        <v>41</v>
      </c>
      <c r="C241" t="s">
        <v>47</v>
      </c>
      <c r="D241" t="s">
        <v>56</v>
      </c>
      <c r="E241" t="s">
        <v>65</v>
      </c>
      <c r="F241" s="10">
        <v>40933</v>
      </c>
      <c r="G241" s="11">
        <v>9.583333333333334E-2</v>
      </c>
      <c r="H241" s="10">
        <v>40932</v>
      </c>
      <c r="I241" s="11">
        <v>0.57222222222222219</v>
      </c>
      <c r="J241">
        <v>0</v>
      </c>
      <c r="K241" t="s">
        <v>67</v>
      </c>
      <c r="L241" t="s">
        <v>74</v>
      </c>
      <c r="M241">
        <v>0</v>
      </c>
      <c r="N241">
        <v>9964</v>
      </c>
      <c r="O241">
        <v>0</v>
      </c>
      <c r="P241">
        <v>34096</v>
      </c>
      <c r="Q241">
        <v>0</v>
      </c>
      <c r="R241">
        <v>28360</v>
      </c>
      <c r="S241">
        <v>0</v>
      </c>
      <c r="T241">
        <v>0</v>
      </c>
      <c r="U241">
        <v>0</v>
      </c>
      <c r="V241">
        <v>0</v>
      </c>
      <c r="W241">
        <v>0</v>
      </c>
      <c r="X241">
        <v>0</v>
      </c>
      <c r="Y241">
        <v>0</v>
      </c>
      <c r="Z241">
        <v>0</v>
      </c>
      <c r="AA241">
        <v>0</v>
      </c>
      <c r="AB241">
        <v>0</v>
      </c>
      <c r="AC241">
        <v>0</v>
      </c>
      <c r="AD241">
        <v>0</v>
      </c>
      <c r="AE241">
        <f>SUM(Data[[#This Row],[Soybeans]:[DDGS]])</f>
        <v>72420</v>
      </c>
      <c r="AF241">
        <f>SUM(Data[[#This Row],[Cr.Soyaoil]:[Biodiesel]])</f>
        <v>0</v>
      </c>
    </row>
    <row r="242" spans="1:32" x14ac:dyDescent="0.3">
      <c r="A242">
        <v>2012</v>
      </c>
      <c r="B242" t="s">
        <v>34</v>
      </c>
      <c r="C242" t="s">
        <v>46</v>
      </c>
      <c r="D242" t="s">
        <v>53</v>
      </c>
      <c r="E242" t="s">
        <v>62</v>
      </c>
      <c r="F242" s="10">
        <v>40971</v>
      </c>
      <c r="G242" s="11">
        <v>6.458333333333334E-2</v>
      </c>
      <c r="H242" s="10">
        <v>40968</v>
      </c>
      <c r="I242" s="11">
        <v>0.37013888888888891</v>
      </c>
      <c r="J242">
        <v>0</v>
      </c>
      <c r="K242" t="s">
        <v>66</v>
      </c>
      <c r="L242" t="s">
        <v>75</v>
      </c>
      <c r="M242">
        <v>0</v>
      </c>
      <c r="N242">
        <v>0</v>
      </c>
      <c r="O242">
        <v>0</v>
      </c>
      <c r="P242">
        <v>0</v>
      </c>
      <c r="Q242">
        <v>0</v>
      </c>
      <c r="R242">
        <v>0</v>
      </c>
      <c r="S242">
        <v>0</v>
      </c>
      <c r="T242">
        <v>0</v>
      </c>
      <c r="U242">
        <v>0</v>
      </c>
      <c r="V242">
        <v>0</v>
      </c>
      <c r="W242">
        <v>0</v>
      </c>
      <c r="X242">
        <v>0</v>
      </c>
      <c r="Y242">
        <v>0</v>
      </c>
      <c r="Z242">
        <v>0</v>
      </c>
      <c r="AA242">
        <v>0</v>
      </c>
      <c r="AB242">
        <v>280</v>
      </c>
      <c r="AC242">
        <v>0</v>
      </c>
      <c r="AD242">
        <v>5246</v>
      </c>
      <c r="AE242">
        <f>SUM(Data[[#This Row],[Soybeans]:[DDGS]])</f>
        <v>0</v>
      </c>
      <c r="AF242">
        <f>SUM(Data[[#This Row],[Cr.Soyaoil]:[Biodiesel]])</f>
        <v>5526</v>
      </c>
    </row>
    <row r="243" spans="1:32" x14ac:dyDescent="0.3">
      <c r="A243">
        <v>2017</v>
      </c>
      <c r="B243" t="s">
        <v>40</v>
      </c>
      <c r="C243" t="s">
        <v>44</v>
      </c>
      <c r="D243" t="s">
        <v>57</v>
      </c>
      <c r="E243" t="s">
        <v>61</v>
      </c>
      <c r="F243" s="10">
        <v>42991</v>
      </c>
      <c r="G243" s="11">
        <v>7.5694444444444439E-2</v>
      </c>
      <c r="H243" s="10">
        <v>42988</v>
      </c>
      <c r="I243" s="11">
        <v>0.89583333333333337</v>
      </c>
      <c r="J243">
        <v>0</v>
      </c>
      <c r="K243" t="s">
        <v>72</v>
      </c>
      <c r="L243" t="s">
        <v>74</v>
      </c>
      <c r="M243">
        <v>0</v>
      </c>
      <c r="N243">
        <v>0</v>
      </c>
      <c r="O243">
        <v>0</v>
      </c>
      <c r="P243">
        <v>20573</v>
      </c>
      <c r="Q243">
        <v>0</v>
      </c>
      <c r="R243">
        <v>11797</v>
      </c>
      <c r="S243">
        <v>30468</v>
      </c>
      <c r="T243">
        <v>0</v>
      </c>
      <c r="U243">
        <v>50839</v>
      </c>
      <c r="V243">
        <v>0</v>
      </c>
      <c r="W243">
        <v>0</v>
      </c>
      <c r="X243">
        <v>0</v>
      </c>
      <c r="Y243">
        <v>0</v>
      </c>
      <c r="Z243">
        <v>0</v>
      </c>
      <c r="AA243">
        <v>0</v>
      </c>
      <c r="AB243">
        <v>0</v>
      </c>
      <c r="AC243">
        <v>0</v>
      </c>
      <c r="AD243">
        <v>0</v>
      </c>
      <c r="AE243">
        <f>SUM(Data[[#This Row],[Soybeans]:[DDGS]])</f>
        <v>113677</v>
      </c>
      <c r="AF243">
        <f>SUM(Data[[#This Row],[Cr.Soyaoil]:[Biodiesel]])</f>
        <v>0</v>
      </c>
    </row>
    <row r="244" spans="1:32" x14ac:dyDescent="0.3">
      <c r="A244">
        <v>2023</v>
      </c>
      <c r="B244" t="s">
        <v>32</v>
      </c>
      <c r="C244" t="s">
        <v>45</v>
      </c>
      <c r="D244" t="s">
        <v>56</v>
      </c>
      <c r="E244" t="s">
        <v>60</v>
      </c>
      <c r="F244" s="10">
        <v>45277</v>
      </c>
      <c r="G244" s="11">
        <v>0.86458333333333337</v>
      </c>
      <c r="H244" s="10">
        <v>45276</v>
      </c>
      <c r="I244" s="11">
        <v>0.26527777777777778</v>
      </c>
      <c r="J244">
        <v>0</v>
      </c>
      <c r="K244" t="s">
        <v>70</v>
      </c>
      <c r="L244" t="s">
        <v>75</v>
      </c>
      <c r="M244">
        <v>0</v>
      </c>
      <c r="N244">
        <v>0</v>
      </c>
      <c r="O244">
        <v>0</v>
      </c>
      <c r="P244">
        <v>0</v>
      </c>
      <c r="Q244">
        <v>0</v>
      </c>
      <c r="R244">
        <v>0</v>
      </c>
      <c r="S244">
        <v>0</v>
      </c>
      <c r="T244">
        <v>0</v>
      </c>
      <c r="U244">
        <v>0</v>
      </c>
      <c r="V244">
        <v>0</v>
      </c>
      <c r="W244">
        <v>0</v>
      </c>
      <c r="X244">
        <v>323</v>
      </c>
      <c r="Y244">
        <v>0</v>
      </c>
      <c r="Z244">
        <v>0</v>
      </c>
      <c r="AA244">
        <v>0</v>
      </c>
      <c r="AB244">
        <v>0</v>
      </c>
      <c r="AC244">
        <v>0</v>
      </c>
      <c r="AD244">
        <v>0</v>
      </c>
      <c r="AE244">
        <f>SUM(Data[[#This Row],[Soybeans]:[DDGS]])</f>
        <v>0</v>
      </c>
      <c r="AF244">
        <f>SUM(Data[[#This Row],[Cr.Soyaoil]:[Biodiesel]])</f>
        <v>323</v>
      </c>
    </row>
    <row r="245" spans="1:32" x14ac:dyDescent="0.3">
      <c r="A245">
        <v>2010</v>
      </c>
      <c r="B245" t="s">
        <v>30</v>
      </c>
      <c r="C245" t="s">
        <v>44</v>
      </c>
      <c r="D245" t="s">
        <v>54</v>
      </c>
      <c r="E245" t="s">
        <v>59</v>
      </c>
      <c r="F245" s="10">
        <v>40324</v>
      </c>
      <c r="G245" s="11">
        <v>0.3125</v>
      </c>
      <c r="H245" s="10">
        <v>40323</v>
      </c>
      <c r="I245" s="11">
        <v>0.25694444444444442</v>
      </c>
      <c r="J245">
        <v>0</v>
      </c>
      <c r="K245" t="s">
        <v>67</v>
      </c>
      <c r="L245" t="s">
        <v>74</v>
      </c>
      <c r="M245">
        <v>0</v>
      </c>
      <c r="N245">
        <v>53548</v>
      </c>
      <c r="O245">
        <v>0</v>
      </c>
      <c r="P245">
        <v>0</v>
      </c>
      <c r="Q245">
        <v>0</v>
      </c>
      <c r="R245">
        <v>0</v>
      </c>
      <c r="S245">
        <v>0</v>
      </c>
      <c r="T245">
        <v>52786</v>
      </c>
      <c r="U245">
        <v>7018</v>
      </c>
      <c r="V245">
        <v>0</v>
      </c>
      <c r="W245">
        <v>0</v>
      </c>
      <c r="X245">
        <v>0</v>
      </c>
      <c r="Y245">
        <v>0</v>
      </c>
      <c r="Z245">
        <v>0</v>
      </c>
      <c r="AA245">
        <v>0</v>
      </c>
      <c r="AB245">
        <v>0</v>
      </c>
      <c r="AC245">
        <v>0</v>
      </c>
      <c r="AD245">
        <v>0</v>
      </c>
      <c r="AE245">
        <f>SUM(Data[[#This Row],[Soybeans]:[DDGS]])</f>
        <v>113352</v>
      </c>
      <c r="AF245">
        <f>SUM(Data[[#This Row],[Cr.Soyaoil]:[Biodiesel]])</f>
        <v>0</v>
      </c>
    </row>
    <row r="246" spans="1:32" x14ac:dyDescent="0.3">
      <c r="A246">
        <v>2011</v>
      </c>
      <c r="B246" t="s">
        <v>40</v>
      </c>
      <c r="C246" t="s">
        <v>48</v>
      </c>
      <c r="D246" t="s">
        <v>53</v>
      </c>
      <c r="E246" t="s">
        <v>61</v>
      </c>
      <c r="F246" s="10">
        <v>40790</v>
      </c>
      <c r="G246" s="11">
        <v>0.28333333333333333</v>
      </c>
      <c r="H246" s="10">
        <v>40787</v>
      </c>
      <c r="I246" s="11">
        <v>0.10833333333333334</v>
      </c>
      <c r="J246">
        <v>0</v>
      </c>
      <c r="K246" t="s">
        <v>71</v>
      </c>
      <c r="L246" t="s">
        <v>74</v>
      </c>
      <c r="M246">
        <v>64670</v>
      </c>
      <c r="N246">
        <v>24784</v>
      </c>
      <c r="O246">
        <v>0</v>
      </c>
      <c r="P246">
        <v>0</v>
      </c>
      <c r="Q246">
        <v>0</v>
      </c>
      <c r="R246">
        <v>0</v>
      </c>
      <c r="S246">
        <v>0</v>
      </c>
      <c r="T246">
        <v>40323</v>
      </c>
      <c r="U246">
        <v>59839</v>
      </c>
      <c r="V246">
        <v>0</v>
      </c>
      <c r="W246">
        <v>0</v>
      </c>
      <c r="X246">
        <v>0</v>
      </c>
      <c r="Y246">
        <v>0</v>
      </c>
      <c r="Z246">
        <v>0</v>
      </c>
      <c r="AA246">
        <v>0</v>
      </c>
      <c r="AB246">
        <v>0</v>
      </c>
      <c r="AC246">
        <v>0</v>
      </c>
      <c r="AD246">
        <v>0</v>
      </c>
      <c r="AE246">
        <f>SUM(Data[[#This Row],[Soybeans]:[DDGS]])</f>
        <v>189616</v>
      </c>
      <c r="AF246">
        <f>SUM(Data[[#This Row],[Cr.Soyaoil]:[Biodiesel]])</f>
        <v>0</v>
      </c>
    </row>
    <row r="247" spans="1:32" x14ac:dyDescent="0.3">
      <c r="A247">
        <v>2018</v>
      </c>
      <c r="B247" t="s">
        <v>32</v>
      </c>
      <c r="C247" t="s">
        <v>46</v>
      </c>
      <c r="D247" t="s">
        <v>54</v>
      </c>
      <c r="E247" t="s">
        <v>61</v>
      </c>
      <c r="F247" s="10">
        <v>43459</v>
      </c>
      <c r="G247" s="11">
        <v>0.5131944444444444</v>
      </c>
      <c r="H247" s="10">
        <v>43456</v>
      </c>
      <c r="I247" s="11">
        <v>0.5493055555555556</v>
      </c>
      <c r="J247">
        <v>0</v>
      </c>
      <c r="K247" t="s">
        <v>73</v>
      </c>
      <c r="L247" t="s">
        <v>74</v>
      </c>
      <c r="M247">
        <v>0</v>
      </c>
      <c r="N247">
        <v>0</v>
      </c>
      <c r="O247">
        <v>0</v>
      </c>
      <c r="P247">
        <v>0</v>
      </c>
      <c r="Q247">
        <v>43072</v>
      </c>
      <c r="R247">
        <v>37865</v>
      </c>
      <c r="S247">
        <v>73166</v>
      </c>
      <c r="T247">
        <v>61821</v>
      </c>
      <c r="U247">
        <v>0</v>
      </c>
      <c r="V247">
        <v>0</v>
      </c>
      <c r="W247">
        <v>0</v>
      </c>
      <c r="X247">
        <v>0</v>
      </c>
      <c r="Y247">
        <v>0</v>
      </c>
      <c r="Z247">
        <v>0</v>
      </c>
      <c r="AA247">
        <v>0</v>
      </c>
      <c r="AB247">
        <v>0</v>
      </c>
      <c r="AC247">
        <v>0</v>
      </c>
      <c r="AD247">
        <v>0</v>
      </c>
      <c r="AE247">
        <f>SUM(Data[[#This Row],[Soybeans]:[DDGS]])</f>
        <v>215924</v>
      </c>
      <c r="AF247">
        <f>SUM(Data[[#This Row],[Cr.Soyaoil]:[Biodiesel]])</f>
        <v>0</v>
      </c>
    </row>
    <row r="248" spans="1:32" x14ac:dyDescent="0.3">
      <c r="A248">
        <v>2012</v>
      </c>
      <c r="B248" t="s">
        <v>37</v>
      </c>
      <c r="C248" t="s">
        <v>46</v>
      </c>
      <c r="D248" t="s">
        <v>53</v>
      </c>
      <c r="E248" t="s">
        <v>62</v>
      </c>
      <c r="F248" s="10">
        <v>41077</v>
      </c>
      <c r="G248" s="11">
        <v>0.85</v>
      </c>
      <c r="H248" s="10">
        <v>41075</v>
      </c>
      <c r="I248" s="11">
        <v>0.62708333333333333</v>
      </c>
      <c r="J248">
        <v>0</v>
      </c>
      <c r="K248" t="s">
        <v>67</v>
      </c>
      <c r="L248" t="s">
        <v>74</v>
      </c>
      <c r="M248">
        <v>0</v>
      </c>
      <c r="N248">
        <v>0</v>
      </c>
      <c r="O248">
        <v>0</v>
      </c>
      <c r="P248">
        <v>0</v>
      </c>
      <c r="Q248">
        <v>0</v>
      </c>
      <c r="R248">
        <v>36848</v>
      </c>
      <c r="S248">
        <v>42169</v>
      </c>
      <c r="T248">
        <v>22808</v>
      </c>
      <c r="U248">
        <v>69461</v>
      </c>
      <c r="V248">
        <v>0</v>
      </c>
      <c r="W248">
        <v>0</v>
      </c>
      <c r="X248">
        <v>0</v>
      </c>
      <c r="Y248">
        <v>0</v>
      </c>
      <c r="Z248">
        <v>0</v>
      </c>
      <c r="AA248">
        <v>0</v>
      </c>
      <c r="AB248">
        <v>0</v>
      </c>
      <c r="AC248">
        <v>0</v>
      </c>
      <c r="AD248">
        <v>0</v>
      </c>
      <c r="AE248">
        <f>SUM(Data[[#This Row],[Soybeans]:[DDGS]])</f>
        <v>171286</v>
      </c>
      <c r="AF248">
        <f>SUM(Data[[#This Row],[Cr.Soyaoil]:[Biodiesel]])</f>
        <v>0</v>
      </c>
    </row>
    <row r="249" spans="1:32" x14ac:dyDescent="0.3">
      <c r="A249">
        <v>2018</v>
      </c>
      <c r="B249" t="s">
        <v>32</v>
      </c>
      <c r="C249" t="s">
        <v>46</v>
      </c>
      <c r="D249" t="s">
        <v>57</v>
      </c>
      <c r="E249" t="s">
        <v>63</v>
      </c>
      <c r="F249" s="10">
        <v>43460</v>
      </c>
      <c r="G249" s="11">
        <v>0.65</v>
      </c>
      <c r="H249" s="10">
        <v>43458</v>
      </c>
      <c r="I249" s="11">
        <v>0.11527777777777778</v>
      </c>
      <c r="J249">
        <v>0</v>
      </c>
      <c r="K249" t="s">
        <v>68</v>
      </c>
      <c r="L249" t="s">
        <v>74</v>
      </c>
      <c r="M249">
        <v>0</v>
      </c>
      <c r="N249">
        <v>64345</v>
      </c>
      <c r="O249">
        <v>69305</v>
      </c>
      <c r="P249">
        <v>0</v>
      </c>
      <c r="Q249">
        <v>0</v>
      </c>
      <c r="R249">
        <v>0</v>
      </c>
      <c r="S249">
        <v>19903</v>
      </c>
      <c r="T249">
        <v>0</v>
      </c>
      <c r="U249">
        <v>0</v>
      </c>
      <c r="V249">
        <v>0</v>
      </c>
      <c r="W249">
        <v>0</v>
      </c>
      <c r="X249">
        <v>0</v>
      </c>
      <c r="Y249">
        <v>0</v>
      </c>
      <c r="Z249">
        <v>0</v>
      </c>
      <c r="AA249">
        <v>0</v>
      </c>
      <c r="AB249">
        <v>0</v>
      </c>
      <c r="AC249">
        <v>0</v>
      </c>
      <c r="AD249">
        <v>0</v>
      </c>
      <c r="AE249">
        <f>SUM(Data[[#This Row],[Soybeans]:[DDGS]])</f>
        <v>153553</v>
      </c>
      <c r="AF249">
        <f>SUM(Data[[#This Row],[Cr.Soyaoil]:[Biodiesel]])</f>
        <v>0</v>
      </c>
    </row>
    <row r="250" spans="1:32" x14ac:dyDescent="0.3">
      <c r="A250">
        <v>2010</v>
      </c>
      <c r="B250" t="s">
        <v>31</v>
      </c>
      <c r="C250" t="s">
        <v>48</v>
      </c>
      <c r="D250" t="s">
        <v>58</v>
      </c>
      <c r="E250" t="s">
        <v>64</v>
      </c>
      <c r="F250" s="10">
        <v>40227</v>
      </c>
      <c r="G250" s="11">
        <v>0.62916666666666665</v>
      </c>
      <c r="H250" s="10">
        <v>40225</v>
      </c>
      <c r="I250" s="11">
        <v>0.62777777777777777</v>
      </c>
      <c r="J250">
        <v>0</v>
      </c>
      <c r="K250" t="s">
        <v>67</v>
      </c>
      <c r="L250" t="s">
        <v>75</v>
      </c>
      <c r="M250">
        <v>0</v>
      </c>
      <c r="N250">
        <v>0</v>
      </c>
      <c r="O250">
        <v>0</v>
      </c>
      <c r="P250">
        <v>0</v>
      </c>
      <c r="Q250">
        <v>0</v>
      </c>
      <c r="R250">
        <v>0</v>
      </c>
      <c r="S250">
        <v>0</v>
      </c>
      <c r="T250">
        <v>0</v>
      </c>
      <c r="U250">
        <v>0</v>
      </c>
      <c r="V250">
        <v>0</v>
      </c>
      <c r="W250">
        <v>0</v>
      </c>
      <c r="X250">
        <v>0</v>
      </c>
      <c r="Y250">
        <v>0</v>
      </c>
      <c r="Z250">
        <v>722</v>
      </c>
      <c r="AA250">
        <v>0</v>
      </c>
      <c r="AB250">
        <v>0</v>
      </c>
      <c r="AC250">
        <v>0</v>
      </c>
      <c r="AD250">
        <v>0</v>
      </c>
      <c r="AE250">
        <f>SUM(Data[[#This Row],[Soybeans]:[DDGS]])</f>
        <v>0</v>
      </c>
      <c r="AF250">
        <f>SUM(Data[[#This Row],[Cr.Soyaoil]:[Biodiesel]])</f>
        <v>722</v>
      </c>
    </row>
    <row r="251" spans="1:32" x14ac:dyDescent="0.3">
      <c r="A251">
        <v>2016</v>
      </c>
      <c r="B251" t="s">
        <v>32</v>
      </c>
      <c r="C251" t="s">
        <v>45</v>
      </c>
      <c r="D251" t="s">
        <v>51</v>
      </c>
      <c r="E251" t="s">
        <v>60</v>
      </c>
      <c r="F251" s="10">
        <v>42731</v>
      </c>
      <c r="G251" s="11">
        <v>0.68472222222222223</v>
      </c>
      <c r="H251" s="10">
        <v>42728</v>
      </c>
      <c r="I251" s="11">
        <v>0.84097222222222223</v>
      </c>
      <c r="J251">
        <v>1</v>
      </c>
      <c r="K251" t="s">
        <v>69</v>
      </c>
      <c r="L251" t="s">
        <v>75</v>
      </c>
      <c r="M251">
        <v>0</v>
      </c>
      <c r="N251">
        <v>0</v>
      </c>
      <c r="O251">
        <v>0</v>
      </c>
      <c r="P251">
        <v>0</v>
      </c>
      <c r="Q251">
        <v>0</v>
      </c>
      <c r="R251">
        <v>0</v>
      </c>
      <c r="S251">
        <v>0</v>
      </c>
      <c r="T251">
        <v>0</v>
      </c>
      <c r="U251">
        <v>0</v>
      </c>
      <c r="V251">
        <v>0</v>
      </c>
      <c r="W251">
        <v>0</v>
      </c>
      <c r="X251">
        <v>0</v>
      </c>
      <c r="Y251">
        <v>8255</v>
      </c>
      <c r="Z251">
        <v>0</v>
      </c>
      <c r="AA251">
        <v>6731</v>
      </c>
      <c r="AB251">
        <v>0</v>
      </c>
      <c r="AC251">
        <v>0</v>
      </c>
      <c r="AD251">
        <v>0</v>
      </c>
      <c r="AE251">
        <f>SUM(Data[[#This Row],[Soybeans]:[DDGS]])</f>
        <v>0</v>
      </c>
      <c r="AF251">
        <f>SUM(Data[[#This Row],[Cr.Soyaoil]:[Biodiesel]])</f>
        <v>14986</v>
      </c>
    </row>
    <row r="252" spans="1:32" x14ac:dyDescent="0.3">
      <c r="A252">
        <v>2014</v>
      </c>
      <c r="B252" t="s">
        <v>35</v>
      </c>
      <c r="C252" t="s">
        <v>48</v>
      </c>
      <c r="D252" t="s">
        <v>51</v>
      </c>
      <c r="E252" t="s">
        <v>65</v>
      </c>
      <c r="F252" s="10">
        <v>41970</v>
      </c>
      <c r="G252" s="11">
        <v>0.12291666666666666</v>
      </c>
      <c r="H252" s="10">
        <v>41968</v>
      </c>
      <c r="I252" s="11">
        <v>0.6166666666666667</v>
      </c>
      <c r="J252">
        <v>1</v>
      </c>
      <c r="K252" t="s">
        <v>68</v>
      </c>
      <c r="L252" t="s">
        <v>74</v>
      </c>
      <c r="M252">
        <v>11294</v>
      </c>
      <c r="N252">
        <v>0</v>
      </c>
      <c r="O252">
        <v>0</v>
      </c>
      <c r="P252">
        <v>0</v>
      </c>
      <c r="Q252">
        <v>0</v>
      </c>
      <c r="R252">
        <v>0</v>
      </c>
      <c r="S252">
        <v>0</v>
      </c>
      <c r="T252">
        <v>0</v>
      </c>
      <c r="U252">
        <v>0</v>
      </c>
      <c r="V252">
        <v>0</v>
      </c>
      <c r="W252">
        <v>0</v>
      </c>
      <c r="X252">
        <v>0</v>
      </c>
      <c r="Y252">
        <v>0</v>
      </c>
      <c r="Z252">
        <v>0</v>
      </c>
      <c r="AA252">
        <v>0</v>
      </c>
      <c r="AB252">
        <v>0</v>
      </c>
      <c r="AC252">
        <v>0</v>
      </c>
      <c r="AD252">
        <v>0</v>
      </c>
      <c r="AE252">
        <f>SUM(Data[[#This Row],[Soybeans]:[DDGS]])</f>
        <v>11294</v>
      </c>
      <c r="AF252">
        <f>SUM(Data[[#This Row],[Cr.Soyaoil]:[Biodiesel]])</f>
        <v>0</v>
      </c>
    </row>
    <row r="253" spans="1:32" x14ac:dyDescent="0.3">
      <c r="A253">
        <v>2016</v>
      </c>
      <c r="B253" t="s">
        <v>32</v>
      </c>
      <c r="C253" t="s">
        <v>46</v>
      </c>
      <c r="D253" t="s">
        <v>52</v>
      </c>
      <c r="E253" t="s">
        <v>60</v>
      </c>
      <c r="F253" s="10">
        <v>42725</v>
      </c>
      <c r="G253" s="11">
        <v>1.0416666666666666E-2</v>
      </c>
      <c r="H253" s="10">
        <v>42723</v>
      </c>
      <c r="I253" s="11">
        <v>0.95763888888888893</v>
      </c>
      <c r="J253">
        <v>1</v>
      </c>
      <c r="K253" t="s">
        <v>72</v>
      </c>
      <c r="L253" t="s">
        <v>74</v>
      </c>
      <c r="M253">
        <v>0</v>
      </c>
      <c r="N253">
        <v>74420</v>
      </c>
      <c r="O253">
        <v>0</v>
      </c>
      <c r="P253">
        <v>0</v>
      </c>
      <c r="Q253">
        <v>0</v>
      </c>
      <c r="R253">
        <v>0</v>
      </c>
      <c r="S253">
        <v>0</v>
      </c>
      <c r="T253">
        <v>79673</v>
      </c>
      <c r="U253">
        <v>0</v>
      </c>
      <c r="V253">
        <v>0</v>
      </c>
      <c r="W253">
        <v>0</v>
      </c>
      <c r="X253">
        <v>0</v>
      </c>
      <c r="Y253">
        <v>0</v>
      </c>
      <c r="Z253">
        <v>0</v>
      </c>
      <c r="AA253">
        <v>0</v>
      </c>
      <c r="AB253">
        <v>0</v>
      </c>
      <c r="AC253">
        <v>0</v>
      </c>
      <c r="AD253">
        <v>0</v>
      </c>
      <c r="AE253">
        <f>SUM(Data[[#This Row],[Soybeans]:[DDGS]])</f>
        <v>154093</v>
      </c>
      <c r="AF253">
        <f>SUM(Data[[#This Row],[Cr.Soyaoil]:[Biodiesel]])</f>
        <v>0</v>
      </c>
    </row>
    <row r="254" spans="1:32" x14ac:dyDescent="0.3">
      <c r="A254">
        <v>2012</v>
      </c>
      <c r="B254" t="s">
        <v>35</v>
      </c>
      <c r="C254" t="s">
        <v>47</v>
      </c>
      <c r="D254" t="s">
        <v>56</v>
      </c>
      <c r="E254" t="s">
        <v>59</v>
      </c>
      <c r="F254" s="10">
        <v>41237</v>
      </c>
      <c r="G254" s="11">
        <v>7.8472222222222221E-2</v>
      </c>
      <c r="H254" s="10">
        <v>41235</v>
      </c>
      <c r="I254" s="11">
        <v>0.54722222222222228</v>
      </c>
      <c r="J254">
        <v>0</v>
      </c>
      <c r="K254" t="s">
        <v>72</v>
      </c>
      <c r="L254" t="s">
        <v>75</v>
      </c>
      <c r="M254">
        <v>0</v>
      </c>
      <c r="N254">
        <v>0</v>
      </c>
      <c r="O254">
        <v>0</v>
      </c>
      <c r="P254">
        <v>0</v>
      </c>
      <c r="Q254">
        <v>0</v>
      </c>
      <c r="R254">
        <v>0</v>
      </c>
      <c r="S254">
        <v>0</v>
      </c>
      <c r="T254">
        <v>0</v>
      </c>
      <c r="U254">
        <v>0</v>
      </c>
      <c r="V254">
        <v>0</v>
      </c>
      <c r="W254">
        <v>915</v>
      </c>
      <c r="X254">
        <v>0</v>
      </c>
      <c r="Y254">
        <v>0</v>
      </c>
      <c r="Z254">
        <v>1044</v>
      </c>
      <c r="AA254">
        <v>0</v>
      </c>
      <c r="AB254">
        <v>0</v>
      </c>
      <c r="AC254">
        <v>0</v>
      </c>
      <c r="AD254">
        <v>4603</v>
      </c>
      <c r="AE254">
        <f>SUM(Data[[#This Row],[Soybeans]:[DDGS]])</f>
        <v>0</v>
      </c>
      <c r="AF254">
        <f>SUM(Data[[#This Row],[Cr.Soyaoil]:[Biodiesel]])</f>
        <v>6562</v>
      </c>
    </row>
    <row r="255" spans="1:32" x14ac:dyDescent="0.3">
      <c r="A255">
        <v>2013</v>
      </c>
      <c r="B255" t="s">
        <v>32</v>
      </c>
      <c r="C255" t="s">
        <v>47</v>
      </c>
      <c r="D255" t="s">
        <v>53</v>
      </c>
      <c r="E255" t="s">
        <v>64</v>
      </c>
      <c r="F255" s="10">
        <v>41614</v>
      </c>
      <c r="G255" s="11">
        <v>0.20833333333333334</v>
      </c>
      <c r="H255" s="10">
        <v>41613</v>
      </c>
      <c r="I255" s="11">
        <v>0.57638888888888884</v>
      </c>
      <c r="J255">
        <v>1</v>
      </c>
      <c r="K255" t="s">
        <v>68</v>
      </c>
      <c r="L255" t="s">
        <v>74</v>
      </c>
      <c r="M255">
        <v>0</v>
      </c>
      <c r="N255">
        <v>33160</v>
      </c>
      <c r="O255">
        <v>0</v>
      </c>
      <c r="P255">
        <v>0</v>
      </c>
      <c r="Q255">
        <v>0</v>
      </c>
      <c r="R255">
        <v>0</v>
      </c>
      <c r="S255">
        <v>0</v>
      </c>
      <c r="T255">
        <v>67669</v>
      </c>
      <c r="U255">
        <v>17034</v>
      </c>
      <c r="V255">
        <v>0</v>
      </c>
      <c r="W255">
        <v>0</v>
      </c>
      <c r="X255">
        <v>0</v>
      </c>
      <c r="Y255">
        <v>0</v>
      </c>
      <c r="Z255">
        <v>0</v>
      </c>
      <c r="AA255">
        <v>0</v>
      </c>
      <c r="AB255">
        <v>0</v>
      </c>
      <c r="AC255">
        <v>0</v>
      </c>
      <c r="AD255">
        <v>0</v>
      </c>
      <c r="AE255">
        <f>SUM(Data[[#This Row],[Soybeans]:[DDGS]])</f>
        <v>117863</v>
      </c>
      <c r="AF255">
        <f>SUM(Data[[#This Row],[Cr.Soyaoil]:[Biodiesel]])</f>
        <v>0</v>
      </c>
    </row>
    <row r="256" spans="1:32" x14ac:dyDescent="0.3">
      <c r="A256">
        <v>2017</v>
      </c>
      <c r="B256" t="s">
        <v>34</v>
      </c>
      <c r="C256" t="s">
        <v>45</v>
      </c>
      <c r="D256" t="s">
        <v>57</v>
      </c>
      <c r="E256" t="s">
        <v>65</v>
      </c>
      <c r="F256" s="10">
        <v>42805</v>
      </c>
      <c r="G256" s="11">
        <v>2.6388888888888889E-2</v>
      </c>
      <c r="H256" s="10">
        <v>42802</v>
      </c>
      <c r="I256" s="11">
        <v>7.7083333333333337E-2</v>
      </c>
      <c r="J256">
        <v>0</v>
      </c>
      <c r="K256" t="s">
        <v>69</v>
      </c>
      <c r="L256" t="s">
        <v>75</v>
      </c>
      <c r="M256">
        <v>0</v>
      </c>
      <c r="N256">
        <v>0</v>
      </c>
      <c r="O256">
        <v>0</v>
      </c>
      <c r="P256">
        <v>0</v>
      </c>
      <c r="Q256">
        <v>0</v>
      </c>
      <c r="R256">
        <v>0</v>
      </c>
      <c r="S256">
        <v>0</v>
      </c>
      <c r="T256">
        <v>0</v>
      </c>
      <c r="U256">
        <v>0</v>
      </c>
      <c r="V256">
        <v>0</v>
      </c>
      <c r="W256">
        <v>0</v>
      </c>
      <c r="X256">
        <v>0</v>
      </c>
      <c r="Y256">
        <v>0</v>
      </c>
      <c r="Z256">
        <v>0</v>
      </c>
      <c r="AA256">
        <v>7621</v>
      </c>
      <c r="AB256">
        <v>9057</v>
      </c>
      <c r="AC256">
        <v>0</v>
      </c>
      <c r="AD256">
        <v>0</v>
      </c>
      <c r="AE256">
        <f>SUM(Data[[#This Row],[Soybeans]:[DDGS]])</f>
        <v>0</v>
      </c>
      <c r="AF256">
        <f>SUM(Data[[#This Row],[Cr.Soyaoil]:[Biodiesel]])</f>
        <v>16678</v>
      </c>
    </row>
    <row r="257" spans="1:32" x14ac:dyDescent="0.3">
      <c r="A257">
        <v>2014</v>
      </c>
      <c r="B257" t="s">
        <v>37</v>
      </c>
      <c r="C257" t="s">
        <v>42</v>
      </c>
      <c r="D257" t="s">
        <v>58</v>
      </c>
      <c r="E257" t="s">
        <v>60</v>
      </c>
      <c r="F257" s="10">
        <v>41793</v>
      </c>
      <c r="G257" s="11">
        <v>0.53125</v>
      </c>
      <c r="H257" s="10">
        <v>41790</v>
      </c>
      <c r="I257" s="11">
        <v>0.43263888888888891</v>
      </c>
      <c r="J257">
        <v>0</v>
      </c>
      <c r="K257" t="s">
        <v>69</v>
      </c>
      <c r="L257" t="s">
        <v>75</v>
      </c>
      <c r="M257">
        <v>0</v>
      </c>
      <c r="N257">
        <v>0</v>
      </c>
      <c r="O257">
        <v>0</v>
      </c>
      <c r="P257">
        <v>0</v>
      </c>
      <c r="Q257">
        <v>0</v>
      </c>
      <c r="R257">
        <v>0</v>
      </c>
      <c r="S257">
        <v>0</v>
      </c>
      <c r="T257">
        <v>0</v>
      </c>
      <c r="U257">
        <v>0</v>
      </c>
      <c r="V257">
        <v>0</v>
      </c>
      <c r="W257">
        <v>0</v>
      </c>
      <c r="X257">
        <v>0</v>
      </c>
      <c r="Y257">
        <v>4920</v>
      </c>
      <c r="Z257">
        <v>0</v>
      </c>
      <c r="AA257">
        <v>0</v>
      </c>
      <c r="AB257">
        <v>0</v>
      </c>
      <c r="AC257">
        <v>0</v>
      </c>
      <c r="AD257">
        <v>0</v>
      </c>
      <c r="AE257">
        <f>SUM(Data[[#This Row],[Soybeans]:[DDGS]])</f>
        <v>0</v>
      </c>
      <c r="AF257">
        <f>SUM(Data[[#This Row],[Cr.Soyaoil]:[Biodiesel]])</f>
        <v>4920</v>
      </c>
    </row>
    <row r="258" spans="1:32" x14ac:dyDescent="0.3">
      <c r="A258">
        <v>2011</v>
      </c>
      <c r="B258" t="s">
        <v>34</v>
      </c>
      <c r="C258" t="s">
        <v>48</v>
      </c>
      <c r="D258" t="s">
        <v>50</v>
      </c>
      <c r="E258" t="s">
        <v>64</v>
      </c>
      <c r="F258" s="10">
        <v>40626</v>
      </c>
      <c r="G258" s="11">
        <v>0.27638888888888891</v>
      </c>
      <c r="H258" s="10">
        <v>40625</v>
      </c>
      <c r="I258" s="11">
        <v>0.63472222222222219</v>
      </c>
      <c r="J258">
        <v>0</v>
      </c>
      <c r="K258" t="s">
        <v>71</v>
      </c>
      <c r="L258" t="s">
        <v>74</v>
      </c>
      <c r="M258">
        <v>0</v>
      </c>
      <c r="N258">
        <v>0</v>
      </c>
      <c r="O258">
        <v>0</v>
      </c>
      <c r="P258">
        <v>0</v>
      </c>
      <c r="Q258">
        <v>30158</v>
      </c>
      <c r="R258">
        <v>0</v>
      </c>
      <c r="S258">
        <v>0</v>
      </c>
      <c r="T258">
        <v>50402</v>
      </c>
      <c r="U258">
        <v>72277</v>
      </c>
      <c r="V258">
        <v>0</v>
      </c>
      <c r="W258">
        <v>0</v>
      </c>
      <c r="X258">
        <v>0</v>
      </c>
      <c r="Y258">
        <v>0</v>
      </c>
      <c r="Z258">
        <v>0</v>
      </c>
      <c r="AA258">
        <v>0</v>
      </c>
      <c r="AB258">
        <v>0</v>
      </c>
      <c r="AC258">
        <v>0</v>
      </c>
      <c r="AD258">
        <v>0</v>
      </c>
      <c r="AE258">
        <f>SUM(Data[[#This Row],[Soybeans]:[DDGS]])</f>
        <v>152837</v>
      </c>
      <c r="AF258">
        <f>SUM(Data[[#This Row],[Cr.Soyaoil]:[Biodiesel]])</f>
        <v>0</v>
      </c>
    </row>
    <row r="259" spans="1:32" x14ac:dyDescent="0.3">
      <c r="A259">
        <v>2022</v>
      </c>
      <c r="B259" t="s">
        <v>37</v>
      </c>
      <c r="C259" t="s">
        <v>43</v>
      </c>
      <c r="D259" t="s">
        <v>58</v>
      </c>
      <c r="E259" t="s">
        <v>59</v>
      </c>
      <c r="F259" s="10">
        <v>44730</v>
      </c>
      <c r="G259" s="11">
        <v>0.22291666666666668</v>
      </c>
      <c r="H259" s="10">
        <v>44729</v>
      </c>
      <c r="I259" s="11">
        <v>0.72777777777777775</v>
      </c>
      <c r="J259">
        <v>0</v>
      </c>
      <c r="K259" t="s">
        <v>66</v>
      </c>
      <c r="L259" t="s">
        <v>75</v>
      </c>
      <c r="M259">
        <v>0</v>
      </c>
      <c r="N259">
        <v>0</v>
      </c>
      <c r="O259">
        <v>0</v>
      </c>
      <c r="P259">
        <v>0</v>
      </c>
      <c r="Q259">
        <v>0</v>
      </c>
      <c r="R259">
        <v>0</v>
      </c>
      <c r="S259">
        <v>0</v>
      </c>
      <c r="T259">
        <v>0</v>
      </c>
      <c r="U259">
        <v>0</v>
      </c>
      <c r="V259">
        <v>0</v>
      </c>
      <c r="W259">
        <v>0</v>
      </c>
      <c r="X259">
        <v>7361</v>
      </c>
      <c r="Y259">
        <v>0</v>
      </c>
      <c r="Z259">
        <v>0</v>
      </c>
      <c r="AA259">
        <v>0</v>
      </c>
      <c r="AB259">
        <v>5917</v>
      </c>
      <c r="AC259">
        <v>8815</v>
      </c>
      <c r="AD259">
        <v>0</v>
      </c>
      <c r="AE259">
        <f>SUM(Data[[#This Row],[Soybeans]:[DDGS]])</f>
        <v>0</v>
      </c>
      <c r="AF259">
        <f>SUM(Data[[#This Row],[Cr.Soyaoil]:[Biodiesel]])</f>
        <v>22093</v>
      </c>
    </row>
    <row r="260" spans="1:32" x14ac:dyDescent="0.3">
      <c r="A260">
        <v>2014</v>
      </c>
      <c r="B260" t="s">
        <v>34</v>
      </c>
      <c r="C260" t="s">
        <v>46</v>
      </c>
      <c r="D260" t="s">
        <v>51</v>
      </c>
      <c r="E260" t="s">
        <v>60</v>
      </c>
      <c r="F260" s="10">
        <v>41711</v>
      </c>
      <c r="G260" s="11">
        <v>8.4027777777777785E-2</v>
      </c>
      <c r="H260" s="10">
        <v>41710</v>
      </c>
      <c r="I260" s="11">
        <v>0.3923611111111111</v>
      </c>
      <c r="J260">
        <v>1</v>
      </c>
      <c r="K260" t="s">
        <v>73</v>
      </c>
      <c r="L260" t="s">
        <v>75</v>
      </c>
      <c r="M260">
        <v>0</v>
      </c>
      <c r="N260">
        <v>0</v>
      </c>
      <c r="O260">
        <v>0</v>
      </c>
      <c r="P260">
        <v>0</v>
      </c>
      <c r="Q260">
        <v>0</v>
      </c>
      <c r="R260">
        <v>0</v>
      </c>
      <c r="S260">
        <v>0</v>
      </c>
      <c r="T260">
        <v>0</v>
      </c>
      <c r="U260">
        <v>0</v>
      </c>
      <c r="V260">
        <v>0</v>
      </c>
      <c r="W260">
        <v>0</v>
      </c>
      <c r="X260">
        <v>0</v>
      </c>
      <c r="Y260">
        <v>0</v>
      </c>
      <c r="Z260">
        <v>0</v>
      </c>
      <c r="AA260">
        <v>0</v>
      </c>
      <c r="AB260">
        <v>0</v>
      </c>
      <c r="AC260">
        <v>0</v>
      </c>
      <c r="AD260">
        <v>4466</v>
      </c>
      <c r="AE260">
        <f>SUM(Data[[#This Row],[Soybeans]:[DDGS]])</f>
        <v>0</v>
      </c>
      <c r="AF260">
        <f>SUM(Data[[#This Row],[Cr.Soyaoil]:[Biodiesel]])</f>
        <v>4466</v>
      </c>
    </row>
    <row r="261" spans="1:32" x14ac:dyDescent="0.3">
      <c r="A261">
        <v>2013</v>
      </c>
      <c r="B261" t="s">
        <v>35</v>
      </c>
      <c r="C261" t="s">
        <v>48</v>
      </c>
      <c r="D261" t="s">
        <v>56</v>
      </c>
      <c r="E261" t="s">
        <v>60</v>
      </c>
      <c r="F261" s="10">
        <v>41605</v>
      </c>
      <c r="G261" s="11">
        <v>0.54097222222222219</v>
      </c>
      <c r="H261" s="10">
        <v>41603</v>
      </c>
      <c r="I261" s="11">
        <v>0.8208333333333333</v>
      </c>
      <c r="J261">
        <v>1</v>
      </c>
      <c r="K261" t="s">
        <v>69</v>
      </c>
      <c r="L261" t="s">
        <v>75</v>
      </c>
      <c r="M261">
        <v>0</v>
      </c>
      <c r="N261">
        <v>0</v>
      </c>
      <c r="O261">
        <v>0</v>
      </c>
      <c r="P261">
        <v>0</v>
      </c>
      <c r="Q261">
        <v>0</v>
      </c>
      <c r="R261">
        <v>0</v>
      </c>
      <c r="S261">
        <v>0</v>
      </c>
      <c r="T261">
        <v>0</v>
      </c>
      <c r="U261">
        <v>0</v>
      </c>
      <c r="V261">
        <v>0</v>
      </c>
      <c r="W261">
        <v>0</v>
      </c>
      <c r="X261">
        <v>0</v>
      </c>
      <c r="Y261">
        <v>7388</v>
      </c>
      <c r="Z261">
        <v>0</v>
      </c>
      <c r="AA261">
        <v>0</v>
      </c>
      <c r="AB261">
        <v>1279</v>
      </c>
      <c r="AC261">
        <v>0</v>
      </c>
      <c r="AD261">
        <v>0</v>
      </c>
      <c r="AE261">
        <f>SUM(Data[[#This Row],[Soybeans]:[DDGS]])</f>
        <v>0</v>
      </c>
      <c r="AF261">
        <f>SUM(Data[[#This Row],[Cr.Soyaoil]:[Biodiesel]])</f>
        <v>8667</v>
      </c>
    </row>
    <row r="262" spans="1:32" x14ac:dyDescent="0.3">
      <c r="A262">
        <v>2015</v>
      </c>
      <c r="B262" t="s">
        <v>32</v>
      </c>
      <c r="C262" t="s">
        <v>42</v>
      </c>
      <c r="D262" t="s">
        <v>54</v>
      </c>
      <c r="E262" t="s">
        <v>61</v>
      </c>
      <c r="F262" s="10">
        <v>42346</v>
      </c>
      <c r="G262" s="11">
        <v>0.26666666666666666</v>
      </c>
      <c r="H262" s="10">
        <v>42344</v>
      </c>
      <c r="I262" s="11">
        <v>0.30555555555555558</v>
      </c>
      <c r="J262">
        <v>0</v>
      </c>
      <c r="K262" t="s">
        <v>72</v>
      </c>
      <c r="L262" t="s">
        <v>74</v>
      </c>
      <c r="M262">
        <v>0</v>
      </c>
      <c r="N262">
        <v>63057</v>
      </c>
      <c r="O262">
        <v>0</v>
      </c>
      <c r="P262">
        <v>0</v>
      </c>
      <c r="Q262">
        <v>0</v>
      </c>
      <c r="R262">
        <v>74893</v>
      </c>
      <c r="S262">
        <v>29763</v>
      </c>
      <c r="T262">
        <v>78192</v>
      </c>
      <c r="U262">
        <v>73426</v>
      </c>
      <c r="V262">
        <v>0</v>
      </c>
      <c r="W262">
        <v>0</v>
      </c>
      <c r="X262">
        <v>0</v>
      </c>
      <c r="Y262">
        <v>0</v>
      </c>
      <c r="Z262">
        <v>0</v>
      </c>
      <c r="AA262">
        <v>0</v>
      </c>
      <c r="AB262">
        <v>0</v>
      </c>
      <c r="AC262">
        <v>0</v>
      </c>
      <c r="AD262">
        <v>0</v>
      </c>
      <c r="AE262">
        <f>SUM(Data[[#This Row],[Soybeans]:[DDGS]])</f>
        <v>319331</v>
      </c>
      <c r="AF262">
        <f>SUM(Data[[#This Row],[Cr.Soyaoil]:[Biodiesel]])</f>
        <v>0</v>
      </c>
    </row>
    <row r="263" spans="1:32" x14ac:dyDescent="0.3">
      <c r="A263">
        <v>2023</v>
      </c>
      <c r="B263" t="s">
        <v>35</v>
      </c>
      <c r="C263" t="s">
        <v>46</v>
      </c>
      <c r="D263" t="s">
        <v>55</v>
      </c>
      <c r="E263" t="s">
        <v>59</v>
      </c>
      <c r="F263" s="10">
        <v>45233</v>
      </c>
      <c r="G263" s="11">
        <v>0.3215277777777778</v>
      </c>
      <c r="H263" s="10">
        <v>45231</v>
      </c>
      <c r="I263" s="11">
        <v>0.64375000000000004</v>
      </c>
      <c r="J263">
        <v>0</v>
      </c>
      <c r="K263" t="s">
        <v>68</v>
      </c>
      <c r="L263" t="s">
        <v>75</v>
      </c>
      <c r="M263">
        <v>0</v>
      </c>
      <c r="N263">
        <v>0</v>
      </c>
      <c r="O263">
        <v>0</v>
      </c>
      <c r="P263">
        <v>0</v>
      </c>
      <c r="Q263">
        <v>0</v>
      </c>
      <c r="R263">
        <v>0</v>
      </c>
      <c r="S263">
        <v>0</v>
      </c>
      <c r="T263">
        <v>0</v>
      </c>
      <c r="U263">
        <v>0</v>
      </c>
      <c r="V263">
        <v>0</v>
      </c>
      <c r="W263">
        <v>2101</v>
      </c>
      <c r="X263">
        <v>1462</v>
      </c>
      <c r="Y263">
        <v>4333</v>
      </c>
      <c r="Z263">
        <v>0</v>
      </c>
      <c r="AA263">
        <v>0</v>
      </c>
      <c r="AB263">
        <v>0</v>
      </c>
      <c r="AC263">
        <v>0</v>
      </c>
      <c r="AD263">
        <v>0</v>
      </c>
      <c r="AE263">
        <f>SUM(Data[[#This Row],[Soybeans]:[DDGS]])</f>
        <v>0</v>
      </c>
      <c r="AF263">
        <f>SUM(Data[[#This Row],[Cr.Soyaoil]:[Biodiesel]])</f>
        <v>7896</v>
      </c>
    </row>
    <row r="264" spans="1:32" x14ac:dyDescent="0.3">
      <c r="A264">
        <v>2020</v>
      </c>
      <c r="B264" t="s">
        <v>33</v>
      </c>
      <c r="C264" t="s">
        <v>42</v>
      </c>
      <c r="D264" t="s">
        <v>55</v>
      </c>
      <c r="E264" t="s">
        <v>64</v>
      </c>
      <c r="F264" s="10">
        <v>43927</v>
      </c>
      <c r="G264" s="11">
        <v>0.17152777777777778</v>
      </c>
      <c r="H264" s="10">
        <v>43924</v>
      </c>
      <c r="I264" s="11">
        <v>0.47013888888888888</v>
      </c>
      <c r="J264">
        <v>0</v>
      </c>
      <c r="K264" t="s">
        <v>69</v>
      </c>
      <c r="L264" t="s">
        <v>74</v>
      </c>
      <c r="M264">
        <v>0</v>
      </c>
      <c r="N264">
        <v>66636</v>
      </c>
      <c r="O264">
        <v>0</v>
      </c>
      <c r="P264">
        <v>23938</v>
      </c>
      <c r="Q264">
        <v>0</v>
      </c>
      <c r="R264">
        <v>50110</v>
      </c>
      <c r="S264">
        <v>11969</v>
      </c>
      <c r="T264">
        <v>0</v>
      </c>
      <c r="U264">
        <v>0</v>
      </c>
      <c r="V264">
        <v>0</v>
      </c>
      <c r="W264">
        <v>0</v>
      </c>
      <c r="X264">
        <v>0</v>
      </c>
      <c r="Y264">
        <v>0</v>
      </c>
      <c r="Z264">
        <v>0</v>
      </c>
      <c r="AA264">
        <v>0</v>
      </c>
      <c r="AB264">
        <v>0</v>
      </c>
      <c r="AC264">
        <v>0</v>
      </c>
      <c r="AD264">
        <v>0</v>
      </c>
      <c r="AE264">
        <f>SUM(Data[[#This Row],[Soybeans]:[DDGS]])</f>
        <v>152653</v>
      </c>
      <c r="AF264">
        <f>SUM(Data[[#This Row],[Cr.Soyaoil]:[Biodiesel]])</f>
        <v>0</v>
      </c>
    </row>
    <row r="265" spans="1:32" x14ac:dyDescent="0.3">
      <c r="A265">
        <v>2021</v>
      </c>
      <c r="B265" t="s">
        <v>33</v>
      </c>
      <c r="C265" t="s">
        <v>47</v>
      </c>
      <c r="D265" t="s">
        <v>49</v>
      </c>
      <c r="E265" t="s">
        <v>59</v>
      </c>
      <c r="F265" s="10">
        <v>44311</v>
      </c>
      <c r="G265" s="11">
        <v>0.16805555555555557</v>
      </c>
      <c r="H265" s="10">
        <v>44308</v>
      </c>
      <c r="I265" s="11">
        <v>0.26666666666666666</v>
      </c>
      <c r="J265">
        <v>1</v>
      </c>
      <c r="K265" t="s">
        <v>71</v>
      </c>
      <c r="L265" t="s">
        <v>75</v>
      </c>
      <c r="M265">
        <v>0</v>
      </c>
      <c r="N265">
        <v>0</v>
      </c>
      <c r="O265">
        <v>0</v>
      </c>
      <c r="P265">
        <v>0</v>
      </c>
      <c r="Q265">
        <v>0</v>
      </c>
      <c r="R265">
        <v>0</v>
      </c>
      <c r="S265">
        <v>0</v>
      </c>
      <c r="T265">
        <v>0</v>
      </c>
      <c r="U265">
        <v>0</v>
      </c>
      <c r="V265">
        <v>0</v>
      </c>
      <c r="W265">
        <v>0</v>
      </c>
      <c r="X265">
        <v>0</v>
      </c>
      <c r="Y265">
        <v>0</v>
      </c>
      <c r="Z265">
        <v>0</v>
      </c>
      <c r="AA265">
        <v>7258</v>
      </c>
      <c r="AB265">
        <v>0</v>
      </c>
      <c r="AC265">
        <v>0</v>
      </c>
      <c r="AD265">
        <v>0</v>
      </c>
      <c r="AE265">
        <f>SUM(Data[[#This Row],[Soybeans]:[DDGS]])</f>
        <v>0</v>
      </c>
      <c r="AF265">
        <f>SUM(Data[[#This Row],[Cr.Soyaoil]:[Biodiesel]])</f>
        <v>7258</v>
      </c>
    </row>
    <row r="266" spans="1:32" x14ac:dyDescent="0.3">
      <c r="A266">
        <v>2016</v>
      </c>
      <c r="B266" t="s">
        <v>39</v>
      </c>
      <c r="C266" t="s">
        <v>47</v>
      </c>
      <c r="D266" t="s">
        <v>49</v>
      </c>
      <c r="E266" t="s">
        <v>63</v>
      </c>
      <c r="F266" s="10">
        <v>42663</v>
      </c>
      <c r="G266" s="11">
        <v>0.21458333333333332</v>
      </c>
      <c r="H266" s="10">
        <v>42661</v>
      </c>
      <c r="I266" s="11">
        <v>0.28888888888888886</v>
      </c>
      <c r="J266">
        <v>0</v>
      </c>
      <c r="K266" t="s">
        <v>73</v>
      </c>
      <c r="L266" t="s">
        <v>75</v>
      </c>
      <c r="M266">
        <v>0</v>
      </c>
      <c r="N266">
        <v>0</v>
      </c>
      <c r="O266">
        <v>0</v>
      </c>
      <c r="P266">
        <v>0</v>
      </c>
      <c r="Q266">
        <v>0</v>
      </c>
      <c r="R266">
        <v>0</v>
      </c>
      <c r="S266">
        <v>0</v>
      </c>
      <c r="T266">
        <v>0</v>
      </c>
      <c r="U266">
        <v>0</v>
      </c>
      <c r="V266">
        <v>0</v>
      </c>
      <c r="W266">
        <v>0</v>
      </c>
      <c r="X266">
        <v>0</v>
      </c>
      <c r="Y266">
        <v>0</v>
      </c>
      <c r="Z266">
        <v>0</v>
      </c>
      <c r="AA266">
        <v>0</v>
      </c>
      <c r="AB266">
        <v>6581</v>
      </c>
      <c r="AC266">
        <v>0</v>
      </c>
      <c r="AD266">
        <v>0</v>
      </c>
      <c r="AE266">
        <f>SUM(Data[[#This Row],[Soybeans]:[DDGS]])</f>
        <v>0</v>
      </c>
      <c r="AF266">
        <f>SUM(Data[[#This Row],[Cr.Soyaoil]:[Biodiesel]])</f>
        <v>6581</v>
      </c>
    </row>
    <row r="267" spans="1:32" x14ac:dyDescent="0.3">
      <c r="A267">
        <v>2021</v>
      </c>
      <c r="B267" t="s">
        <v>37</v>
      </c>
      <c r="C267" t="s">
        <v>48</v>
      </c>
      <c r="D267" t="s">
        <v>54</v>
      </c>
      <c r="E267" t="s">
        <v>64</v>
      </c>
      <c r="F267" s="10">
        <v>44358</v>
      </c>
      <c r="G267" s="11">
        <v>0.80555555555555558</v>
      </c>
      <c r="H267" s="10">
        <v>44357</v>
      </c>
      <c r="I267" s="11">
        <v>4.3749999999999997E-2</v>
      </c>
      <c r="J267">
        <v>0</v>
      </c>
      <c r="K267" t="s">
        <v>70</v>
      </c>
      <c r="L267" t="s">
        <v>74</v>
      </c>
      <c r="M267">
        <v>0</v>
      </c>
      <c r="N267">
        <v>0</v>
      </c>
      <c r="O267">
        <v>0</v>
      </c>
      <c r="P267">
        <v>78438</v>
      </c>
      <c r="Q267">
        <v>0</v>
      </c>
      <c r="R267">
        <v>0</v>
      </c>
      <c r="S267">
        <v>0</v>
      </c>
      <c r="T267">
        <v>0</v>
      </c>
      <c r="U267">
        <v>13088</v>
      </c>
      <c r="V267">
        <v>61188</v>
      </c>
      <c r="W267">
        <v>0</v>
      </c>
      <c r="X267">
        <v>0</v>
      </c>
      <c r="Y267">
        <v>0</v>
      </c>
      <c r="Z267">
        <v>0</v>
      </c>
      <c r="AA267">
        <v>0</v>
      </c>
      <c r="AB267">
        <v>0</v>
      </c>
      <c r="AC267">
        <v>0</v>
      </c>
      <c r="AD267">
        <v>0</v>
      </c>
      <c r="AE267">
        <f>SUM(Data[[#This Row],[Soybeans]:[DDGS]])</f>
        <v>152714</v>
      </c>
      <c r="AF267">
        <f>SUM(Data[[#This Row],[Cr.Soyaoil]:[Biodiesel]])</f>
        <v>0</v>
      </c>
    </row>
    <row r="268" spans="1:32" x14ac:dyDescent="0.3">
      <c r="A268">
        <v>2017</v>
      </c>
      <c r="B268" t="s">
        <v>34</v>
      </c>
      <c r="C268" t="s">
        <v>47</v>
      </c>
      <c r="D268" t="s">
        <v>55</v>
      </c>
      <c r="E268" t="s">
        <v>65</v>
      </c>
      <c r="F268" s="10">
        <v>42803</v>
      </c>
      <c r="G268" s="11">
        <v>9.166666666666666E-2</v>
      </c>
      <c r="H268" s="10">
        <v>42801</v>
      </c>
      <c r="I268" s="11">
        <v>7.9861111111111105E-2</v>
      </c>
      <c r="J268">
        <v>0</v>
      </c>
      <c r="K268" t="s">
        <v>71</v>
      </c>
      <c r="L268" t="s">
        <v>74</v>
      </c>
      <c r="M268">
        <v>0</v>
      </c>
      <c r="N268">
        <v>0</v>
      </c>
      <c r="O268">
        <v>0</v>
      </c>
      <c r="P268">
        <v>0</v>
      </c>
      <c r="Q268">
        <v>63479</v>
      </c>
      <c r="R268">
        <v>78265</v>
      </c>
      <c r="S268">
        <v>0</v>
      </c>
      <c r="T268">
        <v>0</v>
      </c>
      <c r="U268">
        <v>0</v>
      </c>
      <c r="V268">
        <v>0</v>
      </c>
      <c r="W268">
        <v>0</v>
      </c>
      <c r="X268">
        <v>0</v>
      </c>
      <c r="Y268">
        <v>0</v>
      </c>
      <c r="Z268">
        <v>0</v>
      </c>
      <c r="AA268">
        <v>0</v>
      </c>
      <c r="AB268">
        <v>0</v>
      </c>
      <c r="AC268">
        <v>0</v>
      </c>
      <c r="AD268">
        <v>0</v>
      </c>
      <c r="AE268">
        <f>SUM(Data[[#This Row],[Soybeans]:[DDGS]])</f>
        <v>141744</v>
      </c>
      <c r="AF268">
        <f>SUM(Data[[#This Row],[Cr.Soyaoil]:[Biodiesel]])</f>
        <v>0</v>
      </c>
    </row>
    <row r="269" spans="1:32" x14ac:dyDescent="0.3">
      <c r="A269">
        <v>2014</v>
      </c>
      <c r="B269" t="s">
        <v>32</v>
      </c>
      <c r="C269" t="s">
        <v>43</v>
      </c>
      <c r="D269" t="s">
        <v>49</v>
      </c>
      <c r="E269" t="s">
        <v>63</v>
      </c>
      <c r="F269" s="10">
        <v>41997</v>
      </c>
      <c r="G269" s="11">
        <v>0.44305555555555554</v>
      </c>
      <c r="H269" s="10">
        <v>41996</v>
      </c>
      <c r="I269" s="11">
        <v>0.39791666666666664</v>
      </c>
      <c r="J269">
        <v>0</v>
      </c>
      <c r="K269" t="s">
        <v>73</v>
      </c>
      <c r="L269" t="s">
        <v>75</v>
      </c>
      <c r="M269">
        <v>0</v>
      </c>
      <c r="N269">
        <v>0</v>
      </c>
      <c r="O269">
        <v>0</v>
      </c>
      <c r="P269">
        <v>0</v>
      </c>
      <c r="Q269">
        <v>0</v>
      </c>
      <c r="R269">
        <v>0</v>
      </c>
      <c r="S269">
        <v>0</v>
      </c>
      <c r="T269">
        <v>0</v>
      </c>
      <c r="U269">
        <v>0</v>
      </c>
      <c r="V269">
        <v>0</v>
      </c>
      <c r="W269">
        <v>0</v>
      </c>
      <c r="X269">
        <v>0</v>
      </c>
      <c r="Y269">
        <v>0</v>
      </c>
      <c r="Z269">
        <v>0</v>
      </c>
      <c r="AA269">
        <v>4475</v>
      </c>
      <c r="AB269">
        <v>0</v>
      </c>
      <c r="AC269">
        <v>0</v>
      </c>
      <c r="AD269">
        <v>6437</v>
      </c>
      <c r="AE269">
        <f>SUM(Data[[#This Row],[Soybeans]:[DDGS]])</f>
        <v>0</v>
      </c>
      <c r="AF269">
        <f>SUM(Data[[#This Row],[Cr.Soyaoil]:[Biodiesel]])</f>
        <v>10912</v>
      </c>
    </row>
    <row r="270" spans="1:32" x14ac:dyDescent="0.3">
      <c r="A270">
        <v>2016</v>
      </c>
      <c r="B270" t="s">
        <v>39</v>
      </c>
      <c r="C270" t="s">
        <v>48</v>
      </c>
      <c r="D270" t="s">
        <v>55</v>
      </c>
      <c r="E270" t="s">
        <v>65</v>
      </c>
      <c r="F270" s="10">
        <v>42667</v>
      </c>
      <c r="G270" s="11">
        <v>0.94374999999999998</v>
      </c>
      <c r="H270" s="10">
        <v>42666</v>
      </c>
      <c r="I270" s="11">
        <v>0.57361111111111107</v>
      </c>
      <c r="J270">
        <v>0</v>
      </c>
      <c r="K270" t="s">
        <v>69</v>
      </c>
      <c r="L270" t="s">
        <v>74</v>
      </c>
      <c r="M270">
        <v>0</v>
      </c>
      <c r="N270">
        <v>0</v>
      </c>
      <c r="O270">
        <v>14514</v>
      </c>
      <c r="P270">
        <v>0</v>
      </c>
      <c r="Q270">
        <v>0</v>
      </c>
      <c r="R270">
        <v>0</v>
      </c>
      <c r="S270">
        <v>0</v>
      </c>
      <c r="T270">
        <v>54290</v>
      </c>
      <c r="U270">
        <v>32763</v>
      </c>
      <c r="V270">
        <v>0</v>
      </c>
      <c r="W270">
        <v>0</v>
      </c>
      <c r="X270">
        <v>0</v>
      </c>
      <c r="Y270">
        <v>0</v>
      </c>
      <c r="Z270">
        <v>0</v>
      </c>
      <c r="AA270">
        <v>0</v>
      </c>
      <c r="AB270">
        <v>0</v>
      </c>
      <c r="AC270">
        <v>0</v>
      </c>
      <c r="AD270">
        <v>0</v>
      </c>
      <c r="AE270">
        <f>SUM(Data[[#This Row],[Soybeans]:[DDGS]])</f>
        <v>101567</v>
      </c>
      <c r="AF270">
        <f>SUM(Data[[#This Row],[Cr.Soyaoil]:[Biodiesel]])</f>
        <v>0</v>
      </c>
    </row>
    <row r="271" spans="1:32" x14ac:dyDescent="0.3">
      <c r="A271">
        <v>2014</v>
      </c>
      <c r="B271" t="s">
        <v>31</v>
      </c>
      <c r="C271" t="s">
        <v>46</v>
      </c>
      <c r="D271" t="s">
        <v>53</v>
      </c>
      <c r="E271" t="s">
        <v>59</v>
      </c>
      <c r="F271" s="10">
        <v>41676</v>
      </c>
      <c r="G271" s="11">
        <v>0.92708333333333337</v>
      </c>
      <c r="H271" s="10">
        <v>41674</v>
      </c>
      <c r="I271" s="11">
        <v>0.12013888888888889</v>
      </c>
      <c r="J271">
        <v>1</v>
      </c>
      <c r="K271" t="s">
        <v>71</v>
      </c>
      <c r="L271" t="s">
        <v>75</v>
      </c>
      <c r="M271">
        <v>0</v>
      </c>
      <c r="N271">
        <v>0</v>
      </c>
      <c r="O271">
        <v>0</v>
      </c>
      <c r="P271">
        <v>0</v>
      </c>
      <c r="Q271">
        <v>0</v>
      </c>
      <c r="R271">
        <v>0</v>
      </c>
      <c r="S271">
        <v>0</v>
      </c>
      <c r="T271">
        <v>0</v>
      </c>
      <c r="U271">
        <v>0</v>
      </c>
      <c r="V271">
        <v>0</v>
      </c>
      <c r="W271">
        <v>3661</v>
      </c>
      <c r="X271">
        <v>0</v>
      </c>
      <c r="Y271">
        <v>0</v>
      </c>
      <c r="Z271">
        <v>5835</v>
      </c>
      <c r="AA271">
        <v>0</v>
      </c>
      <c r="AB271">
        <v>0</v>
      </c>
      <c r="AC271">
        <v>3162</v>
      </c>
      <c r="AD271">
        <v>0</v>
      </c>
      <c r="AE271">
        <f>SUM(Data[[#This Row],[Soybeans]:[DDGS]])</f>
        <v>0</v>
      </c>
      <c r="AF271">
        <f>SUM(Data[[#This Row],[Cr.Soyaoil]:[Biodiesel]])</f>
        <v>12658</v>
      </c>
    </row>
    <row r="272" spans="1:32" x14ac:dyDescent="0.3">
      <c r="A272">
        <v>2013</v>
      </c>
      <c r="B272" t="s">
        <v>38</v>
      </c>
      <c r="C272" t="s">
        <v>43</v>
      </c>
      <c r="D272" t="s">
        <v>51</v>
      </c>
      <c r="E272" t="s">
        <v>60</v>
      </c>
      <c r="F272" s="10">
        <v>41498</v>
      </c>
      <c r="G272" s="11">
        <v>0.57499999999999996</v>
      </c>
      <c r="H272" s="10">
        <v>41497</v>
      </c>
      <c r="I272" s="11">
        <v>0.52777777777777779</v>
      </c>
      <c r="J272">
        <v>1</v>
      </c>
      <c r="K272" t="s">
        <v>72</v>
      </c>
      <c r="L272" t="s">
        <v>74</v>
      </c>
      <c r="M272">
        <v>0</v>
      </c>
      <c r="N272">
        <v>0</v>
      </c>
      <c r="O272">
        <v>0</v>
      </c>
      <c r="P272">
        <v>0</v>
      </c>
      <c r="Q272">
        <v>0</v>
      </c>
      <c r="R272">
        <v>54161</v>
      </c>
      <c r="S272">
        <v>0</v>
      </c>
      <c r="T272">
        <v>0</v>
      </c>
      <c r="U272">
        <v>0</v>
      </c>
      <c r="V272">
        <v>0</v>
      </c>
      <c r="W272">
        <v>0</v>
      </c>
      <c r="X272">
        <v>0</v>
      </c>
      <c r="Y272">
        <v>0</v>
      </c>
      <c r="Z272">
        <v>0</v>
      </c>
      <c r="AA272">
        <v>0</v>
      </c>
      <c r="AB272">
        <v>0</v>
      </c>
      <c r="AC272">
        <v>0</v>
      </c>
      <c r="AD272">
        <v>0</v>
      </c>
      <c r="AE272">
        <f>SUM(Data[[#This Row],[Soybeans]:[DDGS]])</f>
        <v>54161</v>
      </c>
      <c r="AF272">
        <f>SUM(Data[[#This Row],[Cr.Soyaoil]:[Biodiesel]])</f>
        <v>0</v>
      </c>
    </row>
    <row r="273" spans="1:32" x14ac:dyDescent="0.3">
      <c r="A273">
        <v>2023</v>
      </c>
      <c r="B273" t="s">
        <v>31</v>
      </c>
      <c r="C273" t="s">
        <v>43</v>
      </c>
      <c r="D273" t="s">
        <v>52</v>
      </c>
      <c r="E273" t="s">
        <v>62</v>
      </c>
      <c r="F273" s="10">
        <v>44962</v>
      </c>
      <c r="G273" s="11">
        <v>8.611111111111111E-2</v>
      </c>
      <c r="H273" s="10">
        <v>44961</v>
      </c>
      <c r="I273" s="11">
        <v>0.26944444444444443</v>
      </c>
      <c r="J273">
        <v>1</v>
      </c>
      <c r="K273" t="s">
        <v>70</v>
      </c>
      <c r="L273" t="s">
        <v>75</v>
      </c>
      <c r="M273">
        <v>0</v>
      </c>
      <c r="N273">
        <v>0</v>
      </c>
      <c r="O273">
        <v>0</v>
      </c>
      <c r="P273">
        <v>0</v>
      </c>
      <c r="Q273">
        <v>0</v>
      </c>
      <c r="R273">
        <v>0</v>
      </c>
      <c r="S273">
        <v>0</v>
      </c>
      <c r="T273">
        <v>0</v>
      </c>
      <c r="U273">
        <v>0</v>
      </c>
      <c r="V273">
        <v>0</v>
      </c>
      <c r="W273">
        <v>0</v>
      </c>
      <c r="X273">
        <v>0</v>
      </c>
      <c r="Y273">
        <v>0</v>
      </c>
      <c r="Z273">
        <v>0</v>
      </c>
      <c r="AA273">
        <v>0</v>
      </c>
      <c r="AB273">
        <v>0</v>
      </c>
      <c r="AC273">
        <v>0</v>
      </c>
      <c r="AD273">
        <v>0</v>
      </c>
      <c r="AE273">
        <f>SUM(Data[[#This Row],[Soybeans]:[DDGS]])</f>
        <v>0</v>
      </c>
      <c r="AF273">
        <f>SUM(Data[[#This Row],[Cr.Soyaoil]:[Biodiesel]])</f>
        <v>0</v>
      </c>
    </row>
    <row r="274" spans="1:32" x14ac:dyDescent="0.3">
      <c r="A274">
        <v>2021</v>
      </c>
      <c r="B274" t="s">
        <v>34</v>
      </c>
      <c r="C274" t="s">
        <v>45</v>
      </c>
      <c r="D274" t="s">
        <v>58</v>
      </c>
      <c r="E274" t="s">
        <v>62</v>
      </c>
      <c r="F274" s="10">
        <v>44276</v>
      </c>
      <c r="G274" s="11">
        <v>0.15277777777777779</v>
      </c>
      <c r="H274" s="10">
        <v>44274</v>
      </c>
      <c r="I274" s="11">
        <v>0.90625</v>
      </c>
      <c r="J274">
        <v>0</v>
      </c>
      <c r="K274" t="s">
        <v>72</v>
      </c>
      <c r="L274" t="s">
        <v>74</v>
      </c>
      <c r="M274">
        <v>24881</v>
      </c>
      <c r="N274">
        <v>0</v>
      </c>
      <c r="O274">
        <v>0</v>
      </c>
      <c r="P274">
        <v>0</v>
      </c>
      <c r="Q274">
        <v>0</v>
      </c>
      <c r="R274">
        <v>75630</v>
      </c>
      <c r="S274">
        <v>0</v>
      </c>
      <c r="T274">
        <v>0</v>
      </c>
      <c r="U274">
        <v>0</v>
      </c>
      <c r="V274">
        <v>4318</v>
      </c>
      <c r="W274">
        <v>0</v>
      </c>
      <c r="X274">
        <v>0</v>
      </c>
      <c r="Y274">
        <v>0</v>
      </c>
      <c r="Z274">
        <v>0</v>
      </c>
      <c r="AA274">
        <v>0</v>
      </c>
      <c r="AB274">
        <v>0</v>
      </c>
      <c r="AC274">
        <v>0</v>
      </c>
      <c r="AD274">
        <v>0</v>
      </c>
      <c r="AE274">
        <f>SUM(Data[[#This Row],[Soybeans]:[DDGS]])</f>
        <v>104829</v>
      </c>
      <c r="AF274">
        <f>SUM(Data[[#This Row],[Cr.Soyaoil]:[Biodiesel]])</f>
        <v>0</v>
      </c>
    </row>
    <row r="275" spans="1:32" x14ac:dyDescent="0.3">
      <c r="A275">
        <v>2011</v>
      </c>
      <c r="B275" t="s">
        <v>41</v>
      </c>
      <c r="C275" t="s">
        <v>43</v>
      </c>
      <c r="D275" t="s">
        <v>50</v>
      </c>
      <c r="E275" t="s">
        <v>62</v>
      </c>
      <c r="F275" s="10">
        <v>40569</v>
      </c>
      <c r="G275" s="11">
        <v>0.71180555555555558</v>
      </c>
      <c r="H275" s="10">
        <v>40566</v>
      </c>
      <c r="I275" s="11">
        <v>0.94236111111111109</v>
      </c>
      <c r="J275">
        <v>1</v>
      </c>
      <c r="K275" t="s">
        <v>67</v>
      </c>
      <c r="L275" t="s">
        <v>74</v>
      </c>
      <c r="M275">
        <v>68765</v>
      </c>
      <c r="N275">
        <v>0</v>
      </c>
      <c r="O275">
        <v>0</v>
      </c>
      <c r="P275">
        <v>0</v>
      </c>
      <c r="Q275">
        <v>0</v>
      </c>
      <c r="R275">
        <v>12054</v>
      </c>
      <c r="S275">
        <v>0</v>
      </c>
      <c r="T275">
        <v>31391</v>
      </c>
      <c r="U275">
        <v>0</v>
      </c>
      <c r="V275">
        <v>0</v>
      </c>
      <c r="W275">
        <v>0</v>
      </c>
      <c r="X275">
        <v>0</v>
      </c>
      <c r="Y275">
        <v>0</v>
      </c>
      <c r="Z275">
        <v>0</v>
      </c>
      <c r="AA275">
        <v>0</v>
      </c>
      <c r="AB275">
        <v>0</v>
      </c>
      <c r="AC275">
        <v>0</v>
      </c>
      <c r="AD275">
        <v>0</v>
      </c>
      <c r="AE275">
        <f>SUM(Data[[#This Row],[Soybeans]:[DDGS]])</f>
        <v>112210</v>
      </c>
      <c r="AF275">
        <f>SUM(Data[[#This Row],[Cr.Soyaoil]:[Biodiesel]])</f>
        <v>0</v>
      </c>
    </row>
    <row r="276" spans="1:32" x14ac:dyDescent="0.3">
      <c r="A276">
        <v>2013</v>
      </c>
      <c r="B276" t="s">
        <v>36</v>
      </c>
      <c r="C276" t="s">
        <v>47</v>
      </c>
      <c r="D276" t="s">
        <v>55</v>
      </c>
      <c r="E276" t="s">
        <v>65</v>
      </c>
      <c r="F276" s="10">
        <v>41459</v>
      </c>
      <c r="G276" s="11">
        <v>0.23541666666666666</v>
      </c>
      <c r="H276" s="10">
        <v>41458</v>
      </c>
      <c r="I276" s="11">
        <v>0.41111111111111109</v>
      </c>
      <c r="J276">
        <v>1</v>
      </c>
      <c r="K276" t="s">
        <v>69</v>
      </c>
      <c r="L276" t="s">
        <v>75</v>
      </c>
      <c r="M276">
        <v>0</v>
      </c>
      <c r="N276">
        <v>0</v>
      </c>
      <c r="O276">
        <v>0</v>
      </c>
      <c r="P276">
        <v>0</v>
      </c>
      <c r="Q276">
        <v>0</v>
      </c>
      <c r="R276">
        <v>0</v>
      </c>
      <c r="S276">
        <v>0</v>
      </c>
      <c r="T276">
        <v>0</v>
      </c>
      <c r="U276">
        <v>0</v>
      </c>
      <c r="V276">
        <v>0</v>
      </c>
      <c r="W276">
        <v>0</v>
      </c>
      <c r="X276">
        <v>0</v>
      </c>
      <c r="Y276">
        <v>0</v>
      </c>
      <c r="Z276">
        <v>0</v>
      </c>
      <c r="AA276">
        <v>0</v>
      </c>
      <c r="AB276">
        <v>0</v>
      </c>
      <c r="AC276">
        <v>2478</v>
      </c>
      <c r="AD276">
        <v>0</v>
      </c>
      <c r="AE276">
        <f>SUM(Data[[#This Row],[Soybeans]:[DDGS]])</f>
        <v>0</v>
      </c>
      <c r="AF276">
        <f>SUM(Data[[#This Row],[Cr.Soyaoil]:[Biodiesel]])</f>
        <v>2478</v>
      </c>
    </row>
    <row r="277" spans="1:32" x14ac:dyDescent="0.3">
      <c r="A277">
        <v>2011</v>
      </c>
      <c r="B277" t="s">
        <v>37</v>
      </c>
      <c r="C277" t="s">
        <v>45</v>
      </c>
      <c r="D277" t="s">
        <v>56</v>
      </c>
      <c r="E277" t="s">
        <v>65</v>
      </c>
      <c r="F277" s="10">
        <v>40709</v>
      </c>
      <c r="G277" s="11">
        <v>0.51388888888888884</v>
      </c>
      <c r="H277" s="10">
        <v>40706</v>
      </c>
      <c r="I277" s="11">
        <v>0.5708333333333333</v>
      </c>
      <c r="J277">
        <v>0</v>
      </c>
      <c r="K277" t="s">
        <v>73</v>
      </c>
      <c r="L277" t="s">
        <v>74</v>
      </c>
      <c r="M277">
        <v>0</v>
      </c>
      <c r="N277">
        <v>0</v>
      </c>
      <c r="O277">
        <v>31840</v>
      </c>
      <c r="P277">
        <v>55939</v>
      </c>
      <c r="Q277">
        <v>20539</v>
      </c>
      <c r="R277">
        <v>0</v>
      </c>
      <c r="S277">
        <v>0</v>
      </c>
      <c r="T277">
        <v>41676</v>
      </c>
      <c r="U277">
        <v>0</v>
      </c>
      <c r="V277">
        <v>0</v>
      </c>
      <c r="W277">
        <v>0</v>
      </c>
      <c r="X277">
        <v>0</v>
      </c>
      <c r="Y277">
        <v>0</v>
      </c>
      <c r="Z277">
        <v>0</v>
      </c>
      <c r="AA277">
        <v>0</v>
      </c>
      <c r="AB277">
        <v>0</v>
      </c>
      <c r="AC277">
        <v>0</v>
      </c>
      <c r="AD277">
        <v>0</v>
      </c>
      <c r="AE277">
        <f>SUM(Data[[#This Row],[Soybeans]:[DDGS]])</f>
        <v>149994</v>
      </c>
      <c r="AF277">
        <f>SUM(Data[[#This Row],[Cr.Soyaoil]:[Biodiesel]])</f>
        <v>0</v>
      </c>
    </row>
    <row r="278" spans="1:32" x14ac:dyDescent="0.3">
      <c r="A278">
        <v>2014</v>
      </c>
      <c r="B278" t="s">
        <v>31</v>
      </c>
      <c r="C278" t="s">
        <v>43</v>
      </c>
      <c r="D278" t="s">
        <v>54</v>
      </c>
      <c r="E278" t="s">
        <v>62</v>
      </c>
      <c r="F278" s="10">
        <v>41684</v>
      </c>
      <c r="G278" s="11">
        <v>0.30277777777777776</v>
      </c>
      <c r="H278" s="10">
        <v>41681</v>
      </c>
      <c r="I278" s="11">
        <v>0.29166666666666669</v>
      </c>
      <c r="J278">
        <v>0</v>
      </c>
      <c r="K278" t="s">
        <v>71</v>
      </c>
      <c r="L278" t="s">
        <v>75</v>
      </c>
      <c r="M278">
        <v>0</v>
      </c>
      <c r="N278">
        <v>0</v>
      </c>
      <c r="O278">
        <v>0</v>
      </c>
      <c r="P278">
        <v>0</v>
      </c>
      <c r="Q278">
        <v>0</v>
      </c>
      <c r="R278">
        <v>0</v>
      </c>
      <c r="S278">
        <v>0</v>
      </c>
      <c r="T278">
        <v>0</v>
      </c>
      <c r="U278">
        <v>0</v>
      </c>
      <c r="V278">
        <v>0</v>
      </c>
      <c r="W278">
        <v>9653</v>
      </c>
      <c r="X278">
        <v>0</v>
      </c>
      <c r="Y278">
        <v>0</v>
      </c>
      <c r="Z278">
        <v>0</v>
      </c>
      <c r="AA278">
        <v>2465</v>
      </c>
      <c r="AB278">
        <v>0</v>
      </c>
      <c r="AC278">
        <v>0</v>
      </c>
      <c r="AD278">
        <v>0</v>
      </c>
      <c r="AE278">
        <f>SUM(Data[[#This Row],[Soybeans]:[DDGS]])</f>
        <v>0</v>
      </c>
      <c r="AF278">
        <f>SUM(Data[[#This Row],[Cr.Soyaoil]:[Biodiesel]])</f>
        <v>12118</v>
      </c>
    </row>
    <row r="279" spans="1:32" x14ac:dyDescent="0.3">
      <c r="A279">
        <v>2023</v>
      </c>
      <c r="B279" t="s">
        <v>32</v>
      </c>
      <c r="C279" t="s">
        <v>43</v>
      </c>
      <c r="D279" t="s">
        <v>54</v>
      </c>
      <c r="E279" t="s">
        <v>65</v>
      </c>
      <c r="F279" s="10">
        <v>45284</v>
      </c>
      <c r="G279" s="11">
        <v>0.60138888888888886</v>
      </c>
      <c r="H279" s="10">
        <v>45283</v>
      </c>
      <c r="I279" s="11">
        <v>0.81388888888888888</v>
      </c>
      <c r="J279">
        <v>1</v>
      </c>
      <c r="K279" t="s">
        <v>73</v>
      </c>
      <c r="L279" t="s">
        <v>75</v>
      </c>
      <c r="M279">
        <v>0</v>
      </c>
      <c r="N279">
        <v>0</v>
      </c>
      <c r="O279">
        <v>0</v>
      </c>
      <c r="P279">
        <v>0</v>
      </c>
      <c r="Q279">
        <v>0</v>
      </c>
      <c r="R279">
        <v>0</v>
      </c>
      <c r="S279">
        <v>0</v>
      </c>
      <c r="T279">
        <v>0</v>
      </c>
      <c r="U279">
        <v>0</v>
      </c>
      <c r="V279">
        <v>0</v>
      </c>
      <c r="W279">
        <v>0</v>
      </c>
      <c r="X279">
        <v>0</v>
      </c>
      <c r="Y279">
        <v>0</v>
      </c>
      <c r="Z279">
        <v>0</v>
      </c>
      <c r="AA279">
        <v>0</v>
      </c>
      <c r="AB279">
        <v>0</v>
      </c>
      <c r="AC279">
        <v>0</v>
      </c>
      <c r="AD279">
        <v>0</v>
      </c>
      <c r="AE279">
        <f>SUM(Data[[#This Row],[Soybeans]:[DDGS]])</f>
        <v>0</v>
      </c>
      <c r="AF279">
        <f>SUM(Data[[#This Row],[Cr.Soyaoil]:[Biodiesel]])</f>
        <v>0</v>
      </c>
    </row>
    <row r="280" spans="1:32" x14ac:dyDescent="0.3">
      <c r="A280">
        <v>2021</v>
      </c>
      <c r="B280" t="s">
        <v>31</v>
      </c>
      <c r="C280" t="s">
        <v>48</v>
      </c>
      <c r="D280" t="s">
        <v>54</v>
      </c>
      <c r="E280" t="s">
        <v>63</v>
      </c>
      <c r="F280" s="10">
        <v>44233</v>
      </c>
      <c r="G280" s="11">
        <v>0.70208333333333328</v>
      </c>
      <c r="H280" s="10">
        <v>44232</v>
      </c>
      <c r="I280" s="11">
        <v>0.39652777777777776</v>
      </c>
      <c r="J280">
        <v>0</v>
      </c>
      <c r="K280" t="s">
        <v>73</v>
      </c>
      <c r="L280" t="s">
        <v>75</v>
      </c>
      <c r="M280">
        <v>0</v>
      </c>
      <c r="N280">
        <v>0</v>
      </c>
      <c r="O280">
        <v>0</v>
      </c>
      <c r="P280">
        <v>0</v>
      </c>
      <c r="Q280">
        <v>0</v>
      </c>
      <c r="R280">
        <v>0</v>
      </c>
      <c r="S280">
        <v>0</v>
      </c>
      <c r="T280">
        <v>0</v>
      </c>
      <c r="U280">
        <v>0</v>
      </c>
      <c r="V280">
        <v>0</v>
      </c>
      <c r="W280">
        <v>8302</v>
      </c>
      <c r="X280">
        <v>0</v>
      </c>
      <c r="Y280">
        <v>0</v>
      </c>
      <c r="Z280">
        <v>1461</v>
      </c>
      <c r="AA280">
        <v>0</v>
      </c>
      <c r="AB280">
        <v>0</v>
      </c>
      <c r="AC280">
        <v>0</v>
      </c>
      <c r="AD280">
        <v>0</v>
      </c>
      <c r="AE280">
        <f>SUM(Data[[#This Row],[Soybeans]:[DDGS]])</f>
        <v>0</v>
      </c>
      <c r="AF280">
        <f>SUM(Data[[#This Row],[Cr.Soyaoil]:[Biodiesel]])</f>
        <v>9763</v>
      </c>
    </row>
    <row r="281" spans="1:32" x14ac:dyDescent="0.3">
      <c r="A281">
        <v>2015</v>
      </c>
      <c r="B281" t="s">
        <v>37</v>
      </c>
      <c r="C281" t="s">
        <v>44</v>
      </c>
      <c r="D281" t="s">
        <v>56</v>
      </c>
      <c r="E281" t="s">
        <v>60</v>
      </c>
      <c r="F281" s="10">
        <v>42162</v>
      </c>
      <c r="G281" s="11">
        <v>0.3923611111111111</v>
      </c>
      <c r="H281" s="10">
        <v>42160</v>
      </c>
      <c r="I281" s="11">
        <v>1.1111111111111112E-2</v>
      </c>
      <c r="J281">
        <v>1</v>
      </c>
      <c r="K281" t="s">
        <v>66</v>
      </c>
      <c r="L281" t="s">
        <v>75</v>
      </c>
      <c r="M281">
        <v>0</v>
      </c>
      <c r="N281">
        <v>0</v>
      </c>
      <c r="O281">
        <v>0</v>
      </c>
      <c r="P281">
        <v>0</v>
      </c>
      <c r="Q281">
        <v>0</v>
      </c>
      <c r="R281">
        <v>0</v>
      </c>
      <c r="S281">
        <v>0</v>
      </c>
      <c r="T281">
        <v>0</v>
      </c>
      <c r="U281">
        <v>0</v>
      </c>
      <c r="V281">
        <v>0</v>
      </c>
      <c r="W281">
        <v>0</v>
      </c>
      <c r="X281">
        <v>0</v>
      </c>
      <c r="Y281">
        <v>0</v>
      </c>
      <c r="Z281">
        <v>0</v>
      </c>
      <c r="AA281">
        <v>0</v>
      </c>
      <c r="AB281">
        <v>0</v>
      </c>
      <c r="AC281">
        <v>0</v>
      </c>
      <c r="AD281">
        <v>0</v>
      </c>
      <c r="AE281">
        <f>SUM(Data[[#This Row],[Soybeans]:[DDGS]])</f>
        <v>0</v>
      </c>
      <c r="AF281">
        <f>SUM(Data[[#This Row],[Cr.Soyaoil]:[Biodiesel]])</f>
        <v>0</v>
      </c>
    </row>
    <row r="282" spans="1:32" x14ac:dyDescent="0.3">
      <c r="A282">
        <v>2013</v>
      </c>
      <c r="B282" t="s">
        <v>34</v>
      </c>
      <c r="C282" t="s">
        <v>43</v>
      </c>
      <c r="D282" t="s">
        <v>57</v>
      </c>
      <c r="E282" t="s">
        <v>62</v>
      </c>
      <c r="F282" s="10">
        <v>41339</v>
      </c>
      <c r="G282" s="11">
        <v>0.68472222222222223</v>
      </c>
      <c r="H282" s="10">
        <v>41338</v>
      </c>
      <c r="I282" s="11">
        <v>0.76041666666666663</v>
      </c>
      <c r="J282">
        <v>0</v>
      </c>
      <c r="K282" t="s">
        <v>68</v>
      </c>
      <c r="L282" t="s">
        <v>74</v>
      </c>
      <c r="M282">
        <v>0</v>
      </c>
      <c r="N282">
        <v>0</v>
      </c>
      <c r="O282">
        <v>0</v>
      </c>
      <c r="P282">
        <v>0</v>
      </c>
      <c r="Q282">
        <v>45811</v>
      </c>
      <c r="R282">
        <v>0</v>
      </c>
      <c r="S282">
        <v>0</v>
      </c>
      <c r="T282">
        <v>0</v>
      </c>
      <c r="U282">
        <v>0</v>
      </c>
      <c r="V282">
        <v>0</v>
      </c>
      <c r="W282">
        <v>0</v>
      </c>
      <c r="X282">
        <v>0</v>
      </c>
      <c r="Y282">
        <v>0</v>
      </c>
      <c r="Z282">
        <v>0</v>
      </c>
      <c r="AA282">
        <v>0</v>
      </c>
      <c r="AB282">
        <v>0</v>
      </c>
      <c r="AC282">
        <v>0</v>
      </c>
      <c r="AD282">
        <v>0</v>
      </c>
      <c r="AE282">
        <f>SUM(Data[[#This Row],[Soybeans]:[DDGS]])</f>
        <v>45811</v>
      </c>
      <c r="AF282">
        <f>SUM(Data[[#This Row],[Cr.Soyaoil]:[Biodiesel]])</f>
        <v>0</v>
      </c>
    </row>
    <row r="283" spans="1:32" x14ac:dyDescent="0.3">
      <c r="A283">
        <v>2010</v>
      </c>
      <c r="B283" t="s">
        <v>34</v>
      </c>
      <c r="C283" t="s">
        <v>43</v>
      </c>
      <c r="D283" t="s">
        <v>54</v>
      </c>
      <c r="E283" t="s">
        <v>61</v>
      </c>
      <c r="F283" s="10">
        <v>40260</v>
      </c>
      <c r="G283" s="11">
        <v>0.86805555555555558</v>
      </c>
      <c r="H283" s="10">
        <v>40259</v>
      </c>
      <c r="I283" s="11">
        <v>0.93541666666666667</v>
      </c>
      <c r="J283">
        <v>1</v>
      </c>
      <c r="K283" t="s">
        <v>71</v>
      </c>
      <c r="L283" t="s">
        <v>74</v>
      </c>
      <c r="M283">
        <v>0</v>
      </c>
      <c r="N283">
        <v>0</v>
      </c>
      <c r="O283">
        <v>0</v>
      </c>
      <c r="P283">
        <v>0</v>
      </c>
      <c r="Q283">
        <v>0</v>
      </c>
      <c r="R283">
        <v>0</v>
      </c>
      <c r="S283">
        <v>0</v>
      </c>
      <c r="T283">
        <v>0</v>
      </c>
      <c r="U283">
        <v>0</v>
      </c>
      <c r="V283">
        <v>47328</v>
      </c>
      <c r="W283">
        <v>0</v>
      </c>
      <c r="X283">
        <v>0</v>
      </c>
      <c r="Y283">
        <v>0</v>
      </c>
      <c r="Z283">
        <v>0</v>
      </c>
      <c r="AA283">
        <v>0</v>
      </c>
      <c r="AB283">
        <v>0</v>
      </c>
      <c r="AC283">
        <v>0</v>
      </c>
      <c r="AD283">
        <v>0</v>
      </c>
      <c r="AE283">
        <f>SUM(Data[[#This Row],[Soybeans]:[DDGS]])</f>
        <v>47328</v>
      </c>
      <c r="AF283">
        <f>SUM(Data[[#This Row],[Cr.Soyaoil]:[Biodiesel]])</f>
        <v>0</v>
      </c>
    </row>
    <row r="284" spans="1:32" x14ac:dyDescent="0.3">
      <c r="A284">
        <v>2010</v>
      </c>
      <c r="B284" t="s">
        <v>33</v>
      </c>
      <c r="C284" t="s">
        <v>43</v>
      </c>
      <c r="D284" t="s">
        <v>50</v>
      </c>
      <c r="E284" t="s">
        <v>62</v>
      </c>
      <c r="F284" s="10">
        <v>40282</v>
      </c>
      <c r="G284" s="11">
        <v>0.58819444444444446</v>
      </c>
      <c r="H284" s="10">
        <v>40281</v>
      </c>
      <c r="I284" s="11">
        <v>0.60138888888888886</v>
      </c>
      <c r="J284">
        <v>0</v>
      </c>
      <c r="K284" t="s">
        <v>73</v>
      </c>
      <c r="L284" t="s">
        <v>74</v>
      </c>
      <c r="M284">
        <v>0</v>
      </c>
      <c r="N284">
        <v>0</v>
      </c>
      <c r="O284">
        <v>0</v>
      </c>
      <c r="P284">
        <v>0</v>
      </c>
      <c r="Q284">
        <v>0</v>
      </c>
      <c r="R284">
        <v>0</v>
      </c>
      <c r="S284">
        <v>0</v>
      </c>
      <c r="T284">
        <v>0</v>
      </c>
      <c r="U284">
        <v>45486</v>
      </c>
      <c r="V284">
        <v>0</v>
      </c>
      <c r="W284">
        <v>0</v>
      </c>
      <c r="X284">
        <v>0</v>
      </c>
      <c r="Y284">
        <v>0</v>
      </c>
      <c r="Z284">
        <v>0</v>
      </c>
      <c r="AA284">
        <v>0</v>
      </c>
      <c r="AB284">
        <v>0</v>
      </c>
      <c r="AC284">
        <v>0</v>
      </c>
      <c r="AD284">
        <v>0</v>
      </c>
      <c r="AE284">
        <f>SUM(Data[[#This Row],[Soybeans]:[DDGS]])</f>
        <v>45486</v>
      </c>
      <c r="AF284">
        <f>SUM(Data[[#This Row],[Cr.Soyaoil]:[Biodiesel]])</f>
        <v>0</v>
      </c>
    </row>
    <row r="285" spans="1:32" x14ac:dyDescent="0.3">
      <c r="A285">
        <v>2017</v>
      </c>
      <c r="B285" t="s">
        <v>40</v>
      </c>
      <c r="C285" t="s">
        <v>46</v>
      </c>
      <c r="D285" t="s">
        <v>57</v>
      </c>
      <c r="E285" t="s">
        <v>59</v>
      </c>
      <c r="F285" s="10">
        <v>43005</v>
      </c>
      <c r="G285" s="11">
        <v>0.38541666666666669</v>
      </c>
      <c r="H285" s="10">
        <v>43002</v>
      </c>
      <c r="I285" s="11">
        <v>0.4597222222222222</v>
      </c>
      <c r="J285">
        <v>0</v>
      </c>
      <c r="K285" t="s">
        <v>66</v>
      </c>
      <c r="L285" t="s">
        <v>75</v>
      </c>
      <c r="M285">
        <v>0</v>
      </c>
      <c r="N285">
        <v>0</v>
      </c>
      <c r="O285">
        <v>0</v>
      </c>
      <c r="P285">
        <v>0</v>
      </c>
      <c r="Q285">
        <v>0</v>
      </c>
      <c r="R285">
        <v>0</v>
      </c>
      <c r="S285">
        <v>0</v>
      </c>
      <c r="T285">
        <v>0</v>
      </c>
      <c r="U285">
        <v>0</v>
      </c>
      <c r="V285">
        <v>0</v>
      </c>
      <c r="W285">
        <v>9855</v>
      </c>
      <c r="X285">
        <v>0</v>
      </c>
      <c r="Y285">
        <v>0</v>
      </c>
      <c r="Z285">
        <v>0</v>
      </c>
      <c r="AA285">
        <v>0</v>
      </c>
      <c r="AB285">
        <v>0</v>
      </c>
      <c r="AC285">
        <v>0</v>
      </c>
      <c r="AD285">
        <v>3178</v>
      </c>
      <c r="AE285">
        <f>SUM(Data[[#This Row],[Soybeans]:[DDGS]])</f>
        <v>0</v>
      </c>
      <c r="AF285">
        <f>SUM(Data[[#This Row],[Cr.Soyaoil]:[Biodiesel]])</f>
        <v>13033</v>
      </c>
    </row>
    <row r="286" spans="1:32" x14ac:dyDescent="0.3">
      <c r="A286">
        <v>2019</v>
      </c>
      <c r="B286" t="s">
        <v>39</v>
      </c>
      <c r="C286" t="s">
        <v>43</v>
      </c>
      <c r="D286" t="s">
        <v>57</v>
      </c>
      <c r="E286" t="s">
        <v>60</v>
      </c>
      <c r="F286" s="10">
        <v>43748</v>
      </c>
      <c r="G286" s="11">
        <v>0.19791666666666666</v>
      </c>
      <c r="H286" s="10">
        <v>43745</v>
      </c>
      <c r="I286" s="11">
        <v>0.63541666666666663</v>
      </c>
      <c r="J286">
        <v>0</v>
      </c>
      <c r="K286" t="s">
        <v>66</v>
      </c>
      <c r="L286" t="s">
        <v>74</v>
      </c>
      <c r="M286">
        <v>0</v>
      </c>
      <c r="N286">
        <v>0</v>
      </c>
      <c r="O286">
        <v>0</v>
      </c>
      <c r="P286">
        <v>0</v>
      </c>
      <c r="Q286">
        <v>0</v>
      </c>
      <c r="R286">
        <v>0</v>
      </c>
      <c r="S286">
        <v>76928</v>
      </c>
      <c r="T286">
        <v>0</v>
      </c>
      <c r="U286">
        <v>0</v>
      </c>
      <c r="V286">
        <v>0</v>
      </c>
      <c r="W286">
        <v>0</v>
      </c>
      <c r="X286">
        <v>0</v>
      </c>
      <c r="Y286">
        <v>0</v>
      </c>
      <c r="Z286">
        <v>0</v>
      </c>
      <c r="AA286">
        <v>0</v>
      </c>
      <c r="AB286">
        <v>0</v>
      </c>
      <c r="AC286">
        <v>0</v>
      </c>
      <c r="AD286">
        <v>0</v>
      </c>
      <c r="AE286">
        <f>SUM(Data[[#This Row],[Soybeans]:[DDGS]])</f>
        <v>76928</v>
      </c>
      <c r="AF286">
        <f>SUM(Data[[#This Row],[Cr.Soyaoil]:[Biodiesel]])</f>
        <v>0</v>
      </c>
    </row>
    <row r="287" spans="1:32" x14ac:dyDescent="0.3">
      <c r="A287">
        <v>2017</v>
      </c>
      <c r="B287" t="s">
        <v>41</v>
      </c>
      <c r="C287" t="s">
        <v>45</v>
      </c>
      <c r="D287" t="s">
        <v>52</v>
      </c>
      <c r="E287" t="s">
        <v>62</v>
      </c>
      <c r="F287" s="10">
        <v>42744</v>
      </c>
      <c r="G287" s="11">
        <v>0.47430555555555554</v>
      </c>
      <c r="H287" s="10">
        <v>42741</v>
      </c>
      <c r="I287" s="11">
        <v>0.65347222222222223</v>
      </c>
      <c r="J287">
        <v>0</v>
      </c>
      <c r="K287" t="s">
        <v>69</v>
      </c>
      <c r="L287" t="s">
        <v>74</v>
      </c>
      <c r="M287">
        <v>0</v>
      </c>
      <c r="N287">
        <v>37306</v>
      </c>
      <c r="O287">
        <v>0</v>
      </c>
      <c r="P287">
        <v>0</v>
      </c>
      <c r="Q287">
        <v>0</v>
      </c>
      <c r="R287">
        <v>0</v>
      </c>
      <c r="S287">
        <v>0</v>
      </c>
      <c r="T287">
        <v>0</v>
      </c>
      <c r="U287">
        <v>0</v>
      </c>
      <c r="V287">
        <v>28579</v>
      </c>
      <c r="W287">
        <v>0</v>
      </c>
      <c r="X287">
        <v>0</v>
      </c>
      <c r="Y287">
        <v>0</v>
      </c>
      <c r="Z287">
        <v>0</v>
      </c>
      <c r="AA287">
        <v>0</v>
      </c>
      <c r="AB287">
        <v>0</v>
      </c>
      <c r="AC287">
        <v>0</v>
      </c>
      <c r="AD287">
        <v>0</v>
      </c>
      <c r="AE287">
        <f>SUM(Data[[#This Row],[Soybeans]:[DDGS]])</f>
        <v>65885</v>
      </c>
      <c r="AF287">
        <f>SUM(Data[[#This Row],[Cr.Soyaoil]:[Biodiesel]])</f>
        <v>0</v>
      </c>
    </row>
    <row r="288" spans="1:32" x14ac:dyDescent="0.3">
      <c r="A288">
        <v>2019</v>
      </c>
      <c r="B288" t="s">
        <v>30</v>
      </c>
      <c r="C288" t="s">
        <v>47</v>
      </c>
      <c r="D288" t="s">
        <v>58</v>
      </c>
      <c r="E288" t="s">
        <v>65</v>
      </c>
      <c r="F288" s="10">
        <v>43586</v>
      </c>
      <c r="G288" s="11">
        <v>0.46111111111111114</v>
      </c>
      <c r="H288" s="10">
        <v>43584</v>
      </c>
      <c r="I288" s="11">
        <v>0.61111111111111116</v>
      </c>
      <c r="J288">
        <v>0</v>
      </c>
      <c r="K288" t="s">
        <v>68</v>
      </c>
      <c r="L288" t="s">
        <v>74</v>
      </c>
      <c r="M288">
        <v>37284</v>
      </c>
      <c r="N288">
        <v>0</v>
      </c>
      <c r="O288">
        <v>0</v>
      </c>
      <c r="P288">
        <v>0</v>
      </c>
      <c r="Q288">
        <v>0</v>
      </c>
      <c r="R288">
        <v>0</v>
      </c>
      <c r="S288">
        <v>0</v>
      </c>
      <c r="T288">
        <v>0</v>
      </c>
      <c r="U288">
        <v>59174</v>
      </c>
      <c r="V288">
        <v>0</v>
      </c>
      <c r="W288">
        <v>0</v>
      </c>
      <c r="X288">
        <v>0</v>
      </c>
      <c r="Y288">
        <v>0</v>
      </c>
      <c r="Z288">
        <v>0</v>
      </c>
      <c r="AA288">
        <v>0</v>
      </c>
      <c r="AB288">
        <v>0</v>
      </c>
      <c r="AC288">
        <v>0</v>
      </c>
      <c r="AD288">
        <v>0</v>
      </c>
      <c r="AE288">
        <f>SUM(Data[[#This Row],[Soybeans]:[DDGS]])</f>
        <v>96458</v>
      </c>
      <c r="AF288">
        <f>SUM(Data[[#This Row],[Cr.Soyaoil]:[Biodiesel]])</f>
        <v>0</v>
      </c>
    </row>
    <row r="289" spans="1:32" x14ac:dyDescent="0.3">
      <c r="A289">
        <v>2015</v>
      </c>
      <c r="B289" t="s">
        <v>38</v>
      </c>
      <c r="C289" t="s">
        <v>45</v>
      </c>
      <c r="D289" t="s">
        <v>54</v>
      </c>
      <c r="E289" t="s">
        <v>61</v>
      </c>
      <c r="F289" s="10">
        <v>42240</v>
      </c>
      <c r="G289" s="11">
        <v>0.80208333333333337</v>
      </c>
      <c r="H289" s="10">
        <v>42239</v>
      </c>
      <c r="I289" s="11">
        <v>0.50972222222222219</v>
      </c>
      <c r="J289">
        <v>1</v>
      </c>
      <c r="K289" t="s">
        <v>72</v>
      </c>
      <c r="L289" t="s">
        <v>74</v>
      </c>
      <c r="M289">
        <v>0</v>
      </c>
      <c r="N289">
        <v>0</v>
      </c>
      <c r="O289">
        <v>0</v>
      </c>
      <c r="P289">
        <v>0</v>
      </c>
      <c r="Q289">
        <v>63070</v>
      </c>
      <c r="R289">
        <v>0</v>
      </c>
      <c r="S289">
        <v>0</v>
      </c>
      <c r="T289">
        <v>0</v>
      </c>
      <c r="U289">
        <v>0</v>
      </c>
      <c r="V289">
        <v>74190</v>
      </c>
      <c r="W289">
        <v>0</v>
      </c>
      <c r="X289">
        <v>0</v>
      </c>
      <c r="Y289">
        <v>0</v>
      </c>
      <c r="Z289">
        <v>0</v>
      </c>
      <c r="AA289">
        <v>0</v>
      </c>
      <c r="AB289">
        <v>0</v>
      </c>
      <c r="AC289">
        <v>0</v>
      </c>
      <c r="AD289">
        <v>0</v>
      </c>
      <c r="AE289">
        <f>SUM(Data[[#This Row],[Soybeans]:[DDGS]])</f>
        <v>137260</v>
      </c>
      <c r="AF289">
        <f>SUM(Data[[#This Row],[Cr.Soyaoil]:[Biodiesel]])</f>
        <v>0</v>
      </c>
    </row>
    <row r="290" spans="1:32" x14ac:dyDescent="0.3">
      <c r="A290">
        <v>2018</v>
      </c>
      <c r="B290" t="s">
        <v>39</v>
      </c>
      <c r="C290" t="s">
        <v>48</v>
      </c>
      <c r="D290" t="s">
        <v>54</v>
      </c>
      <c r="E290" t="s">
        <v>64</v>
      </c>
      <c r="F290" s="10">
        <v>43378</v>
      </c>
      <c r="G290" s="11">
        <v>0.75347222222222221</v>
      </c>
      <c r="H290" s="10">
        <v>43376</v>
      </c>
      <c r="I290" s="11">
        <v>0.84305555555555556</v>
      </c>
      <c r="J290">
        <v>0</v>
      </c>
      <c r="K290" t="s">
        <v>68</v>
      </c>
      <c r="L290" t="s">
        <v>74</v>
      </c>
      <c r="M290">
        <v>0</v>
      </c>
      <c r="N290">
        <v>0</v>
      </c>
      <c r="O290">
        <v>0</v>
      </c>
      <c r="P290">
        <v>44751</v>
      </c>
      <c r="Q290">
        <v>0</v>
      </c>
      <c r="R290">
        <v>0</v>
      </c>
      <c r="S290">
        <v>0</v>
      </c>
      <c r="T290">
        <v>0</v>
      </c>
      <c r="U290">
        <v>52682</v>
      </c>
      <c r="V290">
        <v>74253</v>
      </c>
      <c r="W290">
        <v>0</v>
      </c>
      <c r="X290">
        <v>0</v>
      </c>
      <c r="Y290">
        <v>0</v>
      </c>
      <c r="Z290">
        <v>0</v>
      </c>
      <c r="AA290">
        <v>0</v>
      </c>
      <c r="AB290">
        <v>0</v>
      </c>
      <c r="AC290">
        <v>0</v>
      </c>
      <c r="AD290">
        <v>0</v>
      </c>
      <c r="AE290">
        <f>SUM(Data[[#This Row],[Soybeans]:[DDGS]])</f>
        <v>171686</v>
      </c>
      <c r="AF290">
        <f>SUM(Data[[#This Row],[Cr.Soyaoil]:[Biodiesel]])</f>
        <v>0</v>
      </c>
    </row>
    <row r="291" spans="1:32" x14ac:dyDescent="0.3">
      <c r="A291">
        <v>2011</v>
      </c>
      <c r="B291" t="s">
        <v>36</v>
      </c>
      <c r="C291" t="s">
        <v>48</v>
      </c>
      <c r="D291" t="s">
        <v>56</v>
      </c>
      <c r="E291" t="s">
        <v>65</v>
      </c>
      <c r="F291" s="10">
        <v>40733</v>
      </c>
      <c r="G291" s="11">
        <v>0.69722222222222219</v>
      </c>
      <c r="H291" s="10">
        <v>40731</v>
      </c>
      <c r="I291" s="11">
        <v>0.23680555555555555</v>
      </c>
      <c r="J291">
        <v>1</v>
      </c>
      <c r="K291" t="s">
        <v>68</v>
      </c>
      <c r="L291" t="s">
        <v>75</v>
      </c>
      <c r="M291">
        <v>0</v>
      </c>
      <c r="N291">
        <v>0</v>
      </c>
      <c r="O291">
        <v>0</v>
      </c>
      <c r="P291">
        <v>0</v>
      </c>
      <c r="Q291">
        <v>0</v>
      </c>
      <c r="R291">
        <v>0</v>
      </c>
      <c r="S291">
        <v>0</v>
      </c>
      <c r="T291">
        <v>0</v>
      </c>
      <c r="U291">
        <v>0</v>
      </c>
      <c r="V291">
        <v>0</v>
      </c>
      <c r="W291">
        <v>0</v>
      </c>
      <c r="X291">
        <v>0</v>
      </c>
      <c r="Y291">
        <v>0</v>
      </c>
      <c r="Z291">
        <v>0</v>
      </c>
      <c r="AA291">
        <v>0</v>
      </c>
      <c r="AB291">
        <v>0</v>
      </c>
      <c r="AC291">
        <v>0</v>
      </c>
      <c r="AD291">
        <v>1248</v>
      </c>
      <c r="AE291">
        <f>SUM(Data[[#This Row],[Soybeans]:[DDGS]])</f>
        <v>0</v>
      </c>
      <c r="AF291">
        <f>SUM(Data[[#This Row],[Cr.Soyaoil]:[Biodiesel]])</f>
        <v>1248</v>
      </c>
    </row>
    <row r="292" spans="1:32" x14ac:dyDescent="0.3">
      <c r="A292">
        <v>2023</v>
      </c>
      <c r="B292" t="s">
        <v>33</v>
      </c>
      <c r="C292" t="s">
        <v>43</v>
      </c>
      <c r="D292" t="s">
        <v>58</v>
      </c>
      <c r="E292" t="s">
        <v>62</v>
      </c>
      <c r="F292" s="10">
        <v>45029</v>
      </c>
      <c r="G292" s="11">
        <v>3.4722222222222224E-2</v>
      </c>
      <c r="H292" s="10">
        <v>45026</v>
      </c>
      <c r="I292" s="11">
        <v>0.38124999999999998</v>
      </c>
      <c r="J292">
        <v>0</v>
      </c>
      <c r="K292" t="s">
        <v>69</v>
      </c>
      <c r="L292" t="s">
        <v>75</v>
      </c>
      <c r="M292">
        <v>0</v>
      </c>
      <c r="N292">
        <v>0</v>
      </c>
      <c r="O292">
        <v>0</v>
      </c>
      <c r="P292">
        <v>0</v>
      </c>
      <c r="Q292">
        <v>0</v>
      </c>
      <c r="R292">
        <v>0</v>
      </c>
      <c r="S292">
        <v>0</v>
      </c>
      <c r="T292">
        <v>0</v>
      </c>
      <c r="U292">
        <v>0</v>
      </c>
      <c r="V292">
        <v>0</v>
      </c>
      <c r="W292">
        <v>0</v>
      </c>
      <c r="X292">
        <v>3685</v>
      </c>
      <c r="Y292">
        <v>1620</v>
      </c>
      <c r="Z292">
        <v>0</v>
      </c>
      <c r="AA292">
        <v>0</v>
      </c>
      <c r="AB292">
        <v>0</v>
      </c>
      <c r="AC292">
        <v>0</v>
      </c>
      <c r="AD292">
        <v>0</v>
      </c>
      <c r="AE292">
        <f>SUM(Data[[#This Row],[Soybeans]:[DDGS]])</f>
        <v>0</v>
      </c>
      <c r="AF292">
        <f>SUM(Data[[#This Row],[Cr.Soyaoil]:[Biodiesel]])</f>
        <v>5305</v>
      </c>
    </row>
    <row r="293" spans="1:32" x14ac:dyDescent="0.3">
      <c r="A293">
        <v>2011</v>
      </c>
      <c r="B293" t="s">
        <v>37</v>
      </c>
      <c r="C293" t="s">
        <v>46</v>
      </c>
      <c r="D293" t="s">
        <v>55</v>
      </c>
      <c r="E293" t="s">
        <v>62</v>
      </c>
      <c r="F293" s="10">
        <v>40713</v>
      </c>
      <c r="G293" s="11">
        <v>0.47916666666666669</v>
      </c>
      <c r="H293" s="10">
        <v>40711</v>
      </c>
      <c r="I293" s="11">
        <v>0.62708333333333333</v>
      </c>
      <c r="J293">
        <v>0</v>
      </c>
      <c r="K293" t="s">
        <v>69</v>
      </c>
      <c r="L293" t="s">
        <v>74</v>
      </c>
      <c r="M293">
        <v>0</v>
      </c>
      <c r="N293">
        <v>0</v>
      </c>
      <c r="O293">
        <v>0</v>
      </c>
      <c r="P293">
        <v>0</v>
      </c>
      <c r="Q293">
        <v>0</v>
      </c>
      <c r="R293">
        <v>0</v>
      </c>
      <c r="S293">
        <v>0</v>
      </c>
      <c r="T293">
        <v>0</v>
      </c>
      <c r="U293">
        <v>68320</v>
      </c>
      <c r="V293">
        <v>35932</v>
      </c>
      <c r="W293">
        <v>0</v>
      </c>
      <c r="X293">
        <v>0</v>
      </c>
      <c r="Y293">
        <v>0</v>
      </c>
      <c r="Z293">
        <v>0</v>
      </c>
      <c r="AA293">
        <v>0</v>
      </c>
      <c r="AB293">
        <v>0</v>
      </c>
      <c r="AC293">
        <v>0</v>
      </c>
      <c r="AD293">
        <v>0</v>
      </c>
      <c r="AE293">
        <f>SUM(Data[[#This Row],[Soybeans]:[DDGS]])</f>
        <v>104252</v>
      </c>
      <c r="AF293">
        <f>SUM(Data[[#This Row],[Cr.Soyaoil]:[Biodiesel]])</f>
        <v>0</v>
      </c>
    </row>
    <row r="294" spans="1:32" x14ac:dyDescent="0.3">
      <c r="A294">
        <v>2021</v>
      </c>
      <c r="B294" t="s">
        <v>35</v>
      </c>
      <c r="C294" t="s">
        <v>44</v>
      </c>
      <c r="D294" t="s">
        <v>52</v>
      </c>
      <c r="E294" t="s">
        <v>61</v>
      </c>
      <c r="F294" s="10">
        <v>44501</v>
      </c>
      <c r="G294" s="11">
        <v>0.10277777777777777</v>
      </c>
      <c r="H294" s="10">
        <v>44500</v>
      </c>
      <c r="I294" s="11">
        <v>0.66111111111111109</v>
      </c>
      <c r="J294">
        <v>0</v>
      </c>
      <c r="K294" t="s">
        <v>72</v>
      </c>
      <c r="L294" t="s">
        <v>75</v>
      </c>
      <c r="M294">
        <v>0</v>
      </c>
      <c r="N294">
        <v>0</v>
      </c>
      <c r="O294">
        <v>0</v>
      </c>
      <c r="P294">
        <v>0</v>
      </c>
      <c r="Q294">
        <v>0</v>
      </c>
      <c r="R294">
        <v>0</v>
      </c>
      <c r="S294">
        <v>0</v>
      </c>
      <c r="T294">
        <v>0</v>
      </c>
      <c r="U294">
        <v>0</v>
      </c>
      <c r="V294">
        <v>0</v>
      </c>
      <c r="W294">
        <v>0</v>
      </c>
      <c r="X294">
        <v>0</v>
      </c>
      <c r="Y294">
        <v>0</v>
      </c>
      <c r="Z294">
        <v>0</v>
      </c>
      <c r="AA294">
        <v>0</v>
      </c>
      <c r="AB294">
        <v>0</v>
      </c>
      <c r="AC294">
        <v>0</v>
      </c>
      <c r="AD294">
        <v>0</v>
      </c>
      <c r="AE294">
        <f>SUM(Data[[#This Row],[Soybeans]:[DDGS]])</f>
        <v>0</v>
      </c>
      <c r="AF294">
        <f>SUM(Data[[#This Row],[Cr.Soyaoil]:[Biodiesel]])</f>
        <v>0</v>
      </c>
    </row>
    <row r="295" spans="1:32" x14ac:dyDescent="0.3">
      <c r="A295">
        <v>2018</v>
      </c>
      <c r="B295" t="s">
        <v>40</v>
      </c>
      <c r="C295" t="s">
        <v>42</v>
      </c>
      <c r="D295" t="s">
        <v>54</v>
      </c>
      <c r="E295" t="s">
        <v>64</v>
      </c>
      <c r="F295" s="10">
        <v>43353</v>
      </c>
      <c r="G295" s="11">
        <v>0.72569444444444442</v>
      </c>
      <c r="H295" s="10">
        <v>43351</v>
      </c>
      <c r="I295" s="11">
        <v>0.38541666666666669</v>
      </c>
      <c r="J295">
        <v>0</v>
      </c>
      <c r="K295" t="s">
        <v>69</v>
      </c>
      <c r="L295" t="s">
        <v>75</v>
      </c>
      <c r="M295">
        <v>0</v>
      </c>
      <c r="N295">
        <v>0</v>
      </c>
      <c r="O295">
        <v>0</v>
      </c>
      <c r="P295">
        <v>0</v>
      </c>
      <c r="Q295">
        <v>0</v>
      </c>
      <c r="R295">
        <v>0</v>
      </c>
      <c r="S295">
        <v>0</v>
      </c>
      <c r="T295">
        <v>0</v>
      </c>
      <c r="U295">
        <v>0</v>
      </c>
      <c r="V295">
        <v>0</v>
      </c>
      <c r="W295">
        <v>0</v>
      </c>
      <c r="X295">
        <v>0</v>
      </c>
      <c r="Y295">
        <v>3091</v>
      </c>
      <c r="Z295">
        <v>0</v>
      </c>
      <c r="AA295">
        <v>0</v>
      </c>
      <c r="AB295">
        <v>0</v>
      </c>
      <c r="AC295">
        <v>0</v>
      </c>
      <c r="AD295">
        <v>8768</v>
      </c>
      <c r="AE295">
        <f>SUM(Data[[#This Row],[Soybeans]:[DDGS]])</f>
        <v>0</v>
      </c>
      <c r="AF295">
        <f>SUM(Data[[#This Row],[Cr.Soyaoil]:[Biodiesel]])</f>
        <v>11859</v>
      </c>
    </row>
    <row r="296" spans="1:32" x14ac:dyDescent="0.3">
      <c r="A296">
        <v>2022</v>
      </c>
      <c r="B296" t="s">
        <v>32</v>
      </c>
      <c r="C296" t="s">
        <v>44</v>
      </c>
      <c r="D296" t="s">
        <v>51</v>
      </c>
      <c r="E296" t="s">
        <v>59</v>
      </c>
      <c r="F296" s="10">
        <v>44899</v>
      </c>
      <c r="G296" s="11">
        <v>0.64930555555555558</v>
      </c>
      <c r="H296" s="10">
        <v>44896</v>
      </c>
      <c r="I296" s="11">
        <v>0.13541666666666666</v>
      </c>
      <c r="J296">
        <v>1</v>
      </c>
      <c r="K296" t="s">
        <v>70</v>
      </c>
      <c r="L296" t="s">
        <v>75</v>
      </c>
      <c r="M296">
        <v>0</v>
      </c>
      <c r="N296">
        <v>0</v>
      </c>
      <c r="O296">
        <v>0</v>
      </c>
      <c r="P296">
        <v>0</v>
      </c>
      <c r="Q296">
        <v>0</v>
      </c>
      <c r="R296">
        <v>0</v>
      </c>
      <c r="S296">
        <v>0</v>
      </c>
      <c r="T296">
        <v>0</v>
      </c>
      <c r="U296">
        <v>0</v>
      </c>
      <c r="V296">
        <v>0</v>
      </c>
      <c r="W296">
        <v>0</v>
      </c>
      <c r="X296">
        <v>3384</v>
      </c>
      <c r="Y296">
        <v>3952</v>
      </c>
      <c r="Z296">
        <v>0</v>
      </c>
      <c r="AA296">
        <v>0</v>
      </c>
      <c r="AB296">
        <v>0</v>
      </c>
      <c r="AC296">
        <v>0</v>
      </c>
      <c r="AD296">
        <v>0</v>
      </c>
      <c r="AE296">
        <f>SUM(Data[[#This Row],[Soybeans]:[DDGS]])</f>
        <v>0</v>
      </c>
      <c r="AF296">
        <f>SUM(Data[[#This Row],[Cr.Soyaoil]:[Biodiesel]])</f>
        <v>7336</v>
      </c>
    </row>
    <row r="297" spans="1:32" x14ac:dyDescent="0.3">
      <c r="A297">
        <v>2010</v>
      </c>
      <c r="B297" t="s">
        <v>32</v>
      </c>
      <c r="C297" t="s">
        <v>47</v>
      </c>
      <c r="D297" t="s">
        <v>54</v>
      </c>
      <c r="E297" t="s">
        <v>62</v>
      </c>
      <c r="F297" s="10">
        <v>40533</v>
      </c>
      <c r="G297" s="11">
        <v>0.77569444444444446</v>
      </c>
      <c r="H297" s="10">
        <v>40530</v>
      </c>
      <c r="I297" s="11">
        <v>0.57847222222222228</v>
      </c>
      <c r="J297">
        <v>0</v>
      </c>
      <c r="K297" t="s">
        <v>67</v>
      </c>
      <c r="L297" t="s">
        <v>74</v>
      </c>
      <c r="M297">
        <v>12977</v>
      </c>
      <c r="N297">
        <v>0</v>
      </c>
      <c r="O297">
        <v>51008</v>
      </c>
      <c r="P297">
        <v>0</v>
      </c>
      <c r="Q297">
        <v>58308</v>
      </c>
      <c r="R297">
        <v>0</v>
      </c>
      <c r="S297">
        <v>0</v>
      </c>
      <c r="T297">
        <v>849</v>
      </c>
      <c r="U297">
        <v>16036</v>
      </c>
      <c r="V297">
        <v>0</v>
      </c>
      <c r="W297">
        <v>0</v>
      </c>
      <c r="X297">
        <v>0</v>
      </c>
      <c r="Y297">
        <v>0</v>
      </c>
      <c r="Z297">
        <v>0</v>
      </c>
      <c r="AA297">
        <v>0</v>
      </c>
      <c r="AB297">
        <v>0</v>
      </c>
      <c r="AC297">
        <v>0</v>
      </c>
      <c r="AD297">
        <v>0</v>
      </c>
      <c r="AE297">
        <f>SUM(Data[[#This Row],[Soybeans]:[DDGS]])</f>
        <v>139178</v>
      </c>
      <c r="AF297">
        <f>SUM(Data[[#This Row],[Cr.Soyaoil]:[Biodiesel]])</f>
        <v>0</v>
      </c>
    </row>
    <row r="298" spans="1:32" x14ac:dyDescent="0.3">
      <c r="A298">
        <v>2021</v>
      </c>
      <c r="B298" t="s">
        <v>31</v>
      </c>
      <c r="C298" t="s">
        <v>47</v>
      </c>
      <c r="D298" t="s">
        <v>58</v>
      </c>
      <c r="E298" t="s">
        <v>63</v>
      </c>
      <c r="F298" s="10">
        <v>44230</v>
      </c>
      <c r="G298" s="11">
        <v>0.68055555555555558</v>
      </c>
      <c r="H298" s="10">
        <v>44228</v>
      </c>
      <c r="I298" s="11">
        <v>0.63402777777777775</v>
      </c>
      <c r="J298">
        <v>0</v>
      </c>
      <c r="K298" t="s">
        <v>67</v>
      </c>
      <c r="L298" t="s">
        <v>75</v>
      </c>
      <c r="M298">
        <v>0</v>
      </c>
      <c r="N298">
        <v>0</v>
      </c>
      <c r="O298">
        <v>0</v>
      </c>
      <c r="P298">
        <v>0</v>
      </c>
      <c r="Q298">
        <v>0</v>
      </c>
      <c r="R298">
        <v>0</v>
      </c>
      <c r="S298">
        <v>0</v>
      </c>
      <c r="T298">
        <v>0</v>
      </c>
      <c r="U298">
        <v>0</v>
      </c>
      <c r="V298">
        <v>0</v>
      </c>
      <c r="W298">
        <v>0</v>
      </c>
      <c r="X298">
        <v>0</v>
      </c>
      <c r="Y298">
        <v>0</v>
      </c>
      <c r="Z298">
        <v>0</v>
      </c>
      <c r="AA298">
        <v>0</v>
      </c>
      <c r="AB298">
        <v>0</v>
      </c>
      <c r="AC298">
        <v>0</v>
      </c>
      <c r="AD298">
        <v>3916</v>
      </c>
      <c r="AE298">
        <f>SUM(Data[[#This Row],[Soybeans]:[DDGS]])</f>
        <v>0</v>
      </c>
      <c r="AF298">
        <f>SUM(Data[[#This Row],[Cr.Soyaoil]:[Biodiesel]])</f>
        <v>3916</v>
      </c>
    </row>
    <row r="299" spans="1:32" x14ac:dyDescent="0.3">
      <c r="A299">
        <v>2012</v>
      </c>
      <c r="B299" t="s">
        <v>36</v>
      </c>
      <c r="C299" t="s">
        <v>42</v>
      </c>
      <c r="D299" t="s">
        <v>55</v>
      </c>
      <c r="E299" t="s">
        <v>64</v>
      </c>
      <c r="F299" s="10">
        <v>41099</v>
      </c>
      <c r="G299" s="11">
        <v>0.88958333333333328</v>
      </c>
      <c r="H299" s="10">
        <v>41096</v>
      </c>
      <c r="I299" s="11">
        <v>8.3333333333333329E-2</v>
      </c>
      <c r="J299">
        <v>1</v>
      </c>
      <c r="K299" t="s">
        <v>70</v>
      </c>
      <c r="L299" t="s">
        <v>75</v>
      </c>
      <c r="M299">
        <v>0</v>
      </c>
      <c r="N299">
        <v>0</v>
      </c>
      <c r="O299">
        <v>0</v>
      </c>
      <c r="P299">
        <v>0</v>
      </c>
      <c r="Q299">
        <v>0</v>
      </c>
      <c r="R299">
        <v>0</v>
      </c>
      <c r="S299">
        <v>0</v>
      </c>
      <c r="T299">
        <v>0</v>
      </c>
      <c r="U299">
        <v>0</v>
      </c>
      <c r="V299">
        <v>0</v>
      </c>
      <c r="W299">
        <v>0</v>
      </c>
      <c r="X299">
        <v>3516</v>
      </c>
      <c r="Y299">
        <v>0</v>
      </c>
      <c r="Z299">
        <v>0</v>
      </c>
      <c r="AA299">
        <v>0</v>
      </c>
      <c r="AB299">
        <v>0</v>
      </c>
      <c r="AC299">
        <v>0</v>
      </c>
      <c r="AD299">
        <v>0</v>
      </c>
      <c r="AE299">
        <f>SUM(Data[[#This Row],[Soybeans]:[DDGS]])</f>
        <v>0</v>
      </c>
      <c r="AF299">
        <f>SUM(Data[[#This Row],[Cr.Soyaoil]:[Biodiesel]])</f>
        <v>3516</v>
      </c>
    </row>
    <row r="300" spans="1:32" x14ac:dyDescent="0.3">
      <c r="A300">
        <v>2012</v>
      </c>
      <c r="B300" t="s">
        <v>31</v>
      </c>
      <c r="C300" t="s">
        <v>45</v>
      </c>
      <c r="D300" t="s">
        <v>58</v>
      </c>
      <c r="E300" t="s">
        <v>63</v>
      </c>
      <c r="F300" s="10">
        <v>40954</v>
      </c>
      <c r="G300" s="11">
        <v>0.64027777777777772</v>
      </c>
      <c r="H300" s="10">
        <v>40951</v>
      </c>
      <c r="I300" s="11">
        <v>0.67986111111111114</v>
      </c>
      <c r="J300">
        <v>1</v>
      </c>
      <c r="K300" t="s">
        <v>71</v>
      </c>
      <c r="L300" t="s">
        <v>75</v>
      </c>
      <c r="M300">
        <v>0</v>
      </c>
      <c r="N300">
        <v>0</v>
      </c>
      <c r="O300">
        <v>0</v>
      </c>
      <c r="P300">
        <v>0</v>
      </c>
      <c r="Q300">
        <v>0</v>
      </c>
      <c r="R300">
        <v>0</v>
      </c>
      <c r="S300">
        <v>0</v>
      </c>
      <c r="T300">
        <v>0</v>
      </c>
      <c r="U300">
        <v>0</v>
      </c>
      <c r="V300">
        <v>0</v>
      </c>
      <c r="W300">
        <v>0</v>
      </c>
      <c r="X300">
        <v>0</v>
      </c>
      <c r="Y300">
        <v>0</v>
      </c>
      <c r="Z300">
        <v>5415</v>
      </c>
      <c r="AA300">
        <v>0</v>
      </c>
      <c r="AB300">
        <v>0</v>
      </c>
      <c r="AC300">
        <v>0</v>
      </c>
      <c r="AD300">
        <v>0</v>
      </c>
      <c r="AE300">
        <f>SUM(Data[[#This Row],[Soybeans]:[DDGS]])</f>
        <v>0</v>
      </c>
      <c r="AF300">
        <f>SUM(Data[[#This Row],[Cr.Soyaoil]:[Biodiesel]])</f>
        <v>5415</v>
      </c>
    </row>
    <row r="301" spans="1:32" x14ac:dyDescent="0.3">
      <c r="A301">
        <v>2012</v>
      </c>
      <c r="B301" t="s">
        <v>34</v>
      </c>
      <c r="C301" t="s">
        <v>45</v>
      </c>
      <c r="D301" t="s">
        <v>51</v>
      </c>
      <c r="E301" t="s">
        <v>65</v>
      </c>
      <c r="F301" s="10">
        <v>40989</v>
      </c>
      <c r="G301" s="11">
        <v>0.74930555555555556</v>
      </c>
      <c r="H301" s="10">
        <v>40986</v>
      </c>
      <c r="I301" s="11">
        <v>2.7777777777777776E-2</v>
      </c>
      <c r="J301">
        <v>1</v>
      </c>
      <c r="K301" t="s">
        <v>66</v>
      </c>
      <c r="L301" t="s">
        <v>74</v>
      </c>
      <c r="M301">
        <v>0</v>
      </c>
      <c r="N301">
        <v>55400</v>
      </c>
      <c r="O301">
        <v>52129</v>
      </c>
      <c r="P301">
        <v>0</v>
      </c>
      <c r="Q301">
        <v>0</v>
      </c>
      <c r="R301">
        <v>0</v>
      </c>
      <c r="S301">
        <v>0</v>
      </c>
      <c r="T301">
        <v>0</v>
      </c>
      <c r="U301">
        <v>0</v>
      </c>
      <c r="V301">
        <v>30102</v>
      </c>
      <c r="W301">
        <v>0</v>
      </c>
      <c r="X301">
        <v>0</v>
      </c>
      <c r="Y301">
        <v>0</v>
      </c>
      <c r="Z301">
        <v>0</v>
      </c>
      <c r="AA301">
        <v>0</v>
      </c>
      <c r="AB301">
        <v>0</v>
      </c>
      <c r="AC301">
        <v>0</v>
      </c>
      <c r="AD301">
        <v>0</v>
      </c>
      <c r="AE301">
        <f>SUM(Data[[#This Row],[Soybeans]:[DDGS]])</f>
        <v>137631</v>
      </c>
      <c r="AF301">
        <f>SUM(Data[[#This Row],[Cr.Soyaoil]:[Biodiesel]])</f>
        <v>0</v>
      </c>
    </row>
    <row r="302" spans="1:32" x14ac:dyDescent="0.3">
      <c r="A302">
        <v>2022</v>
      </c>
      <c r="B302" t="s">
        <v>34</v>
      </c>
      <c r="C302" t="s">
        <v>42</v>
      </c>
      <c r="D302" t="s">
        <v>56</v>
      </c>
      <c r="E302" t="s">
        <v>61</v>
      </c>
      <c r="F302" s="10">
        <v>44632</v>
      </c>
      <c r="G302" s="11">
        <v>0.50694444444444442</v>
      </c>
      <c r="H302" s="10">
        <v>44630</v>
      </c>
      <c r="I302" s="11">
        <v>0.24513888888888888</v>
      </c>
      <c r="J302">
        <v>0</v>
      </c>
      <c r="K302" t="s">
        <v>67</v>
      </c>
      <c r="L302" t="s">
        <v>75</v>
      </c>
      <c r="M302">
        <v>0</v>
      </c>
      <c r="N302">
        <v>0</v>
      </c>
      <c r="O302">
        <v>0</v>
      </c>
      <c r="P302">
        <v>0</v>
      </c>
      <c r="Q302">
        <v>0</v>
      </c>
      <c r="R302">
        <v>0</v>
      </c>
      <c r="S302">
        <v>0</v>
      </c>
      <c r="T302">
        <v>0</v>
      </c>
      <c r="U302">
        <v>0</v>
      </c>
      <c r="V302">
        <v>0</v>
      </c>
      <c r="W302">
        <v>0</v>
      </c>
      <c r="X302">
        <v>0</v>
      </c>
      <c r="Y302">
        <v>6533</v>
      </c>
      <c r="Z302">
        <v>1649</v>
      </c>
      <c r="AA302">
        <v>0</v>
      </c>
      <c r="AB302">
        <v>0</v>
      </c>
      <c r="AC302">
        <v>0</v>
      </c>
      <c r="AD302">
        <v>0</v>
      </c>
      <c r="AE302">
        <f>SUM(Data[[#This Row],[Soybeans]:[DDGS]])</f>
        <v>0</v>
      </c>
      <c r="AF302">
        <f>SUM(Data[[#This Row],[Cr.Soyaoil]:[Biodiesel]])</f>
        <v>8182</v>
      </c>
    </row>
    <row r="303" spans="1:32" x14ac:dyDescent="0.3">
      <c r="A303">
        <v>2012</v>
      </c>
      <c r="B303" t="s">
        <v>30</v>
      </c>
      <c r="C303" t="s">
        <v>48</v>
      </c>
      <c r="D303" t="s">
        <v>49</v>
      </c>
      <c r="E303" t="s">
        <v>64</v>
      </c>
      <c r="F303" s="10">
        <v>41030</v>
      </c>
      <c r="G303" s="11">
        <v>0.50138888888888888</v>
      </c>
      <c r="H303" s="10">
        <v>41027</v>
      </c>
      <c r="I303" s="11">
        <v>0.39444444444444443</v>
      </c>
      <c r="J303">
        <v>0</v>
      </c>
      <c r="K303" t="s">
        <v>66</v>
      </c>
      <c r="L303" t="s">
        <v>75</v>
      </c>
      <c r="M303">
        <v>0</v>
      </c>
      <c r="N303">
        <v>0</v>
      </c>
      <c r="O303">
        <v>0</v>
      </c>
      <c r="P303">
        <v>0</v>
      </c>
      <c r="Q303">
        <v>0</v>
      </c>
      <c r="R303">
        <v>0</v>
      </c>
      <c r="S303">
        <v>0</v>
      </c>
      <c r="T303">
        <v>0</v>
      </c>
      <c r="U303">
        <v>0</v>
      </c>
      <c r="V303">
        <v>0</v>
      </c>
      <c r="W303">
        <v>0</v>
      </c>
      <c r="X303">
        <v>0</v>
      </c>
      <c r="Y303">
        <v>947</v>
      </c>
      <c r="Z303">
        <v>0</v>
      </c>
      <c r="AA303">
        <v>0</v>
      </c>
      <c r="AB303">
        <v>0</v>
      </c>
      <c r="AC303">
        <v>0</v>
      </c>
      <c r="AD303">
        <v>0</v>
      </c>
      <c r="AE303">
        <f>SUM(Data[[#This Row],[Soybeans]:[DDGS]])</f>
        <v>0</v>
      </c>
      <c r="AF303">
        <f>SUM(Data[[#This Row],[Cr.Soyaoil]:[Biodiesel]])</f>
        <v>947</v>
      </c>
    </row>
    <row r="304" spans="1:32" x14ac:dyDescent="0.3">
      <c r="A304">
        <v>2020</v>
      </c>
      <c r="B304" t="s">
        <v>36</v>
      </c>
      <c r="C304" t="s">
        <v>43</v>
      </c>
      <c r="D304" t="s">
        <v>55</v>
      </c>
      <c r="E304" t="s">
        <v>61</v>
      </c>
      <c r="F304" s="10">
        <v>44033</v>
      </c>
      <c r="G304" s="11">
        <v>3.0555555555555555E-2</v>
      </c>
      <c r="H304" s="10">
        <v>44032</v>
      </c>
      <c r="I304" s="11">
        <v>0.70833333333333337</v>
      </c>
      <c r="J304">
        <v>1</v>
      </c>
      <c r="K304" t="s">
        <v>66</v>
      </c>
      <c r="L304" t="s">
        <v>74</v>
      </c>
      <c r="M304">
        <v>0</v>
      </c>
      <c r="N304">
        <v>0</v>
      </c>
      <c r="O304">
        <v>945</v>
      </c>
      <c r="P304">
        <v>0</v>
      </c>
      <c r="Q304">
        <v>0</v>
      </c>
      <c r="R304">
        <v>0</v>
      </c>
      <c r="S304">
        <v>66438</v>
      </c>
      <c r="T304">
        <v>38295</v>
      </c>
      <c r="U304">
        <v>0</v>
      </c>
      <c r="V304">
        <v>25395</v>
      </c>
      <c r="W304">
        <v>0</v>
      </c>
      <c r="X304">
        <v>0</v>
      </c>
      <c r="Y304">
        <v>0</v>
      </c>
      <c r="Z304">
        <v>0</v>
      </c>
      <c r="AA304">
        <v>0</v>
      </c>
      <c r="AB304">
        <v>0</v>
      </c>
      <c r="AC304">
        <v>0</v>
      </c>
      <c r="AD304">
        <v>0</v>
      </c>
      <c r="AE304">
        <f>SUM(Data[[#This Row],[Soybeans]:[DDGS]])</f>
        <v>131073</v>
      </c>
      <c r="AF304">
        <f>SUM(Data[[#This Row],[Cr.Soyaoil]:[Biodiesel]])</f>
        <v>0</v>
      </c>
    </row>
    <row r="305" spans="1:32" x14ac:dyDescent="0.3">
      <c r="A305">
        <v>2022</v>
      </c>
      <c r="B305" t="s">
        <v>38</v>
      </c>
      <c r="C305" t="s">
        <v>44</v>
      </c>
      <c r="D305" t="s">
        <v>56</v>
      </c>
      <c r="E305" t="s">
        <v>61</v>
      </c>
      <c r="F305" s="10">
        <v>44783</v>
      </c>
      <c r="G305" s="11">
        <v>0.5395833333333333</v>
      </c>
      <c r="H305" s="10">
        <v>44781</v>
      </c>
      <c r="I305" s="11">
        <v>0.50486111111111109</v>
      </c>
      <c r="J305">
        <v>0</v>
      </c>
      <c r="K305" t="s">
        <v>68</v>
      </c>
      <c r="L305" t="s">
        <v>75</v>
      </c>
      <c r="M305">
        <v>0</v>
      </c>
      <c r="N305">
        <v>0</v>
      </c>
      <c r="O305">
        <v>0</v>
      </c>
      <c r="P305">
        <v>0</v>
      </c>
      <c r="Q305">
        <v>0</v>
      </c>
      <c r="R305">
        <v>0</v>
      </c>
      <c r="S305">
        <v>0</v>
      </c>
      <c r="T305">
        <v>0</v>
      </c>
      <c r="U305">
        <v>0</v>
      </c>
      <c r="V305">
        <v>0</v>
      </c>
      <c r="W305">
        <v>0</v>
      </c>
      <c r="X305">
        <v>1055</v>
      </c>
      <c r="Y305">
        <v>0</v>
      </c>
      <c r="Z305">
        <v>0</v>
      </c>
      <c r="AA305">
        <v>8199</v>
      </c>
      <c r="AB305">
        <v>0</v>
      </c>
      <c r="AC305">
        <v>0</v>
      </c>
      <c r="AD305">
        <v>0</v>
      </c>
      <c r="AE305">
        <f>SUM(Data[[#This Row],[Soybeans]:[DDGS]])</f>
        <v>0</v>
      </c>
      <c r="AF305">
        <f>SUM(Data[[#This Row],[Cr.Soyaoil]:[Biodiesel]])</f>
        <v>9254</v>
      </c>
    </row>
    <row r="306" spans="1:32" x14ac:dyDescent="0.3">
      <c r="A306">
        <v>2013</v>
      </c>
      <c r="B306" t="s">
        <v>34</v>
      </c>
      <c r="C306" t="s">
        <v>44</v>
      </c>
      <c r="D306" t="s">
        <v>57</v>
      </c>
      <c r="E306" t="s">
        <v>65</v>
      </c>
      <c r="F306" s="10">
        <v>41345</v>
      </c>
      <c r="G306" s="11">
        <v>0.9506944444444444</v>
      </c>
      <c r="H306" s="10">
        <v>41344</v>
      </c>
      <c r="I306" s="11">
        <v>0.58611111111111114</v>
      </c>
      <c r="J306">
        <v>0</v>
      </c>
      <c r="K306" t="s">
        <v>72</v>
      </c>
      <c r="L306" t="s">
        <v>75</v>
      </c>
      <c r="M306">
        <v>0</v>
      </c>
      <c r="N306">
        <v>0</v>
      </c>
      <c r="O306">
        <v>0</v>
      </c>
      <c r="P306">
        <v>0</v>
      </c>
      <c r="Q306">
        <v>0</v>
      </c>
      <c r="R306">
        <v>0</v>
      </c>
      <c r="S306">
        <v>0</v>
      </c>
      <c r="T306">
        <v>0</v>
      </c>
      <c r="U306">
        <v>0</v>
      </c>
      <c r="V306">
        <v>0</v>
      </c>
      <c r="W306">
        <v>0</v>
      </c>
      <c r="X306">
        <v>0</v>
      </c>
      <c r="Y306">
        <v>0</v>
      </c>
      <c r="Z306">
        <v>0</v>
      </c>
      <c r="AA306">
        <v>5332</v>
      </c>
      <c r="AB306">
        <v>0</v>
      </c>
      <c r="AC306">
        <v>1150</v>
      </c>
      <c r="AD306">
        <v>0</v>
      </c>
      <c r="AE306">
        <f>SUM(Data[[#This Row],[Soybeans]:[DDGS]])</f>
        <v>0</v>
      </c>
      <c r="AF306">
        <f>SUM(Data[[#This Row],[Cr.Soyaoil]:[Biodiesel]])</f>
        <v>6482</v>
      </c>
    </row>
    <row r="307" spans="1:32" x14ac:dyDescent="0.3">
      <c r="A307">
        <v>2013</v>
      </c>
      <c r="B307" t="s">
        <v>38</v>
      </c>
      <c r="C307" t="s">
        <v>42</v>
      </c>
      <c r="D307" t="s">
        <v>55</v>
      </c>
      <c r="E307" t="s">
        <v>62</v>
      </c>
      <c r="F307" s="10">
        <v>41505</v>
      </c>
      <c r="G307" s="11">
        <v>0.96319444444444446</v>
      </c>
      <c r="H307" s="10">
        <v>41503</v>
      </c>
      <c r="I307" s="11">
        <v>0.60833333333333328</v>
      </c>
      <c r="J307">
        <v>1</v>
      </c>
      <c r="K307" t="s">
        <v>73</v>
      </c>
      <c r="L307" t="s">
        <v>74</v>
      </c>
      <c r="M307">
        <v>0</v>
      </c>
      <c r="N307">
        <v>0</v>
      </c>
      <c r="O307">
        <v>70898</v>
      </c>
      <c r="P307">
        <v>0</v>
      </c>
      <c r="Q307">
        <v>0</v>
      </c>
      <c r="R307">
        <v>0</v>
      </c>
      <c r="S307">
        <v>0</v>
      </c>
      <c r="T307">
        <v>0</v>
      </c>
      <c r="U307">
        <v>0</v>
      </c>
      <c r="V307">
        <v>0</v>
      </c>
      <c r="W307">
        <v>0</v>
      </c>
      <c r="X307">
        <v>0</v>
      </c>
      <c r="Y307">
        <v>0</v>
      </c>
      <c r="Z307">
        <v>0</v>
      </c>
      <c r="AA307">
        <v>0</v>
      </c>
      <c r="AB307">
        <v>0</v>
      </c>
      <c r="AC307">
        <v>0</v>
      </c>
      <c r="AD307">
        <v>0</v>
      </c>
      <c r="AE307">
        <f>SUM(Data[[#This Row],[Soybeans]:[DDGS]])</f>
        <v>70898</v>
      </c>
      <c r="AF307">
        <f>SUM(Data[[#This Row],[Cr.Soyaoil]:[Biodiesel]])</f>
        <v>0</v>
      </c>
    </row>
    <row r="308" spans="1:32" x14ac:dyDescent="0.3">
      <c r="A308">
        <v>2019</v>
      </c>
      <c r="B308" t="s">
        <v>36</v>
      </c>
      <c r="C308" t="s">
        <v>42</v>
      </c>
      <c r="D308" t="s">
        <v>56</v>
      </c>
      <c r="E308" t="s">
        <v>59</v>
      </c>
      <c r="F308" s="10">
        <v>43668</v>
      </c>
      <c r="G308" s="11">
        <v>0.45555555555555555</v>
      </c>
      <c r="H308" s="10">
        <v>43667</v>
      </c>
      <c r="I308" s="11">
        <v>0.30069444444444443</v>
      </c>
      <c r="J308">
        <v>1</v>
      </c>
      <c r="K308" t="s">
        <v>67</v>
      </c>
      <c r="L308" t="s">
        <v>74</v>
      </c>
      <c r="M308">
        <v>60484</v>
      </c>
      <c r="N308">
        <v>0</v>
      </c>
      <c r="O308">
        <v>38754</v>
      </c>
      <c r="P308">
        <v>0</v>
      </c>
      <c r="Q308">
        <v>61680</v>
      </c>
      <c r="R308">
        <v>0</v>
      </c>
      <c r="S308">
        <v>64195</v>
      </c>
      <c r="T308">
        <v>0</v>
      </c>
      <c r="U308">
        <v>0</v>
      </c>
      <c r="V308">
        <v>0</v>
      </c>
      <c r="W308">
        <v>0</v>
      </c>
      <c r="X308">
        <v>0</v>
      </c>
      <c r="Y308">
        <v>0</v>
      </c>
      <c r="Z308">
        <v>0</v>
      </c>
      <c r="AA308">
        <v>0</v>
      </c>
      <c r="AB308">
        <v>0</v>
      </c>
      <c r="AC308">
        <v>0</v>
      </c>
      <c r="AD308">
        <v>0</v>
      </c>
      <c r="AE308">
        <f>SUM(Data[[#This Row],[Soybeans]:[DDGS]])</f>
        <v>225113</v>
      </c>
      <c r="AF308">
        <f>SUM(Data[[#This Row],[Cr.Soyaoil]:[Biodiesel]])</f>
        <v>0</v>
      </c>
    </row>
    <row r="309" spans="1:32" x14ac:dyDescent="0.3">
      <c r="A309">
        <v>2020</v>
      </c>
      <c r="B309" t="s">
        <v>41</v>
      </c>
      <c r="C309" t="s">
        <v>48</v>
      </c>
      <c r="D309" t="s">
        <v>54</v>
      </c>
      <c r="E309" t="s">
        <v>60</v>
      </c>
      <c r="F309" s="10">
        <v>43848</v>
      </c>
      <c r="G309" s="11">
        <v>0.78125</v>
      </c>
      <c r="H309" s="10">
        <v>43847</v>
      </c>
      <c r="I309" s="11">
        <v>0.59166666666666667</v>
      </c>
      <c r="J309">
        <v>1</v>
      </c>
      <c r="K309" t="s">
        <v>73</v>
      </c>
      <c r="L309" t="s">
        <v>74</v>
      </c>
      <c r="M309">
        <v>74354</v>
      </c>
      <c r="N309">
        <v>0</v>
      </c>
      <c r="O309">
        <v>0</v>
      </c>
      <c r="P309">
        <v>62687</v>
      </c>
      <c r="Q309">
        <v>0</v>
      </c>
      <c r="R309">
        <v>0</v>
      </c>
      <c r="S309">
        <v>0</v>
      </c>
      <c r="T309">
        <v>59609</v>
      </c>
      <c r="U309">
        <v>0</v>
      </c>
      <c r="V309">
        <v>0</v>
      </c>
      <c r="W309">
        <v>0</v>
      </c>
      <c r="X309">
        <v>0</v>
      </c>
      <c r="Y309">
        <v>0</v>
      </c>
      <c r="Z309">
        <v>0</v>
      </c>
      <c r="AA309">
        <v>0</v>
      </c>
      <c r="AB309">
        <v>0</v>
      </c>
      <c r="AC309">
        <v>0</v>
      </c>
      <c r="AD309">
        <v>0</v>
      </c>
      <c r="AE309">
        <f>SUM(Data[[#This Row],[Soybeans]:[DDGS]])</f>
        <v>196650</v>
      </c>
      <c r="AF309">
        <f>SUM(Data[[#This Row],[Cr.Soyaoil]:[Biodiesel]])</f>
        <v>0</v>
      </c>
    </row>
    <row r="310" spans="1:32" x14ac:dyDescent="0.3">
      <c r="A310">
        <v>2015</v>
      </c>
      <c r="B310" t="s">
        <v>34</v>
      </c>
      <c r="C310" t="s">
        <v>46</v>
      </c>
      <c r="D310" t="s">
        <v>50</v>
      </c>
      <c r="E310" t="s">
        <v>64</v>
      </c>
      <c r="F310" s="10">
        <v>42077</v>
      </c>
      <c r="G310" s="11">
        <v>0.97430555555555554</v>
      </c>
      <c r="H310" s="10">
        <v>42075</v>
      </c>
      <c r="I310" s="11">
        <v>0.29444444444444445</v>
      </c>
      <c r="J310">
        <v>0</v>
      </c>
      <c r="K310" t="s">
        <v>68</v>
      </c>
      <c r="L310" t="s">
        <v>75</v>
      </c>
      <c r="M310">
        <v>0</v>
      </c>
      <c r="N310">
        <v>0</v>
      </c>
      <c r="O310">
        <v>0</v>
      </c>
      <c r="P310">
        <v>0</v>
      </c>
      <c r="Q310">
        <v>0</v>
      </c>
      <c r="R310">
        <v>0</v>
      </c>
      <c r="S310">
        <v>0</v>
      </c>
      <c r="T310">
        <v>0</v>
      </c>
      <c r="U310">
        <v>0</v>
      </c>
      <c r="V310">
        <v>0</v>
      </c>
      <c r="W310">
        <v>0</v>
      </c>
      <c r="X310">
        <v>0</v>
      </c>
      <c r="Y310">
        <v>0</v>
      </c>
      <c r="Z310">
        <v>0</v>
      </c>
      <c r="AA310">
        <v>0</v>
      </c>
      <c r="AB310">
        <v>0</v>
      </c>
      <c r="AC310">
        <v>0</v>
      </c>
      <c r="AD310">
        <v>0</v>
      </c>
      <c r="AE310">
        <f>SUM(Data[[#This Row],[Soybeans]:[DDGS]])</f>
        <v>0</v>
      </c>
      <c r="AF310">
        <f>SUM(Data[[#This Row],[Cr.Soyaoil]:[Biodiesel]])</f>
        <v>0</v>
      </c>
    </row>
    <row r="311" spans="1:32" x14ac:dyDescent="0.3">
      <c r="A311">
        <v>2017</v>
      </c>
      <c r="B311" t="s">
        <v>35</v>
      </c>
      <c r="C311" t="s">
        <v>42</v>
      </c>
      <c r="D311" t="s">
        <v>50</v>
      </c>
      <c r="E311" t="s">
        <v>64</v>
      </c>
      <c r="F311" s="10">
        <v>43041</v>
      </c>
      <c r="G311" s="11">
        <v>0.12430555555555556</v>
      </c>
      <c r="H311" s="10">
        <v>43039</v>
      </c>
      <c r="I311" s="11">
        <v>0.98333333333333328</v>
      </c>
      <c r="J311">
        <v>1</v>
      </c>
      <c r="K311" t="s">
        <v>68</v>
      </c>
      <c r="L311" t="s">
        <v>75</v>
      </c>
      <c r="M311">
        <v>0</v>
      </c>
      <c r="N311">
        <v>0</v>
      </c>
      <c r="O311">
        <v>0</v>
      </c>
      <c r="P311">
        <v>0</v>
      </c>
      <c r="Q311">
        <v>0</v>
      </c>
      <c r="R311">
        <v>0</v>
      </c>
      <c r="S311">
        <v>0</v>
      </c>
      <c r="T311">
        <v>0</v>
      </c>
      <c r="U311">
        <v>0</v>
      </c>
      <c r="V311">
        <v>0</v>
      </c>
      <c r="W311">
        <v>9477</v>
      </c>
      <c r="X311">
        <v>0</v>
      </c>
      <c r="Y311">
        <v>0</v>
      </c>
      <c r="Z311">
        <v>0</v>
      </c>
      <c r="AA311">
        <v>0</v>
      </c>
      <c r="AB311">
        <v>0</v>
      </c>
      <c r="AC311">
        <v>0</v>
      </c>
      <c r="AD311">
        <v>0</v>
      </c>
      <c r="AE311">
        <f>SUM(Data[[#This Row],[Soybeans]:[DDGS]])</f>
        <v>0</v>
      </c>
      <c r="AF311">
        <f>SUM(Data[[#This Row],[Cr.Soyaoil]:[Biodiesel]])</f>
        <v>9477</v>
      </c>
    </row>
    <row r="312" spans="1:32" x14ac:dyDescent="0.3">
      <c r="A312">
        <v>2012</v>
      </c>
      <c r="B312" t="s">
        <v>39</v>
      </c>
      <c r="C312" t="s">
        <v>43</v>
      </c>
      <c r="D312" t="s">
        <v>50</v>
      </c>
      <c r="E312" t="s">
        <v>64</v>
      </c>
      <c r="F312" s="10">
        <v>41202</v>
      </c>
      <c r="G312" s="11">
        <v>0.13472222222222222</v>
      </c>
      <c r="H312" s="10">
        <v>41199</v>
      </c>
      <c r="I312" s="11">
        <v>0.48958333333333331</v>
      </c>
      <c r="J312">
        <v>0</v>
      </c>
      <c r="K312" t="s">
        <v>67</v>
      </c>
      <c r="L312" t="s">
        <v>74</v>
      </c>
      <c r="M312">
        <v>0</v>
      </c>
      <c r="N312">
        <v>0</v>
      </c>
      <c r="O312">
        <v>0</v>
      </c>
      <c r="P312">
        <v>0</v>
      </c>
      <c r="Q312">
        <v>0</v>
      </c>
      <c r="R312">
        <v>0</v>
      </c>
      <c r="S312">
        <v>0</v>
      </c>
      <c r="T312">
        <v>65243</v>
      </c>
      <c r="U312">
        <v>0</v>
      </c>
      <c r="V312">
        <v>24366</v>
      </c>
      <c r="W312">
        <v>0</v>
      </c>
      <c r="X312">
        <v>0</v>
      </c>
      <c r="Y312">
        <v>0</v>
      </c>
      <c r="Z312">
        <v>0</v>
      </c>
      <c r="AA312">
        <v>0</v>
      </c>
      <c r="AB312">
        <v>0</v>
      </c>
      <c r="AC312">
        <v>0</v>
      </c>
      <c r="AD312">
        <v>0</v>
      </c>
      <c r="AE312">
        <f>SUM(Data[[#This Row],[Soybeans]:[DDGS]])</f>
        <v>89609</v>
      </c>
      <c r="AF312">
        <f>SUM(Data[[#This Row],[Cr.Soyaoil]:[Biodiesel]])</f>
        <v>0</v>
      </c>
    </row>
    <row r="313" spans="1:32" x14ac:dyDescent="0.3">
      <c r="A313">
        <v>2021</v>
      </c>
      <c r="B313" t="s">
        <v>31</v>
      </c>
      <c r="C313" t="s">
        <v>47</v>
      </c>
      <c r="D313" t="s">
        <v>58</v>
      </c>
      <c r="E313" t="s">
        <v>64</v>
      </c>
      <c r="F313" s="10">
        <v>44232</v>
      </c>
      <c r="G313" s="11">
        <v>0.92986111111111114</v>
      </c>
      <c r="H313" s="10">
        <v>44229</v>
      </c>
      <c r="I313" s="11">
        <v>0.16875000000000001</v>
      </c>
      <c r="J313">
        <v>1</v>
      </c>
      <c r="K313" t="s">
        <v>68</v>
      </c>
      <c r="L313" t="s">
        <v>74</v>
      </c>
      <c r="M313">
        <v>51163</v>
      </c>
      <c r="N313">
        <v>64230</v>
      </c>
      <c r="O313">
        <v>0</v>
      </c>
      <c r="P313">
        <v>0</v>
      </c>
      <c r="Q313">
        <v>0</v>
      </c>
      <c r="R313">
        <v>0</v>
      </c>
      <c r="S313">
        <v>44474</v>
      </c>
      <c r="T313">
        <v>2210</v>
      </c>
      <c r="U313">
        <v>0</v>
      </c>
      <c r="V313">
        <v>0</v>
      </c>
      <c r="W313">
        <v>0</v>
      </c>
      <c r="X313">
        <v>0</v>
      </c>
      <c r="Y313">
        <v>0</v>
      </c>
      <c r="Z313">
        <v>0</v>
      </c>
      <c r="AA313">
        <v>0</v>
      </c>
      <c r="AB313">
        <v>0</v>
      </c>
      <c r="AC313">
        <v>0</v>
      </c>
      <c r="AD313">
        <v>0</v>
      </c>
      <c r="AE313">
        <f>SUM(Data[[#This Row],[Soybeans]:[DDGS]])</f>
        <v>162077</v>
      </c>
      <c r="AF313">
        <f>SUM(Data[[#This Row],[Cr.Soyaoil]:[Biodiesel]])</f>
        <v>0</v>
      </c>
    </row>
    <row r="314" spans="1:32" x14ac:dyDescent="0.3">
      <c r="A314">
        <v>2020</v>
      </c>
      <c r="B314" t="s">
        <v>38</v>
      </c>
      <c r="C314" t="s">
        <v>46</v>
      </c>
      <c r="D314" t="s">
        <v>58</v>
      </c>
      <c r="E314" t="s">
        <v>60</v>
      </c>
      <c r="F314" s="10">
        <v>44061</v>
      </c>
      <c r="G314" s="11">
        <v>0.23472222222222222</v>
      </c>
      <c r="H314" s="10">
        <v>44060</v>
      </c>
      <c r="I314" s="11">
        <v>0.42638888888888887</v>
      </c>
      <c r="J314">
        <v>0</v>
      </c>
      <c r="K314" t="s">
        <v>68</v>
      </c>
      <c r="L314" t="s">
        <v>74</v>
      </c>
      <c r="M314">
        <v>54223</v>
      </c>
      <c r="N314">
        <v>78488</v>
      </c>
      <c r="O314">
        <v>9494</v>
      </c>
      <c r="P314">
        <v>0</v>
      </c>
      <c r="Q314">
        <v>670</v>
      </c>
      <c r="R314">
        <v>7368</v>
      </c>
      <c r="S314">
        <v>0</v>
      </c>
      <c r="T314">
        <v>0</v>
      </c>
      <c r="U314">
        <v>0</v>
      </c>
      <c r="V314">
        <v>1246</v>
      </c>
      <c r="W314">
        <v>0</v>
      </c>
      <c r="X314">
        <v>0</v>
      </c>
      <c r="Y314">
        <v>0</v>
      </c>
      <c r="Z314">
        <v>0</v>
      </c>
      <c r="AA314">
        <v>0</v>
      </c>
      <c r="AB314">
        <v>0</v>
      </c>
      <c r="AC314">
        <v>0</v>
      </c>
      <c r="AD314">
        <v>0</v>
      </c>
      <c r="AE314">
        <f>SUM(Data[[#This Row],[Soybeans]:[DDGS]])</f>
        <v>151489</v>
      </c>
      <c r="AF314">
        <f>SUM(Data[[#This Row],[Cr.Soyaoil]:[Biodiesel]])</f>
        <v>0</v>
      </c>
    </row>
    <row r="315" spans="1:32" x14ac:dyDescent="0.3">
      <c r="A315">
        <v>2015</v>
      </c>
      <c r="B315" t="s">
        <v>31</v>
      </c>
      <c r="C315" t="s">
        <v>44</v>
      </c>
      <c r="D315" t="s">
        <v>49</v>
      </c>
      <c r="E315" t="s">
        <v>60</v>
      </c>
      <c r="F315" s="10">
        <v>42040</v>
      </c>
      <c r="G315" s="11">
        <v>0.77361111111111114</v>
      </c>
      <c r="H315" s="10">
        <v>42037</v>
      </c>
      <c r="I315" s="11">
        <v>0.16597222222222222</v>
      </c>
      <c r="J315">
        <v>0</v>
      </c>
      <c r="K315" t="s">
        <v>73</v>
      </c>
      <c r="L315" t="s">
        <v>74</v>
      </c>
      <c r="M315">
        <v>0</v>
      </c>
      <c r="N315">
        <v>0</v>
      </c>
      <c r="O315">
        <v>0</v>
      </c>
      <c r="P315">
        <v>0</v>
      </c>
      <c r="Q315">
        <v>0</v>
      </c>
      <c r="R315">
        <v>0</v>
      </c>
      <c r="S315">
        <v>0</v>
      </c>
      <c r="T315">
        <v>0</v>
      </c>
      <c r="U315">
        <v>35374</v>
      </c>
      <c r="V315">
        <v>0</v>
      </c>
      <c r="W315">
        <v>0</v>
      </c>
      <c r="X315">
        <v>0</v>
      </c>
      <c r="Y315">
        <v>0</v>
      </c>
      <c r="Z315">
        <v>0</v>
      </c>
      <c r="AA315">
        <v>0</v>
      </c>
      <c r="AB315">
        <v>0</v>
      </c>
      <c r="AC315">
        <v>0</v>
      </c>
      <c r="AD315">
        <v>0</v>
      </c>
      <c r="AE315">
        <f>SUM(Data[[#This Row],[Soybeans]:[DDGS]])</f>
        <v>35374</v>
      </c>
      <c r="AF315">
        <f>SUM(Data[[#This Row],[Cr.Soyaoil]:[Biodiesel]])</f>
        <v>0</v>
      </c>
    </row>
    <row r="316" spans="1:32" x14ac:dyDescent="0.3">
      <c r="A316">
        <v>2012</v>
      </c>
      <c r="B316" t="s">
        <v>41</v>
      </c>
      <c r="C316" t="s">
        <v>47</v>
      </c>
      <c r="D316" t="s">
        <v>57</v>
      </c>
      <c r="E316" t="s">
        <v>65</v>
      </c>
      <c r="F316" s="10">
        <v>40913</v>
      </c>
      <c r="G316" s="11">
        <v>0.94027777777777777</v>
      </c>
      <c r="H316" s="10">
        <v>40912</v>
      </c>
      <c r="I316" s="11">
        <v>0.97013888888888888</v>
      </c>
      <c r="J316">
        <v>1</v>
      </c>
      <c r="K316" t="s">
        <v>71</v>
      </c>
      <c r="L316" t="s">
        <v>75</v>
      </c>
      <c r="M316">
        <v>0</v>
      </c>
      <c r="N316">
        <v>0</v>
      </c>
      <c r="O316">
        <v>0</v>
      </c>
      <c r="P316">
        <v>0</v>
      </c>
      <c r="Q316">
        <v>0</v>
      </c>
      <c r="R316">
        <v>0</v>
      </c>
      <c r="S316">
        <v>0</v>
      </c>
      <c r="T316">
        <v>0</v>
      </c>
      <c r="U316">
        <v>0</v>
      </c>
      <c r="V316">
        <v>0</v>
      </c>
      <c r="W316">
        <v>0</v>
      </c>
      <c r="X316">
        <v>0</v>
      </c>
      <c r="Y316">
        <v>8990</v>
      </c>
      <c r="Z316">
        <v>0</v>
      </c>
      <c r="AA316">
        <v>0</v>
      </c>
      <c r="AB316">
        <v>2694</v>
      </c>
      <c r="AC316">
        <v>0</v>
      </c>
      <c r="AD316">
        <v>0</v>
      </c>
      <c r="AE316">
        <f>SUM(Data[[#This Row],[Soybeans]:[DDGS]])</f>
        <v>0</v>
      </c>
      <c r="AF316">
        <f>SUM(Data[[#This Row],[Cr.Soyaoil]:[Biodiesel]])</f>
        <v>11684</v>
      </c>
    </row>
    <row r="317" spans="1:32" x14ac:dyDescent="0.3">
      <c r="A317">
        <v>2017</v>
      </c>
      <c r="B317" t="s">
        <v>35</v>
      </c>
      <c r="C317" t="s">
        <v>46</v>
      </c>
      <c r="D317" t="s">
        <v>55</v>
      </c>
      <c r="E317" t="s">
        <v>63</v>
      </c>
      <c r="F317" s="10">
        <v>43043</v>
      </c>
      <c r="G317" s="11">
        <v>0.35972222222222222</v>
      </c>
      <c r="H317" s="10">
        <v>43042</v>
      </c>
      <c r="I317" s="11">
        <v>0.17777777777777778</v>
      </c>
      <c r="J317">
        <v>0</v>
      </c>
      <c r="K317" t="s">
        <v>68</v>
      </c>
      <c r="L317" t="s">
        <v>74</v>
      </c>
      <c r="M317">
        <v>0</v>
      </c>
      <c r="N317">
        <v>0</v>
      </c>
      <c r="O317">
        <v>63301</v>
      </c>
      <c r="P317">
        <v>35358</v>
      </c>
      <c r="Q317">
        <v>0</v>
      </c>
      <c r="R317">
        <v>74394</v>
      </c>
      <c r="S317">
        <v>0</v>
      </c>
      <c r="T317">
        <v>0</v>
      </c>
      <c r="U317">
        <v>0</v>
      </c>
      <c r="V317">
        <v>0</v>
      </c>
      <c r="W317">
        <v>0</v>
      </c>
      <c r="X317">
        <v>0</v>
      </c>
      <c r="Y317">
        <v>0</v>
      </c>
      <c r="Z317">
        <v>0</v>
      </c>
      <c r="AA317">
        <v>0</v>
      </c>
      <c r="AB317">
        <v>0</v>
      </c>
      <c r="AC317">
        <v>0</v>
      </c>
      <c r="AD317">
        <v>0</v>
      </c>
      <c r="AE317">
        <f>SUM(Data[[#This Row],[Soybeans]:[DDGS]])</f>
        <v>173053</v>
      </c>
      <c r="AF317">
        <f>SUM(Data[[#This Row],[Cr.Soyaoil]:[Biodiesel]])</f>
        <v>0</v>
      </c>
    </row>
    <row r="318" spans="1:32" x14ac:dyDescent="0.3">
      <c r="A318">
        <v>2013</v>
      </c>
      <c r="B318" t="s">
        <v>41</v>
      </c>
      <c r="C318" t="s">
        <v>46</v>
      </c>
      <c r="D318" t="s">
        <v>51</v>
      </c>
      <c r="E318" t="s">
        <v>62</v>
      </c>
      <c r="F318" s="10">
        <v>41278</v>
      </c>
      <c r="G318" s="11">
        <v>0.20624999999999999</v>
      </c>
      <c r="H318" s="10">
        <v>41277</v>
      </c>
      <c r="I318" s="11">
        <v>0.90486111111111112</v>
      </c>
      <c r="J318">
        <v>1</v>
      </c>
      <c r="K318" t="s">
        <v>67</v>
      </c>
      <c r="L318" t="s">
        <v>74</v>
      </c>
      <c r="M318">
        <v>0</v>
      </c>
      <c r="N318">
        <v>0</v>
      </c>
      <c r="O318">
        <v>30494</v>
      </c>
      <c r="P318">
        <v>70364</v>
      </c>
      <c r="Q318">
        <v>0</v>
      </c>
      <c r="R318">
        <v>43650</v>
      </c>
      <c r="S318">
        <v>0</v>
      </c>
      <c r="T318">
        <v>0</v>
      </c>
      <c r="U318">
        <v>0</v>
      </c>
      <c r="V318">
        <v>36041</v>
      </c>
      <c r="W318">
        <v>0</v>
      </c>
      <c r="X318">
        <v>0</v>
      </c>
      <c r="Y318">
        <v>0</v>
      </c>
      <c r="Z318">
        <v>0</v>
      </c>
      <c r="AA318">
        <v>0</v>
      </c>
      <c r="AB318">
        <v>0</v>
      </c>
      <c r="AC318">
        <v>0</v>
      </c>
      <c r="AD318">
        <v>0</v>
      </c>
      <c r="AE318">
        <f>SUM(Data[[#This Row],[Soybeans]:[DDGS]])</f>
        <v>180549</v>
      </c>
      <c r="AF318">
        <f>SUM(Data[[#This Row],[Cr.Soyaoil]:[Biodiesel]])</f>
        <v>0</v>
      </c>
    </row>
    <row r="319" spans="1:32" x14ac:dyDescent="0.3">
      <c r="A319">
        <v>2015</v>
      </c>
      <c r="B319" t="s">
        <v>35</v>
      </c>
      <c r="C319" t="s">
        <v>47</v>
      </c>
      <c r="D319" t="s">
        <v>49</v>
      </c>
      <c r="E319" t="s">
        <v>59</v>
      </c>
      <c r="F319" s="10">
        <v>42313</v>
      </c>
      <c r="G319" s="11">
        <v>0.56666666666666665</v>
      </c>
      <c r="H319" s="10">
        <v>42311</v>
      </c>
      <c r="I319" s="11">
        <v>0.16944444444444445</v>
      </c>
      <c r="J319">
        <v>1</v>
      </c>
      <c r="K319" t="s">
        <v>71</v>
      </c>
      <c r="L319" t="s">
        <v>74</v>
      </c>
      <c r="M319">
        <v>0</v>
      </c>
      <c r="N319">
        <v>0</v>
      </c>
      <c r="O319">
        <v>0</v>
      </c>
      <c r="P319">
        <v>0</v>
      </c>
      <c r="Q319">
        <v>31765</v>
      </c>
      <c r="R319">
        <v>0</v>
      </c>
      <c r="S319">
        <v>0</v>
      </c>
      <c r="T319">
        <v>0</v>
      </c>
      <c r="U319">
        <v>0</v>
      </c>
      <c r="V319">
        <v>0</v>
      </c>
      <c r="W319">
        <v>0</v>
      </c>
      <c r="X319">
        <v>0</v>
      </c>
      <c r="Y319">
        <v>0</v>
      </c>
      <c r="Z319">
        <v>0</v>
      </c>
      <c r="AA319">
        <v>0</v>
      </c>
      <c r="AB319">
        <v>0</v>
      </c>
      <c r="AC319">
        <v>0</v>
      </c>
      <c r="AD319">
        <v>0</v>
      </c>
      <c r="AE319">
        <f>SUM(Data[[#This Row],[Soybeans]:[DDGS]])</f>
        <v>31765</v>
      </c>
      <c r="AF319">
        <f>SUM(Data[[#This Row],[Cr.Soyaoil]:[Biodiesel]])</f>
        <v>0</v>
      </c>
    </row>
    <row r="320" spans="1:32" x14ac:dyDescent="0.3">
      <c r="A320">
        <v>2020</v>
      </c>
      <c r="B320" t="s">
        <v>33</v>
      </c>
      <c r="C320" t="s">
        <v>45</v>
      </c>
      <c r="D320" t="s">
        <v>50</v>
      </c>
      <c r="E320" t="s">
        <v>60</v>
      </c>
      <c r="F320" s="10">
        <v>43937</v>
      </c>
      <c r="G320" s="11">
        <v>0.71597222222222223</v>
      </c>
      <c r="H320" s="10">
        <v>43934</v>
      </c>
      <c r="I320" s="11">
        <v>0.95208333333333328</v>
      </c>
      <c r="J320">
        <v>0</v>
      </c>
      <c r="K320" t="s">
        <v>70</v>
      </c>
      <c r="L320" t="s">
        <v>74</v>
      </c>
      <c r="M320">
        <v>0</v>
      </c>
      <c r="N320">
        <v>0</v>
      </c>
      <c r="O320">
        <v>0</v>
      </c>
      <c r="P320">
        <v>0</v>
      </c>
      <c r="Q320">
        <v>0</v>
      </c>
      <c r="R320">
        <v>17007</v>
      </c>
      <c r="S320">
        <v>0</v>
      </c>
      <c r="T320">
        <v>0</v>
      </c>
      <c r="U320">
        <v>0</v>
      </c>
      <c r="V320">
        <v>0</v>
      </c>
      <c r="W320">
        <v>0</v>
      </c>
      <c r="X320">
        <v>0</v>
      </c>
      <c r="Y320">
        <v>0</v>
      </c>
      <c r="Z320">
        <v>0</v>
      </c>
      <c r="AA320">
        <v>0</v>
      </c>
      <c r="AB320">
        <v>0</v>
      </c>
      <c r="AC320">
        <v>0</v>
      </c>
      <c r="AD320">
        <v>0</v>
      </c>
      <c r="AE320">
        <f>SUM(Data[[#This Row],[Soybeans]:[DDGS]])</f>
        <v>17007</v>
      </c>
      <c r="AF320">
        <f>SUM(Data[[#This Row],[Cr.Soyaoil]:[Biodiesel]])</f>
        <v>0</v>
      </c>
    </row>
    <row r="321" spans="1:32" x14ac:dyDescent="0.3">
      <c r="A321">
        <v>2018</v>
      </c>
      <c r="B321" t="s">
        <v>32</v>
      </c>
      <c r="C321" t="s">
        <v>44</v>
      </c>
      <c r="D321" t="s">
        <v>58</v>
      </c>
      <c r="E321" t="s">
        <v>65</v>
      </c>
      <c r="F321" s="10">
        <v>43437</v>
      </c>
      <c r="G321" s="11">
        <v>0.9291666666666667</v>
      </c>
      <c r="H321" s="10">
        <v>43434</v>
      </c>
      <c r="I321" s="11">
        <v>3.9583333333333331E-2</v>
      </c>
      <c r="J321">
        <v>0</v>
      </c>
      <c r="K321" t="s">
        <v>71</v>
      </c>
      <c r="L321" t="s">
        <v>75</v>
      </c>
      <c r="M321">
        <v>0</v>
      </c>
      <c r="N321">
        <v>0</v>
      </c>
      <c r="O321">
        <v>0</v>
      </c>
      <c r="P321">
        <v>0</v>
      </c>
      <c r="Q321">
        <v>0</v>
      </c>
      <c r="R321">
        <v>0</v>
      </c>
      <c r="S321">
        <v>0</v>
      </c>
      <c r="T321">
        <v>0</v>
      </c>
      <c r="U321">
        <v>0</v>
      </c>
      <c r="V321">
        <v>0</v>
      </c>
      <c r="W321">
        <v>0</v>
      </c>
      <c r="X321">
        <v>0</v>
      </c>
      <c r="Y321">
        <v>0</v>
      </c>
      <c r="Z321">
        <v>0</v>
      </c>
      <c r="AA321">
        <v>7551</v>
      </c>
      <c r="AB321">
        <v>2453</v>
      </c>
      <c r="AC321">
        <v>0</v>
      </c>
      <c r="AD321">
        <v>0</v>
      </c>
      <c r="AE321">
        <f>SUM(Data[[#This Row],[Soybeans]:[DDGS]])</f>
        <v>0</v>
      </c>
      <c r="AF321">
        <f>SUM(Data[[#This Row],[Cr.Soyaoil]:[Biodiesel]])</f>
        <v>10004</v>
      </c>
    </row>
    <row r="322" spans="1:32" x14ac:dyDescent="0.3">
      <c r="A322">
        <v>2016</v>
      </c>
      <c r="B322" t="s">
        <v>35</v>
      </c>
      <c r="C322" t="s">
        <v>47</v>
      </c>
      <c r="D322" t="s">
        <v>57</v>
      </c>
      <c r="E322" t="s">
        <v>64</v>
      </c>
      <c r="F322" s="10">
        <v>42679</v>
      </c>
      <c r="G322" s="11">
        <v>0.29166666666666669</v>
      </c>
      <c r="H322" s="10">
        <v>42676</v>
      </c>
      <c r="I322" s="11">
        <v>0.66249999999999998</v>
      </c>
      <c r="J322">
        <v>1</v>
      </c>
      <c r="K322" t="s">
        <v>71</v>
      </c>
      <c r="L322" t="s">
        <v>75</v>
      </c>
      <c r="M322">
        <v>0</v>
      </c>
      <c r="N322">
        <v>0</v>
      </c>
      <c r="O322">
        <v>0</v>
      </c>
      <c r="P322">
        <v>0</v>
      </c>
      <c r="Q322">
        <v>0</v>
      </c>
      <c r="R322">
        <v>0</v>
      </c>
      <c r="S322">
        <v>0</v>
      </c>
      <c r="T322">
        <v>0</v>
      </c>
      <c r="U322">
        <v>0</v>
      </c>
      <c r="V322">
        <v>0</v>
      </c>
      <c r="W322">
        <v>0</v>
      </c>
      <c r="X322">
        <v>0</v>
      </c>
      <c r="Y322">
        <v>0</v>
      </c>
      <c r="Z322">
        <v>0</v>
      </c>
      <c r="AA322">
        <v>0</v>
      </c>
      <c r="AB322">
        <v>6518</v>
      </c>
      <c r="AC322">
        <v>0</v>
      </c>
      <c r="AD322">
        <v>6672</v>
      </c>
      <c r="AE322">
        <f>SUM(Data[[#This Row],[Soybeans]:[DDGS]])</f>
        <v>0</v>
      </c>
      <c r="AF322">
        <f>SUM(Data[[#This Row],[Cr.Soyaoil]:[Biodiesel]])</f>
        <v>13190</v>
      </c>
    </row>
    <row r="323" spans="1:32" x14ac:dyDescent="0.3">
      <c r="A323">
        <v>2021</v>
      </c>
      <c r="B323" t="s">
        <v>37</v>
      </c>
      <c r="C323" t="s">
        <v>46</v>
      </c>
      <c r="D323" t="s">
        <v>52</v>
      </c>
      <c r="E323" t="s">
        <v>59</v>
      </c>
      <c r="F323" s="10">
        <v>44356</v>
      </c>
      <c r="G323" s="11">
        <v>0.46388888888888891</v>
      </c>
      <c r="H323" s="10">
        <v>44353</v>
      </c>
      <c r="I323" s="11">
        <v>0.20208333333333334</v>
      </c>
      <c r="J323">
        <v>0</v>
      </c>
      <c r="K323" t="s">
        <v>67</v>
      </c>
      <c r="L323" t="s">
        <v>75</v>
      </c>
      <c r="M323">
        <v>0</v>
      </c>
      <c r="N323">
        <v>0</v>
      </c>
      <c r="O323">
        <v>0</v>
      </c>
      <c r="P323">
        <v>0</v>
      </c>
      <c r="Q323">
        <v>0</v>
      </c>
      <c r="R323">
        <v>0</v>
      </c>
      <c r="S323">
        <v>0</v>
      </c>
      <c r="T323">
        <v>0</v>
      </c>
      <c r="U323">
        <v>0</v>
      </c>
      <c r="V323">
        <v>0</v>
      </c>
      <c r="W323">
        <v>0</v>
      </c>
      <c r="X323">
        <v>0</v>
      </c>
      <c r="Y323">
        <v>8319</v>
      </c>
      <c r="Z323">
        <v>0</v>
      </c>
      <c r="AA323">
        <v>0</v>
      </c>
      <c r="AB323">
        <v>0</v>
      </c>
      <c r="AC323">
        <v>0</v>
      </c>
      <c r="AD323">
        <v>2096</v>
      </c>
      <c r="AE323">
        <f>SUM(Data[[#This Row],[Soybeans]:[DDGS]])</f>
        <v>0</v>
      </c>
      <c r="AF323">
        <f>SUM(Data[[#This Row],[Cr.Soyaoil]:[Biodiesel]])</f>
        <v>10415</v>
      </c>
    </row>
    <row r="324" spans="1:32" x14ac:dyDescent="0.3">
      <c r="A324">
        <v>2018</v>
      </c>
      <c r="B324" t="s">
        <v>37</v>
      </c>
      <c r="C324" t="s">
        <v>45</v>
      </c>
      <c r="D324" t="s">
        <v>54</v>
      </c>
      <c r="E324" t="s">
        <v>65</v>
      </c>
      <c r="F324" s="10">
        <v>43275</v>
      </c>
      <c r="G324" s="11">
        <v>0.4826388888888889</v>
      </c>
      <c r="H324" s="10">
        <v>43274</v>
      </c>
      <c r="I324" s="11">
        <v>0.625</v>
      </c>
      <c r="J324">
        <v>1</v>
      </c>
      <c r="K324" t="s">
        <v>68</v>
      </c>
      <c r="L324" t="s">
        <v>75</v>
      </c>
      <c r="M324">
        <v>0</v>
      </c>
      <c r="N324">
        <v>0</v>
      </c>
      <c r="O324">
        <v>0</v>
      </c>
      <c r="P324">
        <v>0</v>
      </c>
      <c r="Q324">
        <v>0</v>
      </c>
      <c r="R324">
        <v>0</v>
      </c>
      <c r="S324">
        <v>0</v>
      </c>
      <c r="T324">
        <v>0</v>
      </c>
      <c r="U324">
        <v>0</v>
      </c>
      <c r="V324">
        <v>0</v>
      </c>
      <c r="W324">
        <v>8640</v>
      </c>
      <c r="X324">
        <v>0</v>
      </c>
      <c r="Y324">
        <v>240</v>
      </c>
      <c r="Z324">
        <v>9277</v>
      </c>
      <c r="AA324">
        <v>0</v>
      </c>
      <c r="AB324">
        <v>0</v>
      </c>
      <c r="AC324">
        <v>0</v>
      </c>
      <c r="AD324">
        <v>0</v>
      </c>
      <c r="AE324">
        <f>SUM(Data[[#This Row],[Soybeans]:[DDGS]])</f>
        <v>0</v>
      </c>
      <c r="AF324">
        <f>SUM(Data[[#This Row],[Cr.Soyaoil]:[Biodiesel]])</f>
        <v>18157</v>
      </c>
    </row>
    <row r="325" spans="1:32" x14ac:dyDescent="0.3">
      <c r="A325">
        <v>2016</v>
      </c>
      <c r="B325" t="s">
        <v>33</v>
      </c>
      <c r="C325" t="s">
        <v>48</v>
      </c>
      <c r="D325" t="s">
        <v>56</v>
      </c>
      <c r="E325" t="s">
        <v>64</v>
      </c>
      <c r="F325" s="10">
        <v>42477</v>
      </c>
      <c r="G325" s="11">
        <v>0.20069444444444445</v>
      </c>
      <c r="H325" s="10">
        <v>42474</v>
      </c>
      <c r="I325" s="11">
        <v>0.58611111111111114</v>
      </c>
      <c r="J325">
        <v>0</v>
      </c>
      <c r="K325" t="s">
        <v>68</v>
      </c>
      <c r="L325" t="s">
        <v>74</v>
      </c>
      <c r="M325">
        <v>67609</v>
      </c>
      <c r="N325">
        <v>71427</v>
      </c>
      <c r="O325">
        <v>0</v>
      </c>
      <c r="P325">
        <v>36354</v>
      </c>
      <c r="Q325">
        <v>37384</v>
      </c>
      <c r="R325">
        <v>36381</v>
      </c>
      <c r="S325">
        <v>0</v>
      </c>
      <c r="T325">
        <v>0</v>
      </c>
      <c r="U325">
        <v>0</v>
      </c>
      <c r="V325">
        <v>0</v>
      </c>
      <c r="W325">
        <v>0</v>
      </c>
      <c r="X325">
        <v>0</v>
      </c>
      <c r="Y325">
        <v>0</v>
      </c>
      <c r="Z325">
        <v>0</v>
      </c>
      <c r="AA325">
        <v>0</v>
      </c>
      <c r="AB325">
        <v>0</v>
      </c>
      <c r="AC325">
        <v>0</v>
      </c>
      <c r="AD325">
        <v>0</v>
      </c>
      <c r="AE325">
        <f>SUM(Data[[#This Row],[Soybeans]:[DDGS]])</f>
        <v>249155</v>
      </c>
      <c r="AF325">
        <f>SUM(Data[[#This Row],[Cr.Soyaoil]:[Biodiesel]])</f>
        <v>0</v>
      </c>
    </row>
    <row r="326" spans="1:32" x14ac:dyDescent="0.3">
      <c r="A326">
        <v>2014</v>
      </c>
      <c r="B326" t="s">
        <v>34</v>
      </c>
      <c r="C326" t="s">
        <v>43</v>
      </c>
      <c r="D326" t="s">
        <v>57</v>
      </c>
      <c r="E326" t="s">
        <v>63</v>
      </c>
      <c r="F326" s="10">
        <v>41725</v>
      </c>
      <c r="G326" s="11">
        <v>6.9444444444444447E-4</v>
      </c>
      <c r="H326" s="10">
        <v>41723</v>
      </c>
      <c r="I326" s="11">
        <v>0.81041666666666667</v>
      </c>
      <c r="J326">
        <v>1</v>
      </c>
      <c r="K326" t="s">
        <v>72</v>
      </c>
      <c r="L326" t="s">
        <v>74</v>
      </c>
      <c r="M326">
        <v>0</v>
      </c>
      <c r="N326">
        <v>45982</v>
      </c>
      <c r="O326">
        <v>0</v>
      </c>
      <c r="P326">
        <v>0</v>
      </c>
      <c r="Q326">
        <v>34680</v>
      </c>
      <c r="R326">
        <v>1822</v>
      </c>
      <c r="S326">
        <v>0</v>
      </c>
      <c r="T326">
        <v>45656</v>
      </c>
      <c r="U326">
        <v>0</v>
      </c>
      <c r="V326">
        <v>0</v>
      </c>
      <c r="W326">
        <v>0</v>
      </c>
      <c r="X326">
        <v>0</v>
      </c>
      <c r="Y326">
        <v>0</v>
      </c>
      <c r="Z326">
        <v>0</v>
      </c>
      <c r="AA326">
        <v>0</v>
      </c>
      <c r="AB326">
        <v>0</v>
      </c>
      <c r="AC326">
        <v>0</v>
      </c>
      <c r="AD326">
        <v>0</v>
      </c>
      <c r="AE326">
        <f>SUM(Data[[#This Row],[Soybeans]:[DDGS]])</f>
        <v>128140</v>
      </c>
      <c r="AF326">
        <f>SUM(Data[[#This Row],[Cr.Soyaoil]:[Biodiesel]])</f>
        <v>0</v>
      </c>
    </row>
    <row r="327" spans="1:32" x14ac:dyDescent="0.3">
      <c r="A327">
        <v>2013</v>
      </c>
      <c r="B327" t="s">
        <v>36</v>
      </c>
      <c r="C327" t="s">
        <v>42</v>
      </c>
      <c r="D327" t="s">
        <v>53</v>
      </c>
      <c r="E327" t="s">
        <v>63</v>
      </c>
      <c r="F327" s="10">
        <v>41456</v>
      </c>
      <c r="G327" s="11">
        <v>0.87916666666666665</v>
      </c>
      <c r="H327" s="10">
        <v>41455</v>
      </c>
      <c r="I327" s="11">
        <v>0.29583333333333334</v>
      </c>
      <c r="J327">
        <v>0</v>
      </c>
      <c r="K327" t="s">
        <v>72</v>
      </c>
      <c r="L327" t="s">
        <v>74</v>
      </c>
      <c r="M327">
        <v>0</v>
      </c>
      <c r="N327">
        <v>0</v>
      </c>
      <c r="O327">
        <v>0</v>
      </c>
      <c r="P327">
        <v>12987</v>
      </c>
      <c r="Q327">
        <v>0</v>
      </c>
      <c r="R327">
        <v>70482</v>
      </c>
      <c r="S327">
        <v>0</v>
      </c>
      <c r="T327">
        <v>0</v>
      </c>
      <c r="U327">
        <v>52734</v>
      </c>
      <c r="V327">
        <v>19474</v>
      </c>
      <c r="W327">
        <v>0</v>
      </c>
      <c r="X327">
        <v>0</v>
      </c>
      <c r="Y327">
        <v>0</v>
      </c>
      <c r="Z327">
        <v>0</v>
      </c>
      <c r="AA327">
        <v>0</v>
      </c>
      <c r="AB327">
        <v>0</v>
      </c>
      <c r="AC327">
        <v>0</v>
      </c>
      <c r="AD327">
        <v>0</v>
      </c>
      <c r="AE327">
        <f>SUM(Data[[#This Row],[Soybeans]:[DDGS]])</f>
        <v>155677</v>
      </c>
      <c r="AF327">
        <f>SUM(Data[[#This Row],[Cr.Soyaoil]:[Biodiesel]])</f>
        <v>0</v>
      </c>
    </row>
    <row r="328" spans="1:32" x14ac:dyDescent="0.3">
      <c r="A328">
        <v>2016</v>
      </c>
      <c r="B328" t="s">
        <v>32</v>
      </c>
      <c r="C328" t="s">
        <v>42</v>
      </c>
      <c r="D328" t="s">
        <v>52</v>
      </c>
      <c r="E328" t="s">
        <v>61</v>
      </c>
      <c r="F328" s="10">
        <v>42719</v>
      </c>
      <c r="G328" s="11">
        <v>8.0555555555555561E-2</v>
      </c>
      <c r="H328" s="10">
        <v>42716</v>
      </c>
      <c r="I328" s="11">
        <v>0.90416666666666667</v>
      </c>
      <c r="J328">
        <v>1</v>
      </c>
      <c r="K328" t="s">
        <v>70</v>
      </c>
      <c r="L328" t="s">
        <v>74</v>
      </c>
      <c r="M328">
        <v>0</v>
      </c>
      <c r="N328">
        <v>0</v>
      </c>
      <c r="O328">
        <v>0</v>
      </c>
      <c r="P328">
        <v>0</v>
      </c>
      <c r="Q328">
        <v>43637</v>
      </c>
      <c r="R328">
        <v>0</v>
      </c>
      <c r="S328">
        <v>0</v>
      </c>
      <c r="T328">
        <v>0</v>
      </c>
      <c r="U328">
        <v>69928</v>
      </c>
      <c r="V328">
        <v>0</v>
      </c>
      <c r="W328">
        <v>0</v>
      </c>
      <c r="X328">
        <v>0</v>
      </c>
      <c r="Y328">
        <v>0</v>
      </c>
      <c r="Z328">
        <v>0</v>
      </c>
      <c r="AA328">
        <v>0</v>
      </c>
      <c r="AB328">
        <v>0</v>
      </c>
      <c r="AC328">
        <v>0</v>
      </c>
      <c r="AD328">
        <v>0</v>
      </c>
      <c r="AE328">
        <f>SUM(Data[[#This Row],[Soybeans]:[DDGS]])</f>
        <v>113565</v>
      </c>
      <c r="AF328">
        <f>SUM(Data[[#This Row],[Cr.Soyaoil]:[Biodiesel]])</f>
        <v>0</v>
      </c>
    </row>
    <row r="329" spans="1:32" x14ac:dyDescent="0.3">
      <c r="A329">
        <v>2017</v>
      </c>
      <c r="B329" t="s">
        <v>35</v>
      </c>
      <c r="C329" t="s">
        <v>43</v>
      </c>
      <c r="D329" t="s">
        <v>49</v>
      </c>
      <c r="E329" t="s">
        <v>61</v>
      </c>
      <c r="F329" s="10">
        <v>43043</v>
      </c>
      <c r="G329" s="11">
        <v>0.7104166666666667</v>
      </c>
      <c r="H329" s="10">
        <v>43041</v>
      </c>
      <c r="I329" s="11">
        <v>0.38611111111111113</v>
      </c>
      <c r="J329">
        <v>0</v>
      </c>
      <c r="K329" t="s">
        <v>66</v>
      </c>
      <c r="L329" t="s">
        <v>74</v>
      </c>
      <c r="M329">
        <v>0</v>
      </c>
      <c r="N329">
        <v>0</v>
      </c>
      <c r="O329">
        <v>0</v>
      </c>
      <c r="P329">
        <v>49136</v>
      </c>
      <c r="Q329">
        <v>61186</v>
      </c>
      <c r="R329">
        <v>0</v>
      </c>
      <c r="S329">
        <v>0</v>
      </c>
      <c r="T329">
        <v>0</v>
      </c>
      <c r="U329">
        <v>0</v>
      </c>
      <c r="V329">
        <v>0</v>
      </c>
      <c r="W329">
        <v>0</v>
      </c>
      <c r="X329">
        <v>0</v>
      </c>
      <c r="Y329">
        <v>0</v>
      </c>
      <c r="Z329">
        <v>0</v>
      </c>
      <c r="AA329">
        <v>0</v>
      </c>
      <c r="AB329">
        <v>0</v>
      </c>
      <c r="AC329">
        <v>0</v>
      </c>
      <c r="AD329">
        <v>0</v>
      </c>
      <c r="AE329">
        <f>SUM(Data[[#This Row],[Soybeans]:[DDGS]])</f>
        <v>110322</v>
      </c>
      <c r="AF329">
        <f>SUM(Data[[#This Row],[Cr.Soyaoil]:[Biodiesel]])</f>
        <v>0</v>
      </c>
    </row>
    <row r="330" spans="1:32" x14ac:dyDescent="0.3">
      <c r="A330">
        <v>2023</v>
      </c>
      <c r="B330" t="s">
        <v>30</v>
      </c>
      <c r="C330" t="s">
        <v>47</v>
      </c>
      <c r="D330" t="s">
        <v>53</v>
      </c>
      <c r="E330" t="s">
        <v>62</v>
      </c>
      <c r="F330" s="10">
        <v>45053</v>
      </c>
      <c r="G330" s="11">
        <v>0.72361111111111109</v>
      </c>
      <c r="H330" s="10">
        <v>45051</v>
      </c>
      <c r="I330" s="11">
        <v>0.93888888888888888</v>
      </c>
      <c r="J330">
        <v>1</v>
      </c>
      <c r="K330" t="s">
        <v>72</v>
      </c>
      <c r="L330" t="s">
        <v>74</v>
      </c>
      <c r="M330">
        <v>0</v>
      </c>
      <c r="N330">
        <v>0</v>
      </c>
      <c r="O330">
        <v>0</v>
      </c>
      <c r="P330">
        <v>0</v>
      </c>
      <c r="Q330">
        <v>7722</v>
      </c>
      <c r="R330">
        <v>0</v>
      </c>
      <c r="S330">
        <v>0</v>
      </c>
      <c r="T330">
        <v>0</v>
      </c>
      <c r="U330">
        <v>0</v>
      </c>
      <c r="V330">
        <v>16996</v>
      </c>
      <c r="W330">
        <v>0</v>
      </c>
      <c r="X330">
        <v>0</v>
      </c>
      <c r="Y330">
        <v>0</v>
      </c>
      <c r="Z330">
        <v>0</v>
      </c>
      <c r="AA330">
        <v>0</v>
      </c>
      <c r="AB330">
        <v>0</v>
      </c>
      <c r="AC330">
        <v>0</v>
      </c>
      <c r="AD330">
        <v>0</v>
      </c>
      <c r="AE330">
        <f>SUM(Data[[#This Row],[Soybeans]:[DDGS]])</f>
        <v>24718</v>
      </c>
      <c r="AF330">
        <f>SUM(Data[[#This Row],[Cr.Soyaoil]:[Biodiesel]])</f>
        <v>0</v>
      </c>
    </row>
    <row r="331" spans="1:32" x14ac:dyDescent="0.3">
      <c r="A331">
        <v>2015</v>
      </c>
      <c r="B331" t="s">
        <v>30</v>
      </c>
      <c r="C331" t="s">
        <v>45</v>
      </c>
      <c r="D331" t="s">
        <v>49</v>
      </c>
      <c r="E331" t="s">
        <v>60</v>
      </c>
      <c r="F331" s="10">
        <v>42129</v>
      </c>
      <c r="G331" s="11">
        <v>0.41597222222222224</v>
      </c>
      <c r="H331" s="10">
        <v>42128</v>
      </c>
      <c r="I331" s="11">
        <v>0.99097222222222225</v>
      </c>
      <c r="J331">
        <v>1</v>
      </c>
      <c r="K331" t="s">
        <v>69</v>
      </c>
      <c r="L331" t="s">
        <v>74</v>
      </c>
      <c r="M331">
        <v>0</v>
      </c>
      <c r="N331">
        <v>0</v>
      </c>
      <c r="O331">
        <v>0</v>
      </c>
      <c r="P331">
        <v>31902</v>
      </c>
      <c r="Q331">
        <v>69323</v>
      </c>
      <c r="R331">
        <v>0</v>
      </c>
      <c r="S331">
        <v>38126</v>
      </c>
      <c r="T331">
        <v>0</v>
      </c>
      <c r="U331">
        <v>0</v>
      </c>
      <c r="V331">
        <v>0</v>
      </c>
      <c r="W331">
        <v>0</v>
      </c>
      <c r="X331">
        <v>0</v>
      </c>
      <c r="Y331">
        <v>0</v>
      </c>
      <c r="Z331">
        <v>0</v>
      </c>
      <c r="AA331">
        <v>0</v>
      </c>
      <c r="AB331">
        <v>0</v>
      </c>
      <c r="AC331">
        <v>0</v>
      </c>
      <c r="AD331">
        <v>0</v>
      </c>
      <c r="AE331">
        <f>SUM(Data[[#This Row],[Soybeans]:[DDGS]])</f>
        <v>139351</v>
      </c>
      <c r="AF331">
        <f>SUM(Data[[#This Row],[Cr.Soyaoil]:[Biodiesel]])</f>
        <v>0</v>
      </c>
    </row>
    <row r="332" spans="1:32" x14ac:dyDescent="0.3">
      <c r="A332">
        <v>2018</v>
      </c>
      <c r="B332" t="s">
        <v>39</v>
      </c>
      <c r="C332" t="s">
        <v>46</v>
      </c>
      <c r="D332" t="s">
        <v>54</v>
      </c>
      <c r="E332" t="s">
        <v>63</v>
      </c>
      <c r="F332" s="10">
        <v>43389</v>
      </c>
      <c r="G332" s="11">
        <v>0.16388888888888889</v>
      </c>
      <c r="H332" s="10">
        <v>43386</v>
      </c>
      <c r="I332" s="11">
        <v>0.54305555555555551</v>
      </c>
      <c r="J332">
        <v>0</v>
      </c>
      <c r="K332" t="s">
        <v>72</v>
      </c>
      <c r="L332" t="s">
        <v>74</v>
      </c>
      <c r="M332">
        <v>0</v>
      </c>
      <c r="N332">
        <v>70949</v>
      </c>
      <c r="O332">
        <v>0</v>
      </c>
      <c r="P332">
        <v>0</v>
      </c>
      <c r="Q332">
        <v>36875</v>
      </c>
      <c r="R332">
        <v>24365</v>
      </c>
      <c r="S332">
        <v>0</v>
      </c>
      <c r="T332">
        <v>539</v>
      </c>
      <c r="U332">
        <v>0</v>
      </c>
      <c r="V332">
        <v>0</v>
      </c>
      <c r="W332">
        <v>0</v>
      </c>
      <c r="X332">
        <v>0</v>
      </c>
      <c r="Y332">
        <v>0</v>
      </c>
      <c r="Z332">
        <v>0</v>
      </c>
      <c r="AA332">
        <v>0</v>
      </c>
      <c r="AB332">
        <v>0</v>
      </c>
      <c r="AC332">
        <v>0</v>
      </c>
      <c r="AD332">
        <v>0</v>
      </c>
      <c r="AE332">
        <f>SUM(Data[[#This Row],[Soybeans]:[DDGS]])</f>
        <v>132728</v>
      </c>
      <c r="AF332">
        <f>SUM(Data[[#This Row],[Cr.Soyaoil]:[Biodiesel]])</f>
        <v>0</v>
      </c>
    </row>
    <row r="333" spans="1:32" x14ac:dyDescent="0.3">
      <c r="A333">
        <v>2011</v>
      </c>
      <c r="B333" t="s">
        <v>36</v>
      </c>
      <c r="C333" t="s">
        <v>46</v>
      </c>
      <c r="D333" t="s">
        <v>55</v>
      </c>
      <c r="E333" t="s">
        <v>60</v>
      </c>
      <c r="F333" s="10">
        <v>40748</v>
      </c>
      <c r="G333" s="11">
        <v>0.94027777777777777</v>
      </c>
      <c r="H333" s="10">
        <v>40745</v>
      </c>
      <c r="I333" s="11">
        <v>0.76111111111111107</v>
      </c>
      <c r="J333">
        <v>0</v>
      </c>
      <c r="K333" t="s">
        <v>72</v>
      </c>
      <c r="L333" t="s">
        <v>74</v>
      </c>
      <c r="M333">
        <v>33565</v>
      </c>
      <c r="N333">
        <v>0</v>
      </c>
      <c r="O333">
        <v>77818</v>
      </c>
      <c r="P333">
        <v>0</v>
      </c>
      <c r="Q333">
        <v>0</v>
      </c>
      <c r="R333">
        <v>54277</v>
      </c>
      <c r="S333">
        <v>0</v>
      </c>
      <c r="T333">
        <v>0</v>
      </c>
      <c r="U333">
        <v>0</v>
      </c>
      <c r="V333">
        <v>0</v>
      </c>
      <c r="W333">
        <v>0</v>
      </c>
      <c r="X333">
        <v>0</v>
      </c>
      <c r="Y333">
        <v>0</v>
      </c>
      <c r="Z333">
        <v>0</v>
      </c>
      <c r="AA333">
        <v>0</v>
      </c>
      <c r="AB333">
        <v>0</v>
      </c>
      <c r="AC333">
        <v>0</v>
      </c>
      <c r="AD333">
        <v>0</v>
      </c>
      <c r="AE333">
        <f>SUM(Data[[#This Row],[Soybeans]:[DDGS]])</f>
        <v>165660</v>
      </c>
      <c r="AF333">
        <f>SUM(Data[[#This Row],[Cr.Soyaoil]:[Biodiesel]])</f>
        <v>0</v>
      </c>
    </row>
    <row r="334" spans="1:32" x14ac:dyDescent="0.3">
      <c r="A334">
        <v>2016</v>
      </c>
      <c r="B334" t="s">
        <v>33</v>
      </c>
      <c r="C334" t="s">
        <v>48</v>
      </c>
      <c r="D334" t="s">
        <v>55</v>
      </c>
      <c r="E334" t="s">
        <v>60</v>
      </c>
      <c r="F334" s="10">
        <v>42484</v>
      </c>
      <c r="G334" s="11">
        <v>0.44305555555555554</v>
      </c>
      <c r="H334" s="10">
        <v>42481</v>
      </c>
      <c r="I334" s="11">
        <v>0.40625</v>
      </c>
      <c r="J334">
        <v>0</v>
      </c>
      <c r="K334" t="s">
        <v>70</v>
      </c>
      <c r="L334" t="s">
        <v>75</v>
      </c>
      <c r="M334">
        <v>0</v>
      </c>
      <c r="N334">
        <v>0</v>
      </c>
      <c r="O334">
        <v>0</v>
      </c>
      <c r="P334">
        <v>0</v>
      </c>
      <c r="Q334">
        <v>0</v>
      </c>
      <c r="R334">
        <v>0</v>
      </c>
      <c r="S334">
        <v>0</v>
      </c>
      <c r="T334">
        <v>0</v>
      </c>
      <c r="U334">
        <v>0</v>
      </c>
      <c r="V334">
        <v>0</v>
      </c>
      <c r="W334">
        <v>0</v>
      </c>
      <c r="X334">
        <v>0</v>
      </c>
      <c r="Y334">
        <v>0</v>
      </c>
      <c r="Z334">
        <v>0</v>
      </c>
      <c r="AA334">
        <v>0</v>
      </c>
      <c r="AB334">
        <v>0</v>
      </c>
      <c r="AC334">
        <v>0</v>
      </c>
      <c r="AD334">
        <v>0</v>
      </c>
      <c r="AE334">
        <f>SUM(Data[[#This Row],[Soybeans]:[DDGS]])</f>
        <v>0</v>
      </c>
      <c r="AF334">
        <f>SUM(Data[[#This Row],[Cr.Soyaoil]:[Biodiesel]])</f>
        <v>0</v>
      </c>
    </row>
    <row r="335" spans="1:32" x14ac:dyDescent="0.3">
      <c r="A335">
        <v>2017</v>
      </c>
      <c r="B335" t="s">
        <v>39</v>
      </c>
      <c r="C335" t="s">
        <v>44</v>
      </c>
      <c r="D335" t="s">
        <v>53</v>
      </c>
      <c r="E335" t="s">
        <v>62</v>
      </c>
      <c r="F335" s="10">
        <v>43031</v>
      </c>
      <c r="G335" s="11">
        <v>0.40486111111111112</v>
      </c>
      <c r="H335" s="10">
        <v>43029</v>
      </c>
      <c r="I335" s="11">
        <v>1.5972222222222221E-2</v>
      </c>
      <c r="J335">
        <v>0</v>
      </c>
      <c r="K335" t="s">
        <v>73</v>
      </c>
      <c r="L335" t="s">
        <v>75</v>
      </c>
      <c r="M335">
        <v>0</v>
      </c>
      <c r="N335">
        <v>0</v>
      </c>
      <c r="O335">
        <v>0</v>
      </c>
      <c r="P335">
        <v>0</v>
      </c>
      <c r="Q335">
        <v>0</v>
      </c>
      <c r="R335">
        <v>0</v>
      </c>
      <c r="S335">
        <v>0</v>
      </c>
      <c r="T335">
        <v>0</v>
      </c>
      <c r="U335">
        <v>0</v>
      </c>
      <c r="V335">
        <v>0</v>
      </c>
      <c r="W335">
        <v>0</v>
      </c>
      <c r="X335">
        <v>0</v>
      </c>
      <c r="Y335">
        <v>0</v>
      </c>
      <c r="Z335">
        <v>0</v>
      </c>
      <c r="AA335">
        <v>0</v>
      </c>
      <c r="AB335">
        <v>0</v>
      </c>
      <c r="AC335">
        <v>0</v>
      </c>
      <c r="AD335">
        <v>0</v>
      </c>
      <c r="AE335">
        <f>SUM(Data[[#This Row],[Soybeans]:[DDGS]])</f>
        <v>0</v>
      </c>
      <c r="AF335">
        <f>SUM(Data[[#This Row],[Cr.Soyaoil]:[Biodiesel]])</f>
        <v>0</v>
      </c>
    </row>
    <row r="336" spans="1:32" x14ac:dyDescent="0.3">
      <c r="A336">
        <v>2010</v>
      </c>
      <c r="B336" t="s">
        <v>40</v>
      </c>
      <c r="C336" t="s">
        <v>48</v>
      </c>
      <c r="D336" t="s">
        <v>51</v>
      </c>
      <c r="E336" t="s">
        <v>59</v>
      </c>
      <c r="F336" s="10">
        <v>40429</v>
      </c>
      <c r="G336" s="11">
        <v>0.73402777777777772</v>
      </c>
      <c r="H336" s="10">
        <v>40426</v>
      </c>
      <c r="I336" s="11">
        <v>0.65625</v>
      </c>
      <c r="J336">
        <v>0</v>
      </c>
      <c r="K336" t="s">
        <v>72</v>
      </c>
      <c r="L336" t="s">
        <v>74</v>
      </c>
      <c r="M336">
        <v>0</v>
      </c>
      <c r="N336">
        <v>0</v>
      </c>
      <c r="O336">
        <v>0</v>
      </c>
      <c r="P336">
        <v>0</v>
      </c>
      <c r="Q336">
        <v>27031</v>
      </c>
      <c r="R336">
        <v>0</v>
      </c>
      <c r="S336">
        <v>21299</v>
      </c>
      <c r="T336">
        <v>14040</v>
      </c>
      <c r="U336">
        <v>0</v>
      </c>
      <c r="V336">
        <v>74596</v>
      </c>
      <c r="W336">
        <v>0</v>
      </c>
      <c r="X336">
        <v>0</v>
      </c>
      <c r="Y336">
        <v>0</v>
      </c>
      <c r="Z336">
        <v>0</v>
      </c>
      <c r="AA336">
        <v>0</v>
      </c>
      <c r="AB336">
        <v>0</v>
      </c>
      <c r="AC336">
        <v>0</v>
      </c>
      <c r="AD336">
        <v>0</v>
      </c>
      <c r="AE336">
        <f>SUM(Data[[#This Row],[Soybeans]:[DDGS]])</f>
        <v>136966</v>
      </c>
      <c r="AF336">
        <f>SUM(Data[[#This Row],[Cr.Soyaoil]:[Biodiesel]])</f>
        <v>0</v>
      </c>
    </row>
    <row r="337" spans="1:32" x14ac:dyDescent="0.3">
      <c r="A337">
        <v>2023</v>
      </c>
      <c r="B337" t="s">
        <v>41</v>
      </c>
      <c r="C337" t="s">
        <v>44</v>
      </c>
      <c r="D337" t="s">
        <v>53</v>
      </c>
      <c r="E337" t="s">
        <v>62</v>
      </c>
      <c r="F337" s="10">
        <v>44945</v>
      </c>
      <c r="G337" s="11">
        <v>0.94722222222222219</v>
      </c>
      <c r="H337" s="10">
        <v>44944</v>
      </c>
      <c r="I337" s="11">
        <v>0.40972222222222221</v>
      </c>
      <c r="J337">
        <v>0</v>
      </c>
      <c r="K337" t="s">
        <v>70</v>
      </c>
      <c r="L337" t="s">
        <v>74</v>
      </c>
      <c r="M337">
        <v>0</v>
      </c>
      <c r="N337">
        <v>0</v>
      </c>
      <c r="O337">
        <v>0</v>
      </c>
      <c r="P337">
        <v>0</v>
      </c>
      <c r="Q337">
        <v>55565</v>
      </c>
      <c r="R337">
        <v>46515</v>
      </c>
      <c r="S337">
        <v>40905</v>
      </c>
      <c r="T337">
        <v>0</v>
      </c>
      <c r="U337">
        <v>0</v>
      </c>
      <c r="V337">
        <v>0</v>
      </c>
      <c r="W337">
        <v>0</v>
      </c>
      <c r="X337">
        <v>0</v>
      </c>
      <c r="Y337">
        <v>0</v>
      </c>
      <c r="Z337">
        <v>0</v>
      </c>
      <c r="AA337">
        <v>0</v>
      </c>
      <c r="AB337">
        <v>0</v>
      </c>
      <c r="AC337">
        <v>0</v>
      </c>
      <c r="AD337">
        <v>0</v>
      </c>
      <c r="AE337">
        <f>SUM(Data[[#This Row],[Soybeans]:[DDGS]])</f>
        <v>142985</v>
      </c>
      <c r="AF337">
        <f>SUM(Data[[#This Row],[Cr.Soyaoil]:[Biodiesel]])</f>
        <v>0</v>
      </c>
    </row>
    <row r="338" spans="1:32" x14ac:dyDescent="0.3">
      <c r="A338">
        <v>2010</v>
      </c>
      <c r="B338" t="s">
        <v>35</v>
      </c>
      <c r="C338" t="s">
        <v>44</v>
      </c>
      <c r="D338" t="s">
        <v>53</v>
      </c>
      <c r="E338" t="s">
        <v>62</v>
      </c>
      <c r="F338" s="10">
        <v>40503</v>
      </c>
      <c r="G338" s="11">
        <v>0.51180555555555551</v>
      </c>
      <c r="H338" s="10">
        <v>40501</v>
      </c>
      <c r="I338" s="11">
        <v>0.74027777777777781</v>
      </c>
      <c r="J338">
        <v>1</v>
      </c>
      <c r="K338" t="s">
        <v>67</v>
      </c>
      <c r="L338" t="s">
        <v>74</v>
      </c>
      <c r="M338">
        <v>0</v>
      </c>
      <c r="N338">
        <v>0</v>
      </c>
      <c r="O338">
        <v>67040</v>
      </c>
      <c r="P338">
        <v>0</v>
      </c>
      <c r="Q338">
        <v>46449</v>
      </c>
      <c r="R338">
        <v>31695</v>
      </c>
      <c r="S338">
        <v>67823</v>
      </c>
      <c r="T338">
        <v>0</v>
      </c>
      <c r="U338">
        <v>0</v>
      </c>
      <c r="V338">
        <v>0</v>
      </c>
      <c r="W338">
        <v>0</v>
      </c>
      <c r="X338">
        <v>0</v>
      </c>
      <c r="Y338">
        <v>0</v>
      </c>
      <c r="Z338">
        <v>0</v>
      </c>
      <c r="AA338">
        <v>0</v>
      </c>
      <c r="AB338">
        <v>0</v>
      </c>
      <c r="AC338">
        <v>0</v>
      </c>
      <c r="AD338">
        <v>0</v>
      </c>
      <c r="AE338">
        <f>SUM(Data[[#This Row],[Soybeans]:[DDGS]])</f>
        <v>213007</v>
      </c>
      <c r="AF338">
        <f>SUM(Data[[#This Row],[Cr.Soyaoil]:[Biodiesel]])</f>
        <v>0</v>
      </c>
    </row>
    <row r="339" spans="1:32" x14ac:dyDescent="0.3">
      <c r="A339">
        <v>2014</v>
      </c>
      <c r="B339" t="s">
        <v>40</v>
      </c>
      <c r="C339" t="s">
        <v>42</v>
      </c>
      <c r="D339" t="s">
        <v>56</v>
      </c>
      <c r="E339" t="s">
        <v>63</v>
      </c>
      <c r="F339" s="10">
        <v>41898</v>
      </c>
      <c r="G339" s="11">
        <v>0.99375000000000002</v>
      </c>
      <c r="H339" s="10">
        <v>41897</v>
      </c>
      <c r="I339" s="11">
        <v>0.75416666666666665</v>
      </c>
      <c r="J339">
        <v>0</v>
      </c>
      <c r="K339" t="s">
        <v>73</v>
      </c>
      <c r="L339" t="s">
        <v>75</v>
      </c>
      <c r="M339">
        <v>0</v>
      </c>
      <c r="N339">
        <v>0</v>
      </c>
      <c r="O339">
        <v>0</v>
      </c>
      <c r="P339">
        <v>0</v>
      </c>
      <c r="Q339">
        <v>0</v>
      </c>
      <c r="R339">
        <v>0</v>
      </c>
      <c r="S339">
        <v>0</v>
      </c>
      <c r="T339">
        <v>0</v>
      </c>
      <c r="U339">
        <v>0</v>
      </c>
      <c r="V339">
        <v>0</v>
      </c>
      <c r="W339">
        <v>0</v>
      </c>
      <c r="X339">
        <v>0</v>
      </c>
      <c r="Y339">
        <v>0</v>
      </c>
      <c r="Z339">
        <v>0</v>
      </c>
      <c r="AA339">
        <v>0</v>
      </c>
      <c r="AB339">
        <v>0</v>
      </c>
      <c r="AC339">
        <v>0</v>
      </c>
      <c r="AD339">
        <v>0</v>
      </c>
      <c r="AE339">
        <f>SUM(Data[[#This Row],[Soybeans]:[DDGS]])</f>
        <v>0</v>
      </c>
      <c r="AF339">
        <f>SUM(Data[[#This Row],[Cr.Soyaoil]:[Biodiesel]])</f>
        <v>0</v>
      </c>
    </row>
    <row r="340" spans="1:32" x14ac:dyDescent="0.3">
      <c r="A340">
        <v>2021</v>
      </c>
      <c r="B340" t="s">
        <v>30</v>
      </c>
      <c r="C340" t="s">
        <v>43</v>
      </c>
      <c r="D340" t="s">
        <v>57</v>
      </c>
      <c r="E340" t="s">
        <v>61</v>
      </c>
      <c r="F340" s="10">
        <v>44319</v>
      </c>
      <c r="G340" s="11">
        <v>0.7104166666666667</v>
      </c>
      <c r="H340" s="10">
        <v>44316</v>
      </c>
      <c r="I340" s="11">
        <v>0.37916666666666665</v>
      </c>
      <c r="J340">
        <v>0</v>
      </c>
      <c r="K340" t="s">
        <v>69</v>
      </c>
      <c r="L340" t="s">
        <v>75</v>
      </c>
      <c r="M340">
        <v>0</v>
      </c>
      <c r="N340">
        <v>0</v>
      </c>
      <c r="O340">
        <v>0</v>
      </c>
      <c r="P340">
        <v>0</v>
      </c>
      <c r="Q340">
        <v>0</v>
      </c>
      <c r="R340">
        <v>0</v>
      </c>
      <c r="S340">
        <v>0</v>
      </c>
      <c r="T340">
        <v>0</v>
      </c>
      <c r="U340">
        <v>0</v>
      </c>
      <c r="V340">
        <v>0</v>
      </c>
      <c r="W340">
        <v>0</v>
      </c>
      <c r="X340">
        <v>0</v>
      </c>
      <c r="Y340">
        <v>0</v>
      </c>
      <c r="Z340">
        <v>0</v>
      </c>
      <c r="AA340">
        <v>7418</v>
      </c>
      <c r="AB340">
        <v>0</v>
      </c>
      <c r="AC340">
        <v>0</v>
      </c>
      <c r="AD340">
        <v>0</v>
      </c>
      <c r="AE340">
        <f>SUM(Data[[#This Row],[Soybeans]:[DDGS]])</f>
        <v>0</v>
      </c>
      <c r="AF340">
        <f>SUM(Data[[#This Row],[Cr.Soyaoil]:[Biodiesel]])</f>
        <v>7418</v>
      </c>
    </row>
    <row r="341" spans="1:32" x14ac:dyDescent="0.3">
      <c r="A341">
        <v>2018</v>
      </c>
      <c r="B341" t="s">
        <v>33</v>
      </c>
      <c r="C341" t="s">
        <v>48</v>
      </c>
      <c r="D341" t="s">
        <v>50</v>
      </c>
      <c r="E341" t="s">
        <v>64</v>
      </c>
      <c r="F341" s="10">
        <v>43193</v>
      </c>
      <c r="G341" s="11">
        <v>0.68888888888888888</v>
      </c>
      <c r="H341" s="10">
        <v>43190</v>
      </c>
      <c r="I341" s="11">
        <v>0.76249999999999996</v>
      </c>
      <c r="J341">
        <v>0</v>
      </c>
      <c r="K341" t="s">
        <v>72</v>
      </c>
      <c r="L341" t="s">
        <v>75</v>
      </c>
      <c r="M341">
        <v>0</v>
      </c>
      <c r="N341">
        <v>0</v>
      </c>
      <c r="O341">
        <v>0</v>
      </c>
      <c r="P341">
        <v>0</v>
      </c>
      <c r="Q341">
        <v>0</v>
      </c>
      <c r="R341">
        <v>0</v>
      </c>
      <c r="S341">
        <v>0</v>
      </c>
      <c r="T341">
        <v>0</v>
      </c>
      <c r="U341">
        <v>0</v>
      </c>
      <c r="V341">
        <v>0</v>
      </c>
      <c r="W341">
        <v>0</v>
      </c>
      <c r="X341">
        <v>0</v>
      </c>
      <c r="Y341">
        <v>0</v>
      </c>
      <c r="Z341">
        <v>620</v>
      </c>
      <c r="AA341">
        <v>0</v>
      </c>
      <c r="AB341">
        <v>2755</v>
      </c>
      <c r="AC341">
        <v>7559</v>
      </c>
      <c r="AD341">
        <v>0</v>
      </c>
      <c r="AE341">
        <f>SUM(Data[[#This Row],[Soybeans]:[DDGS]])</f>
        <v>0</v>
      </c>
      <c r="AF341">
        <f>SUM(Data[[#This Row],[Cr.Soyaoil]:[Biodiesel]])</f>
        <v>10934</v>
      </c>
    </row>
    <row r="342" spans="1:32" x14ac:dyDescent="0.3">
      <c r="A342">
        <v>2010</v>
      </c>
      <c r="B342" t="s">
        <v>32</v>
      </c>
      <c r="C342" t="s">
        <v>48</v>
      </c>
      <c r="D342" t="s">
        <v>55</v>
      </c>
      <c r="E342" t="s">
        <v>60</v>
      </c>
      <c r="F342" s="10">
        <v>40517</v>
      </c>
      <c r="G342" s="11">
        <v>0.64097222222222228</v>
      </c>
      <c r="H342" s="10">
        <v>40515</v>
      </c>
      <c r="I342" s="11">
        <v>0.43958333333333333</v>
      </c>
      <c r="J342">
        <v>1</v>
      </c>
      <c r="K342" t="s">
        <v>69</v>
      </c>
      <c r="L342" t="s">
        <v>74</v>
      </c>
      <c r="M342">
        <v>0</v>
      </c>
      <c r="N342">
        <v>0</v>
      </c>
      <c r="O342">
        <v>0</v>
      </c>
      <c r="P342">
        <v>0</v>
      </c>
      <c r="Q342">
        <v>0</v>
      </c>
      <c r="R342">
        <v>75682</v>
      </c>
      <c r="S342">
        <v>0</v>
      </c>
      <c r="T342">
        <v>0</v>
      </c>
      <c r="U342">
        <v>17632</v>
      </c>
      <c r="V342">
        <v>0</v>
      </c>
      <c r="W342">
        <v>0</v>
      </c>
      <c r="X342">
        <v>0</v>
      </c>
      <c r="Y342">
        <v>0</v>
      </c>
      <c r="Z342">
        <v>0</v>
      </c>
      <c r="AA342">
        <v>0</v>
      </c>
      <c r="AB342">
        <v>0</v>
      </c>
      <c r="AC342">
        <v>0</v>
      </c>
      <c r="AD342">
        <v>0</v>
      </c>
      <c r="AE342">
        <f>SUM(Data[[#This Row],[Soybeans]:[DDGS]])</f>
        <v>93314</v>
      </c>
      <c r="AF342">
        <f>SUM(Data[[#This Row],[Cr.Soyaoil]:[Biodiesel]])</f>
        <v>0</v>
      </c>
    </row>
    <row r="343" spans="1:32" x14ac:dyDescent="0.3">
      <c r="A343">
        <v>2019</v>
      </c>
      <c r="B343" t="s">
        <v>38</v>
      </c>
      <c r="C343" t="s">
        <v>48</v>
      </c>
      <c r="D343" t="s">
        <v>54</v>
      </c>
      <c r="E343" t="s">
        <v>62</v>
      </c>
      <c r="F343" s="10">
        <v>43678</v>
      </c>
      <c r="G343" s="11">
        <v>0.69722222222222219</v>
      </c>
      <c r="H343" s="10">
        <v>43677</v>
      </c>
      <c r="I343" s="11">
        <v>2.7777777777777776E-2</v>
      </c>
      <c r="J343">
        <v>0</v>
      </c>
      <c r="K343" t="s">
        <v>67</v>
      </c>
      <c r="L343" t="s">
        <v>74</v>
      </c>
      <c r="M343">
        <v>0</v>
      </c>
      <c r="N343">
        <v>0</v>
      </c>
      <c r="O343">
        <v>0</v>
      </c>
      <c r="P343">
        <v>0</v>
      </c>
      <c r="Q343">
        <v>0</v>
      </c>
      <c r="R343">
        <v>0</v>
      </c>
      <c r="S343">
        <v>0</v>
      </c>
      <c r="T343">
        <v>0</v>
      </c>
      <c r="U343">
        <v>27424</v>
      </c>
      <c r="V343">
        <v>0</v>
      </c>
      <c r="W343">
        <v>0</v>
      </c>
      <c r="X343">
        <v>0</v>
      </c>
      <c r="Y343">
        <v>0</v>
      </c>
      <c r="Z343">
        <v>0</v>
      </c>
      <c r="AA343">
        <v>0</v>
      </c>
      <c r="AB343">
        <v>0</v>
      </c>
      <c r="AC343">
        <v>0</v>
      </c>
      <c r="AD343">
        <v>0</v>
      </c>
      <c r="AE343">
        <f>SUM(Data[[#This Row],[Soybeans]:[DDGS]])</f>
        <v>27424</v>
      </c>
      <c r="AF343">
        <f>SUM(Data[[#This Row],[Cr.Soyaoil]:[Biodiesel]])</f>
        <v>0</v>
      </c>
    </row>
    <row r="344" spans="1:32" x14ac:dyDescent="0.3">
      <c r="A344">
        <v>2014</v>
      </c>
      <c r="B344" t="s">
        <v>35</v>
      </c>
      <c r="C344" t="s">
        <v>46</v>
      </c>
      <c r="D344" t="s">
        <v>53</v>
      </c>
      <c r="E344" t="s">
        <v>60</v>
      </c>
      <c r="F344" s="10">
        <v>41961</v>
      </c>
      <c r="G344" s="11">
        <v>0.84444444444444444</v>
      </c>
      <c r="H344" s="10">
        <v>41958</v>
      </c>
      <c r="I344" s="11">
        <v>0.55625000000000002</v>
      </c>
      <c r="J344">
        <v>0</v>
      </c>
      <c r="K344" t="s">
        <v>72</v>
      </c>
      <c r="L344" t="s">
        <v>74</v>
      </c>
      <c r="M344">
        <v>74386</v>
      </c>
      <c r="N344">
        <v>0</v>
      </c>
      <c r="O344">
        <v>8070</v>
      </c>
      <c r="P344">
        <v>0</v>
      </c>
      <c r="Q344">
        <v>0</v>
      </c>
      <c r="R344">
        <v>0</v>
      </c>
      <c r="S344">
        <v>31682</v>
      </c>
      <c r="T344">
        <v>28044</v>
      </c>
      <c r="U344">
        <v>0</v>
      </c>
      <c r="V344">
        <v>0</v>
      </c>
      <c r="W344">
        <v>0</v>
      </c>
      <c r="X344">
        <v>0</v>
      </c>
      <c r="Y344">
        <v>0</v>
      </c>
      <c r="Z344">
        <v>0</v>
      </c>
      <c r="AA344">
        <v>0</v>
      </c>
      <c r="AB344">
        <v>0</v>
      </c>
      <c r="AC344">
        <v>0</v>
      </c>
      <c r="AD344">
        <v>0</v>
      </c>
      <c r="AE344">
        <f>SUM(Data[[#This Row],[Soybeans]:[DDGS]])</f>
        <v>142182</v>
      </c>
      <c r="AF344">
        <f>SUM(Data[[#This Row],[Cr.Soyaoil]:[Biodiesel]])</f>
        <v>0</v>
      </c>
    </row>
    <row r="345" spans="1:32" x14ac:dyDescent="0.3">
      <c r="A345">
        <v>2021</v>
      </c>
      <c r="B345" t="s">
        <v>30</v>
      </c>
      <c r="C345" t="s">
        <v>42</v>
      </c>
      <c r="D345" t="s">
        <v>54</v>
      </c>
      <c r="E345" t="s">
        <v>61</v>
      </c>
      <c r="F345" s="10">
        <v>44328</v>
      </c>
      <c r="G345" s="11">
        <v>0.43263888888888891</v>
      </c>
      <c r="H345" s="10">
        <v>44325</v>
      </c>
      <c r="I345" s="11">
        <v>0.18888888888888888</v>
      </c>
      <c r="J345">
        <v>0</v>
      </c>
      <c r="K345" t="s">
        <v>68</v>
      </c>
      <c r="L345" t="s">
        <v>74</v>
      </c>
      <c r="M345">
        <v>0</v>
      </c>
      <c r="N345">
        <v>0</v>
      </c>
      <c r="O345">
        <v>6782</v>
      </c>
      <c r="P345">
        <v>0</v>
      </c>
      <c r="Q345">
        <v>0</v>
      </c>
      <c r="R345">
        <v>0</v>
      </c>
      <c r="S345">
        <v>0</v>
      </c>
      <c r="T345">
        <v>0</v>
      </c>
      <c r="U345">
        <v>0</v>
      </c>
      <c r="V345">
        <v>65474</v>
      </c>
      <c r="W345">
        <v>0</v>
      </c>
      <c r="X345">
        <v>0</v>
      </c>
      <c r="Y345">
        <v>0</v>
      </c>
      <c r="Z345">
        <v>0</v>
      </c>
      <c r="AA345">
        <v>0</v>
      </c>
      <c r="AB345">
        <v>0</v>
      </c>
      <c r="AC345">
        <v>0</v>
      </c>
      <c r="AD345">
        <v>0</v>
      </c>
      <c r="AE345">
        <f>SUM(Data[[#This Row],[Soybeans]:[DDGS]])</f>
        <v>72256</v>
      </c>
      <c r="AF345">
        <f>SUM(Data[[#This Row],[Cr.Soyaoil]:[Biodiesel]])</f>
        <v>0</v>
      </c>
    </row>
    <row r="346" spans="1:32" x14ac:dyDescent="0.3">
      <c r="A346">
        <v>2016</v>
      </c>
      <c r="B346" t="s">
        <v>32</v>
      </c>
      <c r="C346" t="s">
        <v>48</v>
      </c>
      <c r="D346" t="s">
        <v>53</v>
      </c>
      <c r="E346" t="s">
        <v>63</v>
      </c>
      <c r="F346" s="10">
        <v>42715</v>
      </c>
      <c r="G346" s="11">
        <v>0.87708333333333333</v>
      </c>
      <c r="H346" s="10">
        <v>42713</v>
      </c>
      <c r="I346" s="11">
        <v>0.15763888888888888</v>
      </c>
      <c r="J346">
        <v>0</v>
      </c>
      <c r="K346" t="s">
        <v>67</v>
      </c>
      <c r="L346" t="s">
        <v>74</v>
      </c>
      <c r="M346">
        <v>0</v>
      </c>
      <c r="N346">
        <v>0</v>
      </c>
      <c r="O346">
        <v>0</v>
      </c>
      <c r="P346">
        <v>0</v>
      </c>
      <c r="Q346">
        <v>60428</v>
      </c>
      <c r="R346">
        <v>0</v>
      </c>
      <c r="S346">
        <v>15277</v>
      </c>
      <c r="T346">
        <v>0</v>
      </c>
      <c r="U346">
        <v>0</v>
      </c>
      <c r="V346">
        <v>15004</v>
      </c>
      <c r="W346">
        <v>0</v>
      </c>
      <c r="X346">
        <v>0</v>
      </c>
      <c r="Y346">
        <v>0</v>
      </c>
      <c r="Z346">
        <v>0</v>
      </c>
      <c r="AA346">
        <v>0</v>
      </c>
      <c r="AB346">
        <v>0</v>
      </c>
      <c r="AC346">
        <v>0</v>
      </c>
      <c r="AD346">
        <v>0</v>
      </c>
      <c r="AE346">
        <f>SUM(Data[[#This Row],[Soybeans]:[DDGS]])</f>
        <v>90709</v>
      </c>
      <c r="AF346">
        <f>SUM(Data[[#This Row],[Cr.Soyaoil]:[Biodiesel]])</f>
        <v>0</v>
      </c>
    </row>
    <row r="347" spans="1:32" x14ac:dyDescent="0.3">
      <c r="A347">
        <v>2015</v>
      </c>
      <c r="B347" t="s">
        <v>37</v>
      </c>
      <c r="C347" t="s">
        <v>46</v>
      </c>
      <c r="D347" t="s">
        <v>57</v>
      </c>
      <c r="E347" t="s">
        <v>62</v>
      </c>
      <c r="F347" s="10">
        <v>42156</v>
      </c>
      <c r="G347" s="11">
        <v>0.91249999999999998</v>
      </c>
      <c r="H347" s="10">
        <v>42154</v>
      </c>
      <c r="I347" s="11">
        <v>0.62708333333333333</v>
      </c>
      <c r="J347">
        <v>1</v>
      </c>
      <c r="K347" t="s">
        <v>68</v>
      </c>
      <c r="L347" t="s">
        <v>75</v>
      </c>
      <c r="M347">
        <v>0</v>
      </c>
      <c r="N347">
        <v>0</v>
      </c>
      <c r="O347">
        <v>0</v>
      </c>
      <c r="P347">
        <v>0</v>
      </c>
      <c r="Q347">
        <v>0</v>
      </c>
      <c r="R347">
        <v>0</v>
      </c>
      <c r="S347">
        <v>0</v>
      </c>
      <c r="T347">
        <v>0</v>
      </c>
      <c r="U347">
        <v>0</v>
      </c>
      <c r="V347">
        <v>0</v>
      </c>
      <c r="W347">
        <v>7923</v>
      </c>
      <c r="X347">
        <v>0</v>
      </c>
      <c r="Y347">
        <v>0</v>
      </c>
      <c r="Z347">
        <v>0</v>
      </c>
      <c r="AA347">
        <v>0</v>
      </c>
      <c r="AB347">
        <v>0</v>
      </c>
      <c r="AC347">
        <v>0</v>
      </c>
      <c r="AD347">
        <v>0</v>
      </c>
      <c r="AE347">
        <f>SUM(Data[[#This Row],[Soybeans]:[DDGS]])</f>
        <v>0</v>
      </c>
      <c r="AF347">
        <f>SUM(Data[[#This Row],[Cr.Soyaoil]:[Biodiesel]])</f>
        <v>7923</v>
      </c>
    </row>
    <row r="348" spans="1:32" x14ac:dyDescent="0.3">
      <c r="A348">
        <v>2010</v>
      </c>
      <c r="B348" t="s">
        <v>37</v>
      </c>
      <c r="C348" t="s">
        <v>42</v>
      </c>
      <c r="D348" t="s">
        <v>49</v>
      </c>
      <c r="E348" t="s">
        <v>59</v>
      </c>
      <c r="F348" s="10">
        <v>40352</v>
      </c>
      <c r="G348" s="11">
        <v>0.92569444444444449</v>
      </c>
      <c r="H348" s="10">
        <v>40349</v>
      </c>
      <c r="I348" s="11">
        <v>0.70416666666666672</v>
      </c>
      <c r="J348">
        <v>1</v>
      </c>
      <c r="K348" t="s">
        <v>72</v>
      </c>
      <c r="L348" t="s">
        <v>75</v>
      </c>
      <c r="M348">
        <v>0</v>
      </c>
      <c r="N348">
        <v>0</v>
      </c>
      <c r="O348">
        <v>0</v>
      </c>
      <c r="P348">
        <v>0</v>
      </c>
      <c r="Q348">
        <v>0</v>
      </c>
      <c r="R348">
        <v>0</v>
      </c>
      <c r="S348">
        <v>0</v>
      </c>
      <c r="T348">
        <v>0</v>
      </c>
      <c r="U348">
        <v>0</v>
      </c>
      <c r="V348">
        <v>0</v>
      </c>
      <c r="W348">
        <v>0</v>
      </c>
      <c r="X348">
        <v>0</v>
      </c>
      <c r="Y348">
        <v>0</v>
      </c>
      <c r="Z348">
        <v>2983</v>
      </c>
      <c r="AA348">
        <v>4429</v>
      </c>
      <c r="AB348">
        <v>0</v>
      </c>
      <c r="AC348">
        <v>5582</v>
      </c>
      <c r="AD348">
        <v>8876</v>
      </c>
      <c r="AE348">
        <f>SUM(Data[[#This Row],[Soybeans]:[DDGS]])</f>
        <v>0</v>
      </c>
      <c r="AF348">
        <f>SUM(Data[[#This Row],[Cr.Soyaoil]:[Biodiesel]])</f>
        <v>21870</v>
      </c>
    </row>
    <row r="349" spans="1:32" x14ac:dyDescent="0.3">
      <c r="A349">
        <v>2020</v>
      </c>
      <c r="B349" t="s">
        <v>33</v>
      </c>
      <c r="C349" t="s">
        <v>47</v>
      </c>
      <c r="D349" t="s">
        <v>56</v>
      </c>
      <c r="E349" t="s">
        <v>60</v>
      </c>
      <c r="F349" s="10">
        <v>43943</v>
      </c>
      <c r="G349" s="11">
        <v>0.20624999999999999</v>
      </c>
      <c r="H349" s="10">
        <v>43941</v>
      </c>
      <c r="I349" s="11">
        <v>0.50486111111111109</v>
      </c>
      <c r="J349">
        <v>1</v>
      </c>
      <c r="K349" t="s">
        <v>71</v>
      </c>
      <c r="L349" t="s">
        <v>75</v>
      </c>
      <c r="M349">
        <v>0</v>
      </c>
      <c r="N349">
        <v>0</v>
      </c>
      <c r="O349">
        <v>0</v>
      </c>
      <c r="P349">
        <v>0</v>
      </c>
      <c r="Q349">
        <v>0</v>
      </c>
      <c r="R349">
        <v>0</v>
      </c>
      <c r="S349">
        <v>0</v>
      </c>
      <c r="T349">
        <v>0</v>
      </c>
      <c r="U349">
        <v>0</v>
      </c>
      <c r="V349">
        <v>0</v>
      </c>
      <c r="W349">
        <v>0</v>
      </c>
      <c r="X349">
        <v>0</v>
      </c>
      <c r="Y349">
        <v>0</v>
      </c>
      <c r="Z349">
        <v>0</v>
      </c>
      <c r="AA349">
        <v>0</v>
      </c>
      <c r="AB349">
        <v>0</v>
      </c>
      <c r="AC349">
        <v>0</v>
      </c>
      <c r="AD349">
        <v>0</v>
      </c>
      <c r="AE349">
        <f>SUM(Data[[#This Row],[Soybeans]:[DDGS]])</f>
        <v>0</v>
      </c>
      <c r="AF349">
        <f>SUM(Data[[#This Row],[Cr.Soyaoil]:[Biodiesel]])</f>
        <v>0</v>
      </c>
    </row>
    <row r="350" spans="1:32" x14ac:dyDescent="0.3">
      <c r="A350">
        <v>2017</v>
      </c>
      <c r="B350" t="s">
        <v>31</v>
      </c>
      <c r="C350" t="s">
        <v>48</v>
      </c>
      <c r="D350" t="s">
        <v>58</v>
      </c>
      <c r="E350" t="s">
        <v>65</v>
      </c>
      <c r="F350" s="10">
        <v>42767</v>
      </c>
      <c r="G350" s="11">
        <v>0.80069444444444449</v>
      </c>
      <c r="H350" s="10">
        <v>42765</v>
      </c>
      <c r="I350" s="11">
        <v>9.7916666666666666E-2</v>
      </c>
      <c r="J350">
        <v>1</v>
      </c>
      <c r="K350" t="s">
        <v>66</v>
      </c>
      <c r="L350" t="s">
        <v>74</v>
      </c>
      <c r="M350">
        <v>0</v>
      </c>
      <c r="N350">
        <v>0</v>
      </c>
      <c r="O350">
        <v>0</v>
      </c>
      <c r="P350">
        <v>46528</v>
      </c>
      <c r="Q350">
        <v>0</v>
      </c>
      <c r="R350">
        <v>0</v>
      </c>
      <c r="S350">
        <v>0</v>
      </c>
      <c r="T350">
        <v>0</v>
      </c>
      <c r="U350">
        <v>56497</v>
      </c>
      <c r="V350">
        <v>38769</v>
      </c>
      <c r="W350">
        <v>0</v>
      </c>
      <c r="X350">
        <v>0</v>
      </c>
      <c r="Y350">
        <v>0</v>
      </c>
      <c r="Z350">
        <v>0</v>
      </c>
      <c r="AA350">
        <v>0</v>
      </c>
      <c r="AB350">
        <v>0</v>
      </c>
      <c r="AC350">
        <v>0</v>
      </c>
      <c r="AD350">
        <v>0</v>
      </c>
      <c r="AE350">
        <f>SUM(Data[[#This Row],[Soybeans]:[DDGS]])</f>
        <v>141794</v>
      </c>
      <c r="AF350">
        <f>SUM(Data[[#This Row],[Cr.Soyaoil]:[Biodiesel]])</f>
        <v>0</v>
      </c>
    </row>
    <row r="351" spans="1:32" x14ac:dyDescent="0.3">
      <c r="A351">
        <v>2016</v>
      </c>
      <c r="B351" t="s">
        <v>35</v>
      </c>
      <c r="C351" t="s">
        <v>42</v>
      </c>
      <c r="D351" t="s">
        <v>54</v>
      </c>
      <c r="E351" t="s">
        <v>64</v>
      </c>
      <c r="F351" s="10">
        <v>42689</v>
      </c>
      <c r="G351" s="11">
        <v>0.33402777777777776</v>
      </c>
      <c r="H351" s="10">
        <v>42686</v>
      </c>
      <c r="I351" s="11">
        <v>0.71388888888888891</v>
      </c>
      <c r="J351">
        <v>0</v>
      </c>
      <c r="K351" t="s">
        <v>72</v>
      </c>
      <c r="L351" t="s">
        <v>75</v>
      </c>
      <c r="M351">
        <v>0</v>
      </c>
      <c r="N351">
        <v>0</v>
      </c>
      <c r="O351">
        <v>0</v>
      </c>
      <c r="P351">
        <v>0</v>
      </c>
      <c r="Q351">
        <v>0</v>
      </c>
      <c r="R351">
        <v>0</v>
      </c>
      <c r="S351">
        <v>0</v>
      </c>
      <c r="T351">
        <v>0</v>
      </c>
      <c r="U351">
        <v>0</v>
      </c>
      <c r="V351">
        <v>0</v>
      </c>
      <c r="W351">
        <v>0</v>
      </c>
      <c r="X351">
        <v>0</v>
      </c>
      <c r="Y351">
        <v>4155</v>
      </c>
      <c r="Z351">
        <v>0</v>
      </c>
      <c r="AA351">
        <v>0</v>
      </c>
      <c r="AB351">
        <v>0</v>
      </c>
      <c r="AC351">
        <v>0</v>
      </c>
      <c r="AD351">
        <v>0</v>
      </c>
      <c r="AE351">
        <f>SUM(Data[[#This Row],[Soybeans]:[DDGS]])</f>
        <v>0</v>
      </c>
      <c r="AF351">
        <f>SUM(Data[[#This Row],[Cr.Soyaoil]:[Biodiesel]])</f>
        <v>4155</v>
      </c>
    </row>
    <row r="352" spans="1:32" x14ac:dyDescent="0.3">
      <c r="A352">
        <v>2012</v>
      </c>
      <c r="B352" t="s">
        <v>32</v>
      </c>
      <c r="C352" t="s">
        <v>46</v>
      </c>
      <c r="D352" t="s">
        <v>50</v>
      </c>
      <c r="E352" t="s">
        <v>61</v>
      </c>
      <c r="F352" s="10">
        <v>41261</v>
      </c>
      <c r="G352" s="11">
        <v>6.458333333333334E-2</v>
      </c>
      <c r="H352" s="10">
        <v>41258</v>
      </c>
      <c r="I352" s="11">
        <v>0.46527777777777779</v>
      </c>
      <c r="J352">
        <v>0</v>
      </c>
      <c r="K352" t="s">
        <v>73</v>
      </c>
      <c r="L352" t="s">
        <v>75</v>
      </c>
      <c r="M352">
        <v>0</v>
      </c>
      <c r="N352">
        <v>0</v>
      </c>
      <c r="O352">
        <v>0</v>
      </c>
      <c r="P352">
        <v>0</v>
      </c>
      <c r="Q352">
        <v>0</v>
      </c>
      <c r="R352">
        <v>0</v>
      </c>
      <c r="S352">
        <v>0</v>
      </c>
      <c r="T352">
        <v>0</v>
      </c>
      <c r="U352">
        <v>0</v>
      </c>
      <c r="V352">
        <v>0</v>
      </c>
      <c r="W352">
        <v>8578</v>
      </c>
      <c r="X352">
        <v>0</v>
      </c>
      <c r="Y352">
        <v>0</v>
      </c>
      <c r="Z352">
        <v>0</v>
      </c>
      <c r="AA352">
        <v>0</v>
      </c>
      <c r="AB352">
        <v>0</v>
      </c>
      <c r="AC352">
        <v>6777</v>
      </c>
      <c r="AD352">
        <v>0</v>
      </c>
      <c r="AE352">
        <f>SUM(Data[[#This Row],[Soybeans]:[DDGS]])</f>
        <v>0</v>
      </c>
      <c r="AF352">
        <f>SUM(Data[[#This Row],[Cr.Soyaoil]:[Biodiesel]])</f>
        <v>15355</v>
      </c>
    </row>
    <row r="353" spans="1:32" x14ac:dyDescent="0.3">
      <c r="A353">
        <v>2019</v>
      </c>
      <c r="B353" t="s">
        <v>30</v>
      </c>
      <c r="C353" t="s">
        <v>48</v>
      </c>
      <c r="D353" t="s">
        <v>54</v>
      </c>
      <c r="E353" t="s">
        <v>61</v>
      </c>
      <c r="F353" s="10">
        <v>43600</v>
      </c>
      <c r="G353" s="11">
        <v>0.80625000000000002</v>
      </c>
      <c r="H353" s="10">
        <v>43597</v>
      </c>
      <c r="I353" s="11">
        <v>0.33611111111111114</v>
      </c>
      <c r="J353">
        <v>1</v>
      </c>
      <c r="K353" t="s">
        <v>71</v>
      </c>
      <c r="L353" t="s">
        <v>74</v>
      </c>
      <c r="M353">
        <v>0</v>
      </c>
      <c r="N353">
        <v>30531</v>
      </c>
      <c r="O353">
        <v>0</v>
      </c>
      <c r="P353">
        <v>73753</v>
      </c>
      <c r="Q353">
        <v>0</v>
      </c>
      <c r="R353">
        <v>38666</v>
      </c>
      <c r="S353">
        <v>0</v>
      </c>
      <c r="T353">
        <v>0</v>
      </c>
      <c r="U353">
        <v>0</v>
      </c>
      <c r="V353">
        <v>0</v>
      </c>
      <c r="W353">
        <v>0</v>
      </c>
      <c r="X353">
        <v>0</v>
      </c>
      <c r="Y353">
        <v>0</v>
      </c>
      <c r="Z353">
        <v>0</v>
      </c>
      <c r="AA353">
        <v>0</v>
      </c>
      <c r="AB353">
        <v>0</v>
      </c>
      <c r="AC353">
        <v>0</v>
      </c>
      <c r="AD353">
        <v>0</v>
      </c>
      <c r="AE353">
        <f>SUM(Data[[#This Row],[Soybeans]:[DDGS]])</f>
        <v>142950</v>
      </c>
      <c r="AF353">
        <f>SUM(Data[[#This Row],[Cr.Soyaoil]:[Biodiesel]])</f>
        <v>0</v>
      </c>
    </row>
    <row r="354" spans="1:32" x14ac:dyDescent="0.3">
      <c r="A354">
        <v>2011</v>
      </c>
      <c r="B354" t="s">
        <v>32</v>
      </c>
      <c r="C354" t="s">
        <v>42</v>
      </c>
      <c r="D354" t="s">
        <v>52</v>
      </c>
      <c r="E354" t="s">
        <v>59</v>
      </c>
      <c r="F354" s="10">
        <v>40891</v>
      </c>
      <c r="G354" s="11">
        <v>0.13819444444444445</v>
      </c>
      <c r="H354" s="10">
        <v>40888</v>
      </c>
      <c r="I354" s="11">
        <v>0.30416666666666664</v>
      </c>
      <c r="J354">
        <v>1</v>
      </c>
      <c r="K354" t="s">
        <v>71</v>
      </c>
      <c r="L354" t="s">
        <v>74</v>
      </c>
      <c r="M354">
        <v>0</v>
      </c>
      <c r="N354">
        <v>0</v>
      </c>
      <c r="O354">
        <v>0</v>
      </c>
      <c r="P354">
        <v>0</v>
      </c>
      <c r="Q354">
        <v>0</v>
      </c>
      <c r="R354">
        <v>0</v>
      </c>
      <c r="S354">
        <v>51010</v>
      </c>
      <c r="T354">
        <v>0</v>
      </c>
      <c r="U354">
        <v>0</v>
      </c>
      <c r="V354">
        <v>0</v>
      </c>
      <c r="W354">
        <v>0</v>
      </c>
      <c r="X354">
        <v>0</v>
      </c>
      <c r="Y354">
        <v>0</v>
      </c>
      <c r="Z354">
        <v>0</v>
      </c>
      <c r="AA354">
        <v>0</v>
      </c>
      <c r="AB354">
        <v>0</v>
      </c>
      <c r="AC354">
        <v>0</v>
      </c>
      <c r="AD354">
        <v>0</v>
      </c>
      <c r="AE354">
        <f>SUM(Data[[#This Row],[Soybeans]:[DDGS]])</f>
        <v>51010</v>
      </c>
      <c r="AF354">
        <f>SUM(Data[[#This Row],[Cr.Soyaoil]:[Biodiesel]])</f>
        <v>0</v>
      </c>
    </row>
    <row r="355" spans="1:32" x14ac:dyDescent="0.3">
      <c r="A355">
        <v>2017</v>
      </c>
      <c r="B355" t="s">
        <v>39</v>
      </c>
      <c r="C355" t="s">
        <v>44</v>
      </c>
      <c r="D355" t="s">
        <v>57</v>
      </c>
      <c r="E355" t="s">
        <v>60</v>
      </c>
      <c r="F355" s="10">
        <v>43027</v>
      </c>
      <c r="G355" s="11">
        <v>0.70763888888888893</v>
      </c>
      <c r="H355" s="10">
        <v>43025</v>
      </c>
      <c r="I355" s="11">
        <v>0.11874999999999999</v>
      </c>
      <c r="J355">
        <v>1</v>
      </c>
      <c r="K355" t="s">
        <v>71</v>
      </c>
      <c r="L355" t="s">
        <v>74</v>
      </c>
      <c r="M355">
        <v>0</v>
      </c>
      <c r="N355">
        <v>36782</v>
      </c>
      <c r="O355">
        <v>0</v>
      </c>
      <c r="P355">
        <v>0</v>
      </c>
      <c r="Q355">
        <v>0</v>
      </c>
      <c r="R355">
        <v>7068</v>
      </c>
      <c r="S355">
        <v>14558</v>
      </c>
      <c r="T355">
        <v>28278</v>
      </c>
      <c r="U355">
        <v>25374</v>
      </c>
      <c r="V355">
        <v>0</v>
      </c>
      <c r="W355">
        <v>0</v>
      </c>
      <c r="X355">
        <v>0</v>
      </c>
      <c r="Y355">
        <v>0</v>
      </c>
      <c r="Z355">
        <v>0</v>
      </c>
      <c r="AA355">
        <v>0</v>
      </c>
      <c r="AB355">
        <v>0</v>
      </c>
      <c r="AC355">
        <v>0</v>
      </c>
      <c r="AD355">
        <v>0</v>
      </c>
      <c r="AE355">
        <f>SUM(Data[[#This Row],[Soybeans]:[DDGS]])</f>
        <v>112060</v>
      </c>
      <c r="AF355">
        <f>SUM(Data[[#This Row],[Cr.Soyaoil]:[Biodiesel]])</f>
        <v>0</v>
      </c>
    </row>
    <row r="356" spans="1:32" x14ac:dyDescent="0.3">
      <c r="A356">
        <v>2016</v>
      </c>
      <c r="B356" t="s">
        <v>33</v>
      </c>
      <c r="C356" t="s">
        <v>46</v>
      </c>
      <c r="D356" t="s">
        <v>56</v>
      </c>
      <c r="E356" t="s">
        <v>62</v>
      </c>
      <c r="F356" s="10">
        <v>42481</v>
      </c>
      <c r="G356" s="11">
        <v>0.12430555555555556</v>
      </c>
      <c r="H356" s="10">
        <v>42480</v>
      </c>
      <c r="I356" s="11">
        <v>0.72569444444444442</v>
      </c>
      <c r="J356">
        <v>1</v>
      </c>
      <c r="K356" t="s">
        <v>68</v>
      </c>
      <c r="L356" t="s">
        <v>74</v>
      </c>
      <c r="M356">
        <v>0</v>
      </c>
      <c r="N356">
        <v>0</v>
      </c>
      <c r="O356">
        <v>0</v>
      </c>
      <c r="P356">
        <v>0</v>
      </c>
      <c r="Q356">
        <v>0</v>
      </c>
      <c r="R356">
        <v>0</v>
      </c>
      <c r="S356">
        <v>0</v>
      </c>
      <c r="T356">
        <v>0</v>
      </c>
      <c r="U356">
        <v>17022</v>
      </c>
      <c r="V356">
        <v>0</v>
      </c>
      <c r="W356">
        <v>0</v>
      </c>
      <c r="X356">
        <v>0</v>
      </c>
      <c r="Y356">
        <v>0</v>
      </c>
      <c r="Z356">
        <v>0</v>
      </c>
      <c r="AA356">
        <v>0</v>
      </c>
      <c r="AB356">
        <v>0</v>
      </c>
      <c r="AC356">
        <v>0</v>
      </c>
      <c r="AD356">
        <v>0</v>
      </c>
      <c r="AE356">
        <f>SUM(Data[[#This Row],[Soybeans]:[DDGS]])</f>
        <v>17022</v>
      </c>
      <c r="AF356">
        <f>SUM(Data[[#This Row],[Cr.Soyaoil]:[Biodiesel]])</f>
        <v>0</v>
      </c>
    </row>
    <row r="357" spans="1:32" x14ac:dyDescent="0.3">
      <c r="A357">
        <v>2017</v>
      </c>
      <c r="B357" t="s">
        <v>32</v>
      </c>
      <c r="C357" t="s">
        <v>43</v>
      </c>
      <c r="D357" t="s">
        <v>55</v>
      </c>
      <c r="E357" t="s">
        <v>65</v>
      </c>
      <c r="F357" s="10">
        <v>43070</v>
      </c>
      <c r="G357" s="11">
        <v>0.1673611111111111</v>
      </c>
      <c r="H357" s="10">
        <v>43068</v>
      </c>
      <c r="I357" s="11">
        <v>0.16597222222222222</v>
      </c>
      <c r="J357">
        <v>1</v>
      </c>
      <c r="K357" t="s">
        <v>68</v>
      </c>
      <c r="L357" t="s">
        <v>74</v>
      </c>
      <c r="M357">
        <v>0</v>
      </c>
      <c r="N357">
        <v>0</v>
      </c>
      <c r="O357">
        <v>0</v>
      </c>
      <c r="P357">
        <v>4814</v>
      </c>
      <c r="Q357">
        <v>52775</v>
      </c>
      <c r="R357">
        <v>0</v>
      </c>
      <c r="S357">
        <v>0</v>
      </c>
      <c r="T357">
        <v>0</v>
      </c>
      <c r="U357">
        <v>0</v>
      </c>
      <c r="V357">
        <v>0</v>
      </c>
      <c r="W357">
        <v>0</v>
      </c>
      <c r="X357">
        <v>0</v>
      </c>
      <c r="Y357">
        <v>0</v>
      </c>
      <c r="Z357">
        <v>0</v>
      </c>
      <c r="AA357">
        <v>0</v>
      </c>
      <c r="AB357">
        <v>0</v>
      </c>
      <c r="AC357">
        <v>0</v>
      </c>
      <c r="AD357">
        <v>0</v>
      </c>
      <c r="AE357">
        <f>SUM(Data[[#This Row],[Soybeans]:[DDGS]])</f>
        <v>57589</v>
      </c>
      <c r="AF357">
        <f>SUM(Data[[#This Row],[Cr.Soyaoil]:[Biodiesel]])</f>
        <v>0</v>
      </c>
    </row>
    <row r="358" spans="1:32" x14ac:dyDescent="0.3">
      <c r="A358">
        <v>2020</v>
      </c>
      <c r="B358" t="s">
        <v>30</v>
      </c>
      <c r="C358" t="s">
        <v>45</v>
      </c>
      <c r="D358" t="s">
        <v>56</v>
      </c>
      <c r="E358" t="s">
        <v>59</v>
      </c>
      <c r="F358" s="10">
        <v>43958</v>
      </c>
      <c r="G358" s="11">
        <v>0.84097222222222223</v>
      </c>
      <c r="H358" s="10">
        <v>43957</v>
      </c>
      <c r="I358" s="11">
        <v>0.63472222222222219</v>
      </c>
      <c r="J358">
        <v>1</v>
      </c>
      <c r="K358" t="s">
        <v>71</v>
      </c>
      <c r="L358" t="s">
        <v>74</v>
      </c>
      <c r="M358">
        <v>20446</v>
      </c>
      <c r="N358">
        <v>20247</v>
      </c>
      <c r="O358">
        <v>0</v>
      </c>
      <c r="P358">
        <v>0</v>
      </c>
      <c r="Q358">
        <v>26227</v>
      </c>
      <c r="R358">
        <v>0</v>
      </c>
      <c r="S358">
        <v>44396</v>
      </c>
      <c r="T358">
        <v>28061</v>
      </c>
      <c r="U358">
        <v>0</v>
      </c>
      <c r="V358">
        <v>19861</v>
      </c>
      <c r="W358">
        <v>0</v>
      </c>
      <c r="X358">
        <v>0</v>
      </c>
      <c r="Y358">
        <v>0</v>
      </c>
      <c r="Z358">
        <v>0</v>
      </c>
      <c r="AA358">
        <v>0</v>
      </c>
      <c r="AB358">
        <v>0</v>
      </c>
      <c r="AC358">
        <v>0</v>
      </c>
      <c r="AD358">
        <v>0</v>
      </c>
      <c r="AE358">
        <f>SUM(Data[[#This Row],[Soybeans]:[DDGS]])</f>
        <v>159238</v>
      </c>
      <c r="AF358">
        <f>SUM(Data[[#This Row],[Cr.Soyaoil]:[Biodiesel]])</f>
        <v>0</v>
      </c>
    </row>
    <row r="359" spans="1:32" x14ac:dyDescent="0.3">
      <c r="A359">
        <v>2013</v>
      </c>
      <c r="B359" t="s">
        <v>36</v>
      </c>
      <c r="C359" t="s">
        <v>46</v>
      </c>
      <c r="D359" t="s">
        <v>56</v>
      </c>
      <c r="E359" t="s">
        <v>65</v>
      </c>
      <c r="F359" s="10">
        <v>41466</v>
      </c>
      <c r="G359" s="11">
        <v>0.28402777777777777</v>
      </c>
      <c r="H359" s="10">
        <v>41463</v>
      </c>
      <c r="I359" s="11">
        <v>0.84305555555555556</v>
      </c>
      <c r="J359">
        <v>0</v>
      </c>
      <c r="K359" t="s">
        <v>68</v>
      </c>
      <c r="L359" t="s">
        <v>74</v>
      </c>
      <c r="M359">
        <v>0</v>
      </c>
      <c r="N359">
        <v>29873</v>
      </c>
      <c r="O359">
        <v>0</v>
      </c>
      <c r="P359">
        <v>0</v>
      </c>
      <c r="Q359">
        <v>76123</v>
      </c>
      <c r="R359">
        <v>0</v>
      </c>
      <c r="S359">
        <v>0</v>
      </c>
      <c r="T359">
        <v>0</v>
      </c>
      <c r="U359">
        <v>0</v>
      </c>
      <c r="V359">
        <v>0</v>
      </c>
      <c r="W359">
        <v>0</v>
      </c>
      <c r="X359">
        <v>0</v>
      </c>
      <c r="Y359">
        <v>0</v>
      </c>
      <c r="Z359">
        <v>0</v>
      </c>
      <c r="AA359">
        <v>0</v>
      </c>
      <c r="AB359">
        <v>0</v>
      </c>
      <c r="AC359">
        <v>0</v>
      </c>
      <c r="AD359">
        <v>0</v>
      </c>
      <c r="AE359">
        <f>SUM(Data[[#This Row],[Soybeans]:[DDGS]])</f>
        <v>105996</v>
      </c>
      <c r="AF359">
        <f>SUM(Data[[#This Row],[Cr.Soyaoil]:[Biodiesel]])</f>
        <v>0</v>
      </c>
    </row>
    <row r="360" spans="1:32" x14ac:dyDescent="0.3">
      <c r="A360">
        <v>2019</v>
      </c>
      <c r="B360" t="s">
        <v>31</v>
      </c>
      <c r="C360" t="s">
        <v>44</v>
      </c>
      <c r="D360" t="s">
        <v>54</v>
      </c>
      <c r="E360" t="s">
        <v>64</v>
      </c>
      <c r="F360" s="10">
        <v>43504</v>
      </c>
      <c r="G360" s="11">
        <v>0.51944444444444449</v>
      </c>
      <c r="H360" s="10">
        <v>43502</v>
      </c>
      <c r="I360" s="11">
        <v>0.96388888888888891</v>
      </c>
      <c r="J360">
        <v>0</v>
      </c>
      <c r="K360" t="s">
        <v>67</v>
      </c>
      <c r="L360" t="s">
        <v>74</v>
      </c>
      <c r="M360">
        <v>0</v>
      </c>
      <c r="N360">
        <v>70127</v>
      </c>
      <c r="O360">
        <v>0</v>
      </c>
      <c r="P360">
        <v>0</v>
      </c>
      <c r="Q360">
        <v>0</v>
      </c>
      <c r="R360">
        <v>0</v>
      </c>
      <c r="S360">
        <v>0</v>
      </c>
      <c r="T360">
        <v>0</v>
      </c>
      <c r="U360">
        <v>0</v>
      </c>
      <c r="V360">
        <v>0</v>
      </c>
      <c r="W360">
        <v>0</v>
      </c>
      <c r="X360">
        <v>0</v>
      </c>
      <c r="Y360">
        <v>0</v>
      </c>
      <c r="Z360">
        <v>0</v>
      </c>
      <c r="AA360">
        <v>0</v>
      </c>
      <c r="AB360">
        <v>0</v>
      </c>
      <c r="AC360">
        <v>0</v>
      </c>
      <c r="AD360">
        <v>0</v>
      </c>
      <c r="AE360">
        <f>SUM(Data[[#This Row],[Soybeans]:[DDGS]])</f>
        <v>70127</v>
      </c>
      <c r="AF360">
        <f>SUM(Data[[#This Row],[Cr.Soyaoil]:[Biodiesel]])</f>
        <v>0</v>
      </c>
    </row>
    <row r="361" spans="1:32" x14ac:dyDescent="0.3">
      <c r="A361">
        <v>2021</v>
      </c>
      <c r="B361" t="s">
        <v>41</v>
      </c>
      <c r="C361" t="s">
        <v>43</v>
      </c>
      <c r="D361" t="s">
        <v>49</v>
      </c>
      <c r="E361" t="s">
        <v>62</v>
      </c>
      <c r="F361" s="10">
        <v>44210</v>
      </c>
      <c r="G361" s="11">
        <v>0.47847222222222224</v>
      </c>
      <c r="H361" s="10">
        <v>44209</v>
      </c>
      <c r="I361" s="11">
        <v>0.96111111111111114</v>
      </c>
      <c r="J361">
        <v>0</v>
      </c>
      <c r="K361" t="s">
        <v>67</v>
      </c>
      <c r="L361" t="s">
        <v>74</v>
      </c>
      <c r="M361">
        <v>0</v>
      </c>
      <c r="N361">
        <v>0</v>
      </c>
      <c r="O361">
        <v>32609</v>
      </c>
      <c r="P361">
        <v>74948</v>
      </c>
      <c r="Q361">
        <v>73836</v>
      </c>
      <c r="R361">
        <v>0</v>
      </c>
      <c r="S361">
        <v>0</v>
      </c>
      <c r="T361">
        <v>0</v>
      </c>
      <c r="U361">
        <v>78717</v>
      </c>
      <c r="V361">
        <v>68397</v>
      </c>
      <c r="W361">
        <v>0</v>
      </c>
      <c r="X361">
        <v>0</v>
      </c>
      <c r="Y361">
        <v>0</v>
      </c>
      <c r="Z361">
        <v>0</v>
      </c>
      <c r="AA361">
        <v>0</v>
      </c>
      <c r="AB361">
        <v>0</v>
      </c>
      <c r="AC361">
        <v>0</v>
      </c>
      <c r="AD361">
        <v>0</v>
      </c>
      <c r="AE361">
        <f>SUM(Data[[#This Row],[Soybeans]:[DDGS]])</f>
        <v>328507</v>
      </c>
      <c r="AF361">
        <f>SUM(Data[[#This Row],[Cr.Soyaoil]:[Biodiesel]])</f>
        <v>0</v>
      </c>
    </row>
    <row r="362" spans="1:32" x14ac:dyDescent="0.3">
      <c r="A362">
        <v>2012</v>
      </c>
      <c r="B362" t="s">
        <v>33</v>
      </c>
      <c r="C362" t="s">
        <v>45</v>
      </c>
      <c r="D362" t="s">
        <v>56</v>
      </c>
      <c r="E362" t="s">
        <v>62</v>
      </c>
      <c r="F362" s="10">
        <v>41006</v>
      </c>
      <c r="G362" s="11">
        <v>5.347222222222222E-2</v>
      </c>
      <c r="H362" s="10">
        <v>41005</v>
      </c>
      <c r="I362" s="11">
        <v>0.87638888888888888</v>
      </c>
      <c r="J362">
        <v>1</v>
      </c>
      <c r="K362" t="s">
        <v>73</v>
      </c>
      <c r="L362" t="s">
        <v>74</v>
      </c>
      <c r="M362">
        <v>14294</v>
      </c>
      <c r="N362">
        <v>0</v>
      </c>
      <c r="O362">
        <v>66450</v>
      </c>
      <c r="P362">
        <v>0</v>
      </c>
      <c r="Q362">
        <v>65645</v>
      </c>
      <c r="R362">
        <v>0</v>
      </c>
      <c r="S362">
        <v>0</v>
      </c>
      <c r="T362">
        <v>0</v>
      </c>
      <c r="U362">
        <v>74394</v>
      </c>
      <c r="V362">
        <v>0</v>
      </c>
      <c r="W362">
        <v>0</v>
      </c>
      <c r="X362">
        <v>0</v>
      </c>
      <c r="Y362">
        <v>0</v>
      </c>
      <c r="Z362">
        <v>0</v>
      </c>
      <c r="AA362">
        <v>0</v>
      </c>
      <c r="AB362">
        <v>0</v>
      </c>
      <c r="AC362">
        <v>0</v>
      </c>
      <c r="AD362">
        <v>0</v>
      </c>
      <c r="AE362">
        <f>SUM(Data[[#This Row],[Soybeans]:[DDGS]])</f>
        <v>220783</v>
      </c>
      <c r="AF362">
        <f>SUM(Data[[#This Row],[Cr.Soyaoil]:[Biodiesel]])</f>
        <v>0</v>
      </c>
    </row>
    <row r="363" spans="1:32" x14ac:dyDescent="0.3">
      <c r="A363">
        <v>2019</v>
      </c>
      <c r="B363" t="s">
        <v>31</v>
      </c>
      <c r="C363" t="s">
        <v>46</v>
      </c>
      <c r="D363" t="s">
        <v>58</v>
      </c>
      <c r="E363" t="s">
        <v>60</v>
      </c>
      <c r="F363" s="10">
        <v>43501</v>
      </c>
      <c r="G363" s="11">
        <v>0.70277777777777772</v>
      </c>
      <c r="H363" s="10">
        <v>43500</v>
      </c>
      <c r="I363" s="11">
        <v>0.58611111111111114</v>
      </c>
      <c r="J363">
        <v>1</v>
      </c>
      <c r="K363" t="s">
        <v>69</v>
      </c>
      <c r="L363" t="s">
        <v>75</v>
      </c>
      <c r="M363">
        <v>0</v>
      </c>
      <c r="N363">
        <v>0</v>
      </c>
      <c r="O363">
        <v>0</v>
      </c>
      <c r="P363">
        <v>0</v>
      </c>
      <c r="Q363">
        <v>0</v>
      </c>
      <c r="R363">
        <v>0</v>
      </c>
      <c r="S363">
        <v>0</v>
      </c>
      <c r="T363">
        <v>0</v>
      </c>
      <c r="U363">
        <v>0</v>
      </c>
      <c r="V363">
        <v>0</v>
      </c>
      <c r="W363">
        <v>0</v>
      </c>
      <c r="X363">
        <v>0</v>
      </c>
      <c r="Y363">
        <v>0</v>
      </c>
      <c r="Z363">
        <v>0</v>
      </c>
      <c r="AA363">
        <v>0</v>
      </c>
      <c r="AB363">
        <v>0</v>
      </c>
      <c r="AC363">
        <v>0</v>
      </c>
      <c r="AD363">
        <v>0</v>
      </c>
      <c r="AE363">
        <f>SUM(Data[[#This Row],[Soybeans]:[DDGS]])</f>
        <v>0</v>
      </c>
      <c r="AF363">
        <f>SUM(Data[[#This Row],[Cr.Soyaoil]:[Biodiesel]])</f>
        <v>0</v>
      </c>
    </row>
    <row r="364" spans="1:32" x14ac:dyDescent="0.3">
      <c r="A364">
        <v>2011</v>
      </c>
      <c r="B364" t="s">
        <v>40</v>
      </c>
      <c r="C364" t="s">
        <v>47</v>
      </c>
      <c r="D364" t="s">
        <v>54</v>
      </c>
      <c r="E364" t="s">
        <v>61</v>
      </c>
      <c r="F364" s="10">
        <v>40803</v>
      </c>
      <c r="G364" s="11">
        <v>5.486111111111111E-2</v>
      </c>
      <c r="H364" s="10">
        <v>40800</v>
      </c>
      <c r="I364" s="11">
        <v>0.48333333333333334</v>
      </c>
      <c r="J364">
        <v>1</v>
      </c>
      <c r="K364" t="s">
        <v>67</v>
      </c>
      <c r="L364" t="s">
        <v>75</v>
      </c>
      <c r="M364">
        <v>0</v>
      </c>
      <c r="N364">
        <v>0</v>
      </c>
      <c r="O364">
        <v>0</v>
      </c>
      <c r="P364">
        <v>0</v>
      </c>
      <c r="Q364">
        <v>0</v>
      </c>
      <c r="R364">
        <v>0</v>
      </c>
      <c r="S364">
        <v>0</v>
      </c>
      <c r="T364">
        <v>0</v>
      </c>
      <c r="U364">
        <v>0</v>
      </c>
      <c r="V364">
        <v>0</v>
      </c>
      <c r="W364">
        <v>0</v>
      </c>
      <c r="X364">
        <v>0</v>
      </c>
      <c r="Y364">
        <v>0</v>
      </c>
      <c r="Z364">
        <v>0</v>
      </c>
      <c r="AA364">
        <v>0</v>
      </c>
      <c r="AB364">
        <v>0</v>
      </c>
      <c r="AC364">
        <v>0</v>
      </c>
      <c r="AD364">
        <v>0</v>
      </c>
      <c r="AE364">
        <f>SUM(Data[[#This Row],[Soybeans]:[DDGS]])</f>
        <v>0</v>
      </c>
      <c r="AF364">
        <f>SUM(Data[[#This Row],[Cr.Soyaoil]:[Biodiesel]])</f>
        <v>0</v>
      </c>
    </row>
    <row r="365" spans="1:32" x14ac:dyDescent="0.3">
      <c r="A365">
        <v>2014</v>
      </c>
      <c r="B365" t="s">
        <v>32</v>
      </c>
      <c r="C365" t="s">
        <v>44</v>
      </c>
      <c r="D365" t="s">
        <v>57</v>
      </c>
      <c r="E365" t="s">
        <v>60</v>
      </c>
      <c r="F365" s="10">
        <v>41977</v>
      </c>
      <c r="G365" s="11">
        <v>0.69236111111111109</v>
      </c>
      <c r="H365" s="10">
        <v>41976</v>
      </c>
      <c r="I365" s="11">
        <v>0.10555555555555556</v>
      </c>
      <c r="J365">
        <v>0</v>
      </c>
      <c r="K365" t="s">
        <v>72</v>
      </c>
      <c r="L365" t="s">
        <v>75</v>
      </c>
      <c r="M365">
        <v>0</v>
      </c>
      <c r="N365">
        <v>0</v>
      </c>
      <c r="O365">
        <v>0</v>
      </c>
      <c r="P365">
        <v>0</v>
      </c>
      <c r="Q365">
        <v>0</v>
      </c>
      <c r="R365">
        <v>0</v>
      </c>
      <c r="S365">
        <v>0</v>
      </c>
      <c r="T365">
        <v>0</v>
      </c>
      <c r="U365">
        <v>0</v>
      </c>
      <c r="V365">
        <v>0</v>
      </c>
      <c r="W365">
        <v>0</v>
      </c>
      <c r="X365">
        <v>0</v>
      </c>
      <c r="Y365">
        <v>0</v>
      </c>
      <c r="Z365">
        <v>7359</v>
      </c>
      <c r="AA365">
        <v>0</v>
      </c>
      <c r="AB365">
        <v>7210</v>
      </c>
      <c r="AC365">
        <v>0</v>
      </c>
      <c r="AD365">
        <v>0</v>
      </c>
      <c r="AE365">
        <f>SUM(Data[[#This Row],[Soybeans]:[DDGS]])</f>
        <v>0</v>
      </c>
      <c r="AF365">
        <f>SUM(Data[[#This Row],[Cr.Soyaoil]:[Biodiesel]])</f>
        <v>14569</v>
      </c>
    </row>
    <row r="366" spans="1:32" x14ac:dyDescent="0.3">
      <c r="A366">
        <v>2018</v>
      </c>
      <c r="B366" t="s">
        <v>36</v>
      </c>
      <c r="C366" t="s">
        <v>43</v>
      </c>
      <c r="D366" t="s">
        <v>54</v>
      </c>
      <c r="E366" t="s">
        <v>60</v>
      </c>
      <c r="F366" s="10">
        <v>43300</v>
      </c>
      <c r="G366" s="11">
        <v>0.15763888888888888</v>
      </c>
      <c r="H366" s="10">
        <v>43297</v>
      </c>
      <c r="I366" s="11">
        <v>0.1125</v>
      </c>
      <c r="J366">
        <v>1</v>
      </c>
      <c r="K366" t="s">
        <v>73</v>
      </c>
      <c r="L366" t="s">
        <v>74</v>
      </c>
      <c r="M366">
        <v>0</v>
      </c>
      <c r="N366">
        <v>0</v>
      </c>
      <c r="O366">
        <v>5105</v>
      </c>
      <c r="P366">
        <v>76987</v>
      </c>
      <c r="Q366">
        <v>0</v>
      </c>
      <c r="R366">
        <v>0</v>
      </c>
      <c r="S366">
        <v>0</v>
      </c>
      <c r="T366">
        <v>0</v>
      </c>
      <c r="U366">
        <v>0</v>
      </c>
      <c r="V366">
        <v>0</v>
      </c>
      <c r="W366">
        <v>0</v>
      </c>
      <c r="X366">
        <v>0</v>
      </c>
      <c r="Y366">
        <v>0</v>
      </c>
      <c r="Z366">
        <v>0</v>
      </c>
      <c r="AA366">
        <v>0</v>
      </c>
      <c r="AB366">
        <v>0</v>
      </c>
      <c r="AC366">
        <v>0</v>
      </c>
      <c r="AD366">
        <v>0</v>
      </c>
      <c r="AE366">
        <f>SUM(Data[[#This Row],[Soybeans]:[DDGS]])</f>
        <v>82092</v>
      </c>
      <c r="AF366">
        <f>SUM(Data[[#This Row],[Cr.Soyaoil]:[Biodiesel]])</f>
        <v>0</v>
      </c>
    </row>
    <row r="367" spans="1:32" x14ac:dyDescent="0.3">
      <c r="A367">
        <v>2017</v>
      </c>
      <c r="B367" t="s">
        <v>32</v>
      </c>
      <c r="C367" t="s">
        <v>44</v>
      </c>
      <c r="D367" t="s">
        <v>51</v>
      </c>
      <c r="E367" t="s">
        <v>62</v>
      </c>
      <c r="F367" s="10">
        <v>43094</v>
      </c>
      <c r="G367" s="11">
        <v>0.6069444444444444</v>
      </c>
      <c r="H367" s="10">
        <v>43091</v>
      </c>
      <c r="I367" s="11">
        <v>0.31597222222222221</v>
      </c>
      <c r="J367">
        <v>1</v>
      </c>
      <c r="K367" t="s">
        <v>67</v>
      </c>
      <c r="L367" t="s">
        <v>75</v>
      </c>
      <c r="M367">
        <v>0</v>
      </c>
      <c r="N367">
        <v>0</v>
      </c>
      <c r="O367">
        <v>0</v>
      </c>
      <c r="P367">
        <v>0</v>
      </c>
      <c r="Q367">
        <v>0</v>
      </c>
      <c r="R367">
        <v>0</v>
      </c>
      <c r="S367">
        <v>0</v>
      </c>
      <c r="T367">
        <v>0</v>
      </c>
      <c r="U367">
        <v>0</v>
      </c>
      <c r="V367">
        <v>0</v>
      </c>
      <c r="W367">
        <v>4195</v>
      </c>
      <c r="X367">
        <v>0</v>
      </c>
      <c r="Y367">
        <v>0</v>
      </c>
      <c r="Z367">
        <v>0</v>
      </c>
      <c r="AA367">
        <v>0</v>
      </c>
      <c r="AB367">
        <v>0</v>
      </c>
      <c r="AC367">
        <v>2139</v>
      </c>
      <c r="AD367">
        <v>0</v>
      </c>
      <c r="AE367">
        <f>SUM(Data[[#This Row],[Soybeans]:[DDGS]])</f>
        <v>0</v>
      </c>
      <c r="AF367">
        <f>SUM(Data[[#This Row],[Cr.Soyaoil]:[Biodiesel]])</f>
        <v>6334</v>
      </c>
    </row>
    <row r="368" spans="1:32" x14ac:dyDescent="0.3">
      <c r="A368">
        <v>2016</v>
      </c>
      <c r="B368" t="s">
        <v>32</v>
      </c>
      <c r="C368" t="s">
        <v>44</v>
      </c>
      <c r="D368" t="s">
        <v>49</v>
      </c>
      <c r="E368" t="s">
        <v>60</v>
      </c>
      <c r="F368" s="10">
        <v>42728</v>
      </c>
      <c r="G368" s="11">
        <v>0.70694444444444449</v>
      </c>
      <c r="H368" s="10">
        <v>42727</v>
      </c>
      <c r="I368" s="11">
        <v>0.20416666666666666</v>
      </c>
      <c r="J368">
        <v>0</v>
      </c>
      <c r="K368" t="s">
        <v>71</v>
      </c>
      <c r="L368" t="s">
        <v>74</v>
      </c>
      <c r="M368">
        <v>0</v>
      </c>
      <c r="N368">
        <v>0</v>
      </c>
      <c r="O368">
        <v>0</v>
      </c>
      <c r="P368">
        <v>2215</v>
      </c>
      <c r="Q368">
        <v>0</v>
      </c>
      <c r="R368">
        <v>0</v>
      </c>
      <c r="S368">
        <v>0</v>
      </c>
      <c r="T368">
        <v>0</v>
      </c>
      <c r="U368">
        <v>0</v>
      </c>
      <c r="V368">
        <v>0</v>
      </c>
      <c r="W368">
        <v>0</v>
      </c>
      <c r="X368">
        <v>0</v>
      </c>
      <c r="Y368">
        <v>0</v>
      </c>
      <c r="Z368">
        <v>0</v>
      </c>
      <c r="AA368">
        <v>0</v>
      </c>
      <c r="AB368">
        <v>0</v>
      </c>
      <c r="AC368">
        <v>0</v>
      </c>
      <c r="AD368">
        <v>0</v>
      </c>
      <c r="AE368">
        <f>SUM(Data[[#This Row],[Soybeans]:[DDGS]])</f>
        <v>2215</v>
      </c>
      <c r="AF368">
        <f>SUM(Data[[#This Row],[Cr.Soyaoil]:[Biodiesel]])</f>
        <v>0</v>
      </c>
    </row>
    <row r="369" spans="1:32" x14ac:dyDescent="0.3">
      <c r="A369">
        <v>2020</v>
      </c>
      <c r="B369" t="s">
        <v>30</v>
      </c>
      <c r="C369" t="s">
        <v>46</v>
      </c>
      <c r="D369" t="s">
        <v>54</v>
      </c>
      <c r="E369" t="s">
        <v>60</v>
      </c>
      <c r="F369" s="10">
        <v>43966</v>
      </c>
      <c r="G369" s="11">
        <v>2.5694444444444443E-2</v>
      </c>
      <c r="H369" s="10">
        <v>43963</v>
      </c>
      <c r="I369" s="11">
        <v>0.29375000000000001</v>
      </c>
      <c r="J369">
        <v>1</v>
      </c>
      <c r="K369" t="s">
        <v>66</v>
      </c>
      <c r="L369" t="s">
        <v>74</v>
      </c>
      <c r="M369">
        <v>0</v>
      </c>
      <c r="N369">
        <v>20010</v>
      </c>
      <c r="O369">
        <v>0</v>
      </c>
      <c r="P369">
        <v>26634</v>
      </c>
      <c r="Q369">
        <v>5302</v>
      </c>
      <c r="R369">
        <v>0</v>
      </c>
      <c r="S369">
        <v>52332</v>
      </c>
      <c r="T369">
        <v>58010</v>
      </c>
      <c r="U369">
        <v>67873</v>
      </c>
      <c r="V369">
        <v>0</v>
      </c>
      <c r="W369">
        <v>0</v>
      </c>
      <c r="X369">
        <v>0</v>
      </c>
      <c r="Y369">
        <v>0</v>
      </c>
      <c r="Z369">
        <v>0</v>
      </c>
      <c r="AA369">
        <v>0</v>
      </c>
      <c r="AB369">
        <v>0</v>
      </c>
      <c r="AC369">
        <v>0</v>
      </c>
      <c r="AD369">
        <v>0</v>
      </c>
      <c r="AE369">
        <f>SUM(Data[[#This Row],[Soybeans]:[DDGS]])</f>
        <v>230161</v>
      </c>
      <c r="AF369">
        <f>SUM(Data[[#This Row],[Cr.Soyaoil]:[Biodiesel]])</f>
        <v>0</v>
      </c>
    </row>
    <row r="370" spans="1:32" x14ac:dyDescent="0.3">
      <c r="A370">
        <v>2010</v>
      </c>
      <c r="B370" t="s">
        <v>36</v>
      </c>
      <c r="C370" t="s">
        <v>47</v>
      </c>
      <c r="D370" t="s">
        <v>51</v>
      </c>
      <c r="E370" t="s">
        <v>63</v>
      </c>
      <c r="F370" s="10">
        <v>40363</v>
      </c>
      <c r="G370" s="11">
        <v>0.78402777777777777</v>
      </c>
      <c r="H370" s="10">
        <v>40362</v>
      </c>
      <c r="I370" s="11">
        <v>0.67083333333333328</v>
      </c>
      <c r="J370">
        <v>0</v>
      </c>
      <c r="K370" t="s">
        <v>70</v>
      </c>
      <c r="L370" t="s">
        <v>74</v>
      </c>
      <c r="M370">
        <v>0</v>
      </c>
      <c r="N370">
        <v>0</v>
      </c>
      <c r="O370">
        <v>0</v>
      </c>
      <c r="P370">
        <v>0</v>
      </c>
      <c r="Q370">
        <v>0</v>
      </c>
      <c r="R370">
        <v>0</v>
      </c>
      <c r="S370">
        <v>0</v>
      </c>
      <c r="T370">
        <v>0</v>
      </c>
      <c r="U370">
        <v>66397</v>
      </c>
      <c r="V370">
        <v>67356</v>
      </c>
      <c r="W370">
        <v>0</v>
      </c>
      <c r="X370">
        <v>0</v>
      </c>
      <c r="Y370">
        <v>0</v>
      </c>
      <c r="Z370">
        <v>0</v>
      </c>
      <c r="AA370">
        <v>0</v>
      </c>
      <c r="AB370">
        <v>0</v>
      </c>
      <c r="AC370">
        <v>0</v>
      </c>
      <c r="AD370">
        <v>0</v>
      </c>
      <c r="AE370">
        <f>SUM(Data[[#This Row],[Soybeans]:[DDGS]])</f>
        <v>133753</v>
      </c>
      <c r="AF370">
        <f>SUM(Data[[#This Row],[Cr.Soyaoil]:[Biodiesel]])</f>
        <v>0</v>
      </c>
    </row>
    <row r="371" spans="1:32" x14ac:dyDescent="0.3">
      <c r="A371">
        <v>2012</v>
      </c>
      <c r="B371" t="s">
        <v>35</v>
      </c>
      <c r="C371" t="s">
        <v>46</v>
      </c>
      <c r="D371" t="s">
        <v>50</v>
      </c>
      <c r="E371" t="s">
        <v>64</v>
      </c>
      <c r="F371" s="10">
        <v>41233</v>
      </c>
      <c r="G371" s="11">
        <v>0.25277777777777777</v>
      </c>
      <c r="H371" s="10">
        <v>41231</v>
      </c>
      <c r="I371" s="11">
        <v>0.1673611111111111</v>
      </c>
      <c r="J371">
        <v>0</v>
      </c>
      <c r="K371" t="s">
        <v>73</v>
      </c>
      <c r="L371" t="s">
        <v>74</v>
      </c>
      <c r="M371">
        <v>0</v>
      </c>
      <c r="N371">
        <v>13999</v>
      </c>
      <c r="O371">
        <v>0</v>
      </c>
      <c r="P371">
        <v>51555</v>
      </c>
      <c r="Q371">
        <v>0</v>
      </c>
      <c r="R371">
        <v>49153</v>
      </c>
      <c r="S371">
        <v>29564</v>
      </c>
      <c r="T371">
        <v>47217</v>
      </c>
      <c r="U371">
        <v>0</v>
      </c>
      <c r="V371">
        <v>0</v>
      </c>
      <c r="W371">
        <v>0</v>
      </c>
      <c r="X371">
        <v>0</v>
      </c>
      <c r="Y371">
        <v>0</v>
      </c>
      <c r="Z371">
        <v>0</v>
      </c>
      <c r="AA371">
        <v>0</v>
      </c>
      <c r="AB371">
        <v>0</v>
      </c>
      <c r="AC371">
        <v>0</v>
      </c>
      <c r="AD371">
        <v>0</v>
      </c>
      <c r="AE371">
        <f>SUM(Data[[#This Row],[Soybeans]:[DDGS]])</f>
        <v>191488</v>
      </c>
      <c r="AF371">
        <f>SUM(Data[[#This Row],[Cr.Soyaoil]:[Biodiesel]])</f>
        <v>0</v>
      </c>
    </row>
    <row r="372" spans="1:32" x14ac:dyDescent="0.3">
      <c r="A372">
        <v>2012</v>
      </c>
      <c r="B372" t="s">
        <v>30</v>
      </c>
      <c r="C372" t="s">
        <v>46</v>
      </c>
      <c r="D372" t="s">
        <v>55</v>
      </c>
      <c r="E372" t="s">
        <v>64</v>
      </c>
      <c r="F372" s="10">
        <v>41030</v>
      </c>
      <c r="G372" s="11">
        <v>0.85416666666666663</v>
      </c>
      <c r="H372" s="10">
        <v>41028</v>
      </c>
      <c r="I372" s="11">
        <v>0.8125</v>
      </c>
      <c r="J372">
        <v>0</v>
      </c>
      <c r="K372" t="s">
        <v>73</v>
      </c>
      <c r="L372" t="s">
        <v>75</v>
      </c>
      <c r="M372">
        <v>0</v>
      </c>
      <c r="N372">
        <v>0</v>
      </c>
      <c r="O372">
        <v>0</v>
      </c>
      <c r="P372">
        <v>0</v>
      </c>
      <c r="Q372">
        <v>0</v>
      </c>
      <c r="R372">
        <v>0</v>
      </c>
      <c r="S372">
        <v>0</v>
      </c>
      <c r="T372">
        <v>0</v>
      </c>
      <c r="U372">
        <v>0</v>
      </c>
      <c r="V372">
        <v>0</v>
      </c>
      <c r="W372">
        <v>0</v>
      </c>
      <c r="X372">
        <v>0</v>
      </c>
      <c r="Y372">
        <v>0</v>
      </c>
      <c r="Z372">
        <v>0</v>
      </c>
      <c r="AA372">
        <v>0</v>
      </c>
      <c r="AB372">
        <v>0</v>
      </c>
      <c r="AC372">
        <v>4146</v>
      </c>
      <c r="AD372">
        <v>0</v>
      </c>
      <c r="AE372">
        <f>SUM(Data[[#This Row],[Soybeans]:[DDGS]])</f>
        <v>0</v>
      </c>
      <c r="AF372">
        <f>SUM(Data[[#This Row],[Cr.Soyaoil]:[Biodiesel]])</f>
        <v>4146</v>
      </c>
    </row>
    <row r="373" spans="1:32" x14ac:dyDescent="0.3">
      <c r="A373">
        <v>2017</v>
      </c>
      <c r="B373" t="s">
        <v>36</v>
      </c>
      <c r="C373" t="s">
        <v>48</v>
      </c>
      <c r="D373" t="s">
        <v>49</v>
      </c>
      <c r="E373" t="s">
        <v>60</v>
      </c>
      <c r="F373" s="10">
        <v>42937</v>
      </c>
      <c r="G373" s="11">
        <v>0.85138888888888886</v>
      </c>
      <c r="H373" s="10">
        <v>42936</v>
      </c>
      <c r="I373" s="11">
        <v>0.28402777777777777</v>
      </c>
      <c r="J373">
        <v>1</v>
      </c>
      <c r="K373" t="s">
        <v>67</v>
      </c>
      <c r="L373" t="s">
        <v>74</v>
      </c>
      <c r="M373">
        <v>0</v>
      </c>
      <c r="N373">
        <v>0</v>
      </c>
      <c r="O373">
        <v>0</v>
      </c>
      <c r="P373">
        <v>33708</v>
      </c>
      <c r="Q373">
        <v>0</v>
      </c>
      <c r="R373">
        <v>0</v>
      </c>
      <c r="S373">
        <v>0</v>
      </c>
      <c r="T373">
        <v>0</v>
      </c>
      <c r="U373">
        <v>0</v>
      </c>
      <c r="V373">
        <v>4075</v>
      </c>
      <c r="W373">
        <v>0</v>
      </c>
      <c r="X373">
        <v>0</v>
      </c>
      <c r="Y373">
        <v>0</v>
      </c>
      <c r="Z373">
        <v>0</v>
      </c>
      <c r="AA373">
        <v>0</v>
      </c>
      <c r="AB373">
        <v>0</v>
      </c>
      <c r="AC373">
        <v>0</v>
      </c>
      <c r="AD373">
        <v>0</v>
      </c>
      <c r="AE373">
        <f>SUM(Data[[#This Row],[Soybeans]:[DDGS]])</f>
        <v>37783</v>
      </c>
      <c r="AF373">
        <f>SUM(Data[[#This Row],[Cr.Soyaoil]:[Biodiesel]])</f>
        <v>0</v>
      </c>
    </row>
    <row r="374" spans="1:32" x14ac:dyDescent="0.3">
      <c r="A374">
        <v>2016</v>
      </c>
      <c r="B374" t="s">
        <v>39</v>
      </c>
      <c r="C374" t="s">
        <v>47</v>
      </c>
      <c r="D374" t="s">
        <v>56</v>
      </c>
      <c r="E374" t="s">
        <v>62</v>
      </c>
      <c r="F374" s="10">
        <v>42667</v>
      </c>
      <c r="G374" s="11">
        <v>0.14305555555555555</v>
      </c>
      <c r="H374" s="10">
        <v>42664</v>
      </c>
      <c r="I374" s="11">
        <v>0.43125000000000002</v>
      </c>
      <c r="J374">
        <v>1</v>
      </c>
      <c r="K374" t="s">
        <v>69</v>
      </c>
      <c r="L374" t="s">
        <v>75</v>
      </c>
      <c r="M374">
        <v>0</v>
      </c>
      <c r="N374">
        <v>0</v>
      </c>
      <c r="O374">
        <v>0</v>
      </c>
      <c r="P374">
        <v>0</v>
      </c>
      <c r="Q374">
        <v>0</v>
      </c>
      <c r="R374">
        <v>0</v>
      </c>
      <c r="S374">
        <v>0</v>
      </c>
      <c r="T374">
        <v>0</v>
      </c>
      <c r="U374">
        <v>0</v>
      </c>
      <c r="V374">
        <v>0</v>
      </c>
      <c r="W374">
        <v>0</v>
      </c>
      <c r="X374">
        <v>5548</v>
      </c>
      <c r="Y374">
        <v>0</v>
      </c>
      <c r="Z374">
        <v>0</v>
      </c>
      <c r="AA374">
        <v>9572</v>
      </c>
      <c r="AB374">
        <v>0</v>
      </c>
      <c r="AC374">
        <v>31</v>
      </c>
      <c r="AD374">
        <v>0</v>
      </c>
      <c r="AE374">
        <f>SUM(Data[[#This Row],[Soybeans]:[DDGS]])</f>
        <v>0</v>
      </c>
      <c r="AF374">
        <f>SUM(Data[[#This Row],[Cr.Soyaoil]:[Biodiesel]])</f>
        <v>15151</v>
      </c>
    </row>
    <row r="375" spans="1:32" x14ac:dyDescent="0.3">
      <c r="A375">
        <v>2014</v>
      </c>
      <c r="B375" t="s">
        <v>32</v>
      </c>
      <c r="C375" t="s">
        <v>47</v>
      </c>
      <c r="D375" t="s">
        <v>52</v>
      </c>
      <c r="E375" t="s">
        <v>60</v>
      </c>
      <c r="F375" s="10">
        <v>41980</v>
      </c>
      <c r="G375" s="11">
        <v>0.19236111111111112</v>
      </c>
      <c r="H375" s="10">
        <v>41979</v>
      </c>
      <c r="I375" s="11">
        <v>9.7222222222222224E-3</v>
      </c>
      <c r="J375">
        <v>0</v>
      </c>
      <c r="K375" t="s">
        <v>69</v>
      </c>
      <c r="L375" t="s">
        <v>75</v>
      </c>
      <c r="M375">
        <v>0</v>
      </c>
      <c r="N375">
        <v>0</v>
      </c>
      <c r="O375">
        <v>0</v>
      </c>
      <c r="P375">
        <v>0</v>
      </c>
      <c r="Q375">
        <v>0</v>
      </c>
      <c r="R375">
        <v>0</v>
      </c>
      <c r="S375">
        <v>0</v>
      </c>
      <c r="T375">
        <v>0</v>
      </c>
      <c r="U375">
        <v>0</v>
      </c>
      <c r="V375">
        <v>0</v>
      </c>
      <c r="W375">
        <v>0</v>
      </c>
      <c r="X375">
        <v>793</v>
      </c>
      <c r="Y375">
        <v>0</v>
      </c>
      <c r="Z375">
        <v>0</v>
      </c>
      <c r="AA375">
        <v>4348</v>
      </c>
      <c r="AB375">
        <v>0</v>
      </c>
      <c r="AC375">
        <v>0</v>
      </c>
      <c r="AD375">
        <v>142</v>
      </c>
      <c r="AE375">
        <f>SUM(Data[[#This Row],[Soybeans]:[DDGS]])</f>
        <v>0</v>
      </c>
      <c r="AF375">
        <f>SUM(Data[[#This Row],[Cr.Soyaoil]:[Biodiesel]])</f>
        <v>5283</v>
      </c>
    </row>
    <row r="376" spans="1:32" x14ac:dyDescent="0.3">
      <c r="A376">
        <v>2023</v>
      </c>
      <c r="B376" t="s">
        <v>35</v>
      </c>
      <c r="C376" t="s">
        <v>44</v>
      </c>
      <c r="D376" t="s">
        <v>50</v>
      </c>
      <c r="E376" t="s">
        <v>62</v>
      </c>
      <c r="F376" s="10">
        <v>45243</v>
      </c>
      <c r="G376" s="11">
        <v>0.55625000000000002</v>
      </c>
      <c r="H376" s="10">
        <v>45241</v>
      </c>
      <c r="I376" s="11">
        <v>2.1527777777777778E-2</v>
      </c>
      <c r="J376">
        <v>1</v>
      </c>
      <c r="K376" t="s">
        <v>71</v>
      </c>
      <c r="L376" t="s">
        <v>75</v>
      </c>
      <c r="M376">
        <v>0</v>
      </c>
      <c r="N376">
        <v>0</v>
      </c>
      <c r="O376">
        <v>0</v>
      </c>
      <c r="P376">
        <v>0</v>
      </c>
      <c r="Q376">
        <v>0</v>
      </c>
      <c r="R376">
        <v>0</v>
      </c>
      <c r="S376">
        <v>0</v>
      </c>
      <c r="T376">
        <v>0</v>
      </c>
      <c r="U376">
        <v>0</v>
      </c>
      <c r="V376">
        <v>0</v>
      </c>
      <c r="W376">
        <v>0</v>
      </c>
      <c r="X376">
        <v>0</v>
      </c>
      <c r="Y376">
        <v>6160</v>
      </c>
      <c r="Z376">
        <v>4788</v>
      </c>
      <c r="AA376">
        <v>0</v>
      </c>
      <c r="AB376">
        <v>0</v>
      </c>
      <c r="AC376">
        <v>0</v>
      </c>
      <c r="AD376">
        <v>6519</v>
      </c>
      <c r="AE376">
        <f>SUM(Data[[#This Row],[Soybeans]:[DDGS]])</f>
        <v>0</v>
      </c>
      <c r="AF376">
        <f>SUM(Data[[#This Row],[Cr.Soyaoil]:[Biodiesel]])</f>
        <v>17467</v>
      </c>
    </row>
    <row r="377" spans="1:32" x14ac:dyDescent="0.3">
      <c r="A377">
        <v>2023</v>
      </c>
      <c r="B377" t="s">
        <v>30</v>
      </c>
      <c r="C377" t="s">
        <v>46</v>
      </c>
      <c r="D377" t="s">
        <v>51</v>
      </c>
      <c r="E377" t="s">
        <v>64</v>
      </c>
      <c r="F377" s="10">
        <v>45069</v>
      </c>
      <c r="G377" s="11">
        <v>0.90208333333333335</v>
      </c>
      <c r="H377" s="10">
        <v>45067</v>
      </c>
      <c r="I377" s="11">
        <v>0.71875</v>
      </c>
      <c r="J377">
        <v>1</v>
      </c>
      <c r="K377" t="s">
        <v>71</v>
      </c>
      <c r="L377" t="s">
        <v>75</v>
      </c>
      <c r="M377">
        <v>0</v>
      </c>
      <c r="N377">
        <v>0</v>
      </c>
      <c r="O377">
        <v>0</v>
      </c>
      <c r="P377">
        <v>0</v>
      </c>
      <c r="Q377">
        <v>0</v>
      </c>
      <c r="R377">
        <v>0</v>
      </c>
      <c r="S377">
        <v>0</v>
      </c>
      <c r="T377">
        <v>0</v>
      </c>
      <c r="U377">
        <v>0</v>
      </c>
      <c r="V377">
        <v>0</v>
      </c>
      <c r="W377">
        <v>0</v>
      </c>
      <c r="X377">
        <v>0</v>
      </c>
      <c r="Y377">
        <v>3132</v>
      </c>
      <c r="Z377">
        <v>0</v>
      </c>
      <c r="AA377">
        <v>0</v>
      </c>
      <c r="AB377">
        <v>0</v>
      </c>
      <c r="AC377">
        <v>3172</v>
      </c>
      <c r="AD377">
        <v>2919</v>
      </c>
      <c r="AE377">
        <f>SUM(Data[[#This Row],[Soybeans]:[DDGS]])</f>
        <v>0</v>
      </c>
      <c r="AF377">
        <f>SUM(Data[[#This Row],[Cr.Soyaoil]:[Biodiesel]])</f>
        <v>9223</v>
      </c>
    </row>
    <row r="378" spans="1:32" x14ac:dyDescent="0.3">
      <c r="A378">
        <v>2021</v>
      </c>
      <c r="B378" t="s">
        <v>39</v>
      </c>
      <c r="C378" t="s">
        <v>45</v>
      </c>
      <c r="D378" t="s">
        <v>58</v>
      </c>
      <c r="E378" t="s">
        <v>65</v>
      </c>
      <c r="F378" s="10">
        <v>44479</v>
      </c>
      <c r="G378" s="11">
        <v>2.0833333333333332E-2</v>
      </c>
      <c r="H378" s="10">
        <v>44477</v>
      </c>
      <c r="I378" s="11">
        <v>0.43541666666666667</v>
      </c>
      <c r="J378">
        <v>0</v>
      </c>
      <c r="K378" t="s">
        <v>69</v>
      </c>
      <c r="L378" t="s">
        <v>75</v>
      </c>
      <c r="M378">
        <v>0</v>
      </c>
      <c r="N378">
        <v>0</v>
      </c>
      <c r="O378">
        <v>0</v>
      </c>
      <c r="P378">
        <v>0</v>
      </c>
      <c r="Q378">
        <v>0</v>
      </c>
      <c r="R378">
        <v>0</v>
      </c>
      <c r="S378">
        <v>0</v>
      </c>
      <c r="T378">
        <v>0</v>
      </c>
      <c r="U378">
        <v>0</v>
      </c>
      <c r="V378">
        <v>0</v>
      </c>
      <c r="W378">
        <v>0</v>
      </c>
      <c r="X378">
        <v>0</v>
      </c>
      <c r="Y378">
        <v>0</v>
      </c>
      <c r="Z378">
        <v>0</v>
      </c>
      <c r="AA378">
        <v>0</v>
      </c>
      <c r="AB378">
        <v>0</v>
      </c>
      <c r="AC378">
        <v>0</v>
      </c>
      <c r="AD378">
        <v>0</v>
      </c>
      <c r="AE378">
        <f>SUM(Data[[#This Row],[Soybeans]:[DDGS]])</f>
        <v>0</v>
      </c>
      <c r="AF378">
        <f>SUM(Data[[#This Row],[Cr.Soyaoil]:[Biodiesel]])</f>
        <v>0</v>
      </c>
    </row>
    <row r="379" spans="1:32" x14ac:dyDescent="0.3">
      <c r="A379">
        <v>2021</v>
      </c>
      <c r="B379" t="s">
        <v>36</v>
      </c>
      <c r="C379" t="s">
        <v>48</v>
      </c>
      <c r="D379" t="s">
        <v>58</v>
      </c>
      <c r="E379" t="s">
        <v>63</v>
      </c>
      <c r="F379" s="10">
        <v>44396</v>
      </c>
      <c r="G379" s="11">
        <v>8.611111111111111E-2</v>
      </c>
      <c r="H379" s="10">
        <v>44395</v>
      </c>
      <c r="I379" s="11">
        <v>0.67708333333333337</v>
      </c>
      <c r="J379">
        <v>1</v>
      </c>
      <c r="K379" t="s">
        <v>70</v>
      </c>
      <c r="L379" t="s">
        <v>75</v>
      </c>
      <c r="M379">
        <v>0</v>
      </c>
      <c r="N379">
        <v>0</v>
      </c>
      <c r="O379">
        <v>0</v>
      </c>
      <c r="P379">
        <v>0</v>
      </c>
      <c r="Q379">
        <v>0</v>
      </c>
      <c r="R379">
        <v>0</v>
      </c>
      <c r="S379">
        <v>0</v>
      </c>
      <c r="T379">
        <v>0</v>
      </c>
      <c r="U379">
        <v>0</v>
      </c>
      <c r="V379">
        <v>0</v>
      </c>
      <c r="W379">
        <v>0</v>
      </c>
      <c r="X379">
        <v>0</v>
      </c>
      <c r="Y379">
        <v>6175</v>
      </c>
      <c r="Z379">
        <v>0</v>
      </c>
      <c r="AA379">
        <v>0</v>
      </c>
      <c r="AB379">
        <v>0</v>
      </c>
      <c r="AC379">
        <v>0</v>
      </c>
      <c r="AD379">
        <v>0</v>
      </c>
      <c r="AE379">
        <f>SUM(Data[[#This Row],[Soybeans]:[DDGS]])</f>
        <v>0</v>
      </c>
      <c r="AF379">
        <f>SUM(Data[[#This Row],[Cr.Soyaoil]:[Biodiesel]])</f>
        <v>6175</v>
      </c>
    </row>
    <row r="380" spans="1:32" x14ac:dyDescent="0.3">
      <c r="A380">
        <v>2018</v>
      </c>
      <c r="B380" t="s">
        <v>32</v>
      </c>
      <c r="C380" t="s">
        <v>45</v>
      </c>
      <c r="D380" t="s">
        <v>50</v>
      </c>
      <c r="E380" t="s">
        <v>62</v>
      </c>
      <c r="F380" s="10">
        <v>43454</v>
      </c>
      <c r="G380" s="11">
        <v>0.5395833333333333</v>
      </c>
      <c r="H380" s="10">
        <v>43451</v>
      </c>
      <c r="I380" s="11">
        <v>0.92500000000000004</v>
      </c>
      <c r="J380">
        <v>0</v>
      </c>
      <c r="K380" t="s">
        <v>71</v>
      </c>
      <c r="L380" t="s">
        <v>74</v>
      </c>
      <c r="M380">
        <v>0</v>
      </c>
      <c r="N380">
        <v>0</v>
      </c>
      <c r="O380">
        <v>0</v>
      </c>
      <c r="P380">
        <v>0</v>
      </c>
      <c r="Q380">
        <v>0</v>
      </c>
      <c r="R380">
        <v>0</v>
      </c>
      <c r="S380">
        <v>31483</v>
      </c>
      <c r="T380">
        <v>0</v>
      </c>
      <c r="U380">
        <v>0</v>
      </c>
      <c r="V380">
        <v>0</v>
      </c>
      <c r="W380">
        <v>0</v>
      </c>
      <c r="X380">
        <v>0</v>
      </c>
      <c r="Y380">
        <v>0</v>
      </c>
      <c r="Z380">
        <v>0</v>
      </c>
      <c r="AA380">
        <v>0</v>
      </c>
      <c r="AB380">
        <v>0</v>
      </c>
      <c r="AC380">
        <v>0</v>
      </c>
      <c r="AD380">
        <v>0</v>
      </c>
      <c r="AE380">
        <f>SUM(Data[[#This Row],[Soybeans]:[DDGS]])</f>
        <v>31483</v>
      </c>
      <c r="AF380">
        <f>SUM(Data[[#This Row],[Cr.Soyaoil]:[Biodiesel]])</f>
        <v>0</v>
      </c>
    </row>
    <row r="381" spans="1:32" x14ac:dyDescent="0.3">
      <c r="A381">
        <v>2010</v>
      </c>
      <c r="B381" t="s">
        <v>38</v>
      </c>
      <c r="C381" t="s">
        <v>47</v>
      </c>
      <c r="D381" t="s">
        <v>54</v>
      </c>
      <c r="E381" t="s">
        <v>60</v>
      </c>
      <c r="F381" s="10">
        <v>40399</v>
      </c>
      <c r="G381" s="11">
        <v>0.12708333333333333</v>
      </c>
      <c r="H381" s="10">
        <v>40396</v>
      </c>
      <c r="I381" s="11">
        <v>0.53263888888888888</v>
      </c>
      <c r="J381">
        <v>1</v>
      </c>
      <c r="K381" t="s">
        <v>71</v>
      </c>
      <c r="L381" t="s">
        <v>74</v>
      </c>
      <c r="M381">
        <v>0</v>
      </c>
      <c r="N381">
        <v>0</v>
      </c>
      <c r="O381">
        <v>0</v>
      </c>
      <c r="P381">
        <v>56596</v>
      </c>
      <c r="Q381">
        <v>63721</v>
      </c>
      <c r="R381">
        <v>0</v>
      </c>
      <c r="S381">
        <v>0</v>
      </c>
      <c r="T381">
        <v>0</v>
      </c>
      <c r="U381">
        <v>0</v>
      </c>
      <c r="V381">
        <v>0</v>
      </c>
      <c r="W381">
        <v>0</v>
      </c>
      <c r="X381">
        <v>0</v>
      </c>
      <c r="Y381">
        <v>0</v>
      </c>
      <c r="Z381">
        <v>0</v>
      </c>
      <c r="AA381">
        <v>0</v>
      </c>
      <c r="AB381">
        <v>0</v>
      </c>
      <c r="AC381">
        <v>0</v>
      </c>
      <c r="AD381">
        <v>0</v>
      </c>
      <c r="AE381">
        <f>SUM(Data[[#This Row],[Soybeans]:[DDGS]])</f>
        <v>120317</v>
      </c>
      <c r="AF381">
        <f>SUM(Data[[#This Row],[Cr.Soyaoil]:[Biodiesel]])</f>
        <v>0</v>
      </c>
    </row>
    <row r="382" spans="1:32" x14ac:dyDescent="0.3">
      <c r="A382">
        <v>2012</v>
      </c>
      <c r="B382" t="s">
        <v>37</v>
      </c>
      <c r="C382" t="s">
        <v>43</v>
      </c>
      <c r="D382" t="s">
        <v>54</v>
      </c>
      <c r="E382" t="s">
        <v>63</v>
      </c>
      <c r="F382" s="10">
        <v>41061</v>
      </c>
      <c r="G382" s="11">
        <v>0.19722222222222222</v>
      </c>
      <c r="H382" s="10">
        <v>41060</v>
      </c>
      <c r="I382" s="11">
        <v>0.68958333333333333</v>
      </c>
      <c r="J382">
        <v>0</v>
      </c>
      <c r="K382" t="s">
        <v>71</v>
      </c>
      <c r="L382" t="s">
        <v>75</v>
      </c>
      <c r="M382">
        <v>0</v>
      </c>
      <c r="N382">
        <v>0</v>
      </c>
      <c r="O382">
        <v>0</v>
      </c>
      <c r="P382">
        <v>0</v>
      </c>
      <c r="Q382">
        <v>0</v>
      </c>
      <c r="R382">
        <v>0</v>
      </c>
      <c r="S382">
        <v>0</v>
      </c>
      <c r="T382">
        <v>0</v>
      </c>
      <c r="U382">
        <v>0</v>
      </c>
      <c r="V382">
        <v>0</v>
      </c>
      <c r="W382">
        <v>0</v>
      </c>
      <c r="X382">
        <v>0</v>
      </c>
      <c r="Y382">
        <v>8208</v>
      </c>
      <c r="Z382">
        <v>0</v>
      </c>
      <c r="AA382">
        <v>7532</v>
      </c>
      <c r="AB382">
        <v>0</v>
      </c>
      <c r="AC382">
        <v>241</v>
      </c>
      <c r="AD382">
        <v>9541</v>
      </c>
      <c r="AE382">
        <f>SUM(Data[[#This Row],[Soybeans]:[DDGS]])</f>
        <v>0</v>
      </c>
      <c r="AF382">
        <f>SUM(Data[[#This Row],[Cr.Soyaoil]:[Biodiesel]])</f>
        <v>25522</v>
      </c>
    </row>
    <row r="383" spans="1:32" x14ac:dyDescent="0.3">
      <c r="A383">
        <v>2014</v>
      </c>
      <c r="B383" t="s">
        <v>36</v>
      </c>
      <c r="C383" t="s">
        <v>43</v>
      </c>
      <c r="D383" t="s">
        <v>57</v>
      </c>
      <c r="E383" t="s">
        <v>59</v>
      </c>
      <c r="F383" s="10">
        <v>41848</v>
      </c>
      <c r="G383" s="11">
        <v>0.83333333333333337</v>
      </c>
      <c r="H383" s="10">
        <v>41847</v>
      </c>
      <c r="I383" s="11">
        <v>8.611111111111111E-2</v>
      </c>
      <c r="J383">
        <v>0</v>
      </c>
      <c r="K383" t="s">
        <v>73</v>
      </c>
      <c r="L383" t="s">
        <v>74</v>
      </c>
      <c r="M383">
        <v>33862</v>
      </c>
      <c r="N383">
        <v>9555</v>
      </c>
      <c r="O383">
        <v>0</v>
      </c>
      <c r="P383">
        <v>0</v>
      </c>
      <c r="Q383">
        <v>0</v>
      </c>
      <c r="R383">
        <v>0</v>
      </c>
      <c r="S383">
        <v>0</v>
      </c>
      <c r="T383">
        <v>0</v>
      </c>
      <c r="U383">
        <v>68298</v>
      </c>
      <c r="V383">
        <v>21410</v>
      </c>
      <c r="W383">
        <v>0</v>
      </c>
      <c r="X383">
        <v>0</v>
      </c>
      <c r="Y383">
        <v>0</v>
      </c>
      <c r="Z383">
        <v>0</v>
      </c>
      <c r="AA383">
        <v>0</v>
      </c>
      <c r="AB383">
        <v>0</v>
      </c>
      <c r="AC383">
        <v>0</v>
      </c>
      <c r="AD383">
        <v>0</v>
      </c>
      <c r="AE383">
        <f>SUM(Data[[#This Row],[Soybeans]:[DDGS]])</f>
        <v>133125</v>
      </c>
      <c r="AF383">
        <f>SUM(Data[[#This Row],[Cr.Soyaoil]:[Biodiesel]])</f>
        <v>0</v>
      </c>
    </row>
    <row r="384" spans="1:32" x14ac:dyDescent="0.3">
      <c r="A384">
        <v>2013</v>
      </c>
      <c r="B384" t="s">
        <v>37</v>
      </c>
      <c r="C384" t="s">
        <v>43</v>
      </c>
      <c r="D384" t="s">
        <v>56</v>
      </c>
      <c r="E384" t="s">
        <v>62</v>
      </c>
      <c r="F384" s="10">
        <v>41452</v>
      </c>
      <c r="G384" s="11">
        <v>0.47847222222222224</v>
      </c>
      <c r="H384" s="10">
        <v>41451</v>
      </c>
      <c r="I384" s="11">
        <v>0.35208333333333336</v>
      </c>
      <c r="J384">
        <v>1</v>
      </c>
      <c r="K384" t="s">
        <v>68</v>
      </c>
      <c r="L384" t="s">
        <v>74</v>
      </c>
      <c r="M384">
        <v>0</v>
      </c>
      <c r="N384">
        <v>0</v>
      </c>
      <c r="O384">
        <v>0</v>
      </c>
      <c r="P384">
        <v>0</v>
      </c>
      <c r="Q384">
        <v>36045</v>
      </c>
      <c r="R384">
        <v>0</v>
      </c>
      <c r="S384">
        <v>31073</v>
      </c>
      <c r="T384">
        <v>0</v>
      </c>
      <c r="U384">
        <v>37294</v>
      </c>
      <c r="V384">
        <v>0</v>
      </c>
      <c r="W384">
        <v>0</v>
      </c>
      <c r="X384">
        <v>0</v>
      </c>
      <c r="Y384">
        <v>0</v>
      </c>
      <c r="Z384">
        <v>0</v>
      </c>
      <c r="AA384">
        <v>0</v>
      </c>
      <c r="AB384">
        <v>0</v>
      </c>
      <c r="AC384">
        <v>0</v>
      </c>
      <c r="AD384">
        <v>0</v>
      </c>
      <c r="AE384">
        <f>SUM(Data[[#This Row],[Soybeans]:[DDGS]])</f>
        <v>104412</v>
      </c>
      <c r="AF384">
        <f>SUM(Data[[#This Row],[Cr.Soyaoil]:[Biodiesel]])</f>
        <v>0</v>
      </c>
    </row>
    <row r="385" spans="1:32" x14ac:dyDescent="0.3">
      <c r="A385">
        <v>2013</v>
      </c>
      <c r="B385" t="s">
        <v>36</v>
      </c>
      <c r="C385" t="s">
        <v>44</v>
      </c>
      <c r="D385" t="s">
        <v>54</v>
      </c>
      <c r="E385" t="s">
        <v>63</v>
      </c>
      <c r="F385" s="10">
        <v>41483</v>
      </c>
      <c r="G385" s="11">
        <v>0.52847222222222223</v>
      </c>
      <c r="H385" s="10">
        <v>41481</v>
      </c>
      <c r="I385" s="11">
        <v>0.66180555555555554</v>
      </c>
      <c r="J385">
        <v>1</v>
      </c>
      <c r="K385" t="s">
        <v>72</v>
      </c>
      <c r="L385" t="s">
        <v>75</v>
      </c>
      <c r="M385">
        <v>0</v>
      </c>
      <c r="N385">
        <v>0</v>
      </c>
      <c r="O385">
        <v>0</v>
      </c>
      <c r="P385">
        <v>0</v>
      </c>
      <c r="Q385">
        <v>0</v>
      </c>
      <c r="R385">
        <v>0</v>
      </c>
      <c r="S385">
        <v>0</v>
      </c>
      <c r="T385">
        <v>0</v>
      </c>
      <c r="U385">
        <v>0</v>
      </c>
      <c r="V385">
        <v>0</v>
      </c>
      <c r="W385">
        <v>0</v>
      </c>
      <c r="X385">
        <v>0</v>
      </c>
      <c r="Y385">
        <v>3737</v>
      </c>
      <c r="Z385">
        <v>0</v>
      </c>
      <c r="AA385">
        <v>0</v>
      </c>
      <c r="AB385">
        <v>7694</v>
      </c>
      <c r="AC385">
        <v>0</v>
      </c>
      <c r="AD385">
        <v>0</v>
      </c>
      <c r="AE385">
        <f>SUM(Data[[#This Row],[Soybeans]:[DDGS]])</f>
        <v>0</v>
      </c>
      <c r="AF385">
        <f>SUM(Data[[#This Row],[Cr.Soyaoil]:[Biodiesel]])</f>
        <v>11431</v>
      </c>
    </row>
    <row r="386" spans="1:32" x14ac:dyDescent="0.3">
      <c r="A386">
        <v>2015</v>
      </c>
      <c r="B386" t="s">
        <v>40</v>
      </c>
      <c r="C386" t="s">
        <v>44</v>
      </c>
      <c r="D386" t="s">
        <v>51</v>
      </c>
      <c r="E386" t="s">
        <v>63</v>
      </c>
      <c r="F386" s="10">
        <v>42264</v>
      </c>
      <c r="G386" s="11">
        <v>0.71944444444444444</v>
      </c>
      <c r="H386" s="10">
        <v>42261</v>
      </c>
      <c r="I386" s="11">
        <v>0.38194444444444442</v>
      </c>
      <c r="J386">
        <v>1</v>
      </c>
      <c r="K386" t="s">
        <v>67</v>
      </c>
      <c r="L386" t="s">
        <v>75</v>
      </c>
      <c r="M386">
        <v>0</v>
      </c>
      <c r="N386">
        <v>0</v>
      </c>
      <c r="O386">
        <v>0</v>
      </c>
      <c r="P386">
        <v>0</v>
      </c>
      <c r="Q386">
        <v>0</v>
      </c>
      <c r="R386">
        <v>0</v>
      </c>
      <c r="S386">
        <v>0</v>
      </c>
      <c r="T386">
        <v>0</v>
      </c>
      <c r="U386">
        <v>0</v>
      </c>
      <c r="V386">
        <v>0</v>
      </c>
      <c r="W386">
        <v>0</v>
      </c>
      <c r="X386">
        <v>0</v>
      </c>
      <c r="Y386">
        <v>0</v>
      </c>
      <c r="Z386">
        <v>7481</v>
      </c>
      <c r="AA386">
        <v>0</v>
      </c>
      <c r="AB386">
        <v>0</v>
      </c>
      <c r="AC386">
        <v>0</v>
      </c>
      <c r="AD386">
        <v>0</v>
      </c>
      <c r="AE386">
        <f>SUM(Data[[#This Row],[Soybeans]:[DDGS]])</f>
        <v>0</v>
      </c>
      <c r="AF386">
        <f>SUM(Data[[#This Row],[Cr.Soyaoil]:[Biodiesel]])</f>
        <v>7481</v>
      </c>
    </row>
    <row r="387" spans="1:32" x14ac:dyDescent="0.3">
      <c r="A387">
        <v>2020</v>
      </c>
      <c r="B387" t="s">
        <v>35</v>
      </c>
      <c r="C387" t="s">
        <v>46</v>
      </c>
      <c r="D387" t="s">
        <v>52</v>
      </c>
      <c r="E387" t="s">
        <v>62</v>
      </c>
      <c r="F387" s="10">
        <v>44143</v>
      </c>
      <c r="G387" s="11">
        <v>0.60486111111111107</v>
      </c>
      <c r="H387" s="10">
        <v>44141</v>
      </c>
      <c r="I387" s="11">
        <v>0.95902777777777781</v>
      </c>
      <c r="J387">
        <v>0</v>
      </c>
      <c r="K387" t="s">
        <v>73</v>
      </c>
      <c r="L387" t="s">
        <v>74</v>
      </c>
      <c r="M387">
        <v>0</v>
      </c>
      <c r="N387">
        <v>0</v>
      </c>
      <c r="O387">
        <v>0</v>
      </c>
      <c r="P387">
        <v>0</v>
      </c>
      <c r="Q387">
        <v>0</v>
      </c>
      <c r="R387">
        <v>60934</v>
      </c>
      <c r="S387">
        <v>17983</v>
      </c>
      <c r="T387">
        <v>45219</v>
      </c>
      <c r="U387">
        <v>0</v>
      </c>
      <c r="V387">
        <v>0</v>
      </c>
      <c r="W387">
        <v>0</v>
      </c>
      <c r="X387">
        <v>0</v>
      </c>
      <c r="Y387">
        <v>0</v>
      </c>
      <c r="Z387">
        <v>0</v>
      </c>
      <c r="AA387">
        <v>0</v>
      </c>
      <c r="AB387">
        <v>0</v>
      </c>
      <c r="AC387">
        <v>0</v>
      </c>
      <c r="AD387">
        <v>0</v>
      </c>
      <c r="AE387">
        <f>SUM(Data[[#This Row],[Soybeans]:[DDGS]])</f>
        <v>124136</v>
      </c>
      <c r="AF387">
        <f>SUM(Data[[#This Row],[Cr.Soyaoil]:[Biodiesel]])</f>
        <v>0</v>
      </c>
    </row>
    <row r="388" spans="1:32" x14ac:dyDescent="0.3">
      <c r="A388">
        <v>2010</v>
      </c>
      <c r="B388" t="s">
        <v>31</v>
      </c>
      <c r="C388" t="s">
        <v>46</v>
      </c>
      <c r="D388" t="s">
        <v>52</v>
      </c>
      <c r="E388" t="s">
        <v>62</v>
      </c>
      <c r="F388" s="10">
        <v>40213</v>
      </c>
      <c r="G388" s="11">
        <v>0.54791666666666672</v>
      </c>
      <c r="H388" s="10">
        <v>40212</v>
      </c>
      <c r="I388" s="11">
        <v>0.82430555555555551</v>
      </c>
      <c r="J388">
        <v>1</v>
      </c>
      <c r="K388" t="s">
        <v>70</v>
      </c>
      <c r="L388" t="s">
        <v>74</v>
      </c>
      <c r="M388">
        <v>0</v>
      </c>
      <c r="N388">
        <v>0</v>
      </c>
      <c r="O388">
        <v>0</v>
      </c>
      <c r="P388">
        <v>75614</v>
      </c>
      <c r="Q388">
        <v>62935</v>
      </c>
      <c r="R388">
        <v>0</v>
      </c>
      <c r="S388">
        <v>0</v>
      </c>
      <c r="T388">
        <v>874</v>
      </c>
      <c r="U388">
        <v>52171</v>
      </c>
      <c r="V388">
        <v>111</v>
      </c>
      <c r="W388">
        <v>0</v>
      </c>
      <c r="X388">
        <v>0</v>
      </c>
      <c r="Y388">
        <v>0</v>
      </c>
      <c r="Z388">
        <v>0</v>
      </c>
      <c r="AA388">
        <v>0</v>
      </c>
      <c r="AB388">
        <v>0</v>
      </c>
      <c r="AC388">
        <v>0</v>
      </c>
      <c r="AD388">
        <v>0</v>
      </c>
      <c r="AE388">
        <f>SUM(Data[[#This Row],[Soybeans]:[DDGS]])</f>
        <v>191705</v>
      </c>
      <c r="AF388">
        <f>SUM(Data[[#This Row],[Cr.Soyaoil]:[Biodiesel]])</f>
        <v>0</v>
      </c>
    </row>
    <row r="389" spans="1:32" x14ac:dyDescent="0.3">
      <c r="A389">
        <v>2020</v>
      </c>
      <c r="B389" t="s">
        <v>41</v>
      </c>
      <c r="C389" t="s">
        <v>48</v>
      </c>
      <c r="D389" t="s">
        <v>57</v>
      </c>
      <c r="E389" t="s">
        <v>65</v>
      </c>
      <c r="F389" s="10">
        <v>43848</v>
      </c>
      <c r="G389" s="11">
        <v>0.63680555555555551</v>
      </c>
      <c r="H389" s="10">
        <v>43847</v>
      </c>
      <c r="I389" s="11">
        <v>0.77638888888888891</v>
      </c>
      <c r="J389">
        <v>0</v>
      </c>
      <c r="K389" t="s">
        <v>72</v>
      </c>
      <c r="L389" t="s">
        <v>74</v>
      </c>
      <c r="M389">
        <v>0</v>
      </c>
      <c r="N389">
        <v>0</v>
      </c>
      <c r="O389">
        <v>0</v>
      </c>
      <c r="P389">
        <v>9740</v>
      </c>
      <c r="Q389">
        <v>0</v>
      </c>
      <c r="R389">
        <v>27864</v>
      </c>
      <c r="S389">
        <v>44927</v>
      </c>
      <c r="T389">
        <v>22702</v>
      </c>
      <c r="U389">
        <v>0</v>
      </c>
      <c r="V389">
        <v>51459</v>
      </c>
      <c r="W389">
        <v>0</v>
      </c>
      <c r="X389">
        <v>0</v>
      </c>
      <c r="Y389">
        <v>0</v>
      </c>
      <c r="Z389">
        <v>0</v>
      </c>
      <c r="AA389">
        <v>0</v>
      </c>
      <c r="AB389">
        <v>0</v>
      </c>
      <c r="AC389">
        <v>0</v>
      </c>
      <c r="AD389">
        <v>0</v>
      </c>
      <c r="AE389">
        <f>SUM(Data[[#This Row],[Soybeans]:[DDGS]])</f>
        <v>156692</v>
      </c>
      <c r="AF389">
        <f>SUM(Data[[#This Row],[Cr.Soyaoil]:[Biodiesel]])</f>
        <v>0</v>
      </c>
    </row>
    <row r="390" spans="1:32" x14ac:dyDescent="0.3">
      <c r="A390">
        <v>2022</v>
      </c>
      <c r="B390" t="s">
        <v>37</v>
      </c>
      <c r="C390" t="s">
        <v>45</v>
      </c>
      <c r="D390" t="s">
        <v>58</v>
      </c>
      <c r="E390" t="s">
        <v>64</v>
      </c>
      <c r="F390" s="10">
        <v>44733</v>
      </c>
      <c r="G390" s="11">
        <v>0.81666666666666665</v>
      </c>
      <c r="H390" s="10">
        <v>44731</v>
      </c>
      <c r="I390" s="11">
        <v>0.85763888888888884</v>
      </c>
      <c r="J390">
        <v>0</v>
      </c>
      <c r="K390" t="s">
        <v>73</v>
      </c>
      <c r="L390" t="s">
        <v>75</v>
      </c>
      <c r="M390">
        <v>0</v>
      </c>
      <c r="N390">
        <v>0</v>
      </c>
      <c r="O390">
        <v>0</v>
      </c>
      <c r="P390">
        <v>0</v>
      </c>
      <c r="Q390">
        <v>0</v>
      </c>
      <c r="R390">
        <v>0</v>
      </c>
      <c r="S390">
        <v>0</v>
      </c>
      <c r="T390">
        <v>0</v>
      </c>
      <c r="U390">
        <v>0</v>
      </c>
      <c r="V390">
        <v>0</v>
      </c>
      <c r="W390">
        <v>0</v>
      </c>
      <c r="X390">
        <v>0</v>
      </c>
      <c r="Y390">
        <v>0</v>
      </c>
      <c r="Z390">
        <v>6597</v>
      </c>
      <c r="AA390">
        <v>0</v>
      </c>
      <c r="AB390">
        <v>0</v>
      </c>
      <c r="AC390">
        <v>0</v>
      </c>
      <c r="AD390">
        <v>0</v>
      </c>
      <c r="AE390">
        <f>SUM(Data[[#This Row],[Soybeans]:[DDGS]])</f>
        <v>0</v>
      </c>
      <c r="AF390">
        <f>SUM(Data[[#This Row],[Cr.Soyaoil]:[Biodiesel]])</f>
        <v>6597</v>
      </c>
    </row>
    <row r="391" spans="1:32" x14ac:dyDescent="0.3">
      <c r="A391">
        <v>2017</v>
      </c>
      <c r="B391" t="s">
        <v>35</v>
      </c>
      <c r="C391" t="s">
        <v>42</v>
      </c>
      <c r="D391" t="s">
        <v>54</v>
      </c>
      <c r="E391" t="s">
        <v>60</v>
      </c>
      <c r="F391" s="10">
        <v>43063</v>
      </c>
      <c r="G391" s="11">
        <v>0.28402777777777777</v>
      </c>
      <c r="H391" s="10">
        <v>43060</v>
      </c>
      <c r="I391" s="11">
        <v>0.62777777777777777</v>
      </c>
      <c r="J391">
        <v>1</v>
      </c>
      <c r="K391" t="s">
        <v>71</v>
      </c>
      <c r="L391" t="s">
        <v>74</v>
      </c>
      <c r="M391">
        <v>0</v>
      </c>
      <c r="N391">
        <v>0</v>
      </c>
      <c r="O391">
        <v>0</v>
      </c>
      <c r="P391">
        <v>0</v>
      </c>
      <c r="Q391">
        <v>0</v>
      </c>
      <c r="R391">
        <v>0</v>
      </c>
      <c r="S391">
        <v>73531</v>
      </c>
      <c r="T391">
        <v>0</v>
      </c>
      <c r="U391">
        <v>43425</v>
      </c>
      <c r="V391">
        <v>0</v>
      </c>
      <c r="W391">
        <v>0</v>
      </c>
      <c r="X391">
        <v>0</v>
      </c>
      <c r="Y391">
        <v>0</v>
      </c>
      <c r="Z391">
        <v>0</v>
      </c>
      <c r="AA391">
        <v>0</v>
      </c>
      <c r="AB391">
        <v>0</v>
      </c>
      <c r="AC391">
        <v>0</v>
      </c>
      <c r="AD391">
        <v>0</v>
      </c>
      <c r="AE391">
        <f>SUM(Data[[#This Row],[Soybeans]:[DDGS]])</f>
        <v>116956</v>
      </c>
      <c r="AF391">
        <f>SUM(Data[[#This Row],[Cr.Soyaoil]:[Biodiesel]])</f>
        <v>0</v>
      </c>
    </row>
    <row r="392" spans="1:32" x14ac:dyDescent="0.3">
      <c r="A392">
        <v>2011</v>
      </c>
      <c r="B392" t="s">
        <v>38</v>
      </c>
      <c r="C392" t="s">
        <v>42</v>
      </c>
      <c r="D392" t="s">
        <v>49</v>
      </c>
      <c r="E392" t="s">
        <v>65</v>
      </c>
      <c r="F392" s="10">
        <v>40782</v>
      </c>
      <c r="G392" s="11">
        <v>0.64166666666666672</v>
      </c>
      <c r="H392" s="10">
        <v>40779</v>
      </c>
      <c r="I392" s="11">
        <v>0.11666666666666667</v>
      </c>
      <c r="J392">
        <v>0</v>
      </c>
      <c r="K392" t="s">
        <v>70</v>
      </c>
      <c r="L392" t="s">
        <v>75</v>
      </c>
      <c r="M392">
        <v>0</v>
      </c>
      <c r="N392">
        <v>0</v>
      </c>
      <c r="O392">
        <v>0</v>
      </c>
      <c r="P392">
        <v>0</v>
      </c>
      <c r="Q392">
        <v>0</v>
      </c>
      <c r="R392">
        <v>0</v>
      </c>
      <c r="S392">
        <v>0</v>
      </c>
      <c r="T392">
        <v>0</v>
      </c>
      <c r="U392">
        <v>0</v>
      </c>
      <c r="V392">
        <v>0</v>
      </c>
      <c r="W392">
        <v>0</v>
      </c>
      <c r="X392">
        <v>9748</v>
      </c>
      <c r="Y392">
        <v>0</v>
      </c>
      <c r="Z392">
        <v>0</v>
      </c>
      <c r="AA392">
        <v>0</v>
      </c>
      <c r="AB392">
        <v>1110</v>
      </c>
      <c r="AC392">
        <v>0</v>
      </c>
      <c r="AD392">
        <v>0</v>
      </c>
      <c r="AE392">
        <f>SUM(Data[[#This Row],[Soybeans]:[DDGS]])</f>
        <v>0</v>
      </c>
      <c r="AF392">
        <f>SUM(Data[[#This Row],[Cr.Soyaoil]:[Biodiesel]])</f>
        <v>10858</v>
      </c>
    </row>
    <row r="393" spans="1:32" x14ac:dyDescent="0.3">
      <c r="A393">
        <v>2012</v>
      </c>
      <c r="B393" t="s">
        <v>30</v>
      </c>
      <c r="C393" t="s">
        <v>42</v>
      </c>
      <c r="D393" t="s">
        <v>53</v>
      </c>
      <c r="E393" t="s">
        <v>62</v>
      </c>
      <c r="F393" s="10">
        <v>41049</v>
      </c>
      <c r="G393" s="11">
        <v>0.21111111111111111</v>
      </c>
      <c r="H393" s="10">
        <v>41048</v>
      </c>
      <c r="I393" s="11">
        <v>3.9583333333333331E-2</v>
      </c>
      <c r="J393">
        <v>0</v>
      </c>
      <c r="K393" t="s">
        <v>68</v>
      </c>
      <c r="L393" t="s">
        <v>74</v>
      </c>
      <c r="M393">
        <v>0</v>
      </c>
      <c r="N393">
        <v>23716</v>
      </c>
      <c r="O393">
        <v>0</v>
      </c>
      <c r="P393">
        <v>12087</v>
      </c>
      <c r="Q393">
        <v>69423</v>
      </c>
      <c r="R393">
        <v>45243</v>
      </c>
      <c r="S393">
        <v>0</v>
      </c>
      <c r="T393">
        <v>0</v>
      </c>
      <c r="U393">
        <v>0</v>
      </c>
      <c r="V393">
        <v>0</v>
      </c>
      <c r="W393">
        <v>0</v>
      </c>
      <c r="X393">
        <v>0</v>
      </c>
      <c r="Y393">
        <v>0</v>
      </c>
      <c r="Z393">
        <v>0</v>
      </c>
      <c r="AA393">
        <v>0</v>
      </c>
      <c r="AB393">
        <v>0</v>
      </c>
      <c r="AC393">
        <v>0</v>
      </c>
      <c r="AD393">
        <v>0</v>
      </c>
      <c r="AE393">
        <f>SUM(Data[[#This Row],[Soybeans]:[DDGS]])</f>
        <v>150469</v>
      </c>
      <c r="AF393">
        <f>SUM(Data[[#This Row],[Cr.Soyaoil]:[Biodiesel]])</f>
        <v>0</v>
      </c>
    </row>
    <row r="394" spans="1:32" x14ac:dyDescent="0.3">
      <c r="A394">
        <v>2010</v>
      </c>
      <c r="B394" t="s">
        <v>30</v>
      </c>
      <c r="C394" t="s">
        <v>45</v>
      </c>
      <c r="D394" t="s">
        <v>57</v>
      </c>
      <c r="E394" t="s">
        <v>62</v>
      </c>
      <c r="F394" s="10">
        <v>40313</v>
      </c>
      <c r="G394" s="11">
        <v>0.96180555555555558</v>
      </c>
      <c r="H394" s="10">
        <v>40311</v>
      </c>
      <c r="I394" s="11">
        <v>0.2638888888888889</v>
      </c>
      <c r="J394">
        <v>0</v>
      </c>
      <c r="K394" t="s">
        <v>67</v>
      </c>
      <c r="L394" t="s">
        <v>74</v>
      </c>
      <c r="M394">
        <v>0</v>
      </c>
      <c r="N394">
        <v>0</v>
      </c>
      <c r="O394">
        <v>0</v>
      </c>
      <c r="P394">
        <v>28903</v>
      </c>
      <c r="Q394">
        <v>0</v>
      </c>
      <c r="R394">
        <v>0</v>
      </c>
      <c r="S394">
        <v>0</v>
      </c>
      <c r="T394">
        <v>0</v>
      </c>
      <c r="U394">
        <v>0</v>
      </c>
      <c r="V394">
        <v>0</v>
      </c>
      <c r="W394">
        <v>0</v>
      </c>
      <c r="X394">
        <v>0</v>
      </c>
      <c r="Y394">
        <v>0</v>
      </c>
      <c r="Z394">
        <v>0</v>
      </c>
      <c r="AA394">
        <v>0</v>
      </c>
      <c r="AB394">
        <v>0</v>
      </c>
      <c r="AC394">
        <v>0</v>
      </c>
      <c r="AD394">
        <v>0</v>
      </c>
      <c r="AE394">
        <f>SUM(Data[[#This Row],[Soybeans]:[DDGS]])</f>
        <v>28903</v>
      </c>
      <c r="AF394">
        <f>SUM(Data[[#This Row],[Cr.Soyaoil]:[Biodiesel]])</f>
        <v>0</v>
      </c>
    </row>
    <row r="395" spans="1:32" x14ac:dyDescent="0.3">
      <c r="A395">
        <v>2022</v>
      </c>
      <c r="B395" t="s">
        <v>41</v>
      </c>
      <c r="C395" t="s">
        <v>42</v>
      </c>
      <c r="D395" t="s">
        <v>57</v>
      </c>
      <c r="E395" t="s">
        <v>60</v>
      </c>
      <c r="F395" s="10">
        <v>44563</v>
      </c>
      <c r="G395" s="11">
        <v>0.61527777777777781</v>
      </c>
      <c r="H395" s="10">
        <v>44560</v>
      </c>
      <c r="I395" s="11">
        <v>0.90833333333333333</v>
      </c>
      <c r="J395">
        <v>1</v>
      </c>
      <c r="K395" t="s">
        <v>66</v>
      </c>
      <c r="L395" t="s">
        <v>74</v>
      </c>
      <c r="M395">
        <v>47398</v>
      </c>
      <c r="N395">
        <v>17329</v>
      </c>
      <c r="O395">
        <v>20989</v>
      </c>
      <c r="P395">
        <v>0</v>
      </c>
      <c r="Q395">
        <v>0</v>
      </c>
      <c r="R395">
        <v>0</v>
      </c>
      <c r="S395">
        <v>0</v>
      </c>
      <c r="T395">
        <v>0</v>
      </c>
      <c r="U395">
        <v>57049</v>
      </c>
      <c r="V395">
        <v>0</v>
      </c>
      <c r="W395">
        <v>0</v>
      </c>
      <c r="X395">
        <v>0</v>
      </c>
      <c r="Y395">
        <v>0</v>
      </c>
      <c r="Z395">
        <v>0</v>
      </c>
      <c r="AA395">
        <v>0</v>
      </c>
      <c r="AB395">
        <v>0</v>
      </c>
      <c r="AC395">
        <v>0</v>
      </c>
      <c r="AD395">
        <v>0</v>
      </c>
      <c r="AE395">
        <f>SUM(Data[[#This Row],[Soybeans]:[DDGS]])</f>
        <v>142765</v>
      </c>
      <c r="AF395">
        <f>SUM(Data[[#This Row],[Cr.Soyaoil]:[Biodiesel]])</f>
        <v>0</v>
      </c>
    </row>
    <row r="396" spans="1:32" x14ac:dyDescent="0.3">
      <c r="A396">
        <v>2023</v>
      </c>
      <c r="B396" t="s">
        <v>32</v>
      </c>
      <c r="C396" t="s">
        <v>44</v>
      </c>
      <c r="D396" t="s">
        <v>51</v>
      </c>
      <c r="E396" t="s">
        <v>65</v>
      </c>
      <c r="F396" s="10">
        <v>45263</v>
      </c>
      <c r="G396" s="11">
        <v>0.10069444444444445</v>
      </c>
      <c r="H396" s="10">
        <v>45260</v>
      </c>
      <c r="I396" s="11">
        <v>0.27430555555555558</v>
      </c>
      <c r="J396">
        <v>0</v>
      </c>
      <c r="K396" t="s">
        <v>72</v>
      </c>
      <c r="L396" t="s">
        <v>74</v>
      </c>
      <c r="M396">
        <v>0</v>
      </c>
      <c r="N396">
        <v>0</v>
      </c>
      <c r="O396">
        <v>0</v>
      </c>
      <c r="P396">
        <v>14540</v>
      </c>
      <c r="Q396">
        <v>78498</v>
      </c>
      <c r="R396">
        <v>0</v>
      </c>
      <c r="S396">
        <v>0</v>
      </c>
      <c r="T396">
        <v>0</v>
      </c>
      <c r="U396">
        <v>0</v>
      </c>
      <c r="V396">
        <v>0</v>
      </c>
      <c r="W396">
        <v>0</v>
      </c>
      <c r="X396">
        <v>0</v>
      </c>
      <c r="Y396">
        <v>0</v>
      </c>
      <c r="Z396">
        <v>0</v>
      </c>
      <c r="AA396">
        <v>0</v>
      </c>
      <c r="AB396">
        <v>0</v>
      </c>
      <c r="AC396">
        <v>0</v>
      </c>
      <c r="AD396">
        <v>0</v>
      </c>
      <c r="AE396">
        <f>SUM(Data[[#This Row],[Soybeans]:[DDGS]])</f>
        <v>93038</v>
      </c>
      <c r="AF396">
        <f>SUM(Data[[#This Row],[Cr.Soyaoil]:[Biodiesel]])</f>
        <v>0</v>
      </c>
    </row>
    <row r="397" spans="1:32" x14ac:dyDescent="0.3">
      <c r="A397">
        <v>2022</v>
      </c>
      <c r="B397" t="s">
        <v>37</v>
      </c>
      <c r="C397" t="s">
        <v>46</v>
      </c>
      <c r="D397" t="s">
        <v>53</v>
      </c>
      <c r="E397" t="s">
        <v>60</v>
      </c>
      <c r="F397" s="10">
        <v>44727</v>
      </c>
      <c r="G397" s="11">
        <v>0.5229166666666667</v>
      </c>
      <c r="H397" s="10">
        <v>44726</v>
      </c>
      <c r="I397" s="11">
        <v>0.47013888888888888</v>
      </c>
      <c r="J397">
        <v>1</v>
      </c>
      <c r="K397" t="s">
        <v>69</v>
      </c>
      <c r="L397" t="s">
        <v>75</v>
      </c>
      <c r="M397">
        <v>0</v>
      </c>
      <c r="N397">
        <v>0</v>
      </c>
      <c r="O397">
        <v>0</v>
      </c>
      <c r="P397">
        <v>0</v>
      </c>
      <c r="Q397">
        <v>0</v>
      </c>
      <c r="R397">
        <v>0</v>
      </c>
      <c r="S397">
        <v>0</v>
      </c>
      <c r="T397">
        <v>0</v>
      </c>
      <c r="U397">
        <v>0</v>
      </c>
      <c r="V397">
        <v>0</v>
      </c>
      <c r="W397">
        <v>0</v>
      </c>
      <c r="X397">
        <v>0</v>
      </c>
      <c r="Y397">
        <v>0</v>
      </c>
      <c r="Z397">
        <v>0</v>
      </c>
      <c r="AA397">
        <v>0</v>
      </c>
      <c r="AB397">
        <v>0</v>
      </c>
      <c r="AC397">
        <v>0</v>
      </c>
      <c r="AD397">
        <v>0</v>
      </c>
      <c r="AE397">
        <f>SUM(Data[[#This Row],[Soybeans]:[DDGS]])</f>
        <v>0</v>
      </c>
      <c r="AF397">
        <f>SUM(Data[[#This Row],[Cr.Soyaoil]:[Biodiesel]])</f>
        <v>0</v>
      </c>
    </row>
    <row r="398" spans="1:32" x14ac:dyDescent="0.3">
      <c r="A398">
        <v>2020</v>
      </c>
      <c r="B398" t="s">
        <v>41</v>
      </c>
      <c r="C398" t="s">
        <v>42</v>
      </c>
      <c r="D398" t="s">
        <v>53</v>
      </c>
      <c r="E398" t="s">
        <v>62</v>
      </c>
      <c r="F398" s="10">
        <v>43846</v>
      </c>
      <c r="G398" s="11">
        <v>0.92152777777777772</v>
      </c>
      <c r="H398" s="10">
        <v>43844</v>
      </c>
      <c r="I398" s="11">
        <v>0.37986111111111109</v>
      </c>
      <c r="J398">
        <v>0</v>
      </c>
      <c r="K398" t="s">
        <v>71</v>
      </c>
      <c r="L398" t="s">
        <v>75</v>
      </c>
      <c r="M398">
        <v>0</v>
      </c>
      <c r="N398">
        <v>0</v>
      </c>
      <c r="O398">
        <v>0</v>
      </c>
      <c r="P398">
        <v>0</v>
      </c>
      <c r="Q398">
        <v>0</v>
      </c>
      <c r="R398">
        <v>0</v>
      </c>
      <c r="S398">
        <v>0</v>
      </c>
      <c r="T398">
        <v>0</v>
      </c>
      <c r="U398">
        <v>0</v>
      </c>
      <c r="V398">
        <v>0</v>
      </c>
      <c r="W398">
        <v>0</v>
      </c>
      <c r="X398">
        <v>0</v>
      </c>
      <c r="Y398">
        <v>0</v>
      </c>
      <c r="Z398">
        <v>0</v>
      </c>
      <c r="AA398">
        <v>0</v>
      </c>
      <c r="AB398">
        <v>0</v>
      </c>
      <c r="AC398">
        <v>0</v>
      </c>
      <c r="AD398">
        <v>0</v>
      </c>
      <c r="AE398">
        <f>SUM(Data[[#This Row],[Soybeans]:[DDGS]])</f>
        <v>0</v>
      </c>
      <c r="AF398">
        <f>SUM(Data[[#This Row],[Cr.Soyaoil]:[Biodiesel]])</f>
        <v>0</v>
      </c>
    </row>
    <row r="399" spans="1:32" x14ac:dyDescent="0.3">
      <c r="A399">
        <v>2015</v>
      </c>
      <c r="B399" t="s">
        <v>40</v>
      </c>
      <c r="C399" t="s">
        <v>47</v>
      </c>
      <c r="D399" t="s">
        <v>58</v>
      </c>
      <c r="E399" t="s">
        <v>60</v>
      </c>
      <c r="F399" s="10">
        <v>42250</v>
      </c>
      <c r="G399" s="11">
        <v>0.67638888888888893</v>
      </c>
      <c r="H399" s="10">
        <v>42247</v>
      </c>
      <c r="I399" s="11">
        <v>0.42499999999999999</v>
      </c>
      <c r="J399">
        <v>0</v>
      </c>
      <c r="K399" t="s">
        <v>68</v>
      </c>
      <c r="L399" t="s">
        <v>75</v>
      </c>
      <c r="M399">
        <v>0</v>
      </c>
      <c r="N399">
        <v>0</v>
      </c>
      <c r="O399">
        <v>0</v>
      </c>
      <c r="P399">
        <v>0</v>
      </c>
      <c r="Q399">
        <v>0</v>
      </c>
      <c r="R399">
        <v>0</v>
      </c>
      <c r="S399">
        <v>0</v>
      </c>
      <c r="T399">
        <v>0</v>
      </c>
      <c r="U399">
        <v>0</v>
      </c>
      <c r="V399">
        <v>0</v>
      </c>
      <c r="W399">
        <v>0</v>
      </c>
      <c r="X399">
        <v>0</v>
      </c>
      <c r="Y399">
        <v>0</v>
      </c>
      <c r="Z399">
        <v>0</v>
      </c>
      <c r="AA399">
        <v>0</v>
      </c>
      <c r="AB399">
        <v>0</v>
      </c>
      <c r="AC399">
        <v>0</v>
      </c>
      <c r="AD399">
        <v>5277</v>
      </c>
      <c r="AE399">
        <f>SUM(Data[[#This Row],[Soybeans]:[DDGS]])</f>
        <v>0</v>
      </c>
      <c r="AF399">
        <f>SUM(Data[[#This Row],[Cr.Soyaoil]:[Biodiesel]])</f>
        <v>5277</v>
      </c>
    </row>
    <row r="400" spans="1:32" x14ac:dyDescent="0.3">
      <c r="A400">
        <v>2012</v>
      </c>
      <c r="B400" t="s">
        <v>32</v>
      </c>
      <c r="C400" t="s">
        <v>44</v>
      </c>
      <c r="D400" t="s">
        <v>50</v>
      </c>
      <c r="E400" t="s">
        <v>61</v>
      </c>
      <c r="F400" s="10">
        <v>41255</v>
      </c>
      <c r="G400" s="11">
        <v>0.10277777777777777</v>
      </c>
      <c r="H400" s="10">
        <v>41254</v>
      </c>
      <c r="I400" s="11">
        <v>0.99583333333333335</v>
      </c>
      <c r="J400">
        <v>0</v>
      </c>
      <c r="K400" t="s">
        <v>66</v>
      </c>
      <c r="L400" t="s">
        <v>74</v>
      </c>
      <c r="M400">
        <v>0</v>
      </c>
      <c r="N400">
        <v>37156</v>
      </c>
      <c r="O400">
        <v>67378</v>
      </c>
      <c r="P400">
        <v>26782</v>
      </c>
      <c r="Q400">
        <v>9626</v>
      </c>
      <c r="R400">
        <v>57703</v>
      </c>
      <c r="S400">
        <v>0</v>
      </c>
      <c r="T400">
        <v>0</v>
      </c>
      <c r="U400">
        <v>18014</v>
      </c>
      <c r="V400">
        <v>70135</v>
      </c>
      <c r="W400">
        <v>0</v>
      </c>
      <c r="X400">
        <v>0</v>
      </c>
      <c r="Y400">
        <v>0</v>
      </c>
      <c r="Z400">
        <v>0</v>
      </c>
      <c r="AA400">
        <v>0</v>
      </c>
      <c r="AB400">
        <v>0</v>
      </c>
      <c r="AC400">
        <v>0</v>
      </c>
      <c r="AD400">
        <v>0</v>
      </c>
      <c r="AE400">
        <f>SUM(Data[[#This Row],[Soybeans]:[DDGS]])</f>
        <v>286794</v>
      </c>
      <c r="AF400">
        <f>SUM(Data[[#This Row],[Cr.Soyaoil]:[Biodiesel]])</f>
        <v>0</v>
      </c>
    </row>
    <row r="401" spans="1:32" x14ac:dyDescent="0.3">
      <c r="A401">
        <v>2021</v>
      </c>
      <c r="B401" t="s">
        <v>41</v>
      </c>
      <c r="C401" t="s">
        <v>42</v>
      </c>
      <c r="D401" t="s">
        <v>49</v>
      </c>
      <c r="E401" t="s">
        <v>64</v>
      </c>
      <c r="F401" s="10">
        <v>44201</v>
      </c>
      <c r="G401" s="11">
        <v>7.6388888888888886E-3</v>
      </c>
      <c r="H401" s="10">
        <v>44200</v>
      </c>
      <c r="I401" s="11">
        <v>0.96111111111111114</v>
      </c>
      <c r="J401">
        <v>0</v>
      </c>
      <c r="K401" t="s">
        <v>70</v>
      </c>
      <c r="L401" t="s">
        <v>74</v>
      </c>
      <c r="M401">
        <v>33214</v>
      </c>
      <c r="N401">
        <v>42364</v>
      </c>
      <c r="O401">
        <v>0</v>
      </c>
      <c r="P401">
        <v>0</v>
      </c>
      <c r="Q401">
        <v>0</v>
      </c>
      <c r="R401">
        <v>0</v>
      </c>
      <c r="S401">
        <v>0</v>
      </c>
      <c r="T401">
        <v>15124</v>
      </c>
      <c r="U401">
        <v>0</v>
      </c>
      <c r="V401">
        <v>0</v>
      </c>
      <c r="W401">
        <v>0</v>
      </c>
      <c r="X401">
        <v>0</v>
      </c>
      <c r="Y401">
        <v>0</v>
      </c>
      <c r="Z401">
        <v>0</v>
      </c>
      <c r="AA401">
        <v>0</v>
      </c>
      <c r="AB401">
        <v>0</v>
      </c>
      <c r="AC401">
        <v>0</v>
      </c>
      <c r="AD401">
        <v>0</v>
      </c>
      <c r="AE401">
        <f>SUM(Data[[#This Row],[Soybeans]:[DDGS]])</f>
        <v>90702</v>
      </c>
      <c r="AF401">
        <f>SUM(Data[[#This Row],[Cr.Soyaoil]:[Biodiesel]])</f>
        <v>0</v>
      </c>
    </row>
    <row r="402" spans="1:32" x14ac:dyDescent="0.3">
      <c r="A402">
        <v>2022</v>
      </c>
      <c r="B402" t="s">
        <v>40</v>
      </c>
      <c r="C402" t="s">
        <v>42</v>
      </c>
      <c r="D402" t="s">
        <v>53</v>
      </c>
      <c r="E402" t="s">
        <v>62</v>
      </c>
      <c r="F402" s="10">
        <v>44816</v>
      </c>
      <c r="G402" s="11">
        <v>0.66527777777777775</v>
      </c>
      <c r="H402" s="10">
        <v>44815</v>
      </c>
      <c r="I402" s="11">
        <v>0.76736111111111116</v>
      </c>
      <c r="J402">
        <v>0</v>
      </c>
      <c r="K402" t="s">
        <v>70</v>
      </c>
      <c r="L402" t="s">
        <v>74</v>
      </c>
      <c r="M402">
        <v>0</v>
      </c>
      <c r="N402">
        <v>0</v>
      </c>
      <c r="O402">
        <v>68795</v>
      </c>
      <c r="P402">
        <v>0</v>
      </c>
      <c r="Q402">
        <v>0</v>
      </c>
      <c r="R402">
        <v>2511</v>
      </c>
      <c r="S402">
        <v>0</v>
      </c>
      <c r="T402">
        <v>46166</v>
      </c>
      <c r="U402">
        <v>35961</v>
      </c>
      <c r="V402">
        <v>27414</v>
      </c>
      <c r="W402">
        <v>0</v>
      </c>
      <c r="X402">
        <v>0</v>
      </c>
      <c r="Y402">
        <v>0</v>
      </c>
      <c r="Z402">
        <v>0</v>
      </c>
      <c r="AA402">
        <v>0</v>
      </c>
      <c r="AB402">
        <v>0</v>
      </c>
      <c r="AC402">
        <v>0</v>
      </c>
      <c r="AD402">
        <v>0</v>
      </c>
      <c r="AE402">
        <f>SUM(Data[[#This Row],[Soybeans]:[DDGS]])</f>
        <v>180847</v>
      </c>
      <c r="AF402">
        <f>SUM(Data[[#This Row],[Cr.Soyaoil]:[Biodiesel]])</f>
        <v>0</v>
      </c>
    </row>
    <row r="403" spans="1:32" x14ac:dyDescent="0.3">
      <c r="A403">
        <v>2012</v>
      </c>
      <c r="B403" t="s">
        <v>31</v>
      </c>
      <c r="C403" t="s">
        <v>44</v>
      </c>
      <c r="D403" t="s">
        <v>54</v>
      </c>
      <c r="E403" t="s">
        <v>61</v>
      </c>
      <c r="F403" s="10">
        <v>40963</v>
      </c>
      <c r="G403" s="11">
        <v>0.96458333333333335</v>
      </c>
      <c r="H403" s="10">
        <v>40962</v>
      </c>
      <c r="I403" s="11">
        <v>0.70625000000000004</v>
      </c>
      <c r="J403">
        <v>0</v>
      </c>
      <c r="K403" t="s">
        <v>73</v>
      </c>
      <c r="L403" t="s">
        <v>75</v>
      </c>
      <c r="M403">
        <v>0</v>
      </c>
      <c r="N403">
        <v>0</v>
      </c>
      <c r="O403">
        <v>0</v>
      </c>
      <c r="P403">
        <v>0</v>
      </c>
      <c r="Q403">
        <v>0</v>
      </c>
      <c r="R403">
        <v>0</v>
      </c>
      <c r="S403">
        <v>0</v>
      </c>
      <c r="T403">
        <v>0</v>
      </c>
      <c r="U403">
        <v>0</v>
      </c>
      <c r="V403">
        <v>0</v>
      </c>
      <c r="W403">
        <v>0</v>
      </c>
      <c r="X403">
        <v>0</v>
      </c>
      <c r="Y403">
        <v>2530</v>
      </c>
      <c r="Z403">
        <v>0</v>
      </c>
      <c r="AA403">
        <v>1926</v>
      </c>
      <c r="AB403">
        <v>0</v>
      </c>
      <c r="AC403">
        <v>6409</v>
      </c>
      <c r="AD403">
        <v>0</v>
      </c>
      <c r="AE403">
        <f>SUM(Data[[#This Row],[Soybeans]:[DDGS]])</f>
        <v>0</v>
      </c>
      <c r="AF403">
        <f>SUM(Data[[#This Row],[Cr.Soyaoil]:[Biodiesel]])</f>
        <v>10865</v>
      </c>
    </row>
    <row r="404" spans="1:32" x14ac:dyDescent="0.3">
      <c r="A404">
        <v>2014</v>
      </c>
      <c r="B404" t="s">
        <v>40</v>
      </c>
      <c r="C404" t="s">
        <v>43</v>
      </c>
      <c r="D404" t="s">
        <v>57</v>
      </c>
      <c r="E404" t="s">
        <v>64</v>
      </c>
      <c r="F404" s="10">
        <v>41902</v>
      </c>
      <c r="G404" s="11">
        <v>0.28263888888888888</v>
      </c>
      <c r="H404" s="10">
        <v>41900</v>
      </c>
      <c r="I404" s="11">
        <v>0.76249999999999996</v>
      </c>
      <c r="J404">
        <v>1</v>
      </c>
      <c r="K404" t="s">
        <v>71</v>
      </c>
      <c r="L404" t="s">
        <v>74</v>
      </c>
      <c r="M404">
        <v>0</v>
      </c>
      <c r="N404">
        <v>0</v>
      </c>
      <c r="O404">
        <v>0</v>
      </c>
      <c r="P404">
        <v>0</v>
      </c>
      <c r="Q404">
        <v>27343</v>
      </c>
      <c r="R404">
        <v>0</v>
      </c>
      <c r="S404">
        <v>0</v>
      </c>
      <c r="T404">
        <v>0</v>
      </c>
      <c r="U404">
        <v>0</v>
      </c>
      <c r="V404">
        <v>0</v>
      </c>
      <c r="W404">
        <v>0</v>
      </c>
      <c r="X404">
        <v>0</v>
      </c>
      <c r="Y404">
        <v>0</v>
      </c>
      <c r="Z404">
        <v>0</v>
      </c>
      <c r="AA404">
        <v>0</v>
      </c>
      <c r="AB404">
        <v>0</v>
      </c>
      <c r="AC404">
        <v>0</v>
      </c>
      <c r="AD404">
        <v>0</v>
      </c>
      <c r="AE404">
        <f>SUM(Data[[#This Row],[Soybeans]:[DDGS]])</f>
        <v>27343</v>
      </c>
      <c r="AF404">
        <f>SUM(Data[[#This Row],[Cr.Soyaoil]:[Biodiesel]])</f>
        <v>0</v>
      </c>
    </row>
    <row r="405" spans="1:32" x14ac:dyDescent="0.3">
      <c r="A405">
        <v>2019</v>
      </c>
      <c r="B405" t="s">
        <v>35</v>
      </c>
      <c r="C405" t="s">
        <v>44</v>
      </c>
      <c r="D405" t="s">
        <v>53</v>
      </c>
      <c r="E405" t="s">
        <v>62</v>
      </c>
      <c r="F405" s="10">
        <v>43786</v>
      </c>
      <c r="G405" s="11">
        <v>0.78611111111111109</v>
      </c>
      <c r="H405" s="10">
        <v>43785</v>
      </c>
      <c r="I405" s="11">
        <v>0.53819444444444442</v>
      </c>
      <c r="J405">
        <v>1</v>
      </c>
      <c r="K405" t="s">
        <v>68</v>
      </c>
      <c r="L405" t="s">
        <v>75</v>
      </c>
      <c r="M405">
        <v>0</v>
      </c>
      <c r="N405">
        <v>0</v>
      </c>
      <c r="O405">
        <v>0</v>
      </c>
      <c r="P405">
        <v>0</v>
      </c>
      <c r="Q405">
        <v>0</v>
      </c>
      <c r="R405">
        <v>0</v>
      </c>
      <c r="S405">
        <v>0</v>
      </c>
      <c r="T405">
        <v>0</v>
      </c>
      <c r="U405">
        <v>0</v>
      </c>
      <c r="V405">
        <v>0</v>
      </c>
      <c r="W405">
        <v>0</v>
      </c>
      <c r="X405">
        <v>9265</v>
      </c>
      <c r="Y405">
        <v>0</v>
      </c>
      <c r="Z405">
        <v>0</v>
      </c>
      <c r="AA405">
        <v>0</v>
      </c>
      <c r="AB405">
        <v>0</v>
      </c>
      <c r="AC405">
        <v>0</v>
      </c>
      <c r="AD405">
        <v>0</v>
      </c>
      <c r="AE405">
        <f>SUM(Data[[#This Row],[Soybeans]:[DDGS]])</f>
        <v>0</v>
      </c>
      <c r="AF405">
        <f>SUM(Data[[#This Row],[Cr.Soyaoil]:[Biodiesel]])</f>
        <v>9265</v>
      </c>
    </row>
    <row r="406" spans="1:32" x14ac:dyDescent="0.3">
      <c r="A406">
        <v>2022</v>
      </c>
      <c r="B406" t="s">
        <v>35</v>
      </c>
      <c r="C406" t="s">
        <v>45</v>
      </c>
      <c r="D406" t="s">
        <v>56</v>
      </c>
      <c r="E406" t="s">
        <v>63</v>
      </c>
      <c r="F406" s="10">
        <v>44892</v>
      </c>
      <c r="G406" s="11">
        <v>0.97847222222222219</v>
      </c>
      <c r="H406" s="10">
        <v>44891</v>
      </c>
      <c r="I406" s="11">
        <v>0.67083333333333328</v>
      </c>
      <c r="J406">
        <v>1</v>
      </c>
      <c r="K406" t="s">
        <v>70</v>
      </c>
      <c r="L406" t="s">
        <v>75</v>
      </c>
      <c r="M406">
        <v>0</v>
      </c>
      <c r="N406">
        <v>0</v>
      </c>
      <c r="O406">
        <v>0</v>
      </c>
      <c r="P406">
        <v>0</v>
      </c>
      <c r="Q406">
        <v>0</v>
      </c>
      <c r="R406">
        <v>0</v>
      </c>
      <c r="S406">
        <v>0</v>
      </c>
      <c r="T406">
        <v>0</v>
      </c>
      <c r="U406">
        <v>0</v>
      </c>
      <c r="V406">
        <v>0</v>
      </c>
      <c r="W406">
        <v>0</v>
      </c>
      <c r="X406">
        <v>0</v>
      </c>
      <c r="Y406">
        <v>0</v>
      </c>
      <c r="Z406">
        <v>0</v>
      </c>
      <c r="AA406">
        <v>0</v>
      </c>
      <c r="AB406">
        <v>4065</v>
      </c>
      <c r="AC406">
        <v>420</v>
      </c>
      <c r="AD406">
        <v>0</v>
      </c>
      <c r="AE406">
        <f>SUM(Data[[#This Row],[Soybeans]:[DDGS]])</f>
        <v>0</v>
      </c>
      <c r="AF406">
        <f>SUM(Data[[#This Row],[Cr.Soyaoil]:[Biodiesel]])</f>
        <v>4485</v>
      </c>
    </row>
    <row r="407" spans="1:32" x14ac:dyDescent="0.3">
      <c r="A407">
        <v>2023</v>
      </c>
      <c r="B407" t="s">
        <v>35</v>
      </c>
      <c r="C407" t="s">
        <v>42</v>
      </c>
      <c r="D407" t="s">
        <v>49</v>
      </c>
      <c r="E407" t="s">
        <v>62</v>
      </c>
      <c r="F407" s="10">
        <v>45241</v>
      </c>
      <c r="G407" s="11">
        <v>0.59097222222222223</v>
      </c>
      <c r="H407" s="10">
        <v>45238</v>
      </c>
      <c r="I407" s="11">
        <v>0.51458333333333328</v>
      </c>
      <c r="J407">
        <v>0</v>
      </c>
      <c r="K407" t="s">
        <v>66</v>
      </c>
      <c r="L407" t="s">
        <v>75</v>
      </c>
      <c r="M407">
        <v>0</v>
      </c>
      <c r="N407">
        <v>0</v>
      </c>
      <c r="O407">
        <v>0</v>
      </c>
      <c r="P407">
        <v>0</v>
      </c>
      <c r="Q407">
        <v>0</v>
      </c>
      <c r="R407">
        <v>0</v>
      </c>
      <c r="S407">
        <v>0</v>
      </c>
      <c r="T407">
        <v>0</v>
      </c>
      <c r="U407">
        <v>0</v>
      </c>
      <c r="V407">
        <v>0</v>
      </c>
      <c r="W407">
        <v>0</v>
      </c>
      <c r="X407">
        <v>0</v>
      </c>
      <c r="Y407">
        <v>0</v>
      </c>
      <c r="Z407">
        <v>0</v>
      </c>
      <c r="AA407">
        <v>0</v>
      </c>
      <c r="AB407">
        <v>0</v>
      </c>
      <c r="AC407">
        <v>0</v>
      </c>
      <c r="AD407">
        <v>1822</v>
      </c>
      <c r="AE407">
        <f>SUM(Data[[#This Row],[Soybeans]:[DDGS]])</f>
        <v>0</v>
      </c>
      <c r="AF407">
        <f>SUM(Data[[#This Row],[Cr.Soyaoil]:[Biodiesel]])</f>
        <v>1822</v>
      </c>
    </row>
    <row r="408" spans="1:32" x14ac:dyDescent="0.3">
      <c r="A408">
        <v>2023</v>
      </c>
      <c r="B408" t="s">
        <v>38</v>
      </c>
      <c r="C408" t="s">
        <v>45</v>
      </c>
      <c r="D408" t="s">
        <v>50</v>
      </c>
      <c r="E408" t="s">
        <v>64</v>
      </c>
      <c r="F408" s="10">
        <v>45162</v>
      </c>
      <c r="G408" s="11">
        <v>0.90069444444444446</v>
      </c>
      <c r="H408" s="10">
        <v>45159</v>
      </c>
      <c r="I408" s="11">
        <v>0.72152777777777777</v>
      </c>
      <c r="J408">
        <v>1</v>
      </c>
      <c r="K408" t="s">
        <v>72</v>
      </c>
      <c r="L408" t="s">
        <v>75</v>
      </c>
      <c r="M408">
        <v>0</v>
      </c>
      <c r="N408">
        <v>0</v>
      </c>
      <c r="O408">
        <v>0</v>
      </c>
      <c r="P408">
        <v>0</v>
      </c>
      <c r="Q408">
        <v>0</v>
      </c>
      <c r="R408">
        <v>0</v>
      </c>
      <c r="S408">
        <v>0</v>
      </c>
      <c r="T408">
        <v>0</v>
      </c>
      <c r="U408">
        <v>0</v>
      </c>
      <c r="V408">
        <v>0</v>
      </c>
      <c r="W408">
        <v>0</v>
      </c>
      <c r="X408">
        <v>0</v>
      </c>
      <c r="Y408">
        <v>0</v>
      </c>
      <c r="Z408">
        <v>0</v>
      </c>
      <c r="AA408">
        <v>4374</v>
      </c>
      <c r="AB408">
        <v>0</v>
      </c>
      <c r="AC408">
        <v>1718</v>
      </c>
      <c r="AD408">
        <v>0</v>
      </c>
      <c r="AE408">
        <f>SUM(Data[[#This Row],[Soybeans]:[DDGS]])</f>
        <v>0</v>
      </c>
      <c r="AF408">
        <f>SUM(Data[[#This Row],[Cr.Soyaoil]:[Biodiesel]])</f>
        <v>6092</v>
      </c>
    </row>
    <row r="409" spans="1:32" x14ac:dyDescent="0.3">
      <c r="A409">
        <v>2011</v>
      </c>
      <c r="B409" t="s">
        <v>30</v>
      </c>
      <c r="C409" t="s">
        <v>45</v>
      </c>
      <c r="D409" t="s">
        <v>58</v>
      </c>
      <c r="E409" t="s">
        <v>63</v>
      </c>
      <c r="F409" s="10">
        <v>40683</v>
      </c>
      <c r="G409" s="11">
        <v>0.66527777777777775</v>
      </c>
      <c r="H409" s="10">
        <v>40681</v>
      </c>
      <c r="I409" s="11">
        <v>0.77152777777777781</v>
      </c>
      <c r="J409">
        <v>1</v>
      </c>
      <c r="K409" t="s">
        <v>67</v>
      </c>
      <c r="L409" t="s">
        <v>75</v>
      </c>
      <c r="M409">
        <v>0</v>
      </c>
      <c r="N409">
        <v>0</v>
      </c>
      <c r="O409">
        <v>0</v>
      </c>
      <c r="P409">
        <v>0</v>
      </c>
      <c r="Q409">
        <v>0</v>
      </c>
      <c r="R409">
        <v>0</v>
      </c>
      <c r="S409">
        <v>0</v>
      </c>
      <c r="T409">
        <v>0</v>
      </c>
      <c r="U409">
        <v>0</v>
      </c>
      <c r="V409">
        <v>0</v>
      </c>
      <c r="W409">
        <v>0</v>
      </c>
      <c r="X409">
        <v>0</v>
      </c>
      <c r="Y409">
        <v>7164</v>
      </c>
      <c r="Z409">
        <v>0</v>
      </c>
      <c r="AA409">
        <v>0</v>
      </c>
      <c r="AB409">
        <v>0</v>
      </c>
      <c r="AC409">
        <v>0</v>
      </c>
      <c r="AD409">
        <v>0</v>
      </c>
      <c r="AE409">
        <f>SUM(Data[[#This Row],[Soybeans]:[DDGS]])</f>
        <v>0</v>
      </c>
      <c r="AF409">
        <f>SUM(Data[[#This Row],[Cr.Soyaoil]:[Biodiesel]])</f>
        <v>7164</v>
      </c>
    </row>
    <row r="410" spans="1:32" x14ac:dyDescent="0.3">
      <c r="A410">
        <v>2010</v>
      </c>
      <c r="B410" t="s">
        <v>37</v>
      </c>
      <c r="C410" t="s">
        <v>46</v>
      </c>
      <c r="D410" t="s">
        <v>50</v>
      </c>
      <c r="E410" t="s">
        <v>62</v>
      </c>
      <c r="F410" s="10">
        <v>40344</v>
      </c>
      <c r="G410" s="11">
        <v>0.92986111111111114</v>
      </c>
      <c r="H410" s="10">
        <v>40342</v>
      </c>
      <c r="I410" s="11">
        <v>0.62083333333333335</v>
      </c>
      <c r="J410">
        <v>0</v>
      </c>
      <c r="K410" t="s">
        <v>68</v>
      </c>
      <c r="L410" t="s">
        <v>75</v>
      </c>
      <c r="M410">
        <v>0</v>
      </c>
      <c r="N410">
        <v>0</v>
      </c>
      <c r="O410">
        <v>0</v>
      </c>
      <c r="P410">
        <v>0</v>
      </c>
      <c r="Q410">
        <v>0</v>
      </c>
      <c r="R410">
        <v>0</v>
      </c>
      <c r="S410">
        <v>0</v>
      </c>
      <c r="T410">
        <v>0</v>
      </c>
      <c r="U410">
        <v>0</v>
      </c>
      <c r="V410">
        <v>0</v>
      </c>
      <c r="W410">
        <v>0</v>
      </c>
      <c r="X410">
        <v>1497</v>
      </c>
      <c r="Y410">
        <v>0</v>
      </c>
      <c r="Z410">
        <v>0</v>
      </c>
      <c r="AA410">
        <v>0</v>
      </c>
      <c r="AB410">
        <v>0</v>
      </c>
      <c r="AC410">
        <v>0</v>
      </c>
      <c r="AD410">
        <v>0</v>
      </c>
      <c r="AE410">
        <f>SUM(Data[[#This Row],[Soybeans]:[DDGS]])</f>
        <v>0</v>
      </c>
      <c r="AF410">
        <f>SUM(Data[[#This Row],[Cr.Soyaoil]:[Biodiesel]])</f>
        <v>1497</v>
      </c>
    </row>
    <row r="411" spans="1:32" x14ac:dyDescent="0.3">
      <c r="A411">
        <v>2011</v>
      </c>
      <c r="B411" t="s">
        <v>37</v>
      </c>
      <c r="C411" t="s">
        <v>42</v>
      </c>
      <c r="D411" t="s">
        <v>51</v>
      </c>
      <c r="E411" t="s">
        <v>59</v>
      </c>
      <c r="F411" s="10">
        <v>40702</v>
      </c>
      <c r="G411" s="11">
        <v>0.12222222222222222</v>
      </c>
      <c r="H411" s="10">
        <v>40701</v>
      </c>
      <c r="I411" s="11">
        <v>0.18680555555555556</v>
      </c>
      <c r="J411">
        <v>0</v>
      </c>
      <c r="K411" t="s">
        <v>73</v>
      </c>
      <c r="L411" t="s">
        <v>74</v>
      </c>
      <c r="M411">
        <v>74283</v>
      </c>
      <c r="N411">
        <v>0</v>
      </c>
      <c r="O411">
        <v>0</v>
      </c>
      <c r="P411">
        <v>0</v>
      </c>
      <c r="Q411">
        <v>0</v>
      </c>
      <c r="R411">
        <v>76327</v>
      </c>
      <c r="S411">
        <v>0</v>
      </c>
      <c r="T411">
        <v>52369</v>
      </c>
      <c r="U411">
        <v>0</v>
      </c>
      <c r="V411">
        <v>0</v>
      </c>
      <c r="W411">
        <v>0</v>
      </c>
      <c r="X411">
        <v>0</v>
      </c>
      <c r="Y411">
        <v>0</v>
      </c>
      <c r="Z411">
        <v>0</v>
      </c>
      <c r="AA411">
        <v>0</v>
      </c>
      <c r="AB411">
        <v>0</v>
      </c>
      <c r="AC411">
        <v>0</v>
      </c>
      <c r="AD411">
        <v>0</v>
      </c>
      <c r="AE411">
        <f>SUM(Data[[#This Row],[Soybeans]:[DDGS]])</f>
        <v>202979</v>
      </c>
      <c r="AF411">
        <f>SUM(Data[[#This Row],[Cr.Soyaoil]:[Biodiesel]])</f>
        <v>0</v>
      </c>
    </row>
    <row r="412" spans="1:32" x14ac:dyDescent="0.3">
      <c r="A412">
        <v>2023</v>
      </c>
      <c r="B412" t="s">
        <v>40</v>
      </c>
      <c r="C412" t="s">
        <v>45</v>
      </c>
      <c r="D412" t="s">
        <v>58</v>
      </c>
      <c r="E412" t="s">
        <v>61</v>
      </c>
      <c r="F412" s="10">
        <v>45196</v>
      </c>
      <c r="G412" s="11">
        <v>0.64930555555555558</v>
      </c>
      <c r="H412" s="10">
        <v>45193</v>
      </c>
      <c r="I412" s="11">
        <v>0.66249999999999998</v>
      </c>
      <c r="J412">
        <v>0</v>
      </c>
      <c r="K412" t="s">
        <v>66</v>
      </c>
      <c r="L412" t="s">
        <v>75</v>
      </c>
      <c r="M412">
        <v>0</v>
      </c>
      <c r="N412">
        <v>0</v>
      </c>
      <c r="O412">
        <v>0</v>
      </c>
      <c r="P412">
        <v>0</v>
      </c>
      <c r="Q412">
        <v>0</v>
      </c>
      <c r="R412">
        <v>0</v>
      </c>
      <c r="S412">
        <v>0</v>
      </c>
      <c r="T412">
        <v>0</v>
      </c>
      <c r="U412">
        <v>0</v>
      </c>
      <c r="V412">
        <v>0</v>
      </c>
      <c r="W412">
        <v>2252</v>
      </c>
      <c r="X412">
        <v>0</v>
      </c>
      <c r="Y412">
        <v>961</v>
      </c>
      <c r="Z412">
        <v>0</v>
      </c>
      <c r="AA412">
        <v>0</v>
      </c>
      <c r="AB412">
        <v>2070</v>
      </c>
      <c r="AC412">
        <v>0</v>
      </c>
      <c r="AD412">
        <v>0</v>
      </c>
      <c r="AE412">
        <f>SUM(Data[[#This Row],[Soybeans]:[DDGS]])</f>
        <v>0</v>
      </c>
      <c r="AF412">
        <f>SUM(Data[[#This Row],[Cr.Soyaoil]:[Biodiesel]])</f>
        <v>5283</v>
      </c>
    </row>
    <row r="413" spans="1:32" x14ac:dyDescent="0.3">
      <c r="A413">
        <v>2018</v>
      </c>
      <c r="B413" t="s">
        <v>39</v>
      </c>
      <c r="C413" t="s">
        <v>47</v>
      </c>
      <c r="D413" t="s">
        <v>55</v>
      </c>
      <c r="E413" t="s">
        <v>59</v>
      </c>
      <c r="F413" s="10">
        <v>43388</v>
      </c>
      <c r="G413" s="11">
        <v>0.64652777777777781</v>
      </c>
      <c r="H413" s="10">
        <v>43387</v>
      </c>
      <c r="I413" s="11">
        <v>0.48958333333333331</v>
      </c>
      <c r="J413">
        <v>0</v>
      </c>
      <c r="K413" t="s">
        <v>66</v>
      </c>
      <c r="L413" t="s">
        <v>75</v>
      </c>
      <c r="M413">
        <v>0</v>
      </c>
      <c r="N413">
        <v>0</v>
      </c>
      <c r="O413">
        <v>0</v>
      </c>
      <c r="P413">
        <v>0</v>
      </c>
      <c r="Q413">
        <v>0</v>
      </c>
      <c r="R413">
        <v>0</v>
      </c>
      <c r="S413">
        <v>0</v>
      </c>
      <c r="T413">
        <v>0</v>
      </c>
      <c r="U413">
        <v>0</v>
      </c>
      <c r="V413">
        <v>0</v>
      </c>
      <c r="W413">
        <v>0</v>
      </c>
      <c r="X413">
        <v>0</v>
      </c>
      <c r="Y413">
        <v>0</v>
      </c>
      <c r="Z413">
        <v>0</v>
      </c>
      <c r="AA413">
        <v>0</v>
      </c>
      <c r="AB413">
        <v>0</v>
      </c>
      <c r="AC413">
        <v>0</v>
      </c>
      <c r="AD413">
        <v>1899</v>
      </c>
      <c r="AE413">
        <f>SUM(Data[[#This Row],[Soybeans]:[DDGS]])</f>
        <v>0</v>
      </c>
      <c r="AF413">
        <f>SUM(Data[[#This Row],[Cr.Soyaoil]:[Biodiesel]])</f>
        <v>1899</v>
      </c>
    </row>
    <row r="414" spans="1:32" x14ac:dyDescent="0.3">
      <c r="A414">
        <v>2015</v>
      </c>
      <c r="B414" t="s">
        <v>33</v>
      </c>
      <c r="C414" t="s">
        <v>48</v>
      </c>
      <c r="D414" t="s">
        <v>57</v>
      </c>
      <c r="E414" t="s">
        <v>65</v>
      </c>
      <c r="F414" s="10">
        <v>42105</v>
      </c>
      <c r="G414" s="11">
        <v>4.6527777777777779E-2</v>
      </c>
      <c r="H414" s="10">
        <v>42104</v>
      </c>
      <c r="I414" s="11">
        <v>0.61597222222222225</v>
      </c>
      <c r="J414">
        <v>1</v>
      </c>
      <c r="K414" t="s">
        <v>71</v>
      </c>
      <c r="L414" t="s">
        <v>75</v>
      </c>
      <c r="M414">
        <v>0</v>
      </c>
      <c r="N414">
        <v>0</v>
      </c>
      <c r="O414">
        <v>0</v>
      </c>
      <c r="P414">
        <v>0</v>
      </c>
      <c r="Q414">
        <v>0</v>
      </c>
      <c r="R414">
        <v>0</v>
      </c>
      <c r="S414">
        <v>0</v>
      </c>
      <c r="T414">
        <v>0</v>
      </c>
      <c r="U414">
        <v>0</v>
      </c>
      <c r="V414">
        <v>0</v>
      </c>
      <c r="W414">
        <v>0</v>
      </c>
      <c r="X414">
        <v>0</v>
      </c>
      <c r="Y414">
        <v>6945</v>
      </c>
      <c r="Z414">
        <v>0</v>
      </c>
      <c r="AA414">
        <v>9043</v>
      </c>
      <c r="AB414">
        <v>0</v>
      </c>
      <c r="AC414">
        <v>0</v>
      </c>
      <c r="AD414">
        <v>3546</v>
      </c>
      <c r="AE414">
        <f>SUM(Data[[#This Row],[Soybeans]:[DDGS]])</f>
        <v>0</v>
      </c>
      <c r="AF414">
        <f>SUM(Data[[#This Row],[Cr.Soyaoil]:[Biodiesel]])</f>
        <v>19534</v>
      </c>
    </row>
    <row r="415" spans="1:32" x14ac:dyDescent="0.3">
      <c r="A415">
        <v>2016</v>
      </c>
      <c r="B415" t="s">
        <v>34</v>
      </c>
      <c r="C415" t="s">
        <v>42</v>
      </c>
      <c r="D415" t="s">
        <v>53</v>
      </c>
      <c r="E415" t="s">
        <v>61</v>
      </c>
      <c r="F415" s="10">
        <v>42454</v>
      </c>
      <c r="G415" s="11">
        <v>0.12152777777777778</v>
      </c>
      <c r="H415" s="10">
        <v>42451</v>
      </c>
      <c r="I415" s="11">
        <v>0.43611111111111112</v>
      </c>
      <c r="J415">
        <v>1</v>
      </c>
      <c r="K415" t="s">
        <v>69</v>
      </c>
      <c r="L415" t="s">
        <v>75</v>
      </c>
      <c r="M415">
        <v>0</v>
      </c>
      <c r="N415">
        <v>0</v>
      </c>
      <c r="O415">
        <v>0</v>
      </c>
      <c r="P415">
        <v>0</v>
      </c>
      <c r="Q415">
        <v>0</v>
      </c>
      <c r="R415">
        <v>0</v>
      </c>
      <c r="S415">
        <v>0</v>
      </c>
      <c r="T415">
        <v>0</v>
      </c>
      <c r="U415">
        <v>0</v>
      </c>
      <c r="V415">
        <v>0</v>
      </c>
      <c r="W415">
        <v>0</v>
      </c>
      <c r="X415">
        <v>8331</v>
      </c>
      <c r="Y415">
        <v>0</v>
      </c>
      <c r="Z415">
        <v>0</v>
      </c>
      <c r="AA415">
        <v>0</v>
      </c>
      <c r="AB415">
        <v>0</v>
      </c>
      <c r="AC415">
        <v>0</v>
      </c>
      <c r="AD415">
        <v>8244</v>
      </c>
      <c r="AE415">
        <f>SUM(Data[[#This Row],[Soybeans]:[DDGS]])</f>
        <v>0</v>
      </c>
      <c r="AF415">
        <f>SUM(Data[[#This Row],[Cr.Soyaoil]:[Biodiesel]])</f>
        <v>16575</v>
      </c>
    </row>
    <row r="416" spans="1:32" x14ac:dyDescent="0.3">
      <c r="A416">
        <v>2012</v>
      </c>
      <c r="B416" t="s">
        <v>40</v>
      </c>
      <c r="C416" t="s">
        <v>48</v>
      </c>
      <c r="D416" t="s">
        <v>50</v>
      </c>
      <c r="E416" t="s">
        <v>59</v>
      </c>
      <c r="F416" s="10">
        <v>41164</v>
      </c>
      <c r="G416" s="11">
        <v>0.46666666666666667</v>
      </c>
      <c r="H416" s="10">
        <v>41163</v>
      </c>
      <c r="I416" s="11">
        <v>0.4777777777777778</v>
      </c>
      <c r="J416">
        <v>0</v>
      </c>
      <c r="K416" t="s">
        <v>72</v>
      </c>
      <c r="L416" t="s">
        <v>74</v>
      </c>
      <c r="M416">
        <v>44471</v>
      </c>
      <c r="N416">
        <v>0</v>
      </c>
      <c r="O416">
        <v>0</v>
      </c>
      <c r="P416">
        <v>0</v>
      </c>
      <c r="Q416">
        <v>0</v>
      </c>
      <c r="R416">
        <v>0</v>
      </c>
      <c r="S416">
        <v>0</v>
      </c>
      <c r="T416">
        <v>0</v>
      </c>
      <c r="U416">
        <v>0</v>
      </c>
      <c r="V416">
        <v>0</v>
      </c>
      <c r="W416">
        <v>0</v>
      </c>
      <c r="X416">
        <v>0</v>
      </c>
      <c r="Y416">
        <v>0</v>
      </c>
      <c r="Z416">
        <v>0</v>
      </c>
      <c r="AA416">
        <v>0</v>
      </c>
      <c r="AB416">
        <v>0</v>
      </c>
      <c r="AC416">
        <v>0</v>
      </c>
      <c r="AD416">
        <v>0</v>
      </c>
      <c r="AE416">
        <f>SUM(Data[[#This Row],[Soybeans]:[DDGS]])</f>
        <v>44471</v>
      </c>
      <c r="AF416">
        <f>SUM(Data[[#This Row],[Cr.Soyaoil]:[Biodiesel]])</f>
        <v>0</v>
      </c>
    </row>
    <row r="417" spans="1:32" x14ac:dyDescent="0.3">
      <c r="A417">
        <v>2010</v>
      </c>
      <c r="B417" t="s">
        <v>34</v>
      </c>
      <c r="C417" t="s">
        <v>42</v>
      </c>
      <c r="D417" t="s">
        <v>50</v>
      </c>
      <c r="E417" t="s">
        <v>61</v>
      </c>
      <c r="F417" s="10">
        <v>40246</v>
      </c>
      <c r="G417" s="11">
        <v>6.9444444444444441E-3</v>
      </c>
      <c r="H417" s="10">
        <v>40244</v>
      </c>
      <c r="I417" s="11">
        <v>0.36249999999999999</v>
      </c>
      <c r="J417">
        <v>1</v>
      </c>
      <c r="K417" t="s">
        <v>68</v>
      </c>
      <c r="L417" t="s">
        <v>75</v>
      </c>
      <c r="M417">
        <v>0</v>
      </c>
      <c r="N417">
        <v>0</v>
      </c>
      <c r="O417">
        <v>0</v>
      </c>
      <c r="P417">
        <v>0</v>
      </c>
      <c r="Q417">
        <v>0</v>
      </c>
      <c r="R417">
        <v>0</v>
      </c>
      <c r="S417">
        <v>0</v>
      </c>
      <c r="T417">
        <v>0</v>
      </c>
      <c r="U417">
        <v>0</v>
      </c>
      <c r="V417">
        <v>0</v>
      </c>
      <c r="W417">
        <v>0</v>
      </c>
      <c r="X417">
        <v>0</v>
      </c>
      <c r="Y417">
        <v>0</v>
      </c>
      <c r="Z417">
        <v>0</v>
      </c>
      <c r="AA417">
        <v>363</v>
      </c>
      <c r="AB417">
        <v>0</v>
      </c>
      <c r="AC417">
        <v>8543</v>
      </c>
      <c r="AD417">
        <v>0</v>
      </c>
      <c r="AE417">
        <f>SUM(Data[[#This Row],[Soybeans]:[DDGS]])</f>
        <v>0</v>
      </c>
      <c r="AF417">
        <f>SUM(Data[[#This Row],[Cr.Soyaoil]:[Biodiesel]])</f>
        <v>8906</v>
      </c>
    </row>
    <row r="418" spans="1:32" x14ac:dyDescent="0.3">
      <c r="A418">
        <v>2020</v>
      </c>
      <c r="B418" t="s">
        <v>34</v>
      </c>
      <c r="C418" t="s">
        <v>47</v>
      </c>
      <c r="D418" t="s">
        <v>50</v>
      </c>
      <c r="E418" t="s">
        <v>64</v>
      </c>
      <c r="F418" s="10">
        <v>43893</v>
      </c>
      <c r="G418" s="11">
        <v>0.92847222222222225</v>
      </c>
      <c r="H418" s="10">
        <v>43892</v>
      </c>
      <c r="I418" s="11">
        <v>2.0833333333333332E-2</v>
      </c>
      <c r="J418">
        <v>1</v>
      </c>
      <c r="K418" t="s">
        <v>67</v>
      </c>
      <c r="L418" t="s">
        <v>75</v>
      </c>
      <c r="M418">
        <v>0</v>
      </c>
      <c r="N418">
        <v>0</v>
      </c>
      <c r="O418">
        <v>0</v>
      </c>
      <c r="P418">
        <v>0</v>
      </c>
      <c r="Q418">
        <v>0</v>
      </c>
      <c r="R418">
        <v>0</v>
      </c>
      <c r="S418">
        <v>0</v>
      </c>
      <c r="T418">
        <v>0</v>
      </c>
      <c r="U418">
        <v>0</v>
      </c>
      <c r="V418">
        <v>0</v>
      </c>
      <c r="W418">
        <v>1093</v>
      </c>
      <c r="X418">
        <v>0</v>
      </c>
      <c r="Y418">
        <v>0</v>
      </c>
      <c r="Z418">
        <v>0</v>
      </c>
      <c r="AA418">
        <v>0</v>
      </c>
      <c r="AB418">
        <v>0</v>
      </c>
      <c r="AC418">
        <v>3464</v>
      </c>
      <c r="AD418">
        <v>0</v>
      </c>
      <c r="AE418">
        <f>SUM(Data[[#This Row],[Soybeans]:[DDGS]])</f>
        <v>0</v>
      </c>
      <c r="AF418">
        <f>SUM(Data[[#This Row],[Cr.Soyaoil]:[Biodiesel]])</f>
        <v>4557</v>
      </c>
    </row>
    <row r="419" spans="1:32" x14ac:dyDescent="0.3">
      <c r="A419">
        <v>2023</v>
      </c>
      <c r="B419" t="s">
        <v>33</v>
      </c>
      <c r="C419" t="s">
        <v>44</v>
      </c>
      <c r="D419" t="s">
        <v>52</v>
      </c>
      <c r="E419" t="s">
        <v>59</v>
      </c>
      <c r="F419" s="10">
        <v>45026</v>
      </c>
      <c r="G419" s="11">
        <v>0.48333333333333334</v>
      </c>
      <c r="H419" s="10">
        <v>45024</v>
      </c>
      <c r="I419" s="11">
        <v>0.82847222222222228</v>
      </c>
      <c r="J419">
        <v>1</v>
      </c>
      <c r="K419" t="s">
        <v>72</v>
      </c>
      <c r="L419" t="s">
        <v>74</v>
      </c>
      <c r="M419">
        <v>0</v>
      </c>
      <c r="N419">
        <v>0</v>
      </c>
      <c r="O419">
        <v>60686</v>
      </c>
      <c r="P419">
        <v>0</v>
      </c>
      <c r="Q419">
        <v>5235</v>
      </c>
      <c r="R419">
        <v>0</v>
      </c>
      <c r="S419">
        <v>0</v>
      </c>
      <c r="T419">
        <v>0</v>
      </c>
      <c r="U419">
        <v>0</v>
      </c>
      <c r="V419">
        <v>0</v>
      </c>
      <c r="W419">
        <v>0</v>
      </c>
      <c r="X419">
        <v>0</v>
      </c>
      <c r="Y419">
        <v>0</v>
      </c>
      <c r="Z419">
        <v>0</v>
      </c>
      <c r="AA419">
        <v>0</v>
      </c>
      <c r="AB419">
        <v>0</v>
      </c>
      <c r="AC419">
        <v>0</v>
      </c>
      <c r="AD419">
        <v>0</v>
      </c>
      <c r="AE419">
        <f>SUM(Data[[#This Row],[Soybeans]:[DDGS]])</f>
        <v>65921</v>
      </c>
      <c r="AF419">
        <f>SUM(Data[[#This Row],[Cr.Soyaoil]:[Biodiesel]])</f>
        <v>0</v>
      </c>
    </row>
    <row r="420" spans="1:32" x14ac:dyDescent="0.3">
      <c r="A420">
        <v>2019</v>
      </c>
      <c r="B420" t="s">
        <v>41</v>
      </c>
      <c r="C420" t="s">
        <v>47</v>
      </c>
      <c r="D420" t="s">
        <v>53</v>
      </c>
      <c r="E420" t="s">
        <v>62</v>
      </c>
      <c r="F420" s="10">
        <v>43471</v>
      </c>
      <c r="G420" s="11">
        <v>0.49791666666666667</v>
      </c>
      <c r="H420" s="10">
        <v>43469</v>
      </c>
      <c r="I420" s="11">
        <v>0.80277777777777781</v>
      </c>
      <c r="J420">
        <v>0</v>
      </c>
      <c r="K420" t="s">
        <v>66</v>
      </c>
      <c r="L420" t="s">
        <v>75</v>
      </c>
      <c r="M420">
        <v>0</v>
      </c>
      <c r="N420">
        <v>0</v>
      </c>
      <c r="O420">
        <v>0</v>
      </c>
      <c r="P420">
        <v>0</v>
      </c>
      <c r="Q420">
        <v>0</v>
      </c>
      <c r="R420">
        <v>0</v>
      </c>
      <c r="S420">
        <v>0</v>
      </c>
      <c r="T420">
        <v>0</v>
      </c>
      <c r="U420">
        <v>0</v>
      </c>
      <c r="V420">
        <v>0</v>
      </c>
      <c r="W420">
        <v>0</v>
      </c>
      <c r="X420">
        <v>0</v>
      </c>
      <c r="Y420">
        <v>8372</v>
      </c>
      <c r="Z420">
        <v>0</v>
      </c>
      <c r="AA420">
        <v>0</v>
      </c>
      <c r="AB420">
        <v>3334</v>
      </c>
      <c r="AC420">
        <v>0</v>
      </c>
      <c r="AD420">
        <v>3736</v>
      </c>
      <c r="AE420">
        <f>SUM(Data[[#This Row],[Soybeans]:[DDGS]])</f>
        <v>0</v>
      </c>
      <c r="AF420">
        <f>SUM(Data[[#This Row],[Cr.Soyaoil]:[Biodiesel]])</f>
        <v>15442</v>
      </c>
    </row>
    <row r="421" spans="1:32" x14ac:dyDescent="0.3">
      <c r="A421">
        <v>2010</v>
      </c>
      <c r="B421" t="s">
        <v>36</v>
      </c>
      <c r="C421" t="s">
        <v>48</v>
      </c>
      <c r="D421" t="s">
        <v>54</v>
      </c>
      <c r="E421" t="s">
        <v>65</v>
      </c>
      <c r="F421" s="10">
        <v>40374</v>
      </c>
      <c r="G421" s="11">
        <v>0.81111111111111112</v>
      </c>
      <c r="H421" s="10">
        <v>40372</v>
      </c>
      <c r="I421" s="11">
        <v>0.61388888888888893</v>
      </c>
      <c r="J421">
        <v>0</v>
      </c>
      <c r="K421" t="s">
        <v>66</v>
      </c>
      <c r="L421" t="s">
        <v>74</v>
      </c>
      <c r="M421">
        <v>71313</v>
      </c>
      <c r="N421">
        <v>0</v>
      </c>
      <c r="O421">
        <v>0</v>
      </c>
      <c r="P421">
        <v>0</v>
      </c>
      <c r="Q421">
        <v>0</v>
      </c>
      <c r="R421">
        <v>0</v>
      </c>
      <c r="S421">
        <v>0</v>
      </c>
      <c r="T421">
        <v>32512</v>
      </c>
      <c r="U421">
        <v>0</v>
      </c>
      <c r="V421">
        <v>0</v>
      </c>
      <c r="W421">
        <v>0</v>
      </c>
      <c r="X421">
        <v>0</v>
      </c>
      <c r="Y421">
        <v>0</v>
      </c>
      <c r="Z421">
        <v>0</v>
      </c>
      <c r="AA421">
        <v>0</v>
      </c>
      <c r="AB421">
        <v>0</v>
      </c>
      <c r="AC421">
        <v>0</v>
      </c>
      <c r="AD421">
        <v>0</v>
      </c>
      <c r="AE421">
        <f>SUM(Data[[#This Row],[Soybeans]:[DDGS]])</f>
        <v>103825</v>
      </c>
      <c r="AF421">
        <f>SUM(Data[[#This Row],[Cr.Soyaoil]:[Biodiesel]])</f>
        <v>0</v>
      </c>
    </row>
    <row r="422" spans="1:32" x14ac:dyDescent="0.3">
      <c r="A422">
        <v>2018</v>
      </c>
      <c r="B422" t="s">
        <v>32</v>
      </c>
      <c r="C422" t="s">
        <v>42</v>
      </c>
      <c r="D422" t="s">
        <v>56</v>
      </c>
      <c r="E422" t="s">
        <v>60</v>
      </c>
      <c r="F422" s="10">
        <v>43439</v>
      </c>
      <c r="G422" s="11">
        <v>0.26250000000000001</v>
      </c>
      <c r="H422" s="10">
        <v>43437</v>
      </c>
      <c r="I422" s="11">
        <v>0.5805555555555556</v>
      </c>
      <c r="J422">
        <v>0</v>
      </c>
      <c r="K422" t="s">
        <v>67</v>
      </c>
      <c r="L422" t="s">
        <v>75</v>
      </c>
      <c r="M422">
        <v>0</v>
      </c>
      <c r="N422">
        <v>0</v>
      </c>
      <c r="O422">
        <v>0</v>
      </c>
      <c r="P422">
        <v>0</v>
      </c>
      <c r="Q422">
        <v>0</v>
      </c>
      <c r="R422">
        <v>0</v>
      </c>
      <c r="S422">
        <v>0</v>
      </c>
      <c r="T422">
        <v>0</v>
      </c>
      <c r="U422">
        <v>0</v>
      </c>
      <c r="V422">
        <v>0</v>
      </c>
      <c r="W422">
        <v>0</v>
      </c>
      <c r="X422">
        <v>0</v>
      </c>
      <c r="Y422">
        <v>7733</v>
      </c>
      <c r="Z422">
        <v>0</v>
      </c>
      <c r="AA422">
        <v>0</v>
      </c>
      <c r="AB422">
        <v>0</v>
      </c>
      <c r="AC422">
        <v>5047</v>
      </c>
      <c r="AD422">
        <v>3339</v>
      </c>
      <c r="AE422">
        <f>SUM(Data[[#This Row],[Soybeans]:[DDGS]])</f>
        <v>0</v>
      </c>
      <c r="AF422">
        <f>SUM(Data[[#This Row],[Cr.Soyaoil]:[Biodiesel]])</f>
        <v>16119</v>
      </c>
    </row>
    <row r="423" spans="1:32" x14ac:dyDescent="0.3">
      <c r="A423">
        <v>2015</v>
      </c>
      <c r="B423" t="s">
        <v>37</v>
      </c>
      <c r="C423" t="s">
        <v>48</v>
      </c>
      <c r="D423" t="s">
        <v>51</v>
      </c>
      <c r="E423" t="s">
        <v>61</v>
      </c>
      <c r="F423" s="10">
        <v>42165</v>
      </c>
      <c r="G423" s="11">
        <v>0.99861111111111112</v>
      </c>
      <c r="H423" s="10">
        <v>42162</v>
      </c>
      <c r="I423" s="11">
        <v>0.58680555555555558</v>
      </c>
      <c r="J423">
        <v>1</v>
      </c>
      <c r="K423" t="s">
        <v>68</v>
      </c>
      <c r="L423" t="s">
        <v>74</v>
      </c>
      <c r="M423">
        <v>65317</v>
      </c>
      <c r="N423">
        <v>0</v>
      </c>
      <c r="O423">
        <v>0</v>
      </c>
      <c r="P423">
        <v>34499</v>
      </c>
      <c r="Q423">
        <v>0</v>
      </c>
      <c r="R423">
        <v>17264</v>
      </c>
      <c r="S423">
        <v>0</v>
      </c>
      <c r="T423">
        <v>35227</v>
      </c>
      <c r="U423">
        <v>31980</v>
      </c>
      <c r="V423">
        <v>50479</v>
      </c>
      <c r="W423">
        <v>0</v>
      </c>
      <c r="X423">
        <v>0</v>
      </c>
      <c r="Y423">
        <v>0</v>
      </c>
      <c r="Z423">
        <v>0</v>
      </c>
      <c r="AA423">
        <v>0</v>
      </c>
      <c r="AB423">
        <v>0</v>
      </c>
      <c r="AC423">
        <v>0</v>
      </c>
      <c r="AD423">
        <v>0</v>
      </c>
      <c r="AE423">
        <f>SUM(Data[[#This Row],[Soybeans]:[DDGS]])</f>
        <v>234766</v>
      </c>
      <c r="AF423">
        <f>SUM(Data[[#This Row],[Cr.Soyaoil]:[Biodiesel]])</f>
        <v>0</v>
      </c>
    </row>
    <row r="424" spans="1:32" x14ac:dyDescent="0.3">
      <c r="A424">
        <v>2018</v>
      </c>
      <c r="B424" t="s">
        <v>31</v>
      </c>
      <c r="C424" t="s">
        <v>44</v>
      </c>
      <c r="D424" t="s">
        <v>57</v>
      </c>
      <c r="E424" t="s">
        <v>64</v>
      </c>
      <c r="F424" s="10">
        <v>43138</v>
      </c>
      <c r="G424" s="11">
        <v>0.38750000000000001</v>
      </c>
      <c r="H424" s="10">
        <v>43135</v>
      </c>
      <c r="I424" s="11">
        <v>0.53125</v>
      </c>
      <c r="J424">
        <v>0</v>
      </c>
      <c r="K424" t="s">
        <v>68</v>
      </c>
      <c r="L424" t="s">
        <v>74</v>
      </c>
      <c r="M424">
        <v>0</v>
      </c>
      <c r="N424">
        <v>0</v>
      </c>
      <c r="O424">
        <v>24565</v>
      </c>
      <c r="P424">
        <v>0</v>
      </c>
      <c r="Q424">
        <v>0</v>
      </c>
      <c r="R424">
        <v>0</v>
      </c>
      <c r="S424">
        <v>774</v>
      </c>
      <c r="T424">
        <v>0</v>
      </c>
      <c r="U424">
        <v>0</v>
      </c>
      <c r="V424">
        <v>3731</v>
      </c>
      <c r="W424">
        <v>0</v>
      </c>
      <c r="X424">
        <v>0</v>
      </c>
      <c r="Y424">
        <v>0</v>
      </c>
      <c r="Z424">
        <v>0</v>
      </c>
      <c r="AA424">
        <v>0</v>
      </c>
      <c r="AB424">
        <v>0</v>
      </c>
      <c r="AC424">
        <v>0</v>
      </c>
      <c r="AD424">
        <v>0</v>
      </c>
      <c r="AE424">
        <f>SUM(Data[[#This Row],[Soybeans]:[DDGS]])</f>
        <v>29070</v>
      </c>
      <c r="AF424">
        <f>SUM(Data[[#This Row],[Cr.Soyaoil]:[Biodiesel]])</f>
        <v>0</v>
      </c>
    </row>
    <row r="425" spans="1:32" x14ac:dyDescent="0.3">
      <c r="A425">
        <v>2021</v>
      </c>
      <c r="B425" t="s">
        <v>30</v>
      </c>
      <c r="C425" t="s">
        <v>48</v>
      </c>
      <c r="D425" t="s">
        <v>51</v>
      </c>
      <c r="E425" t="s">
        <v>62</v>
      </c>
      <c r="F425" s="10">
        <v>44328</v>
      </c>
      <c r="G425" s="11">
        <v>0.31319444444444444</v>
      </c>
      <c r="H425" s="10">
        <v>44327</v>
      </c>
      <c r="I425" s="11">
        <v>0.70625000000000004</v>
      </c>
      <c r="J425">
        <v>1</v>
      </c>
      <c r="K425" t="s">
        <v>73</v>
      </c>
      <c r="L425" t="s">
        <v>75</v>
      </c>
      <c r="M425">
        <v>0</v>
      </c>
      <c r="N425">
        <v>0</v>
      </c>
      <c r="O425">
        <v>0</v>
      </c>
      <c r="P425">
        <v>0</v>
      </c>
      <c r="Q425">
        <v>0</v>
      </c>
      <c r="R425">
        <v>0</v>
      </c>
      <c r="S425">
        <v>0</v>
      </c>
      <c r="T425">
        <v>0</v>
      </c>
      <c r="U425">
        <v>0</v>
      </c>
      <c r="V425">
        <v>0</v>
      </c>
      <c r="W425">
        <v>0</v>
      </c>
      <c r="X425">
        <v>5386</v>
      </c>
      <c r="Y425">
        <v>0</v>
      </c>
      <c r="Z425">
        <v>6932</v>
      </c>
      <c r="AA425">
        <v>0</v>
      </c>
      <c r="AB425">
        <v>0</v>
      </c>
      <c r="AC425">
        <v>0</v>
      </c>
      <c r="AD425">
        <v>0</v>
      </c>
      <c r="AE425">
        <f>SUM(Data[[#This Row],[Soybeans]:[DDGS]])</f>
        <v>0</v>
      </c>
      <c r="AF425">
        <f>SUM(Data[[#This Row],[Cr.Soyaoil]:[Biodiesel]])</f>
        <v>12318</v>
      </c>
    </row>
    <row r="426" spans="1:32" x14ac:dyDescent="0.3">
      <c r="A426">
        <v>2014</v>
      </c>
      <c r="B426" t="s">
        <v>39</v>
      </c>
      <c r="C426" t="s">
        <v>48</v>
      </c>
      <c r="D426" t="s">
        <v>51</v>
      </c>
      <c r="E426" t="s">
        <v>64</v>
      </c>
      <c r="F426" s="10">
        <v>41926</v>
      </c>
      <c r="G426" s="11">
        <v>0.62708333333333333</v>
      </c>
      <c r="H426" s="10">
        <v>41924</v>
      </c>
      <c r="I426" s="11">
        <v>0.26180555555555557</v>
      </c>
      <c r="J426">
        <v>0</v>
      </c>
      <c r="K426" t="s">
        <v>67</v>
      </c>
      <c r="L426" t="s">
        <v>75</v>
      </c>
      <c r="M426">
        <v>0</v>
      </c>
      <c r="N426">
        <v>0</v>
      </c>
      <c r="O426">
        <v>0</v>
      </c>
      <c r="P426">
        <v>0</v>
      </c>
      <c r="Q426">
        <v>0</v>
      </c>
      <c r="R426">
        <v>0</v>
      </c>
      <c r="S426">
        <v>0</v>
      </c>
      <c r="T426">
        <v>0</v>
      </c>
      <c r="U426">
        <v>0</v>
      </c>
      <c r="V426">
        <v>0</v>
      </c>
      <c r="W426">
        <v>0</v>
      </c>
      <c r="X426">
        <v>0</v>
      </c>
      <c r="Y426">
        <v>0</v>
      </c>
      <c r="Z426">
        <v>0</v>
      </c>
      <c r="AA426">
        <v>0</v>
      </c>
      <c r="AB426">
        <v>0</v>
      </c>
      <c r="AC426">
        <v>0</v>
      </c>
      <c r="AD426">
        <v>0</v>
      </c>
      <c r="AE426">
        <f>SUM(Data[[#This Row],[Soybeans]:[DDGS]])</f>
        <v>0</v>
      </c>
      <c r="AF426">
        <f>SUM(Data[[#This Row],[Cr.Soyaoil]:[Biodiesel]])</f>
        <v>0</v>
      </c>
    </row>
    <row r="427" spans="1:32" x14ac:dyDescent="0.3">
      <c r="A427">
        <v>2022</v>
      </c>
      <c r="B427" t="s">
        <v>37</v>
      </c>
      <c r="C427" t="s">
        <v>45</v>
      </c>
      <c r="D427" t="s">
        <v>58</v>
      </c>
      <c r="E427" t="s">
        <v>59</v>
      </c>
      <c r="F427" s="10">
        <v>44722</v>
      </c>
      <c r="G427" s="11">
        <v>0.48472222222222222</v>
      </c>
      <c r="H427" s="10">
        <v>44721</v>
      </c>
      <c r="I427" s="11">
        <v>0.1875</v>
      </c>
      <c r="J427">
        <v>0</v>
      </c>
      <c r="K427" t="s">
        <v>67</v>
      </c>
      <c r="L427" t="s">
        <v>75</v>
      </c>
      <c r="M427">
        <v>0</v>
      </c>
      <c r="N427">
        <v>0</v>
      </c>
      <c r="O427">
        <v>0</v>
      </c>
      <c r="P427">
        <v>0</v>
      </c>
      <c r="Q427">
        <v>0</v>
      </c>
      <c r="R427">
        <v>0</v>
      </c>
      <c r="S427">
        <v>0</v>
      </c>
      <c r="T427">
        <v>0</v>
      </c>
      <c r="U427">
        <v>0</v>
      </c>
      <c r="V427">
        <v>0</v>
      </c>
      <c r="W427">
        <v>0</v>
      </c>
      <c r="X427">
        <v>0</v>
      </c>
      <c r="Y427">
        <v>0</v>
      </c>
      <c r="Z427">
        <v>0</v>
      </c>
      <c r="AA427">
        <v>0</v>
      </c>
      <c r="AB427">
        <v>6053</v>
      </c>
      <c r="AC427">
        <v>0</v>
      </c>
      <c r="AD427">
        <v>0</v>
      </c>
      <c r="AE427">
        <f>SUM(Data[[#This Row],[Soybeans]:[DDGS]])</f>
        <v>0</v>
      </c>
      <c r="AF427">
        <f>SUM(Data[[#This Row],[Cr.Soyaoil]:[Biodiesel]])</f>
        <v>6053</v>
      </c>
    </row>
    <row r="428" spans="1:32" x14ac:dyDescent="0.3">
      <c r="A428">
        <v>2020</v>
      </c>
      <c r="B428" t="s">
        <v>41</v>
      </c>
      <c r="C428" t="s">
        <v>45</v>
      </c>
      <c r="D428" t="s">
        <v>51</v>
      </c>
      <c r="E428" t="s">
        <v>61</v>
      </c>
      <c r="F428" s="10">
        <v>43857</v>
      </c>
      <c r="G428" s="11">
        <v>0.57361111111111107</v>
      </c>
      <c r="H428" s="10">
        <v>43856</v>
      </c>
      <c r="I428" s="11">
        <v>0.18055555555555555</v>
      </c>
      <c r="J428">
        <v>0</v>
      </c>
      <c r="K428" t="s">
        <v>71</v>
      </c>
      <c r="L428" t="s">
        <v>74</v>
      </c>
      <c r="M428">
        <v>66725</v>
      </c>
      <c r="N428">
        <v>0</v>
      </c>
      <c r="O428">
        <v>0</v>
      </c>
      <c r="P428">
        <v>22244</v>
      </c>
      <c r="Q428">
        <v>0</v>
      </c>
      <c r="R428">
        <v>0</v>
      </c>
      <c r="S428">
        <v>0</v>
      </c>
      <c r="T428">
        <v>0</v>
      </c>
      <c r="U428">
        <v>0</v>
      </c>
      <c r="V428">
        <v>60210</v>
      </c>
      <c r="W428">
        <v>0</v>
      </c>
      <c r="X428">
        <v>0</v>
      </c>
      <c r="Y428">
        <v>0</v>
      </c>
      <c r="Z428">
        <v>0</v>
      </c>
      <c r="AA428">
        <v>0</v>
      </c>
      <c r="AB428">
        <v>0</v>
      </c>
      <c r="AC428">
        <v>0</v>
      </c>
      <c r="AD428">
        <v>0</v>
      </c>
      <c r="AE428">
        <f>SUM(Data[[#This Row],[Soybeans]:[DDGS]])</f>
        <v>149179</v>
      </c>
      <c r="AF428">
        <f>SUM(Data[[#This Row],[Cr.Soyaoil]:[Biodiesel]])</f>
        <v>0</v>
      </c>
    </row>
    <row r="429" spans="1:32" x14ac:dyDescent="0.3">
      <c r="A429">
        <v>2021</v>
      </c>
      <c r="B429" t="s">
        <v>34</v>
      </c>
      <c r="C429" t="s">
        <v>43</v>
      </c>
      <c r="D429" t="s">
        <v>56</v>
      </c>
      <c r="E429" t="s">
        <v>63</v>
      </c>
      <c r="F429" s="10">
        <v>44262</v>
      </c>
      <c r="G429" s="11">
        <v>0.42916666666666664</v>
      </c>
      <c r="H429" s="10">
        <v>44260</v>
      </c>
      <c r="I429" s="11">
        <v>0.32708333333333334</v>
      </c>
      <c r="J429">
        <v>1</v>
      </c>
      <c r="K429" t="s">
        <v>70</v>
      </c>
      <c r="L429" t="s">
        <v>74</v>
      </c>
      <c r="M429">
        <v>0</v>
      </c>
      <c r="N429">
        <v>27923</v>
      </c>
      <c r="O429">
        <v>0</v>
      </c>
      <c r="P429">
        <v>71897</v>
      </c>
      <c r="Q429">
        <v>0</v>
      </c>
      <c r="R429">
        <v>0</v>
      </c>
      <c r="S429">
        <v>0</v>
      </c>
      <c r="T429">
        <v>0</v>
      </c>
      <c r="U429">
        <v>0</v>
      </c>
      <c r="V429">
        <v>0</v>
      </c>
      <c r="W429">
        <v>0</v>
      </c>
      <c r="X429">
        <v>0</v>
      </c>
      <c r="Y429">
        <v>0</v>
      </c>
      <c r="Z429">
        <v>0</v>
      </c>
      <c r="AA429">
        <v>0</v>
      </c>
      <c r="AB429">
        <v>0</v>
      </c>
      <c r="AC429">
        <v>0</v>
      </c>
      <c r="AD429">
        <v>0</v>
      </c>
      <c r="AE429">
        <f>SUM(Data[[#This Row],[Soybeans]:[DDGS]])</f>
        <v>99820</v>
      </c>
      <c r="AF429">
        <f>SUM(Data[[#This Row],[Cr.Soyaoil]:[Biodiesel]])</f>
        <v>0</v>
      </c>
    </row>
    <row r="430" spans="1:32" x14ac:dyDescent="0.3">
      <c r="A430">
        <v>2017</v>
      </c>
      <c r="B430" t="s">
        <v>32</v>
      </c>
      <c r="C430" t="s">
        <v>44</v>
      </c>
      <c r="D430" t="s">
        <v>49</v>
      </c>
      <c r="E430" t="s">
        <v>60</v>
      </c>
      <c r="F430" s="10">
        <v>43079</v>
      </c>
      <c r="G430" s="11">
        <v>0.1</v>
      </c>
      <c r="H430" s="10">
        <v>43077</v>
      </c>
      <c r="I430" s="11">
        <v>0.94027777777777777</v>
      </c>
      <c r="J430">
        <v>0</v>
      </c>
      <c r="K430" t="s">
        <v>69</v>
      </c>
      <c r="L430" t="s">
        <v>74</v>
      </c>
      <c r="M430">
        <v>0</v>
      </c>
      <c r="N430">
        <v>64192</v>
      </c>
      <c r="O430">
        <v>34638</v>
      </c>
      <c r="P430">
        <v>0</v>
      </c>
      <c r="Q430">
        <v>0</v>
      </c>
      <c r="R430">
        <v>0</v>
      </c>
      <c r="S430">
        <v>0</v>
      </c>
      <c r="T430">
        <v>27690</v>
      </c>
      <c r="U430">
        <v>0</v>
      </c>
      <c r="V430">
        <v>0</v>
      </c>
      <c r="W430">
        <v>0</v>
      </c>
      <c r="X430">
        <v>0</v>
      </c>
      <c r="Y430">
        <v>0</v>
      </c>
      <c r="Z430">
        <v>0</v>
      </c>
      <c r="AA430">
        <v>0</v>
      </c>
      <c r="AB430">
        <v>0</v>
      </c>
      <c r="AC430">
        <v>0</v>
      </c>
      <c r="AD430">
        <v>0</v>
      </c>
      <c r="AE430">
        <f>SUM(Data[[#This Row],[Soybeans]:[DDGS]])</f>
        <v>126520</v>
      </c>
      <c r="AF430">
        <f>SUM(Data[[#This Row],[Cr.Soyaoil]:[Biodiesel]])</f>
        <v>0</v>
      </c>
    </row>
    <row r="431" spans="1:32" x14ac:dyDescent="0.3">
      <c r="A431">
        <v>2015</v>
      </c>
      <c r="B431" t="s">
        <v>41</v>
      </c>
      <c r="C431" t="s">
        <v>48</v>
      </c>
      <c r="D431" t="s">
        <v>57</v>
      </c>
      <c r="E431" t="s">
        <v>65</v>
      </c>
      <c r="F431" s="10">
        <v>42012</v>
      </c>
      <c r="G431" s="11">
        <v>0.10138888888888889</v>
      </c>
      <c r="H431" s="10">
        <v>42010</v>
      </c>
      <c r="I431" s="11">
        <v>0.14930555555555555</v>
      </c>
      <c r="J431">
        <v>1</v>
      </c>
      <c r="K431" t="s">
        <v>66</v>
      </c>
      <c r="L431" t="s">
        <v>74</v>
      </c>
      <c r="M431">
        <v>33635</v>
      </c>
      <c r="N431">
        <v>0</v>
      </c>
      <c r="O431">
        <v>0</v>
      </c>
      <c r="P431">
        <v>30278</v>
      </c>
      <c r="Q431">
        <v>0</v>
      </c>
      <c r="R431">
        <v>0</v>
      </c>
      <c r="S431">
        <v>0</v>
      </c>
      <c r="T431">
        <v>33840</v>
      </c>
      <c r="U431">
        <v>30864</v>
      </c>
      <c r="V431">
        <v>0</v>
      </c>
      <c r="W431">
        <v>0</v>
      </c>
      <c r="X431">
        <v>0</v>
      </c>
      <c r="Y431">
        <v>0</v>
      </c>
      <c r="Z431">
        <v>0</v>
      </c>
      <c r="AA431">
        <v>0</v>
      </c>
      <c r="AB431">
        <v>0</v>
      </c>
      <c r="AC431">
        <v>0</v>
      </c>
      <c r="AD431">
        <v>0</v>
      </c>
      <c r="AE431">
        <f>SUM(Data[[#This Row],[Soybeans]:[DDGS]])</f>
        <v>128617</v>
      </c>
      <c r="AF431">
        <f>SUM(Data[[#This Row],[Cr.Soyaoil]:[Biodiesel]])</f>
        <v>0</v>
      </c>
    </row>
    <row r="432" spans="1:32" x14ac:dyDescent="0.3">
      <c r="A432">
        <v>2010</v>
      </c>
      <c r="B432" t="s">
        <v>31</v>
      </c>
      <c r="C432" t="s">
        <v>46</v>
      </c>
      <c r="D432" t="s">
        <v>51</v>
      </c>
      <c r="E432" t="s">
        <v>65</v>
      </c>
      <c r="F432" s="10">
        <v>40217</v>
      </c>
      <c r="G432" s="11">
        <v>0.89375000000000004</v>
      </c>
      <c r="H432" s="10">
        <v>40214</v>
      </c>
      <c r="I432" s="11">
        <v>0.11319444444444444</v>
      </c>
      <c r="J432">
        <v>0</v>
      </c>
      <c r="K432" t="s">
        <v>66</v>
      </c>
      <c r="L432" t="s">
        <v>75</v>
      </c>
      <c r="M432">
        <v>0</v>
      </c>
      <c r="N432">
        <v>0</v>
      </c>
      <c r="O432">
        <v>0</v>
      </c>
      <c r="P432">
        <v>0</v>
      </c>
      <c r="Q432">
        <v>0</v>
      </c>
      <c r="R432">
        <v>0</v>
      </c>
      <c r="S432">
        <v>0</v>
      </c>
      <c r="T432">
        <v>0</v>
      </c>
      <c r="U432">
        <v>0</v>
      </c>
      <c r="V432">
        <v>0</v>
      </c>
      <c r="W432">
        <v>2645</v>
      </c>
      <c r="X432">
        <v>0</v>
      </c>
      <c r="Y432">
        <v>0</v>
      </c>
      <c r="Z432">
        <v>0</v>
      </c>
      <c r="AA432">
        <v>0</v>
      </c>
      <c r="AB432">
        <v>0</v>
      </c>
      <c r="AC432">
        <v>0</v>
      </c>
      <c r="AD432">
        <v>0</v>
      </c>
      <c r="AE432">
        <f>SUM(Data[[#This Row],[Soybeans]:[DDGS]])</f>
        <v>0</v>
      </c>
      <c r="AF432">
        <f>SUM(Data[[#This Row],[Cr.Soyaoil]:[Biodiesel]])</f>
        <v>2645</v>
      </c>
    </row>
    <row r="433" spans="1:32" x14ac:dyDescent="0.3">
      <c r="A433">
        <v>2010</v>
      </c>
      <c r="B433" t="s">
        <v>32</v>
      </c>
      <c r="C433" t="s">
        <v>43</v>
      </c>
      <c r="D433" t="s">
        <v>50</v>
      </c>
      <c r="E433" t="s">
        <v>64</v>
      </c>
      <c r="F433" s="10">
        <v>40535</v>
      </c>
      <c r="G433" s="11">
        <v>0.79652777777777772</v>
      </c>
      <c r="H433" s="10">
        <v>40534</v>
      </c>
      <c r="I433" s="11">
        <v>0.43125000000000002</v>
      </c>
      <c r="J433">
        <v>0</v>
      </c>
      <c r="K433" t="s">
        <v>71</v>
      </c>
      <c r="L433" t="s">
        <v>75</v>
      </c>
      <c r="M433">
        <v>0</v>
      </c>
      <c r="N433">
        <v>0</v>
      </c>
      <c r="O433">
        <v>0</v>
      </c>
      <c r="P433">
        <v>0</v>
      </c>
      <c r="Q433">
        <v>0</v>
      </c>
      <c r="R433">
        <v>0</v>
      </c>
      <c r="S433">
        <v>0</v>
      </c>
      <c r="T433">
        <v>0</v>
      </c>
      <c r="U433">
        <v>0</v>
      </c>
      <c r="V433">
        <v>0</v>
      </c>
      <c r="W433">
        <v>0</v>
      </c>
      <c r="X433">
        <v>0</v>
      </c>
      <c r="Y433">
        <v>0</v>
      </c>
      <c r="Z433">
        <v>0</v>
      </c>
      <c r="AA433">
        <v>0</v>
      </c>
      <c r="AB433">
        <v>0</v>
      </c>
      <c r="AC433">
        <v>0</v>
      </c>
      <c r="AD433">
        <v>0</v>
      </c>
      <c r="AE433">
        <f>SUM(Data[[#This Row],[Soybeans]:[DDGS]])</f>
        <v>0</v>
      </c>
      <c r="AF433">
        <f>SUM(Data[[#This Row],[Cr.Soyaoil]:[Biodiesel]])</f>
        <v>0</v>
      </c>
    </row>
    <row r="434" spans="1:32" x14ac:dyDescent="0.3">
      <c r="A434">
        <v>2023</v>
      </c>
      <c r="B434" t="s">
        <v>30</v>
      </c>
      <c r="C434" t="s">
        <v>43</v>
      </c>
      <c r="D434" t="s">
        <v>52</v>
      </c>
      <c r="E434" t="s">
        <v>60</v>
      </c>
      <c r="F434" s="10">
        <v>45069</v>
      </c>
      <c r="G434" s="11">
        <v>0.4548611111111111</v>
      </c>
      <c r="H434" s="10">
        <v>45066</v>
      </c>
      <c r="I434" s="11">
        <v>0.72916666666666663</v>
      </c>
      <c r="J434">
        <v>0</v>
      </c>
      <c r="K434" t="s">
        <v>71</v>
      </c>
      <c r="L434" t="s">
        <v>75</v>
      </c>
      <c r="M434">
        <v>0</v>
      </c>
      <c r="N434">
        <v>0</v>
      </c>
      <c r="O434">
        <v>0</v>
      </c>
      <c r="P434">
        <v>0</v>
      </c>
      <c r="Q434">
        <v>0</v>
      </c>
      <c r="R434">
        <v>0</v>
      </c>
      <c r="S434">
        <v>0</v>
      </c>
      <c r="T434">
        <v>0</v>
      </c>
      <c r="U434">
        <v>0</v>
      </c>
      <c r="V434">
        <v>0</v>
      </c>
      <c r="W434">
        <v>0</v>
      </c>
      <c r="X434">
        <v>0</v>
      </c>
      <c r="Y434">
        <v>0</v>
      </c>
      <c r="Z434">
        <v>4476</v>
      </c>
      <c r="AA434">
        <v>0</v>
      </c>
      <c r="AB434">
        <v>0</v>
      </c>
      <c r="AC434">
        <v>0</v>
      </c>
      <c r="AD434">
        <v>0</v>
      </c>
      <c r="AE434">
        <f>SUM(Data[[#This Row],[Soybeans]:[DDGS]])</f>
        <v>0</v>
      </c>
      <c r="AF434">
        <f>SUM(Data[[#This Row],[Cr.Soyaoil]:[Biodiesel]])</f>
        <v>4476</v>
      </c>
    </row>
    <row r="435" spans="1:32" x14ac:dyDescent="0.3">
      <c r="A435">
        <v>2010</v>
      </c>
      <c r="B435" t="s">
        <v>40</v>
      </c>
      <c r="C435" t="s">
        <v>48</v>
      </c>
      <c r="D435" t="s">
        <v>51</v>
      </c>
      <c r="E435" t="s">
        <v>65</v>
      </c>
      <c r="F435" s="10">
        <v>40449</v>
      </c>
      <c r="G435" s="11">
        <v>0.55069444444444449</v>
      </c>
      <c r="H435" s="10">
        <v>40448</v>
      </c>
      <c r="I435" s="11">
        <v>0.1736111111111111</v>
      </c>
      <c r="J435">
        <v>1</v>
      </c>
      <c r="K435" t="s">
        <v>68</v>
      </c>
      <c r="L435" t="s">
        <v>74</v>
      </c>
      <c r="M435">
        <v>18737</v>
      </c>
      <c r="N435">
        <v>0</v>
      </c>
      <c r="O435">
        <v>0</v>
      </c>
      <c r="P435">
        <v>0</v>
      </c>
      <c r="Q435">
        <v>0</v>
      </c>
      <c r="R435">
        <v>0</v>
      </c>
      <c r="S435">
        <v>0</v>
      </c>
      <c r="T435">
        <v>0</v>
      </c>
      <c r="U435">
        <v>0</v>
      </c>
      <c r="V435">
        <v>0</v>
      </c>
      <c r="W435">
        <v>0</v>
      </c>
      <c r="X435">
        <v>0</v>
      </c>
      <c r="Y435">
        <v>0</v>
      </c>
      <c r="Z435">
        <v>0</v>
      </c>
      <c r="AA435">
        <v>0</v>
      </c>
      <c r="AB435">
        <v>0</v>
      </c>
      <c r="AC435">
        <v>0</v>
      </c>
      <c r="AD435">
        <v>0</v>
      </c>
      <c r="AE435">
        <f>SUM(Data[[#This Row],[Soybeans]:[DDGS]])</f>
        <v>18737</v>
      </c>
      <c r="AF435">
        <f>SUM(Data[[#This Row],[Cr.Soyaoil]:[Biodiesel]])</f>
        <v>0</v>
      </c>
    </row>
    <row r="436" spans="1:32" x14ac:dyDescent="0.3">
      <c r="A436">
        <v>2018</v>
      </c>
      <c r="B436" t="s">
        <v>31</v>
      </c>
      <c r="C436" t="s">
        <v>48</v>
      </c>
      <c r="D436" t="s">
        <v>53</v>
      </c>
      <c r="E436" t="s">
        <v>62</v>
      </c>
      <c r="F436" s="10">
        <v>43151</v>
      </c>
      <c r="G436" s="11">
        <v>0.65138888888888891</v>
      </c>
      <c r="H436" s="10">
        <v>43150</v>
      </c>
      <c r="I436" s="11">
        <v>0.71944444444444444</v>
      </c>
      <c r="J436">
        <v>0</v>
      </c>
      <c r="K436" t="s">
        <v>72</v>
      </c>
      <c r="L436" t="s">
        <v>75</v>
      </c>
      <c r="M436">
        <v>0</v>
      </c>
      <c r="N436">
        <v>0</v>
      </c>
      <c r="O436">
        <v>0</v>
      </c>
      <c r="P436">
        <v>0</v>
      </c>
      <c r="Q436">
        <v>0</v>
      </c>
      <c r="R436">
        <v>0</v>
      </c>
      <c r="S436">
        <v>0</v>
      </c>
      <c r="T436">
        <v>0</v>
      </c>
      <c r="U436">
        <v>0</v>
      </c>
      <c r="V436">
        <v>0</v>
      </c>
      <c r="W436">
        <v>0</v>
      </c>
      <c r="X436">
        <v>0</v>
      </c>
      <c r="Y436">
        <v>6836</v>
      </c>
      <c r="Z436">
        <v>0</v>
      </c>
      <c r="AA436">
        <v>0</v>
      </c>
      <c r="AB436">
        <v>0</v>
      </c>
      <c r="AC436">
        <v>0</v>
      </c>
      <c r="AD436">
        <v>0</v>
      </c>
      <c r="AE436">
        <f>SUM(Data[[#This Row],[Soybeans]:[DDGS]])</f>
        <v>0</v>
      </c>
      <c r="AF436">
        <f>SUM(Data[[#This Row],[Cr.Soyaoil]:[Biodiesel]])</f>
        <v>6836</v>
      </c>
    </row>
    <row r="437" spans="1:32" x14ac:dyDescent="0.3">
      <c r="A437">
        <v>2023</v>
      </c>
      <c r="B437" t="s">
        <v>31</v>
      </c>
      <c r="C437" t="s">
        <v>46</v>
      </c>
      <c r="D437" t="s">
        <v>54</v>
      </c>
      <c r="E437" t="s">
        <v>63</v>
      </c>
      <c r="F437" s="10">
        <v>44966</v>
      </c>
      <c r="G437" s="11">
        <v>0.87916666666666665</v>
      </c>
      <c r="H437" s="10">
        <v>44963</v>
      </c>
      <c r="I437" s="11">
        <v>0.61527777777777781</v>
      </c>
      <c r="J437">
        <v>1</v>
      </c>
      <c r="K437" t="s">
        <v>70</v>
      </c>
      <c r="L437" t="s">
        <v>74</v>
      </c>
      <c r="M437">
        <v>1250</v>
      </c>
      <c r="N437">
        <v>0</v>
      </c>
      <c r="O437">
        <v>0</v>
      </c>
      <c r="P437">
        <v>0</v>
      </c>
      <c r="Q437">
        <v>0</v>
      </c>
      <c r="R437">
        <v>0</v>
      </c>
      <c r="S437">
        <v>68750</v>
      </c>
      <c r="T437">
        <v>0</v>
      </c>
      <c r="U437">
        <v>0</v>
      </c>
      <c r="V437">
        <v>15690</v>
      </c>
      <c r="W437">
        <v>0</v>
      </c>
      <c r="X437">
        <v>0</v>
      </c>
      <c r="Y437">
        <v>0</v>
      </c>
      <c r="Z437">
        <v>0</v>
      </c>
      <c r="AA437">
        <v>0</v>
      </c>
      <c r="AB437">
        <v>0</v>
      </c>
      <c r="AC437">
        <v>0</v>
      </c>
      <c r="AD437">
        <v>0</v>
      </c>
      <c r="AE437">
        <f>SUM(Data[[#This Row],[Soybeans]:[DDGS]])</f>
        <v>85690</v>
      </c>
      <c r="AF437">
        <f>SUM(Data[[#This Row],[Cr.Soyaoil]:[Biodiesel]])</f>
        <v>0</v>
      </c>
    </row>
    <row r="438" spans="1:32" x14ac:dyDescent="0.3">
      <c r="A438">
        <v>2022</v>
      </c>
      <c r="B438" t="s">
        <v>37</v>
      </c>
      <c r="C438" t="s">
        <v>48</v>
      </c>
      <c r="D438" t="s">
        <v>53</v>
      </c>
      <c r="E438" t="s">
        <v>59</v>
      </c>
      <c r="F438" s="10">
        <v>44736</v>
      </c>
      <c r="G438" s="11">
        <v>0.2902777777777778</v>
      </c>
      <c r="H438" s="10">
        <v>44733</v>
      </c>
      <c r="I438" s="11">
        <v>0.44583333333333336</v>
      </c>
      <c r="J438">
        <v>0</v>
      </c>
      <c r="K438" t="s">
        <v>70</v>
      </c>
      <c r="L438" t="s">
        <v>75</v>
      </c>
      <c r="M438">
        <v>0</v>
      </c>
      <c r="N438">
        <v>0</v>
      </c>
      <c r="O438">
        <v>0</v>
      </c>
      <c r="P438">
        <v>0</v>
      </c>
      <c r="Q438">
        <v>0</v>
      </c>
      <c r="R438">
        <v>0</v>
      </c>
      <c r="S438">
        <v>0</v>
      </c>
      <c r="T438">
        <v>0</v>
      </c>
      <c r="U438">
        <v>0</v>
      </c>
      <c r="V438">
        <v>0</v>
      </c>
      <c r="W438">
        <v>0</v>
      </c>
      <c r="X438">
        <v>5145</v>
      </c>
      <c r="Y438">
        <v>0</v>
      </c>
      <c r="Z438">
        <v>0</v>
      </c>
      <c r="AA438">
        <v>0</v>
      </c>
      <c r="AB438">
        <v>0</v>
      </c>
      <c r="AC438">
        <v>0</v>
      </c>
      <c r="AD438">
        <v>2205</v>
      </c>
      <c r="AE438">
        <f>SUM(Data[[#This Row],[Soybeans]:[DDGS]])</f>
        <v>0</v>
      </c>
      <c r="AF438">
        <f>SUM(Data[[#This Row],[Cr.Soyaoil]:[Biodiesel]])</f>
        <v>7350</v>
      </c>
    </row>
    <row r="439" spans="1:32" x14ac:dyDescent="0.3">
      <c r="A439">
        <v>2021</v>
      </c>
      <c r="B439" t="s">
        <v>34</v>
      </c>
      <c r="C439" t="s">
        <v>45</v>
      </c>
      <c r="D439" t="s">
        <v>49</v>
      </c>
      <c r="E439" t="s">
        <v>64</v>
      </c>
      <c r="F439" s="10">
        <v>44278</v>
      </c>
      <c r="G439" s="11">
        <v>0.9194444444444444</v>
      </c>
      <c r="H439" s="10">
        <v>44275</v>
      </c>
      <c r="I439" s="11">
        <v>0.5805555555555556</v>
      </c>
      <c r="J439">
        <v>0</v>
      </c>
      <c r="K439" t="s">
        <v>66</v>
      </c>
      <c r="L439" t="s">
        <v>75</v>
      </c>
      <c r="M439">
        <v>0</v>
      </c>
      <c r="N439">
        <v>0</v>
      </c>
      <c r="O439">
        <v>0</v>
      </c>
      <c r="P439">
        <v>0</v>
      </c>
      <c r="Q439">
        <v>0</v>
      </c>
      <c r="R439">
        <v>0</v>
      </c>
      <c r="S439">
        <v>0</v>
      </c>
      <c r="T439">
        <v>0</v>
      </c>
      <c r="U439">
        <v>0</v>
      </c>
      <c r="V439">
        <v>0</v>
      </c>
      <c r="W439">
        <v>0</v>
      </c>
      <c r="X439">
        <v>0</v>
      </c>
      <c r="Y439">
        <v>0</v>
      </c>
      <c r="Z439">
        <v>0</v>
      </c>
      <c r="AA439">
        <v>0</v>
      </c>
      <c r="AB439">
        <v>0</v>
      </c>
      <c r="AC439">
        <v>0</v>
      </c>
      <c r="AD439">
        <v>0</v>
      </c>
      <c r="AE439">
        <f>SUM(Data[[#This Row],[Soybeans]:[DDGS]])</f>
        <v>0</v>
      </c>
      <c r="AF439">
        <f>SUM(Data[[#This Row],[Cr.Soyaoil]:[Biodiesel]])</f>
        <v>0</v>
      </c>
    </row>
    <row r="440" spans="1:32" x14ac:dyDescent="0.3">
      <c r="A440">
        <v>2019</v>
      </c>
      <c r="B440" t="s">
        <v>34</v>
      </c>
      <c r="C440" t="s">
        <v>48</v>
      </c>
      <c r="D440" t="s">
        <v>56</v>
      </c>
      <c r="E440" t="s">
        <v>62</v>
      </c>
      <c r="F440" s="10">
        <v>43526</v>
      </c>
      <c r="G440" s="11">
        <v>0.51875000000000004</v>
      </c>
      <c r="H440" s="10">
        <v>43525</v>
      </c>
      <c r="I440" s="11">
        <v>0.86041666666666672</v>
      </c>
      <c r="J440">
        <v>0</v>
      </c>
      <c r="K440" t="s">
        <v>73</v>
      </c>
      <c r="L440" t="s">
        <v>74</v>
      </c>
      <c r="M440">
        <v>0</v>
      </c>
      <c r="N440">
        <v>0</v>
      </c>
      <c r="O440">
        <v>0</v>
      </c>
      <c r="P440">
        <v>0</v>
      </c>
      <c r="Q440">
        <v>0</v>
      </c>
      <c r="R440">
        <v>68140</v>
      </c>
      <c r="S440">
        <v>0</v>
      </c>
      <c r="T440">
        <v>0</v>
      </c>
      <c r="U440">
        <v>0</v>
      </c>
      <c r="V440">
        <v>0</v>
      </c>
      <c r="W440">
        <v>0</v>
      </c>
      <c r="X440">
        <v>0</v>
      </c>
      <c r="Y440">
        <v>0</v>
      </c>
      <c r="Z440">
        <v>0</v>
      </c>
      <c r="AA440">
        <v>0</v>
      </c>
      <c r="AB440">
        <v>0</v>
      </c>
      <c r="AC440">
        <v>0</v>
      </c>
      <c r="AD440">
        <v>0</v>
      </c>
      <c r="AE440">
        <f>SUM(Data[[#This Row],[Soybeans]:[DDGS]])</f>
        <v>68140</v>
      </c>
      <c r="AF440">
        <f>SUM(Data[[#This Row],[Cr.Soyaoil]:[Biodiesel]])</f>
        <v>0</v>
      </c>
    </row>
    <row r="441" spans="1:32" x14ac:dyDescent="0.3">
      <c r="A441">
        <v>2020</v>
      </c>
      <c r="B441" t="s">
        <v>40</v>
      </c>
      <c r="C441" t="s">
        <v>44</v>
      </c>
      <c r="D441" t="s">
        <v>52</v>
      </c>
      <c r="E441" t="s">
        <v>60</v>
      </c>
      <c r="F441" s="10">
        <v>44084</v>
      </c>
      <c r="G441" s="11">
        <v>2.2222222222222223E-2</v>
      </c>
      <c r="H441" s="10">
        <v>44082</v>
      </c>
      <c r="I441" s="11">
        <v>0.63194444444444442</v>
      </c>
      <c r="J441">
        <v>0</v>
      </c>
      <c r="K441" t="s">
        <v>72</v>
      </c>
      <c r="L441" t="s">
        <v>74</v>
      </c>
      <c r="M441">
        <v>0</v>
      </c>
      <c r="N441">
        <v>0</v>
      </c>
      <c r="O441">
        <v>0</v>
      </c>
      <c r="P441">
        <v>0</v>
      </c>
      <c r="Q441">
        <v>0</v>
      </c>
      <c r="R441">
        <v>60332</v>
      </c>
      <c r="S441">
        <v>0</v>
      </c>
      <c r="T441">
        <v>0</v>
      </c>
      <c r="U441">
        <v>0</v>
      </c>
      <c r="V441">
        <v>0</v>
      </c>
      <c r="W441">
        <v>0</v>
      </c>
      <c r="X441">
        <v>0</v>
      </c>
      <c r="Y441">
        <v>0</v>
      </c>
      <c r="Z441">
        <v>0</v>
      </c>
      <c r="AA441">
        <v>0</v>
      </c>
      <c r="AB441">
        <v>0</v>
      </c>
      <c r="AC441">
        <v>0</v>
      </c>
      <c r="AD441">
        <v>0</v>
      </c>
      <c r="AE441">
        <f>SUM(Data[[#This Row],[Soybeans]:[DDGS]])</f>
        <v>60332</v>
      </c>
      <c r="AF441">
        <f>SUM(Data[[#This Row],[Cr.Soyaoil]:[Biodiesel]])</f>
        <v>0</v>
      </c>
    </row>
    <row r="442" spans="1:32" x14ac:dyDescent="0.3">
      <c r="A442">
        <v>2013</v>
      </c>
      <c r="B442" t="s">
        <v>41</v>
      </c>
      <c r="C442" t="s">
        <v>44</v>
      </c>
      <c r="D442" t="s">
        <v>52</v>
      </c>
      <c r="E442" t="s">
        <v>64</v>
      </c>
      <c r="F442" s="10">
        <v>41295</v>
      </c>
      <c r="G442" s="11">
        <v>0.20208333333333334</v>
      </c>
      <c r="H442" s="10">
        <v>41292</v>
      </c>
      <c r="I442" s="11">
        <v>0.61041666666666672</v>
      </c>
      <c r="J442">
        <v>0</v>
      </c>
      <c r="K442" t="s">
        <v>71</v>
      </c>
      <c r="L442" t="s">
        <v>75</v>
      </c>
      <c r="M442">
        <v>0</v>
      </c>
      <c r="N442">
        <v>0</v>
      </c>
      <c r="O442">
        <v>0</v>
      </c>
      <c r="P442">
        <v>0</v>
      </c>
      <c r="Q442">
        <v>0</v>
      </c>
      <c r="R442">
        <v>0</v>
      </c>
      <c r="S442">
        <v>0</v>
      </c>
      <c r="T442">
        <v>0</v>
      </c>
      <c r="U442">
        <v>0</v>
      </c>
      <c r="V442">
        <v>0</v>
      </c>
      <c r="W442">
        <v>0</v>
      </c>
      <c r="X442">
        <v>0</v>
      </c>
      <c r="Y442">
        <v>0</v>
      </c>
      <c r="Z442">
        <v>0</v>
      </c>
      <c r="AA442">
        <v>0</v>
      </c>
      <c r="AB442">
        <v>0</v>
      </c>
      <c r="AC442">
        <v>0</v>
      </c>
      <c r="AD442">
        <v>0</v>
      </c>
      <c r="AE442">
        <f>SUM(Data[[#This Row],[Soybeans]:[DDGS]])</f>
        <v>0</v>
      </c>
      <c r="AF442">
        <f>SUM(Data[[#This Row],[Cr.Soyaoil]:[Biodiesel]])</f>
        <v>0</v>
      </c>
    </row>
    <row r="443" spans="1:32" x14ac:dyDescent="0.3">
      <c r="A443">
        <v>2022</v>
      </c>
      <c r="B443" t="s">
        <v>35</v>
      </c>
      <c r="C443" t="s">
        <v>46</v>
      </c>
      <c r="D443" t="s">
        <v>50</v>
      </c>
      <c r="E443" t="s">
        <v>65</v>
      </c>
      <c r="F443" s="10">
        <v>44891</v>
      </c>
      <c r="G443" s="11">
        <v>0.9868055555555556</v>
      </c>
      <c r="H443" s="10">
        <v>44889</v>
      </c>
      <c r="I443" s="11">
        <v>0.62986111111111109</v>
      </c>
      <c r="J443">
        <v>0</v>
      </c>
      <c r="K443" t="s">
        <v>70</v>
      </c>
      <c r="L443" t="s">
        <v>75</v>
      </c>
      <c r="M443">
        <v>0</v>
      </c>
      <c r="N443">
        <v>0</v>
      </c>
      <c r="O443">
        <v>0</v>
      </c>
      <c r="P443">
        <v>0</v>
      </c>
      <c r="Q443">
        <v>0</v>
      </c>
      <c r="R443">
        <v>0</v>
      </c>
      <c r="S443">
        <v>0</v>
      </c>
      <c r="T443">
        <v>0</v>
      </c>
      <c r="U443">
        <v>0</v>
      </c>
      <c r="V443">
        <v>0</v>
      </c>
      <c r="W443">
        <v>0</v>
      </c>
      <c r="X443">
        <v>0</v>
      </c>
      <c r="Y443">
        <v>1993</v>
      </c>
      <c r="Z443">
        <v>0</v>
      </c>
      <c r="AA443">
        <v>0</v>
      </c>
      <c r="AB443">
        <v>3187</v>
      </c>
      <c r="AC443">
        <v>0</v>
      </c>
      <c r="AD443">
        <v>0</v>
      </c>
      <c r="AE443">
        <f>SUM(Data[[#This Row],[Soybeans]:[DDGS]])</f>
        <v>0</v>
      </c>
      <c r="AF443">
        <f>SUM(Data[[#This Row],[Cr.Soyaoil]:[Biodiesel]])</f>
        <v>5180</v>
      </c>
    </row>
    <row r="444" spans="1:32" x14ac:dyDescent="0.3">
      <c r="A444">
        <v>2020</v>
      </c>
      <c r="B444" t="s">
        <v>37</v>
      </c>
      <c r="C444" t="s">
        <v>43</v>
      </c>
      <c r="D444" t="s">
        <v>49</v>
      </c>
      <c r="E444" t="s">
        <v>64</v>
      </c>
      <c r="F444" s="10">
        <v>44000</v>
      </c>
      <c r="G444" s="11">
        <v>0.50208333333333333</v>
      </c>
      <c r="H444" s="10">
        <v>43998</v>
      </c>
      <c r="I444" s="11">
        <v>0.93680555555555556</v>
      </c>
      <c r="J444">
        <v>1</v>
      </c>
      <c r="K444" t="s">
        <v>69</v>
      </c>
      <c r="L444" t="s">
        <v>74</v>
      </c>
      <c r="M444">
        <v>57382</v>
      </c>
      <c r="N444">
        <v>11314</v>
      </c>
      <c r="O444">
        <v>0</v>
      </c>
      <c r="P444">
        <v>0</v>
      </c>
      <c r="Q444">
        <v>14970</v>
      </c>
      <c r="R444">
        <v>0</v>
      </c>
      <c r="S444">
        <v>0</v>
      </c>
      <c r="T444">
        <v>0</v>
      </c>
      <c r="U444">
        <v>3200</v>
      </c>
      <c r="V444">
        <v>3651</v>
      </c>
      <c r="W444">
        <v>0</v>
      </c>
      <c r="X444">
        <v>0</v>
      </c>
      <c r="Y444">
        <v>0</v>
      </c>
      <c r="Z444">
        <v>0</v>
      </c>
      <c r="AA444">
        <v>0</v>
      </c>
      <c r="AB444">
        <v>0</v>
      </c>
      <c r="AC444">
        <v>0</v>
      </c>
      <c r="AD444">
        <v>0</v>
      </c>
      <c r="AE444">
        <f>SUM(Data[[#This Row],[Soybeans]:[DDGS]])</f>
        <v>90517</v>
      </c>
      <c r="AF444">
        <f>SUM(Data[[#This Row],[Cr.Soyaoil]:[Biodiesel]])</f>
        <v>0</v>
      </c>
    </row>
    <row r="445" spans="1:32" x14ac:dyDescent="0.3">
      <c r="A445">
        <v>2019</v>
      </c>
      <c r="B445" t="s">
        <v>32</v>
      </c>
      <c r="C445" t="s">
        <v>47</v>
      </c>
      <c r="D445" t="s">
        <v>54</v>
      </c>
      <c r="E445" t="s">
        <v>62</v>
      </c>
      <c r="F445" s="10">
        <v>43819</v>
      </c>
      <c r="G445" s="11">
        <v>0.56736111111111109</v>
      </c>
      <c r="H445" s="10">
        <v>43817</v>
      </c>
      <c r="I445" s="11">
        <v>0.16666666666666666</v>
      </c>
      <c r="J445">
        <v>0</v>
      </c>
      <c r="K445" t="s">
        <v>69</v>
      </c>
      <c r="L445" t="s">
        <v>75</v>
      </c>
      <c r="M445">
        <v>0</v>
      </c>
      <c r="N445">
        <v>0</v>
      </c>
      <c r="O445">
        <v>0</v>
      </c>
      <c r="P445">
        <v>0</v>
      </c>
      <c r="Q445">
        <v>0</v>
      </c>
      <c r="R445">
        <v>0</v>
      </c>
      <c r="S445">
        <v>0</v>
      </c>
      <c r="T445">
        <v>0</v>
      </c>
      <c r="U445">
        <v>0</v>
      </c>
      <c r="V445">
        <v>0</v>
      </c>
      <c r="W445">
        <v>0</v>
      </c>
      <c r="X445">
        <v>0</v>
      </c>
      <c r="Y445">
        <v>0</v>
      </c>
      <c r="Z445">
        <v>1809</v>
      </c>
      <c r="AA445">
        <v>0</v>
      </c>
      <c r="AB445">
        <v>0</v>
      </c>
      <c r="AC445">
        <v>0</v>
      </c>
      <c r="AD445">
        <v>0</v>
      </c>
      <c r="AE445">
        <f>SUM(Data[[#This Row],[Soybeans]:[DDGS]])</f>
        <v>0</v>
      </c>
      <c r="AF445">
        <f>SUM(Data[[#This Row],[Cr.Soyaoil]:[Biodiesel]])</f>
        <v>1809</v>
      </c>
    </row>
    <row r="446" spans="1:32" x14ac:dyDescent="0.3">
      <c r="A446">
        <v>2010</v>
      </c>
      <c r="B446" t="s">
        <v>38</v>
      </c>
      <c r="C446" t="s">
        <v>42</v>
      </c>
      <c r="D446" t="s">
        <v>53</v>
      </c>
      <c r="E446" t="s">
        <v>62</v>
      </c>
      <c r="F446" s="10">
        <v>40399</v>
      </c>
      <c r="G446" s="11">
        <v>0.5180555555555556</v>
      </c>
      <c r="H446" s="10">
        <v>40397</v>
      </c>
      <c r="I446" s="11">
        <v>0.37986111111111109</v>
      </c>
      <c r="J446">
        <v>1</v>
      </c>
      <c r="K446" t="s">
        <v>67</v>
      </c>
      <c r="L446" t="s">
        <v>75</v>
      </c>
      <c r="M446">
        <v>0</v>
      </c>
      <c r="N446">
        <v>0</v>
      </c>
      <c r="O446">
        <v>0</v>
      </c>
      <c r="P446">
        <v>0</v>
      </c>
      <c r="Q446">
        <v>0</v>
      </c>
      <c r="R446">
        <v>0</v>
      </c>
      <c r="S446">
        <v>0</v>
      </c>
      <c r="T446">
        <v>0</v>
      </c>
      <c r="U446">
        <v>0</v>
      </c>
      <c r="V446">
        <v>0</v>
      </c>
      <c r="W446">
        <v>0</v>
      </c>
      <c r="X446">
        <v>0</v>
      </c>
      <c r="Y446">
        <v>0</v>
      </c>
      <c r="Z446">
        <v>0</v>
      </c>
      <c r="AA446">
        <v>0</v>
      </c>
      <c r="AB446">
        <v>0</v>
      </c>
      <c r="AC446">
        <v>0</v>
      </c>
      <c r="AD446">
        <v>0</v>
      </c>
      <c r="AE446">
        <f>SUM(Data[[#This Row],[Soybeans]:[DDGS]])</f>
        <v>0</v>
      </c>
      <c r="AF446">
        <f>SUM(Data[[#This Row],[Cr.Soyaoil]:[Biodiesel]])</f>
        <v>0</v>
      </c>
    </row>
    <row r="447" spans="1:32" x14ac:dyDescent="0.3">
      <c r="A447">
        <v>2010</v>
      </c>
      <c r="B447" t="s">
        <v>31</v>
      </c>
      <c r="C447" t="s">
        <v>47</v>
      </c>
      <c r="D447" t="s">
        <v>53</v>
      </c>
      <c r="E447" t="s">
        <v>61</v>
      </c>
      <c r="F447" s="10">
        <v>40211</v>
      </c>
      <c r="G447" s="11">
        <v>0.63888888888888884</v>
      </c>
      <c r="H447" s="10">
        <v>40209</v>
      </c>
      <c r="I447" s="11">
        <v>0.66111111111111109</v>
      </c>
      <c r="J447">
        <v>1</v>
      </c>
      <c r="K447" t="s">
        <v>69</v>
      </c>
      <c r="L447" t="s">
        <v>74</v>
      </c>
      <c r="M447">
        <v>27792</v>
      </c>
      <c r="N447">
        <v>47731</v>
      </c>
      <c r="O447">
        <v>0</v>
      </c>
      <c r="P447">
        <v>0</v>
      </c>
      <c r="Q447">
        <v>0</v>
      </c>
      <c r="R447">
        <v>20734</v>
      </c>
      <c r="S447">
        <v>0</v>
      </c>
      <c r="T447">
        <v>0</v>
      </c>
      <c r="U447">
        <v>0</v>
      </c>
      <c r="V447">
        <v>0</v>
      </c>
      <c r="W447">
        <v>0</v>
      </c>
      <c r="X447">
        <v>0</v>
      </c>
      <c r="Y447">
        <v>0</v>
      </c>
      <c r="Z447">
        <v>0</v>
      </c>
      <c r="AA447">
        <v>0</v>
      </c>
      <c r="AB447">
        <v>0</v>
      </c>
      <c r="AC447">
        <v>0</v>
      </c>
      <c r="AD447">
        <v>0</v>
      </c>
      <c r="AE447">
        <f>SUM(Data[[#This Row],[Soybeans]:[DDGS]])</f>
        <v>96257</v>
      </c>
      <c r="AF447">
        <f>SUM(Data[[#This Row],[Cr.Soyaoil]:[Biodiesel]])</f>
        <v>0</v>
      </c>
    </row>
    <row r="448" spans="1:32" x14ac:dyDescent="0.3">
      <c r="A448">
        <v>2016</v>
      </c>
      <c r="B448" t="s">
        <v>40</v>
      </c>
      <c r="C448" t="s">
        <v>42</v>
      </c>
      <c r="D448" t="s">
        <v>58</v>
      </c>
      <c r="E448" t="s">
        <v>63</v>
      </c>
      <c r="F448" s="10">
        <v>42637</v>
      </c>
      <c r="G448" s="11">
        <v>0.27361111111111114</v>
      </c>
      <c r="H448" s="10">
        <v>42634</v>
      </c>
      <c r="I448" s="11">
        <v>0.74791666666666667</v>
      </c>
      <c r="J448">
        <v>1</v>
      </c>
      <c r="K448" t="s">
        <v>71</v>
      </c>
      <c r="L448" t="s">
        <v>75</v>
      </c>
      <c r="M448">
        <v>0</v>
      </c>
      <c r="N448">
        <v>0</v>
      </c>
      <c r="O448">
        <v>0</v>
      </c>
      <c r="P448">
        <v>0</v>
      </c>
      <c r="Q448">
        <v>0</v>
      </c>
      <c r="R448">
        <v>0</v>
      </c>
      <c r="S448">
        <v>0</v>
      </c>
      <c r="T448">
        <v>0</v>
      </c>
      <c r="U448">
        <v>0</v>
      </c>
      <c r="V448">
        <v>0</v>
      </c>
      <c r="W448">
        <v>0</v>
      </c>
      <c r="X448">
        <v>1321</v>
      </c>
      <c r="Y448">
        <v>0</v>
      </c>
      <c r="Z448">
        <v>0</v>
      </c>
      <c r="AA448">
        <v>7246</v>
      </c>
      <c r="AB448">
        <v>6756</v>
      </c>
      <c r="AC448">
        <v>0</v>
      </c>
      <c r="AD448">
        <v>0</v>
      </c>
      <c r="AE448">
        <f>SUM(Data[[#This Row],[Soybeans]:[DDGS]])</f>
        <v>0</v>
      </c>
      <c r="AF448">
        <f>SUM(Data[[#This Row],[Cr.Soyaoil]:[Biodiesel]])</f>
        <v>15323</v>
      </c>
    </row>
    <row r="449" spans="1:32" x14ac:dyDescent="0.3">
      <c r="A449">
        <v>2019</v>
      </c>
      <c r="B449" t="s">
        <v>33</v>
      </c>
      <c r="C449" t="s">
        <v>43</v>
      </c>
      <c r="D449" t="s">
        <v>49</v>
      </c>
      <c r="E449" t="s">
        <v>65</v>
      </c>
      <c r="F449" s="10">
        <v>43581</v>
      </c>
      <c r="G449" s="11">
        <v>0.46944444444444444</v>
      </c>
      <c r="H449" s="10">
        <v>43579</v>
      </c>
      <c r="I449" s="11">
        <v>0.41249999999999998</v>
      </c>
      <c r="J449">
        <v>0</v>
      </c>
      <c r="K449" t="s">
        <v>70</v>
      </c>
      <c r="L449" t="s">
        <v>75</v>
      </c>
      <c r="M449">
        <v>0</v>
      </c>
      <c r="N449">
        <v>0</v>
      </c>
      <c r="O449">
        <v>0</v>
      </c>
      <c r="P449">
        <v>0</v>
      </c>
      <c r="Q449">
        <v>0</v>
      </c>
      <c r="R449">
        <v>0</v>
      </c>
      <c r="S449">
        <v>0</v>
      </c>
      <c r="T449">
        <v>0</v>
      </c>
      <c r="U449">
        <v>0</v>
      </c>
      <c r="V449">
        <v>0</v>
      </c>
      <c r="W449">
        <v>0</v>
      </c>
      <c r="X449">
        <v>0</v>
      </c>
      <c r="Y449">
        <v>0</v>
      </c>
      <c r="Z449">
        <v>0</v>
      </c>
      <c r="AA449">
        <v>0</v>
      </c>
      <c r="AB449">
        <v>0</v>
      </c>
      <c r="AC449">
        <v>0</v>
      </c>
      <c r="AD449">
        <v>6533</v>
      </c>
      <c r="AE449">
        <f>SUM(Data[[#This Row],[Soybeans]:[DDGS]])</f>
        <v>0</v>
      </c>
      <c r="AF449">
        <f>SUM(Data[[#This Row],[Cr.Soyaoil]:[Biodiesel]])</f>
        <v>6533</v>
      </c>
    </row>
    <row r="450" spans="1:32" x14ac:dyDescent="0.3">
      <c r="A450">
        <v>2011</v>
      </c>
      <c r="B450" t="s">
        <v>32</v>
      </c>
      <c r="C450" t="s">
        <v>45</v>
      </c>
      <c r="D450" t="s">
        <v>49</v>
      </c>
      <c r="E450" t="s">
        <v>65</v>
      </c>
      <c r="F450" s="10">
        <v>40888</v>
      </c>
      <c r="G450" s="11">
        <v>0.53749999999999998</v>
      </c>
      <c r="H450" s="10">
        <v>40885</v>
      </c>
      <c r="I450" s="11">
        <v>0.31597222222222221</v>
      </c>
      <c r="J450">
        <v>0</v>
      </c>
      <c r="K450" t="s">
        <v>67</v>
      </c>
      <c r="L450" t="s">
        <v>75</v>
      </c>
      <c r="M450">
        <v>0</v>
      </c>
      <c r="N450">
        <v>0</v>
      </c>
      <c r="O450">
        <v>0</v>
      </c>
      <c r="P450">
        <v>0</v>
      </c>
      <c r="Q450">
        <v>0</v>
      </c>
      <c r="R450">
        <v>0</v>
      </c>
      <c r="S450">
        <v>0</v>
      </c>
      <c r="T450">
        <v>0</v>
      </c>
      <c r="U450">
        <v>0</v>
      </c>
      <c r="V450">
        <v>0</v>
      </c>
      <c r="W450">
        <v>0</v>
      </c>
      <c r="X450">
        <v>0</v>
      </c>
      <c r="Y450">
        <v>0</v>
      </c>
      <c r="Z450">
        <v>0</v>
      </c>
      <c r="AA450">
        <v>0</v>
      </c>
      <c r="AB450">
        <v>0</v>
      </c>
      <c r="AC450">
        <v>0</v>
      </c>
      <c r="AD450">
        <v>948</v>
      </c>
      <c r="AE450">
        <f>SUM(Data[[#This Row],[Soybeans]:[DDGS]])</f>
        <v>0</v>
      </c>
      <c r="AF450">
        <f>SUM(Data[[#This Row],[Cr.Soyaoil]:[Biodiesel]])</f>
        <v>948</v>
      </c>
    </row>
    <row r="451" spans="1:32" x14ac:dyDescent="0.3">
      <c r="A451">
        <v>2013</v>
      </c>
      <c r="B451" t="s">
        <v>38</v>
      </c>
      <c r="C451" t="s">
        <v>46</v>
      </c>
      <c r="D451" t="s">
        <v>51</v>
      </c>
      <c r="E451" t="s">
        <v>63</v>
      </c>
      <c r="F451" s="10">
        <v>41497</v>
      </c>
      <c r="G451" s="11">
        <v>0.79374999999999996</v>
      </c>
      <c r="H451" s="10">
        <v>41495</v>
      </c>
      <c r="I451" s="11">
        <v>0.80625000000000002</v>
      </c>
      <c r="J451">
        <v>1</v>
      </c>
      <c r="K451" t="s">
        <v>68</v>
      </c>
      <c r="L451" t="s">
        <v>74</v>
      </c>
      <c r="M451">
        <v>0</v>
      </c>
      <c r="N451">
        <v>24748</v>
      </c>
      <c r="O451">
        <v>0</v>
      </c>
      <c r="P451">
        <v>0</v>
      </c>
      <c r="Q451">
        <v>0</v>
      </c>
      <c r="R451">
        <v>0</v>
      </c>
      <c r="S451">
        <v>17649</v>
      </c>
      <c r="T451">
        <v>0</v>
      </c>
      <c r="U451">
        <v>43952</v>
      </c>
      <c r="V451">
        <v>20034</v>
      </c>
      <c r="W451">
        <v>0</v>
      </c>
      <c r="X451">
        <v>0</v>
      </c>
      <c r="Y451">
        <v>0</v>
      </c>
      <c r="Z451">
        <v>0</v>
      </c>
      <c r="AA451">
        <v>0</v>
      </c>
      <c r="AB451">
        <v>0</v>
      </c>
      <c r="AC451">
        <v>0</v>
      </c>
      <c r="AD451">
        <v>0</v>
      </c>
      <c r="AE451">
        <f>SUM(Data[[#This Row],[Soybeans]:[DDGS]])</f>
        <v>106383</v>
      </c>
      <c r="AF451">
        <f>SUM(Data[[#This Row],[Cr.Soyaoil]:[Biodiesel]])</f>
        <v>0</v>
      </c>
    </row>
    <row r="452" spans="1:32" x14ac:dyDescent="0.3">
      <c r="A452">
        <v>2020</v>
      </c>
      <c r="B452" t="s">
        <v>30</v>
      </c>
      <c r="C452" t="s">
        <v>47</v>
      </c>
      <c r="D452" t="s">
        <v>49</v>
      </c>
      <c r="E452" t="s">
        <v>63</v>
      </c>
      <c r="F452" s="10">
        <v>43975</v>
      </c>
      <c r="G452" s="11">
        <v>5.1388888888888887E-2</v>
      </c>
      <c r="H452" s="10">
        <v>43974</v>
      </c>
      <c r="I452" s="11">
        <v>0.125</v>
      </c>
      <c r="J452">
        <v>1</v>
      </c>
      <c r="K452" t="s">
        <v>68</v>
      </c>
      <c r="L452" t="s">
        <v>75</v>
      </c>
      <c r="M452">
        <v>0</v>
      </c>
      <c r="N452">
        <v>0</v>
      </c>
      <c r="O452">
        <v>0</v>
      </c>
      <c r="P452">
        <v>0</v>
      </c>
      <c r="Q452">
        <v>0</v>
      </c>
      <c r="R452">
        <v>0</v>
      </c>
      <c r="S452">
        <v>0</v>
      </c>
      <c r="T452">
        <v>0</v>
      </c>
      <c r="U452">
        <v>0</v>
      </c>
      <c r="V452">
        <v>0</v>
      </c>
      <c r="W452">
        <v>0</v>
      </c>
      <c r="X452">
        <v>0</v>
      </c>
      <c r="Y452">
        <v>0</v>
      </c>
      <c r="Z452">
        <v>0</v>
      </c>
      <c r="AA452">
        <v>308</v>
      </c>
      <c r="AB452">
        <v>2151</v>
      </c>
      <c r="AC452">
        <v>0</v>
      </c>
      <c r="AD452">
        <v>0</v>
      </c>
      <c r="AE452">
        <f>SUM(Data[[#This Row],[Soybeans]:[DDGS]])</f>
        <v>0</v>
      </c>
      <c r="AF452">
        <f>SUM(Data[[#This Row],[Cr.Soyaoil]:[Biodiesel]])</f>
        <v>2459</v>
      </c>
    </row>
    <row r="453" spans="1:32" x14ac:dyDescent="0.3">
      <c r="A453">
        <v>2019</v>
      </c>
      <c r="B453" t="s">
        <v>33</v>
      </c>
      <c r="C453" t="s">
        <v>44</v>
      </c>
      <c r="D453" t="s">
        <v>53</v>
      </c>
      <c r="E453" t="s">
        <v>61</v>
      </c>
      <c r="F453" s="10">
        <v>43560</v>
      </c>
      <c r="G453" s="11">
        <v>0.46944444444444444</v>
      </c>
      <c r="H453" s="10">
        <v>43557</v>
      </c>
      <c r="I453" s="11">
        <v>0.79374999999999996</v>
      </c>
      <c r="J453">
        <v>0</v>
      </c>
      <c r="K453" t="s">
        <v>73</v>
      </c>
      <c r="L453" t="s">
        <v>75</v>
      </c>
      <c r="M453">
        <v>0</v>
      </c>
      <c r="N453">
        <v>0</v>
      </c>
      <c r="O453">
        <v>0</v>
      </c>
      <c r="P453">
        <v>0</v>
      </c>
      <c r="Q453">
        <v>0</v>
      </c>
      <c r="R453">
        <v>0</v>
      </c>
      <c r="S453">
        <v>0</v>
      </c>
      <c r="T453">
        <v>0</v>
      </c>
      <c r="U453">
        <v>0</v>
      </c>
      <c r="V453">
        <v>0</v>
      </c>
      <c r="W453">
        <v>0</v>
      </c>
      <c r="X453">
        <v>0</v>
      </c>
      <c r="Y453">
        <v>0</v>
      </c>
      <c r="Z453">
        <v>0</v>
      </c>
      <c r="AA453">
        <v>0</v>
      </c>
      <c r="AB453">
        <v>0</v>
      </c>
      <c r="AC453">
        <v>0</v>
      </c>
      <c r="AD453">
        <v>0</v>
      </c>
      <c r="AE453">
        <f>SUM(Data[[#This Row],[Soybeans]:[DDGS]])</f>
        <v>0</v>
      </c>
      <c r="AF453">
        <f>SUM(Data[[#This Row],[Cr.Soyaoil]:[Biodiesel]])</f>
        <v>0</v>
      </c>
    </row>
    <row r="454" spans="1:32" x14ac:dyDescent="0.3">
      <c r="A454">
        <v>2022</v>
      </c>
      <c r="B454" t="s">
        <v>37</v>
      </c>
      <c r="C454" t="s">
        <v>45</v>
      </c>
      <c r="D454" t="s">
        <v>57</v>
      </c>
      <c r="E454" t="s">
        <v>59</v>
      </c>
      <c r="F454" s="10">
        <v>44715</v>
      </c>
      <c r="G454" s="11">
        <v>0.67708333333333337</v>
      </c>
      <c r="H454" s="10">
        <v>44714</v>
      </c>
      <c r="I454" s="11">
        <v>0.15833333333333333</v>
      </c>
      <c r="J454">
        <v>0</v>
      </c>
      <c r="K454" t="s">
        <v>72</v>
      </c>
      <c r="L454" t="s">
        <v>74</v>
      </c>
      <c r="M454">
        <v>0</v>
      </c>
      <c r="N454">
        <v>62319</v>
      </c>
      <c r="O454">
        <v>0</v>
      </c>
      <c r="P454">
        <v>0</v>
      </c>
      <c r="Q454">
        <v>0</v>
      </c>
      <c r="R454">
        <v>0</v>
      </c>
      <c r="S454">
        <v>0</v>
      </c>
      <c r="T454">
        <v>67501</v>
      </c>
      <c r="U454">
        <v>0</v>
      </c>
      <c r="V454">
        <v>0</v>
      </c>
      <c r="W454">
        <v>0</v>
      </c>
      <c r="X454">
        <v>0</v>
      </c>
      <c r="Y454">
        <v>0</v>
      </c>
      <c r="Z454">
        <v>0</v>
      </c>
      <c r="AA454">
        <v>0</v>
      </c>
      <c r="AB454">
        <v>0</v>
      </c>
      <c r="AC454">
        <v>0</v>
      </c>
      <c r="AD454">
        <v>0</v>
      </c>
      <c r="AE454">
        <f>SUM(Data[[#This Row],[Soybeans]:[DDGS]])</f>
        <v>129820</v>
      </c>
      <c r="AF454">
        <f>SUM(Data[[#This Row],[Cr.Soyaoil]:[Biodiesel]])</f>
        <v>0</v>
      </c>
    </row>
    <row r="455" spans="1:32" x14ac:dyDescent="0.3">
      <c r="A455">
        <v>2012</v>
      </c>
      <c r="B455" t="s">
        <v>37</v>
      </c>
      <c r="C455" t="s">
        <v>43</v>
      </c>
      <c r="D455" t="s">
        <v>58</v>
      </c>
      <c r="E455" t="s">
        <v>65</v>
      </c>
      <c r="F455" s="10">
        <v>41088</v>
      </c>
      <c r="G455" s="11">
        <v>0.67847222222222225</v>
      </c>
      <c r="H455" s="10">
        <v>41085</v>
      </c>
      <c r="I455" s="11">
        <v>0.4909722222222222</v>
      </c>
      <c r="J455">
        <v>1</v>
      </c>
      <c r="K455" t="s">
        <v>70</v>
      </c>
      <c r="L455" t="s">
        <v>74</v>
      </c>
      <c r="M455">
        <v>0</v>
      </c>
      <c r="N455">
        <v>0</v>
      </c>
      <c r="O455">
        <v>0</v>
      </c>
      <c r="P455">
        <v>0</v>
      </c>
      <c r="Q455">
        <v>51568</v>
      </c>
      <c r="R455">
        <v>57221</v>
      </c>
      <c r="S455">
        <v>0</v>
      </c>
      <c r="T455">
        <v>0</v>
      </c>
      <c r="U455">
        <v>0</v>
      </c>
      <c r="V455">
        <v>0</v>
      </c>
      <c r="W455">
        <v>0</v>
      </c>
      <c r="X455">
        <v>0</v>
      </c>
      <c r="Y455">
        <v>0</v>
      </c>
      <c r="Z455">
        <v>0</v>
      </c>
      <c r="AA455">
        <v>0</v>
      </c>
      <c r="AB455">
        <v>0</v>
      </c>
      <c r="AC455">
        <v>0</v>
      </c>
      <c r="AD455">
        <v>0</v>
      </c>
      <c r="AE455">
        <f>SUM(Data[[#This Row],[Soybeans]:[DDGS]])</f>
        <v>108789</v>
      </c>
      <c r="AF455">
        <f>SUM(Data[[#This Row],[Cr.Soyaoil]:[Biodiesel]])</f>
        <v>0</v>
      </c>
    </row>
    <row r="456" spans="1:32" x14ac:dyDescent="0.3">
      <c r="A456">
        <v>2023</v>
      </c>
      <c r="B456" t="s">
        <v>40</v>
      </c>
      <c r="C456" t="s">
        <v>45</v>
      </c>
      <c r="D456" t="s">
        <v>54</v>
      </c>
      <c r="E456" t="s">
        <v>63</v>
      </c>
      <c r="F456" s="10">
        <v>45183</v>
      </c>
      <c r="G456" s="11">
        <v>0.4</v>
      </c>
      <c r="H456" s="10">
        <v>45181</v>
      </c>
      <c r="I456" s="11">
        <v>0.19166666666666668</v>
      </c>
      <c r="J456">
        <v>1</v>
      </c>
      <c r="K456" t="s">
        <v>66</v>
      </c>
      <c r="L456" t="s">
        <v>74</v>
      </c>
      <c r="M456">
        <v>0</v>
      </c>
      <c r="N456">
        <v>0</v>
      </c>
      <c r="O456">
        <v>35372</v>
      </c>
      <c r="P456">
        <v>0</v>
      </c>
      <c r="Q456">
        <v>59952</v>
      </c>
      <c r="R456">
        <v>35462</v>
      </c>
      <c r="S456">
        <v>0</v>
      </c>
      <c r="T456">
        <v>0</v>
      </c>
      <c r="U456">
        <v>0</v>
      </c>
      <c r="V456">
        <v>0</v>
      </c>
      <c r="W456">
        <v>0</v>
      </c>
      <c r="X456">
        <v>0</v>
      </c>
      <c r="Y456">
        <v>0</v>
      </c>
      <c r="Z456">
        <v>0</v>
      </c>
      <c r="AA456">
        <v>0</v>
      </c>
      <c r="AB456">
        <v>0</v>
      </c>
      <c r="AC456">
        <v>0</v>
      </c>
      <c r="AD456">
        <v>0</v>
      </c>
      <c r="AE456">
        <f>SUM(Data[[#This Row],[Soybeans]:[DDGS]])</f>
        <v>130786</v>
      </c>
      <c r="AF456">
        <f>SUM(Data[[#This Row],[Cr.Soyaoil]:[Biodiesel]])</f>
        <v>0</v>
      </c>
    </row>
    <row r="457" spans="1:32" x14ac:dyDescent="0.3">
      <c r="A457">
        <v>2023</v>
      </c>
      <c r="B457" t="s">
        <v>41</v>
      </c>
      <c r="C457" t="s">
        <v>43</v>
      </c>
      <c r="D457" t="s">
        <v>54</v>
      </c>
      <c r="E457" t="s">
        <v>61</v>
      </c>
      <c r="F457" s="10">
        <v>44954</v>
      </c>
      <c r="G457" s="11">
        <v>0.99375000000000002</v>
      </c>
      <c r="H457" s="10">
        <v>44951</v>
      </c>
      <c r="I457" s="11">
        <v>0.6645833333333333</v>
      </c>
      <c r="J457">
        <v>1</v>
      </c>
      <c r="K457" t="s">
        <v>66</v>
      </c>
      <c r="L457" t="s">
        <v>74</v>
      </c>
      <c r="M457">
        <v>0</v>
      </c>
      <c r="N457">
        <v>0</v>
      </c>
      <c r="O457">
        <v>0</v>
      </c>
      <c r="P457">
        <v>0</v>
      </c>
      <c r="Q457">
        <v>0</v>
      </c>
      <c r="R457">
        <v>64240</v>
      </c>
      <c r="S457">
        <v>0</v>
      </c>
      <c r="T457">
        <v>0</v>
      </c>
      <c r="U457">
        <v>0</v>
      </c>
      <c r="V457">
        <v>37160</v>
      </c>
      <c r="W457">
        <v>0</v>
      </c>
      <c r="X457">
        <v>0</v>
      </c>
      <c r="Y457">
        <v>0</v>
      </c>
      <c r="Z457">
        <v>0</v>
      </c>
      <c r="AA457">
        <v>0</v>
      </c>
      <c r="AB457">
        <v>0</v>
      </c>
      <c r="AC457">
        <v>0</v>
      </c>
      <c r="AD457">
        <v>0</v>
      </c>
      <c r="AE457">
        <f>SUM(Data[[#This Row],[Soybeans]:[DDGS]])</f>
        <v>101400</v>
      </c>
      <c r="AF457">
        <f>SUM(Data[[#This Row],[Cr.Soyaoil]:[Biodiesel]])</f>
        <v>0</v>
      </c>
    </row>
    <row r="458" spans="1:32" x14ac:dyDescent="0.3">
      <c r="A458">
        <v>2016</v>
      </c>
      <c r="B458" t="s">
        <v>40</v>
      </c>
      <c r="C458" t="s">
        <v>44</v>
      </c>
      <c r="D458" t="s">
        <v>50</v>
      </c>
      <c r="E458" t="s">
        <v>64</v>
      </c>
      <c r="F458" s="10">
        <v>42619</v>
      </c>
      <c r="G458" s="11">
        <v>0.6958333333333333</v>
      </c>
      <c r="H458" s="10">
        <v>42618</v>
      </c>
      <c r="I458" s="11">
        <v>0.37916666666666665</v>
      </c>
      <c r="J458">
        <v>0</v>
      </c>
      <c r="K458" t="s">
        <v>72</v>
      </c>
      <c r="L458" t="s">
        <v>75</v>
      </c>
      <c r="M458">
        <v>0</v>
      </c>
      <c r="N458">
        <v>0</v>
      </c>
      <c r="O458">
        <v>0</v>
      </c>
      <c r="P458">
        <v>0</v>
      </c>
      <c r="Q458">
        <v>0</v>
      </c>
      <c r="R458">
        <v>0</v>
      </c>
      <c r="S458">
        <v>0</v>
      </c>
      <c r="T458">
        <v>0</v>
      </c>
      <c r="U458">
        <v>0</v>
      </c>
      <c r="V458">
        <v>0</v>
      </c>
      <c r="W458">
        <v>7909</v>
      </c>
      <c r="X458">
        <v>7610</v>
      </c>
      <c r="Y458">
        <v>0</v>
      </c>
      <c r="Z458">
        <v>9812</v>
      </c>
      <c r="AA458">
        <v>0</v>
      </c>
      <c r="AB458">
        <v>7319</v>
      </c>
      <c r="AC458">
        <v>0</v>
      </c>
      <c r="AD458">
        <v>0</v>
      </c>
      <c r="AE458">
        <f>SUM(Data[[#This Row],[Soybeans]:[DDGS]])</f>
        <v>0</v>
      </c>
      <c r="AF458">
        <f>SUM(Data[[#This Row],[Cr.Soyaoil]:[Biodiesel]])</f>
        <v>32650</v>
      </c>
    </row>
    <row r="459" spans="1:32" x14ac:dyDescent="0.3">
      <c r="A459">
        <v>2023</v>
      </c>
      <c r="B459" t="s">
        <v>33</v>
      </c>
      <c r="C459" t="s">
        <v>44</v>
      </c>
      <c r="D459" t="s">
        <v>53</v>
      </c>
      <c r="E459" t="s">
        <v>63</v>
      </c>
      <c r="F459" s="10">
        <v>45040</v>
      </c>
      <c r="G459" s="11">
        <v>4.1666666666666666E-3</v>
      </c>
      <c r="H459" s="10">
        <v>45038</v>
      </c>
      <c r="I459" s="11">
        <v>0.7416666666666667</v>
      </c>
      <c r="J459">
        <v>1</v>
      </c>
      <c r="K459" t="s">
        <v>70</v>
      </c>
      <c r="L459" t="s">
        <v>74</v>
      </c>
      <c r="M459">
        <v>28163</v>
      </c>
      <c r="N459">
        <v>0</v>
      </c>
      <c r="O459">
        <v>0</v>
      </c>
      <c r="P459">
        <v>0</v>
      </c>
      <c r="Q459">
        <v>0</v>
      </c>
      <c r="R459">
        <v>0</v>
      </c>
      <c r="S459">
        <v>0</v>
      </c>
      <c r="T459">
        <v>0</v>
      </c>
      <c r="U459">
        <v>34366</v>
      </c>
      <c r="V459">
        <v>0</v>
      </c>
      <c r="W459">
        <v>0</v>
      </c>
      <c r="X459">
        <v>0</v>
      </c>
      <c r="Y459">
        <v>0</v>
      </c>
      <c r="Z459">
        <v>0</v>
      </c>
      <c r="AA459">
        <v>0</v>
      </c>
      <c r="AB459">
        <v>0</v>
      </c>
      <c r="AC459">
        <v>0</v>
      </c>
      <c r="AD459">
        <v>0</v>
      </c>
      <c r="AE459">
        <f>SUM(Data[[#This Row],[Soybeans]:[DDGS]])</f>
        <v>62529</v>
      </c>
      <c r="AF459">
        <f>SUM(Data[[#This Row],[Cr.Soyaoil]:[Biodiesel]])</f>
        <v>0</v>
      </c>
    </row>
    <row r="460" spans="1:32" x14ac:dyDescent="0.3">
      <c r="A460">
        <v>2012</v>
      </c>
      <c r="B460" t="s">
        <v>30</v>
      </c>
      <c r="C460" t="s">
        <v>48</v>
      </c>
      <c r="D460" t="s">
        <v>57</v>
      </c>
      <c r="E460" t="s">
        <v>62</v>
      </c>
      <c r="F460" s="10">
        <v>41039</v>
      </c>
      <c r="G460" s="11">
        <v>0.41666666666666669</v>
      </c>
      <c r="H460" s="10">
        <v>41036</v>
      </c>
      <c r="I460" s="11">
        <v>0.78819444444444442</v>
      </c>
      <c r="J460">
        <v>0</v>
      </c>
      <c r="K460" t="s">
        <v>72</v>
      </c>
      <c r="L460" t="s">
        <v>74</v>
      </c>
      <c r="M460">
        <v>30123</v>
      </c>
      <c r="N460">
        <v>0</v>
      </c>
      <c r="O460">
        <v>12910</v>
      </c>
      <c r="P460">
        <v>0</v>
      </c>
      <c r="Q460">
        <v>29557</v>
      </c>
      <c r="R460">
        <v>34297</v>
      </c>
      <c r="S460">
        <v>0</v>
      </c>
      <c r="T460">
        <v>6361</v>
      </c>
      <c r="U460">
        <v>0</v>
      </c>
      <c r="V460">
        <v>0</v>
      </c>
      <c r="W460">
        <v>0</v>
      </c>
      <c r="X460">
        <v>0</v>
      </c>
      <c r="Y460">
        <v>0</v>
      </c>
      <c r="Z460">
        <v>0</v>
      </c>
      <c r="AA460">
        <v>0</v>
      </c>
      <c r="AB460">
        <v>0</v>
      </c>
      <c r="AC460">
        <v>0</v>
      </c>
      <c r="AD460">
        <v>0</v>
      </c>
      <c r="AE460">
        <f>SUM(Data[[#This Row],[Soybeans]:[DDGS]])</f>
        <v>113248</v>
      </c>
      <c r="AF460">
        <f>SUM(Data[[#This Row],[Cr.Soyaoil]:[Biodiesel]])</f>
        <v>0</v>
      </c>
    </row>
    <row r="461" spans="1:32" x14ac:dyDescent="0.3">
      <c r="A461">
        <v>2013</v>
      </c>
      <c r="B461" t="s">
        <v>39</v>
      </c>
      <c r="C461" t="s">
        <v>45</v>
      </c>
      <c r="D461" t="s">
        <v>56</v>
      </c>
      <c r="E461" t="s">
        <v>62</v>
      </c>
      <c r="F461" s="10">
        <v>41557</v>
      </c>
      <c r="G461" s="11">
        <v>0.71180555555555558</v>
      </c>
      <c r="H461" s="10">
        <v>41556</v>
      </c>
      <c r="I461" s="11">
        <v>0.2388888888888889</v>
      </c>
      <c r="J461">
        <v>0</v>
      </c>
      <c r="K461" t="s">
        <v>71</v>
      </c>
      <c r="L461" t="s">
        <v>74</v>
      </c>
      <c r="M461">
        <v>0</v>
      </c>
      <c r="N461">
        <v>39474</v>
      </c>
      <c r="O461">
        <v>0</v>
      </c>
      <c r="P461">
        <v>0</v>
      </c>
      <c r="Q461">
        <v>0</v>
      </c>
      <c r="R461">
        <v>0</v>
      </c>
      <c r="S461">
        <v>0</v>
      </c>
      <c r="T461">
        <v>0</v>
      </c>
      <c r="U461">
        <v>68028</v>
      </c>
      <c r="V461">
        <v>0</v>
      </c>
      <c r="W461">
        <v>0</v>
      </c>
      <c r="X461">
        <v>0</v>
      </c>
      <c r="Y461">
        <v>0</v>
      </c>
      <c r="Z461">
        <v>0</v>
      </c>
      <c r="AA461">
        <v>0</v>
      </c>
      <c r="AB461">
        <v>0</v>
      </c>
      <c r="AC461">
        <v>0</v>
      </c>
      <c r="AD461">
        <v>0</v>
      </c>
      <c r="AE461">
        <f>SUM(Data[[#This Row],[Soybeans]:[DDGS]])</f>
        <v>107502</v>
      </c>
      <c r="AF461">
        <f>SUM(Data[[#This Row],[Cr.Soyaoil]:[Biodiesel]])</f>
        <v>0</v>
      </c>
    </row>
    <row r="462" spans="1:32" x14ac:dyDescent="0.3">
      <c r="A462">
        <v>2021</v>
      </c>
      <c r="B462" t="s">
        <v>39</v>
      </c>
      <c r="C462" t="s">
        <v>48</v>
      </c>
      <c r="D462" t="s">
        <v>57</v>
      </c>
      <c r="E462" t="s">
        <v>61</v>
      </c>
      <c r="F462" s="10">
        <v>44493</v>
      </c>
      <c r="G462" s="11">
        <v>0.10625</v>
      </c>
      <c r="H462" s="10">
        <v>44490</v>
      </c>
      <c r="I462" s="11">
        <v>7.7083333333333337E-2</v>
      </c>
      <c r="J462">
        <v>1</v>
      </c>
      <c r="K462" t="s">
        <v>69</v>
      </c>
      <c r="L462" t="s">
        <v>75</v>
      </c>
      <c r="M462">
        <v>0</v>
      </c>
      <c r="N462">
        <v>0</v>
      </c>
      <c r="O462">
        <v>0</v>
      </c>
      <c r="P462">
        <v>0</v>
      </c>
      <c r="Q462">
        <v>0</v>
      </c>
      <c r="R462">
        <v>0</v>
      </c>
      <c r="S462">
        <v>0</v>
      </c>
      <c r="T462">
        <v>0</v>
      </c>
      <c r="U462">
        <v>0</v>
      </c>
      <c r="V462">
        <v>0</v>
      </c>
      <c r="W462">
        <v>0</v>
      </c>
      <c r="X462">
        <v>0</v>
      </c>
      <c r="Y462">
        <v>0</v>
      </c>
      <c r="Z462">
        <v>0</v>
      </c>
      <c r="AA462">
        <v>4740</v>
      </c>
      <c r="AB462">
        <v>0</v>
      </c>
      <c r="AC462">
        <v>2504</v>
      </c>
      <c r="AD462">
        <v>0</v>
      </c>
      <c r="AE462">
        <f>SUM(Data[[#This Row],[Soybeans]:[DDGS]])</f>
        <v>0</v>
      </c>
      <c r="AF462">
        <f>SUM(Data[[#This Row],[Cr.Soyaoil]:[Biodiesel]])</f>
        <v>7244</v>
      </c>
    </row>
    <row r="463" spans="1:32" x14ac:dyDescent="0.3">
      <c r="A463">
        <v>2010</v>
      </c>
      <c r="B463" t="s">
        <v>31</v>
      </c>
      <c r="C463" t="s">
        <v>47</v>
      </c>
      <c r="D463" t="s">
        <v>55</v>
      </c>
      <c r="E463" t="s">
        <v>62</v>
      </c>
      <c r="F463" s="10">
        <v>40234</v>
      </c>
      <c r="G463" s="11">
        <v>0.36041666666666666</v>
      </c>
      <c r="H463" s="10">
        <v>40233</v>
      </c>
      <c r="I463" s="11">
        <v>0.89027777777777772</v>
      </c>
      <c r="J463">
        <v>0</v>
      </c>
      <c r="K463" t="s">
        <v>68</v>
      </c>
      <c r="L463" t="s">
        <v>74</v>
      </c>
      <c r="M463">
        <v>0</v>
      </c>
      <c r="N463">
        <v>11237</v>
      </c>
      <c r="O463">
        <v>0</v>
      </c>
      <c r="P463">
        <v>0</v>
      </c>
      <c r="Q463">
        <v>0</v>
      </c>
      <c r="R463">
        <v>0</v>
      </c>
      <c r="S463">
        <v>0</v>
      </c>
      <c r="T463">
        <v>0</v>
      </c>
      <c r="U463">
        <v>34788</v>
      </c>
      <c r="V463">
        <v>49153</v>
      </c>
      <c r="W463">
        <v>0</v>
      </c>
      <c r="X463">
        <v>0</v>
      </c>
      <c r="Y463">
        <v>0</v>
      </c>
      <c r="Z463">
        <v>0</v>
      </c>
      <c r="AA463">
        <v>0</v>
      </c>
      <c r="AB463">
        <v>0</v>
      </c>
      <c r="AC463">
        <v>0</v>
      </c>
      <c r="AD463">
        <v>0</v>
      </c>
      <c r="AE463">
        <f>SUM(Data[[#This Row],[Soybeans]:[DDGS]])</f>
        <v>95178</v>
      </c>
      <c r="AF463">
        <f>SUM(Data[[#This Row],[Cr.Soyaoil]:[Biodiesel]])</f>
        <v>0</v>
      </c>
    </row>
    <row r="464" spans="1:32" x14ac:dyDescent="0.3">
      <c r="A464">
        <v>2012</v>
      </c>
      <c r="B464" t="s">
        <v>31</v>
      </c>
      <c r="C464" t="s">
        <v>48</v>
      </c>
      <c r="D464" t="s">
        <v>54</v>
      </c>
      <c r="E464" t="s">
        <v>62</v>
      </c>
      <c r="F464" s="10">
        <v>40955</v>
      </c>
      <c r="G464" s="11">
        <v>7.3611111111111113E-2</v>
      </c>
      <c r="H464" s="10">
        <v>40954</v>
      </c>
      <c r="I464" s="11">
        <v>0.14027777777777778</v>
      </c>
      <c r="J464">
        <v>0</v>
      </c>
      <c r="K464" t="s">
        <v>66</v>
      </c>
      <c r="L464" t="s">
        <v>75</v>
      </c>
      <c r="M464">
        <v>0</v>
      </c>
      <c r="N464">
        <v>0</v>
      </c>
      <c r="O464">
        <v>0</v>
      </c>
      <c r="P464">
        <v>0</v>
      </c>
      <c r="Q464">
        <v>0</v>
      </c>
      <c r="R464">
        <v>0</v>
      </c>
      <c r="S464">
        <v>0</v>
      </c>
      <c r="T464">
        <v>0</v>
      </c>
      <c r="U464">
        <v>0</v>
      </c>
      <c r="V464">
        <v>0</v>
      </c>
      <c r="W464">
        <v>0</v>
      </c>
      <c r="X464">
        <v>0</v>
      </c>
      <c r="Y464">
        <v>0</v>
      </c>
      <c r="Z464">
        <v>0</v>
      </c>
      <c r="AA464">
        <v>0</v>
      </c>
      <c r="AB464">
        <v>0</v>
      </c>
      <c r="AC464">
        <v>8692</v>
      </c>
      <c r="AD464">
        <v>0</v>
      </c>
      <c r="AE464">
        <f>SUM(Data[[#This Row],[Soybeans]:[DDGS]])</f>
        <v>0</v>
      </c>
      <c r="AF464">
        <f>SUM(Data[[#This Row],[Cr.Soyaoil]:[Biodiesel]])</f>
        <v>8692</v>
      </c>
    </row>
    <row r="465" spans="1:32" x14ac:dyDescent="0.3">
      <c r="A465">
        <v>2013</v>
      </c>
      <c r="B465" t="s">
        <v>41</v>
      </c>
      <c r="C465" t="s">
        <v>43</v>
      </c>
      <c r="D465" t="s">
        <v>49</v>
      </c>
      <c r="E465" t="s">
        <v>62</v>
      </c>
      <c r="F465" s="10">
        <v>41290</v>
      </c>
      <c r="G465" s="11">
        <v>0.74236111111111114</v>
      </c>
      <c r="H465" s="10">
        <v>41288</v>
      </c>
      <c r="I465" s="11">
        <v>0.69513888888888886</v>
      </c>
      <c r="J465">
        <v>1</v>
      </c>
      <c r="K465" t="s">
        <v>66</v>
      </c>
      <c r="L465" t="s">
        <v>75</v>
      </c>
      <c r="M465">
        <v>0</v>
      </c>
      <c r="N465">
        <v>0</v>
      </c>
      <c r="O465">
        <v>0</v>
      </c>
      <c r="P465">
        <v>0</v>
      </c>
      <c r="Q465">
        <v>0</v>
      </c>
      <c r="R465">
        <v>0</v>
      </c>
      <c r="S465">
        <v>0</v>
      </c>
      <c r="T465">
        <v>0</v>
      </c>
      <c r="U465">
        <v>0</v>
      </c>
      <c r="V465">
        <v>0</v>
      </c>
      <c r="W465">
        <v>0</v>
      </c>
      <c r="X465">
        <v>0</v>
      </c>
      <c r="Y465">
        <v>0</v>
      </c>
      <c r="Z465">
        <v>0</v>
      </c>
      <c r="AA465">
        <v>0</v>
      </c>
      <c r="AB465">
        <v>1992</v>
      </c>
      <c r="AC465">
        <v>0</v>
      </c>
      <c r="AD465">
        <v>0</v>
      </c>
      <c r="AE465">
        <f>SUM(Data[[#This Row],[Soybeans]:[DDGS]])</f>
        <v>0</v>
      </c>
      <c r="AF465">
        <f>SUM(Data[[#This Row],[Cr.Soyaoil]:[Biodiesel]])</f>
        <v>1992</v>
      </c>
    </row>
    <row r="466" spans="1:32" x14ac:dyDescent="0.3">
      <c r="A466">
        <v>2022</v>
      </c>
      <c r="B466" t="s">
        <v>30</v>
      </c>
      <c r="C466" t="s">
        <v>48</v>
      </c>
      <c r="D466" t="s">
        <v>57</v>
      </c>
      <c r="E466" t="s">
        <v>61</v>
      </c>
      <c r="F466" s="10">
        <v>44704</v>
      </c>
      <c r="G466" s="11">
        <v>0.17708333333333334</v>
      </c>
      <c r="H466" s="10">
        <v>44702</v>
      </c>
      <c r="I466" s="11">
        <v>0.14583333333333334</v>
      </c>
      <c r="J466">
        <v>1</v>
      </c>
      <c r="K466" t="s">
        <v>73</v>
      </c>
      <c r="L466" t="s">
        <v>74</v>
      </c>
      <c r="M466">
        <v>0</v>
      </c>
      <c r="N466">
        <v>0</v>
      </c>
      <c r="O466">
        <v>0</v>
      </c>
      <c r="P466">
        <v>0</v>
      </c>
      <c r="Q466">
        <v>0</v>
      </c>
      <c r="R466">
        <v>0</v>
      </c>
      <c r="S466">
        <v>0</v>
      </c>
      <c r="T466">
        <v>0</v>
      </c>
      <c r="U466">
        <v>0</v>
      </c>
      <c r="V466">
        <v>51577</v>
      </c>
      <c r="W466">
        <v>0</v>
      </c>
      <c r="X466">
        <v>0</v>
      </c>
      <c r="Y466">
        <v>0</v>
      </c>
      <c r="Z466">
        <v>0</v>
      </c>
      <c r="AA466">
        <v>0</v>
      </c>
      <c r="AB466">
        <v>0</v>
      </c>
      <c r="AC466">
        <v>0</v>
      </c>
      <c r="AD466">
        <v>0</v>
      </c>
      <c r="AE466">
        <f>SUM(Data[[#This Row],[Soybeans]:[DDGS]])</f>
        <v>51577</v>
      </c>
      <c r="AF466">
        <f>SUM(Data[[#This Row],[Cr.Soyaoil]:[Biodiesel]])</f>
        <v>0</v>
      </c>
    </row>
    <row r="467" spans="1:32" x14ac:dyDescent="0.3">
      <c r="A467">
        <v>2016</v>
      </c>
      <c r="B467" t="s">
        <v>37</v>
      </c>
      <c r="C467" t="s">
        <v>46</v>
      </c>
      <c r="D467" t="s">
        <v>55</v>
      </c>
      <c r="E467" t="s">
        <v>65</v>
      </c>
      <c r="F467" s="10">
        <v>42533</v>
      </c>
      <c r="G467" s="11">
        <v>0.14444444444444443</v>
      </c>
      <c r="H467" s="10">
        <v>42530</v>
      </c>
      <c r="I467" s="11">
        <v>0.98888888888888893</v>
      </c>
      <c r="J467">
        <v>1</v>
      </c>
      <c r="K467" t="s">
        <v>69</v>
      </c>
      <c r="L467" t="s">
        <v>74</v>
      </c>
      <c r="M467">
        <v>78125</v>
      </c>
      <c r="N467">
        <v>0</v>
      </c>
      <c r="O467">
        <v>61964</v>
      </c>
      <c r="P467">
        <v>35909</v>
      </c>
      <c r="Q467">
        <v>35812</v>
      </c>
      <c r="R467">
        <v>0</v>
      </c>
      <c r="S467">
        <v>66503</v>
      </c>
      <c r="T467">
        <v>0</v>
      </c>
      <c r="U467">
        <v>0</v>
      </c>
      <c r="V467">
        <v>55599</v>
      </c>
      <c r="W467">
        <v>0</v>
      </c>
      <c r="X467">
        <v>0</v>
      </c>
      <c r="Y467">
        <v>0</v>
      </c>
      <c r="Z467">
        <v>0</v>
      </c>
      <c r="AA467">
        <v>0</v>
      </c>
      <c r="AB467">
        <v>0</v>
      </c>
      <c r="AC467">
        <v>0</v>
      </c>
      <c r="AD467">
        <v>0</v>
      </c>
      <c r="AE467">
        <f>SUM(Data[[#This Row],[Soybeans]:[DDGS]])</f>
        <v>333912</v>
      </c>
      <c r="AF467">
        <f>SUM(Data[[#This Row],[Cr.Soyaoil]:[Biodiesel]])</f>
        <v>0</v>
      </c>
    </row>
    <row r="468" spans="1:32" x14ac:dyDescent="0.3">
      <c r="A468">
        <v>2010</v>
      </c>
      <c r="B468" t="s">
        <v>40</v>
      </c>
      <c r="C468" t="s">
        <v>48</v>
      </c>
      <c r="D468" t="s">
        <v>56</v>
      </c>
      <c r="E468" t="s">
        <v>60</v>
      </c>
      <c r="F468" s="10">
        <v>40444</v>
      </c>
      <c r="G468" s="11">
        <v>0.30138888888888887</v>
      </c>
      <c r="H468" s="10">
        <v>40441</v>
      </c>
      <c r="I468" s="11">
        <v>2.9861111111111113E-2</v>
      </c>
      <c r="J468">
        <v>0</v>
      </c>
      <c r="K468" t="s">
        <v>73</v>
      </c>
      <c r="L468" t="s">
        <v>75</v>
      </c>
      <c r="M468">
        <v>0</v>
      </c>
      <c r="N468">
        <v>0</v>
      </c>
      <c r="O468">
        <v>0</v>
      </c>
      <c r="P468">
        <v>0</v>
      </c>
      <c r="Q468">
        <v>0</v>
      </c>
      <c r="R468">
        <v>0</v>
      </c>
      <c r="S468">
        <v>0</v>
      </c>
      <c r="T468">
        <v>0</v>
      </c>
      <c r="U468">
        <v>0</v>
      </c>
      <c r="V468">
        <v>0</v>
      </c>
      <c r="W468">
        <v>2058</v>
      </c>
      <c r="X468">
        <v>0</v>
      </c>
      <c r="Y468">
        <v>0</v>
      </c>
      <c r="Z468">
        <v>0</v>
      </c>
      <c r="AA468">
        <v>0</v>
      </c>
      <c r="AB468">
        <v>0</v>
      </c>
      <c r="AC468">
        <v>0</v>
      </c>
      <c r="AD468">
        <v>7831</v>
      </c>
      <c r="AE468">
        <f>SUM(Data[[#This Row],[Soybeans]:[DDGS]])</f>
        <v>0</v>
      </c>
      <c r="AF468">
        <f>SUM(Data[[#This Row],[Cr.Soyaoil]:[Biodiesel]])</f>
        <v>9889</v>
      </c>
    </row>
    <row r="469" spans="1:32" x14ac:dyDescent="0.3">
      <c r="A469">
        <v>2012</v>
      </c>
      <c r="B469" t="s">
        <v>33</v>
      </c>
      <c r="C469" t="s">
        <v>48</v>
      </c>
      <c r="D469" t="s">
        <v>55</v>
      </c>
      <c r="E469" t="s">
        <v>59</v>
      </c>
      <c r="F469" s="10">
        <v>41018</v>
      </c>
      <c r="G469" s="11">
        <v>0.33055555555555555</v>
      </c>
      <c r="H469" s="10">
        <v>41017</v>
      </c>
      <c r="I469" s="11">
        <v>0.28333333333333333</v>
      </c>
      <c r="J469">
        <v>0</v>
      </c>
      <c r="K469" t="s">
        <v>68</v>
      </c>
      <c r="L469" t="s">
        <v>74</v>
      </c>
      <c r="M469">
        <v>0</v>
      </c>
      <c r="N469">
        <v>0</v>
      </c>
      <c r="O469">
        <v>40289</v>
      </c>
      <c r="P469">
        <v>0</v>
      </c>
      <c r="Q469">
        <v>0</v>
      </c>
      <c r="R469">
        <v>0</v>
      </c>
      <c r="S469">
        <v>0</v>
      </c>
      <c r="T469">
        <v>0</v>
      </c>
      <c r="U469">
        <v>0</v>
      </c>
      <c r="V469">
        <v>0</v>
      </c>
      <c r="W469">
        <v>0</v>
      </c>
      <c r="X469">
        <v>0</v>
      </c>
      <c r="Y469">
        <v>0</v>
      </c>
      <c r="Z469">
        <v>0</v>
      </c>
      <c r="AA469">
        <v>0</v>
      </c>
      <c r="AB469">
        <v>0</v>
      </c>
      <c r="AC469">
        <v>0</v>
      </c>
      <c r="AD469">
        <v>0</v>
      </c>
      <c r="AE469">
        <f>SUM(Data[[#This Row],[Soybeans]:[DDGS]])</f>
        <v>40289</v>
      </c>
      <c r="AF469">
        <f>SUM(Data[[#This Row],[Cr.Soyaoil]:[Biodiesel]])</f>
        <v>0</v>
      </c>
    </row>
    <row r="470" spans="1:32" x14ac:dyDescent="0.3">
      <c r="A470">
        <v>2016</v>
      </c>
      <c r="B470" t="s">
        <v>36</v>
      </c>
      <c r="C470" t="s">
        <v>46</v>
      </c>
      <c r="D470" t="s">
        <v>57</v>
      </c>
      <c r="E470" t="s">
        <v>62</v>
      </c>
      <c r="F470" s="10">
        <v>42565</v>
      </c>
      <c r="G470" s="11">
        <v>0.4152777777777778</v>
      </c>
      <c r="H470" s="10">
        <v>42564</v>
      </c>
      <c r="I470" s="11">
        <v>0.88402777777777775</v>
      </c>
      <c r="J470">
        <v>0</v>
      </c>
      <c r="K470" t="s">
        <v>72</v>
      </c>
      <c r="L470" t="s">
        <v>75</v>
      </c>
      <c r="M470">
        <v>0</v>
      </c>
      <c r="N470">
        <v>0</v>
      </c>
      <c r="O470">
        <v>0</v>
      </c>
      <c r="P470">
        <v>0</v>
      </c>
      <c r="Q470">
        <v>0</v>
      </c>
      <c r="R470">
        <v>0</v>
      </c>
      <c r="S470">
        <v>0</v>
      </c>
      <c r="T470">
        <v>0</v>
      </c>
      <c r="U470">
        <v>0</v>
      </c>
      <c r="V470">
        <v>0</v>
      </c>
      <c r="W470">
        <v>0</v>
      </c>
      <c r="X470">
        <v>8742</v>
      </c>
      <c r="Y470">
        <v>0</v>
      </c>
      <c r="Z470">
        <v>0</v>
      </c>
      <c r="AA470">
        <v>0</v>
      </c>
      <c r="AB470">
        <v>0</v>
      </c>
      <c r="AC470">
        <v>0</v>
      </c>
      <c r="AD470">
        <v>0</v>
      </c>
      <c r="AE470">
        <f>SUM(Data[[#This Row],[Soybeans]:[DDGS]])</f>
        <v>0</v>
      </c>
      <c r="AF470">
        <f>SUM(Data[[#This Row],[Cr.Soyaoil]:[Biodiesel]])</f>
        <v>8742</v>
      </c>
    </row>
    <row r="471" spans="1:32" x14ac:dyDescent="0.3">
      <c r="A471">
        <v>2021</v>
      </c>
      <c r="B471" t="s">
        <v>40</v>
      </c>
      <c r="C471" t="s">
        <v>43</v>
      </c>
      <c r="D471" t="s">
        <v>51</v>
      </c>
      <c r="E471" t="s">
        <v>59</v>
      </c>
      <c r="F471" s="10">
        <v>44442</v>
      </c>
      <c r="G471" s="11">
        <v>0.7319444444444444</v>
      </c>
      <c r="H471" s="10">
        <v>44441</v>
      </c>
      <c r="I471" s="11">
        <v>0.76944444444444449</v>
      </c>
      <c r="J471">
        <v>1</v>
      </c>
      <c r="K471" t="s">
        <v>66</v>
      </c>
      <c r="L471" t="s">
        <v>75</v>
      </c>
      <c r="M471">
        <v>0</v>
      </c>
      <c r="N471">
        <v>0</v>
      </c>
      <c r="O471">
        <v>0</v>
      </c>
      <c r="P471">
        <v>0</v>
      </c>
      <c r="Q471">
        <v>0</v>
      </c>
      <c r="R471">
        <v>0</v>
      </c>
      <c r="S471">
        <v>0</v>
      </c>
      <c r="T471">
        <v>0</v>
      </c>
      <c r="U471">
        <v>0</v>
      </c>
      <c r="V471">
        <v>0</v>
      </c>
      <c r="W471">
        <v>496</v>
      </c>
      <c r="X471">
        <v>0</v>
      </c>
      <c r="Y471">
        <v>0</v>
      </c>
      <c r="Z471">
        <v>0</v>
      </c>
      <c r="AA471">
        <v>0</v>
      </c>
      <c r="AB471">
        <v>0</v>
      </c>
      <c r="AC471">
        <v>7530</v>
      </c>
      <c r="AD471">
        <v>0</v>
      </c>
      <c r="AE471">
        <f>SUM(Data[[#This Row],[Soybeans]:[DDGS]])</f>
        <v>0</v>
      </c>
      <c r="AF471">
        <f>SUM(Data[[#This Row],[Cr.Soyaoil]:[Biodiesel]])</f>
        <v>8026</v>
      </c>
    </row>
    <row r="472" spans="1:32" x14ac:dyDescent="0.3">
      <c r="A472">
        <v>2017</v>
      </c>
      <c r="B472" t="s">
        <v>36</v>
      </c>
      <c r="C472" t="s">
        <v>47</v>
      </c>
      <c r="D472" t="s">
        <v>53</v>
      </c>
      <c r="E472" t="s">
        <v>59</v>
      </c>
      <c r="F472" s="10">
        <v>42934</v>
      </c>
      <c r="G472" s="11">
        <v>0.39305555555555555</v>
      </c>
      <c r="H472" s="10">
        <v>42931</v>
      </c>
      <c r="I472" s="11">
        <v>0.68541666666666667</v>
      </c>
      <c r="J472">
        <v>0</v>
      </c>
      <c r="K472" t="s">
        <v>73</v>
      </c>
      <c r="L472" t="s">
        <v>74</v>
      </c>
      <c r="M472">
        <v>0</v>
      </c>
      <c r="N472">
        <v>0</v>
      </c>
      <c r="O472">
        <v>0</v>
      </c>
      <c r="P472">
        <v>47511</v>
      </c>
      <c r="Q472">
        <v>19408</v>
      </c>
      <c r="R472">
        <v>0</v>
      </c>
      <c r="S472">
        <v>0</v>
      </c>
      <c r="T472">
        <v>0</v>
      </c>
      <c r="U472">
        <v>0</v>
      </c>
      <c r="V472">
        <v>62891</v>
      </c>
      <c r="W472">
        <v>0</v>
      </c>
      <c r="X472">
        <v>0</v>
      </c>
      <c r="Y472">
        <v>0</v>
      </c>
      <c r="Z472">
        <v>0</v>
      </c>
      <c r="AA472">
        <v>0</v>
      </c>
      <c r="AB472">
        <v>0</v>
      </c>
      <c r="AC472">
        <v>0</v>
      </c>
      <c r="AD472">
        <v>0</v>
      </c>
      <c r="AE472">
        <f>SUM(Data[[#This Row],[Soybeans]:[DDGS]])</f>
        <v>129810</v>
      </c>
      <c r="AF472">
        <f>SUM(Data[[#This Row],[Cr.Soyaoil]:[Biodiesel]])</f>
        <v>0</v>
      </c>
    </row>
    <row r="473" spans="1:32" x14ac:dyDescent="0.3">
      <c r="A473">
        <v>2011</v>
      </c>
      <c r="B473" t="s">
        <v>30</v>
      </c>
      <c r="C473" t="s">
        <v>46</v>
      </c>
      <c r="D473" t="s">
        <v>56</v>
      </c>
      <c r="E473" t="s">
        <v>64</v>
      </c>
      <c r="F473" s="10">
        <v>40668</v>
      </c>
      <c r="G473" s="11">
        <v>0.79097222222222219</v>
      </c>
      <c r="H473" s="10">
        <v>40666</v>
      </c>
      <c r="I473" s="11">
        <v>0.17152777777777778</v>
      </c>
      <c r="J473">
        <v>1</v>
      </c>
      <c r="K473" t="s">
        <v>69</v>
      </c>
      <c r="L473" t="s">
        <v>75</v>
      </c>
      <c r="M473">
        <v>0</v>
      </c>
      <c r="N473">
        <v>0</v>
      </c>
      <c r="O473">
        <v>0</v>
      </c>
      <c r="P473">
        <v>0</v>
      </c>
      <c r="Q473">
        <v>0</v>
      </c>
      <c r="R473">
        <v>0</v>
      </c>
      <c r="S473">
        <v>0</v>
      </c>
      <c r="T473">
        <v>0</v>
      </c>
      <c r="U473">
        <v>0</v>
      </c>
      <c r="V473">
        <v>0</v>
      </c>
      <c r="W473">
        <v>0</v>
      </c>
      <c r="X473">
        <v>0</v>
      </c>
      <c r="Y473">
        <v>0</v>
      </c>
      <c r="Z473">
        <v>0</v>
      </c>
      <c r="AA473">
        <v>0</v>
      </c>
      <c r="AB473">
        <v>4686</v>
      </c>
      <c r="AC473">
        <v>8928</v>
      </c>
      <c r="AD473">
        <v>0</v>
      </c>
      <c r="AE473">
        <f>SUM(Data[[#This Row],[Soybeans]:[DDGS]])</f>
        <v>0</v>
      </c>
      <c r="AF473">
        <f>SUM(Data[[#This Row],[Cr.Soyaoil]:[Biodiesel]])</f>
        <v>13614</v>
      </c>
    </row>
    <row r="474" spans="1:32" x14ac:dyDescent="0.3">
      <c r="A474">
        <v>2016</v>
      </c>
      <c r="B474" t="s">
        <v>36</v>
      </c>
      <c r="C474" t="s">
        <v>46</v>
      </c>
      <c r="D474" t="s">
        <v>51</v>
      </c>
      <c r="E474" t="s">
        <v>59</v>
      </c>
      <c r="F474" s="10">
        <v>42579</v>
      </c>
      <c r="G474" s="11">
        <v>9.7222222222222224E-2</v>
      </c>
      <c r="H474" s="10">
        <v>42576</v>
      </c>
      <c r="I474" s="11">
        <v>0.35486111111111113</v>
      </c>
      <c r="J474">
        <v>0</v>
      </c>
      <c r="K474" t="s">
        <v>71</v>
      </c>
      <c r="L474" t="s">
        <v>74</v>
      </c>
      <c r="M474">
        <v>0</v>
      </c>
      <c r="N474">
        <v>44093</v>
      </c>
      <c r="O474">
        <v>0</v>
      </c>
      <c r="P474">
        <v>14865</v>
      </c>
      <c r="Q474">
        <v>0</v>
      </c>
      <c r="R474">
        <v>17157</v>
      </c>
      <c r="S474">
        <v>0</v>
      </c>
      <c r="T474">
        <v>0</v>
      </c>
      <c r="U474">
        <v>0</v>
      </c>
      <c r="V474">
        <v>12493</v>
      </c>
      <c r="W474">
        <v>0</v>
      </c>
      <c r="X474">
        <v>0</v>
      </c>
      <c r="Y474">
        <v>0</v>
      </c>
      <c r="Z474">
        <v>0</v>
      </c>
      <c r="AA474">
        <v>0</v>
      </c>
      <c r="AB474">
        <v>0</v>
      </c>
      <c r="AC474">
        <v>0</v>
      </c>
      <c r="AD474">
        <v>0</v>
      </c>
      <c r="AE474">
        <f>SUM(Data[[#This Row],[Soybeans]:[DDGS]])</f>
        <v>88608</v>
      </c>
      <c r="AF474">
        <f>SUM(Data[[#This Row],[Cr.Soyaoil]:[Biodiesel]])</f>
        <v>0</v>
      </c>
    </row>
    <row r="475" spans="1:32" x14ac:dyDescent="0.3">
      <c r="A475">
        <v>2021</v>
      </c>
      <c r="B475" t="s">
        <v>34</v>
      </c>
      <c r="C475" t="s">
        <v>43</v>
      </c>
      <c r="D475" t="s">
        <v>52</v>
      </c>
      <c r="E475" t="s">
        <v>62</v>
      </c>
      <c r="F475" s="10">
        <v>44263</v>
      </c>
      <c r="G475" s="11">
        <v>0.3611111111111111</v>
      </c>
      <c r="H475" s="10">
        <v>44260</v>
      </c>
      <c r="I475" s="11">
        <v>0.82222222222222219</v>
      </c>
      <c r="J475">
        <v>1</v>
      </c>
      <c r="K475" t="s">
        <v>66</v>
      </c>
      <c r="L475" t="s">
        <v>75</v>
      </c>
      <c r="M475">
        <v>0</v>
      </c>
      <c r="N475">
        <v>0</v>
      </c>
      <c r="O475">
        <v>0</v>
      </c>
      <c r="P475">
        <v>0</v>
      </c>
      <c r="Q475">
        <v>0</v>
      </c>
      <c r="R475">
        <v>0</v>
      </c>
      <c r="S475">
        <v>0</v>
      </c>
      <c r="T475">
        <v>0</v>
      </c>
      <c r="U475">
        <v>0</v>
      </c>
      <c r="V475">
        <v>0</v>
      </c>
      <c r="W475">
        <v>0</v>
      </c>
      <c r="X475">
        <v>0</v>
      </c>
      <c r="Y475">
        <v>4126</v>
      </c>
      <c r="Z475">
        <v>0</v>
      </c>
      <c r="AA475">
        <v>0</v>
      </c>
      <c r="AB475">
        <v>0</v>
      </c>
      <c r="AC475">
        <v>157</v>
      </c>
      <c r="AD475">
        <v>0</v>
      </c>
      <c r="AE475">
        <f>SUM(Data[[#This Row],[Soybeans]:[DDGS]])</f>
        <v>0</v>
      </c>
      <c r="AF475">
        <f>SUM(Data[[#This Row],[Cr.Soyaoil]:[Biodiesel]])</f>
        <v>4283</v>
      </c>
    </row>
    <row r="476" spans="1:32" x14ac:dyDescent="0.3">
      <c r="A476">
        <v>2010</v>
      </c>
      <c r="B476" t="s">
        <v>40</v>
      </c>
      <c r="C476" t="s">
        <v>44</v>
      </c>
      <c r="D476" t="s">
        <v>54</v>
      </c>
      <c r="E476" t="s">
        <v>60</v>
      </c>
      <c r="F476" s="10">
        <v>40436</v>
      </c>
      <c r="G476" s="11">
        <v>0.30833333333333335</v>
      </c>
      <c r="H476" s="10">
        <v>40435</v>
      </c>
      <c r="I476" s="11">
        <v>0.81666666666666665</v>
      </c>
      <c r="J476">
        <v>1</v>
      </c>
      <c r="K476" t="s">
        <v>68</v>
      </c>
      <c r="L476" t="s">
        <v>74</v>
      </c>
      <c r="M476">
        <v>0</v>
      </c>
      <c r="N476">
        <v>29735</v>
      </c>
      <c r="O476">
        <v>23165</v>
      </c>
      <c r="P476">
        <v>0</v>
      </c>
      <c r="Q476">
        <v>0</v>
      </c>
      <c r="R476">
        <v>0</v>
      </c>
      <c r="S476">
        <v>0</v>
      </c>
      <c r="T476">
        <v>0</v>
      </c>
      <c r="U476">
        <v>0</v>
      </c>
      <c r="V476">
        <v>0</v>
      </c>
      <c r="W476">
        <v>0</v>
      </c>
      <c r="X476">
        <v>0</v>
      </c>
      <c r="Y476">
        <v>0</v>
      </c>
      <c r="Z476">
        <v>0</v>
      </c>
      <c r="AA476">
        <v>0</v>
      </c>
      <c r="AB476">
        <v>0</v>
      </c>
      <c r="AC476">
        <v>0</v>
      </c>
      <c r="AD476">
        <v>0</v>
      </c>
      <c r="AE476">
        <f>SUM(Data[[#This Row],[Soybeans]:[DDGS]])</f>
        <v>52900</v>
      </c>
      <c r="AF476">
        <f>SUM(Data[[#This Row],[Cr.Soyaoil]:[Biodiesel]])</f>
        <v>0</v>
      </c>
    </row>
    <row r="477" spans="1:32" x14ac:dyDescent="0.3">
      <c r="A477">
        <v>2023</v>
      </c>
      <c r="B477" t="s">
        <v>32</v>
      </c>
      <c r="C477" t="s">
        <v>48</v>
      </c>
      <c r="D477" t="s">
        <v>51</v>
      </c>
      <c r="E477" t="s">
        <v>61</v>
      </c>
      <c r="F477" s="10">
        <v>45284</v>
      </c>
      <c r="G477" s="11">
        <v>0.3923611111111111</v>
      </c>
      <c r="H477" s="10">
        <v>45281</v>
      </c>
      <c r="I477" s="11">
        <v>0.87083333333333335</v>
      </c>
      <c r="J477">
        <v>0</v>
      </c>
      <c r="K477" t="s">
        <v>68</v>
      </c>
      <c r="L477" t="s">
        <v>75</v>
      </c>
      <c r="M477">
        <v>0</v>
      </c>
      <c r="N477">
        <v>0</v>
      </c>
      <c r="O477">
        <v>0</v>
      </c>
      <c r="P477">
        <v>0</v>
      </c>
      <c r="Q477">
        <v>0</v>
      </c>
      <c r="R477">
        <v>0</v>
      </c>
      <c r="S477">
        <v>0</v>
      </c>
      <c r="T477">
        <v>0</v>
      </c>
      <c r="U477">
        <v>0</v>
      </c>
      <c r="V477">
        <v>0</v>
      </c>
      <c r="W477">
        <v>0</v>
      </c>
      <c r="X477">
        <v>0</v>
      </c>
      <c r="Y477">
        <v>0</v>
      </c>
      <c r="Z477">
        <v>0</v>
      </c>
      <c r="AA477">
        <v>0</v>
      </c>
      <c r="AB477">
        <v>0</v>
      </c>
      <c r="AC477">
        <v>6563</v>
      </c>
      <c r="AD477">
        <v>2566</v>
      </c>
      <c r="AE477">
        <f>SUM(Data[[#This Row],[Soybeans]:[DDGS]])</f>
        <v>0</v>
      </c>
      <c r="AF477">
        <f>SUM(Data[[#This Row],[Cr.Soyaoil]:[Biodiesel]])</f>
        <v>9129</v>
      </c>
    </row>
    <row r="478" spans="1:32" x14ac:dyDescent="0.3">
      <c r="A478">
        <v>2019</v>
      </c>
      <c r="B478" t="s">
        <v>36</v>
      </c>
      <c r="C478" t="s">
        <v>47</v>
      </c>
      <c r="D478" t="s">
        <v>56</v>
      </c>
      <c r="E478" t="s">
        <v>61</v>
      </c>
      <c r="F478" s="10">
        <v>43659</v>
      </c>
      <c r="G478" s="11">
        <v>0.37708333333333333</v>
      </c>
      <c r="H478" s="10">
        <v>43658</v>
      </c>
      <c r="I478" s="11">
        <v>8.819444444444445E-2</v>
      </c>
      <c r="J478">
        <v>1</v>
      </c>
      <c r="K478" t="s">
        <v>68</v>
      </c>
      <c r="L478" t="s">
        <v>75</v>
      </c>
      <c r="M478">
        <v>0</v>
      </c>
      <c r="N478">
        <v>0</v>
      </c>
      <c r="O478">
        <v>0</v>
      </c>
      <c r="P478">
        <v>0</v>
      </c>
      <c r="Q478">
        <v>0</v>
      </c>
      <c r="R478">
        <v>0</v>
      </c>
      <c r="S478">
        <v>0</v>
      </c>
      <c r="T478">
        <v>0</v>
      </c>
      <c r="U478">
        <v>0</v>
      </c>
      <c r="V478">
        <v>0</v>
      </c>
      <c r="W478">
        <v>0</v>
      </c>
      <c r="X478">
        <v>0</v>
      </c>
      <c r="Y478">
        <v>0</v>
      </c>
      <c r="Z478">
        <v>2394</v>
      </c>
      <c r="AA478">
        <v>0</v>
      </c>
      <c r="AB478">
        <v>0</v>
      </c>
      <c r="AC478">
        <v>0</v>
      </c>
      <c r="AD478">
        <v>0</v>
      </c>
      <c r="AE478">
        <f>SUM(Data[[#This Row],[Soybeans]:[DDGS]])</f>
        <v>0</v>
      </c>
      <c r="AF478">
        <f>SUM(Data[[#This Row],[Cr.Soyaoil]:[Biodiesel]])</f>
        <v>2394</v>
      </c>
    </row>
    <row r="479" spans="1:32" x14ac:dyDescent="0.3">
      <c r="A479">
        <v>2014</v>
      </c>
      <c r="B479" t="s">
        <v>41</v>
      </c>
      <c r="C479" t="s">
        <v>46</v>
      </c>
      <c r="D479" t="s">
        <v>58</v>
      </c>
      <c r="E479" t="s">
        <v>63</v>
      </c>
      <c r="F479" s="10">
        <v>41640</v>
      </c>
      <c r="G479" s="11">
        <v>0.62222222222222223</v>
      </c>
      <c r="H479" s="10">
        <v>41639</v>
      </c>
      <c r="I479" s="11">
        <v>0.57152777777777775</v>
      </c>
      <c r="J479">
        <v>0</v>
      </c>
      <c r="K479" t="s">
        <v>66</v>
      </c>
      <c r="L479" t="s">
        <v>74</v>
      </c>
      <c r="M479">
        <v>0</v>
      </c>
      <c r="N479">
        <v>0</v>
      </c>
      <c r="O479">
        <v>14431</v>
      </c>
      <c r="P479">
        <v>0</v>
      </c>
      <c r="Q479">
        <v>36887</v>
      </c>
      <c r="R479">
        <v>0</v>
      </c>
      <c r="S479">
        <v>0</v>
      </c>
      <c r="T479">
        <v>0</v>
      </c>
      <c r="U479">
        <v>52567</v>
      </c>
      <c r="V479">
        <v>68369</v>
      </c>
      <c r="W479">
        <v>0</v>
      </c>
      <c r="X479">
        <v>0</v>
      </c>
      <c r="Y479">
        <v>0</v>
      </c>
      <c r="Z479">
        <v>0</v>
      </c>
      <c r="AA479">
        <v>0</v>
      </c>
      <c r="AB479">
        <v>0</v>
      </c>
      <c r="AC479">
        <v>0</v>
      </c>
      <c r="AD479">
        <v>0</v>
      </c>
      <c r="AE479">
        <f>SUM(Data[[#This Row],[Soybeans]:[DDGS]])</f>
        <v>172254</v>
      </c>
      <c r="AF479">
        <f>SUM(Data[[#This Row],[Cr.Soyaoil]:[Biodiesel]])</f>
        <v>0</v>
      </c>
    </row>
    <row r="480" spans="1:32" x14ac:dyDescent="0.3">
      <c r="A480">
        <v>2011</v>
      </c>
      <c r="B480" t="s">
        <v>41</v>
      </c>
      <c r="C480" t="s">
        <v>43</v>
      </c>
      <c r="D480" t="s">
        <v>58</v>
      </c>
      <c r="E480" t="s">
        <v>65</v>
      </c>
      <c r="F480" s="10">
        <v>40545</v>
      </c>
      <c r="G480" s="11">
        <v>0.57638888888888884</v>
      </c>
      <c r="H480" s="10">
        <v>40542</v>
      </c>
      <c r="I480" s="11">
        <v>4.3749999999999997E-2</v>
      </c>
      <c r="J480">
        <v>1</v>
      </c>
      <c r="K480" t="s">
        <v>71</v>
      </c>
      <c r="L480" t="s">
        <v>75</v>
      </c>
      <c r="M480">
        <v>0</v>
      </c>
      <c r="N480">
        <v>0</v>
      </c>
      <c r="O480">
        <v>0</v>
      </c>
      <c r="P480">
        <v>0</v>
      </c>
      <c r="Q480">
        <v>0</v>
      </c>
      <c r="R480">
        <v>0</v>
      </c>
      <c r="S480">
        <v>0</v>
      </c>
      <c r="T480">
        <v>0</v>
      </c>
      <c r="U480">
        <v>0</v>
      </c>
      <c r="V480">
        <v>0</v>
      </c>
      <c r="W480">
        <v>0</v>
      </c>
      <c r="X480">
        <v>0</v>
      </c>
      <c r="Y480">
        <v>6955</v>
      </c>
      <c r="Z480">
        <v>0</v>
      </c>
      <c r="AA480">
        <v>0</v>
      </c>
      <c r="AB480">
        <v>0</v>
      </c>
      <c r="AC480">
        <v>0</v>
      </c>
      <c r="AD480">
        <v>0</v>
      </c>
      <c r="AE480">
        <f>SUM(Data[[#This Row],[Soybeans]:[DDGS]])</f>
        <v>0</v>
      </c>
      <c r="AF480">
        <f>SUM(Data[[#This Row],[Cr.Soyaoil]:[Biodiesel]])</f>
        <v>6955</v>
      </c>
    </row>
    <row r="481" spans="1:32" x14ac:dyDescent="0.3">
      <c r="A481">
        <v>2017</v>
      </c>
      <c r="B481" t="s">
        <v>34</v>
      </c>
      <c r="C481" t="s">
        <v>48</v>
      </c>
      <c r="D481" t="s">
        <v>53</v>
      </c>
      <c r="E481" t="s">
        <v>61</v>
      </c>
      <c r="F481" s="10">
        <v>42798</v>
      </c>
      <c r="G481" s="11">
        <v>0.13541666666666666</v>
      </c>
      <c r="H481" s="10">
        <v>42795</v>
      </c>
      <c r="I481" s="11">
        <v>0.3</v>
      </c>
      <c r="J481">
        <v>1</v>
      </c>
      <c r="K481" t="s">
        <v>71</v>
      </c>
      <c r="L481" t="s">
        <v>74</v>
      </c>
      <c r="M481">
        <v>68795</v>
      </c>
      <c r="N481">
        <v>0</v>
      </c>
      <c r="O481">
        <v>54957</v>
      </c>
      <c r="P481">
        <v>0</v>
      </c>
      <c r="Q481">
        <v>1843</v>
      </c>
      <c r="R481">
        <v>0</v>
      </c>
      <c r="S481">
        <v>2439</v>
      </c>
      <c r="T481">
        <v>0</v>
      </c>
      <c r="U481">
        <v>64300</v>
      </c>
      <c r="V481">
        <v>67745</v>
      </c>
      <c r="W481">
        <v>0</v>
      </c>
      <c r="X481">
        <v>0</v>
      </c>
      <c r="Y481">
        <v>0</v>
      </c>
      <c r="Z481">
        <v>0</v>
      </c>
      <c r="AA481">
        <v>0</v>
      </c>
      <c r="AB481">
        <v>0</v>
      </c>
      <c r="AC481">
        <v>0</v>
      </c>
      <c r="AD481">
        <v>0</v>
      </c>
      <c r="AE481">
        <f>SUM(Data[[#This Row],[Soybeans]:[DDGS]])</f>
        <v>260079</v>
      </c>
      <c r="AF481">
        <f>SUM(Data[[#This Row],[Cr.Soyaoil]:[Biodiesel]])</f>
        <v>0</v>
      </c>
    </row>
    <row r="482" spans="1:32" x14ac:dyDescent="0.3">
      <c r="A482">
        <v>2012</v>
      </c>
      <c r="B482" t="s">
        <v>34</v>
      </c>
      <c r="C482" t="s">
        <v>42</v>
      </c>
      <c r="D482" t="s">
        <v>54</v>
      </c>
      <c r="E482" t="s">
        <v>63</v>
      </c>
      <c r="F482" s="10">
        <v>40987</v>
      </c>
      <c r="G482" s="11">
        <v>0.63124999999999998</v>
      </c>
      <c r="H482" s="10">
        <v>40984</v>
      </c>
      <c r="I482" s="11">
        <v>0.40902777777777777</v>
      </c>
      <c r="J482">
        <v>1</v>
      </c>
      <c r="K482" t="s">
        <v>71</v>
      </c>
      <c r="L482" t="s">
        <v>74</v>
      </c>
      <c r="M482">
        <v>0</v>
      </c>
      <c r="N482">
        <v>10445</v>
      </c>
      <c r="O482">
        <v>14893</v>
      </c>
      <c r="P482">
        <v>41026</v>
      </c>
      <c r="Q482">
        <v>0</v>
      </c>
      <c r="R482">
        <v>0</v>
      </c>
      <c r="S482">
        <v>0</v>
      </c>
      <c r="T482">
        <v>0</v>
      </c>
      <c r="U482">
        <v>72356</v>
      </c>
      <c r="V482">
        <v>71894</v>
      </c>
      <c r="W482">
        <v>0</v>
      </c>
      <c r="X482">
        <v>0</v>
      </c>
      <c r="Y482">
        <v>0</v>
      </c>
      <c r="Z482">
        <v>0</v>
      </c>
      <c r="AA482">
        <v>0</v>
      </c>
      <c r="AB482">
        <v>0</v>
      </c>
      <c r="AC482">
        <v>0</v>
      </c>
      <c r="AD482">
        <v>0</v>
      </c>
      <c r="AE482">
        <f>SUM(Data[[#This Row],[Soybeans]:[DDGS]])</f>
        <v>210614</v>
      </c>
      <c r="AF482">
        <f>SUM(Data[[#This Row],[Cr.Soyaoil]:[Biodiesel]])</f>
        <v>0</v>
      </c>
    </row>
    <row r="483" spans="1:32" x14ac:dyDescent="0.3">
      <c r="A483">
        <v>2016</v>
      </c>
      <c r="B483" t="s">
        <v>34</v>
      </c>
      <c r="C483" t="s">
        <v>44</v>
      </c>
      <c r="D483" t="s">
        <v>52</v>
      </c>
      <c r="E483" t="s">
        <v>59</v>
      </c>
      <c r="F483" s="10">
        <v>42433</v>
      </c>
      <c r="G483" s="11">
        <v>0.90902777777777777</v>
      </c>
      <c r="H483" s="10">
        <v>42431</v>
      </c>
      <c r="I483" s="11">
        <v>0.74027777777777781</v>
      </c>
      <c r="J483">
        <v>1</v>
      </c>
      <c r="K483" t="s">
        <v>68</v>
      </c>
      <c r="L483" t="s">
        <v>74</v>
      </c>
      <c r="M483">
        <v>73033</v>
      </c>
      <c r="N483">
        <v>35051</v>
      </c>
      <c r="O483">
        <v>9818</v>
      </c>
      <c r="P483">
        <v>0</v>
      </c>
      <c r="Q483">
        <v>75747</v>
      </c>
      <c r="R483">
        <v>0</v>
      </c>
      <c r="S483">
        <v>0</v>
      </c>
      <c r="T483">
        <v>71418</v>
      </c>
      <c r="U483">
        <v>56222</v>
      </c>
      <c r="V483">
        <v>0</v>
      </c>
      <c r="W483">
        <v>0</v>
      </c>
      <c r="X483">
        <v>0</v>
      </c>
      <c r="Y483">
        <v>0</v>
      </c>
      <c r="Z483">
        <v>0</v>
      </c>
      <c r="AA483">
        <v>0</v>
      </c>
      <c r="AB483">
        <v>0</v>
      </c>
      <c r="AC483">
        <v>0</v>
      </c>
      <c r="AD483">
        <v>0</v>
      </c>
      <c r="AE483">
        <f>SUM(Data[[#This Row],[Soybeans]:[DDGS]])</f>
        <v>321289</v>
      </c>
      <c r="AF483">
        <f>SUM(Data[[#This Row],[Cr.Soyaoil]:[Biodiesel]])</f>
        <v>0</v>
      </c>
    </row>
    <row r="484" spans="1:32" x14ac:dyDescent="0.3">
      <c r="A484">
        <v>2019</v>
      </c>
      <c r="B484" t="s">
        <v>40</v>
      </c>
      <c r="C484" t="s">
        <v>47</v>
      </c>
      <c r="D484" t="s">
        <v>51</v>
      </c>
      <c r="E484" t="s">
        <v>59</v>
      </c>
      <c r="F484" s="10">
        <v>43719</v>
      </c>
      <c r="G484" s="11">
        <v>0.97638888888888886</v>
      </c>
      <c r="H484" s="10">
        <v>43717</v>
      </c>
      <c r="I484" s="11">
        <v>0.74791666666666667</v>
      </c>
      <c r="J484">
        <v>1</v>
      </c>
      <c r="K484" t="s">
        <v>66</v>
      </c>
      <c r="L484" t="s">
        <v>74</v>
      </c>
      <c r="M484">
        <v>0</v>
      </c>
      <c r="N484">
        <v>55519</v>
      </c>
      <c r="O484">
        <v>0</v>
      </c>
      <c r="P484">
        <v>0</v>
      </c>
      <c r="Q484">
        <v>0</v>
      </c>
      <c r="R484">
        <v>74227</v>
      </c>
      <c r="S484">
        <v>0</v>
      </c>
      <c r="T484">
        <v>0</v>
      </c>
      <c r="U484">
        <v>0</v>
      </c>
      <c r="V484">
        <v>0</v>
      </c>
      <c r="W484">
        <v>0</v>
      </c>
      <c r="X484">
        <v>0</v>
      </c>
      <c r="Y484">
        <v>0</v>
      </c>
      <c r="Z484">
        <v>0</v>
      </c>
      <c r="AA484">
        <v>0</v>
      </c>
      <c r="AB484">
        <v>0</v>
      </c>
      <c r="AC484">
        <v>0</v>
      </c>
      <c r="AD484">
        <v>0</v>
      </c>
      <c r="AE484">
        <f>SUM(Data[[#This Row],[Soybeans]:[DDGS]])</f>
        <v>129746</v>
      </c>
      <c r="AF484">
        <f>SUM(Data[[#This Row],[Cr.Soyaoil]:[Biodiesel]])</f>
        <v>0</v>
      </c>
    </row>
    <row r="485" spans="1:32" x14ac:dyDescent="0.3">
      <c r="A485">
        <v>2017</v>
      </c>
      <c r="B485" t="s">
        <v>36</v>
      </c>
      <c r="C485" t="s">
        <v>46</v>
      </c>
      <c r="D485" t="s">
        <v>49</v>
      </c>
      <c r="E485" t="s">
        <v>64</v>
      </c>
      <c r="F485" s="10">
        <v>42927</v>
      </c>
      <c r="G485" s="11">
        <v>0.63611111111111107</v>
      </c>
      <c r="H485" s="10">
        <v>42924</v>
      </c>
      <c r="I485" s="11">
        <v>0.84444444444444444</v>
      </c>
      <c r="J485">
        <v>1</v>
      </c>
      <c r="K485" t="s">
        <v>73</v>
      </c>
      <c r="L485" t="s">
        <v>74</v>
      </c>
      <c r="M485">
        <v>2097</v>
      </c>
      <c r="N485">
        <v>0</v>
      </c>
      <c r="O485">
        <v>0</v>
      </c>
      <c r="P485">
        <v>0</v>
      </c>
      <c r="Q485">
        <v>0</v>
      </c>
      <c r="R485">
        <v>0</v>
      </c>
      <c r="S485">
        <v>0</v>
      </c>
      <c r="T485">
        <v>0</v>
      </c>
      <c r="U485">
        <v>0</v>
      </c>
      <c r="V485">
        <v>56352</v>
      </c>
      <c r="W485">
        <v>0</v>
      </c>
      <c r="X485">
        <v>0</v>
      </c>
      <c r="Y485">
        <v>0</v>
      </c>
      <c r="Z485">
        <v>0</v>
      </c>
      <c r="AA485">
        <v>0</v>
      </c>
      <c r="AB485">
        <v>0</v>
      </c>
      <c r="AC485">
        <v>0</v>
      </c>
      <c r="AD485">
        <v>0</v>
      </c>
      <c r="AE485">
        <f>SUM(Data[[#This Row],[Soybeans]:[DDGS]])</f>
        <v>58449</v>
      </c>
      <c r="AF485">
        <f>SUM(Data[[#This Row],[Cr.Soyaoil]:[Biodiesel]])</f>
        <v>0</v>
      </c>
    </row>
    <row r="486" spans="1:32" x14ac:dyDescent="0.3">
      <c r="A486">
        <v>2018</v>
      </c>
      <c r="B486" t="s">
        <v>35</v>
      </c>
      <c r="C486" t="s">
        <v>48</v>
      </c>
      <c r="D486" t="s">
        <v>51</v>
      </c>
      <c r="E486" t="s">
        <v>64</v>
      </c>
      <c r="F486" s="10">
        <v>43432</v>
      </c>
      <c r="G486" s="11">
        <v>0.1736111111111111</v>
      </c>
      <c r="H486" s="10">
        <v>43430</v>
      </c>
      <c r="I486" s="11">
        <v>0.44027777777777777</v>
      </c>
      <c r="J486">
        <v>1</v>
      </c>
      <c r="K486" t="s">
        <v>67</v>
      </c>
      <c r="L486" t="s">
        <v>75</v>
      </c>
      <c r="M486">
        <v>0</v>
      </c>
      <c r="N486">
        <v>0</v>
      </c>
      <c r="O486">
        <v>0</v>
      </c>
      <c r="P486">
        <v>0</v>
      </c>
      <c r="Q486">
        <v>0</v>
      </c>
      <c r="R486">
        <v>0</v>
      </c>
      <c r="S486">
        <v>0</v>
      </c>
      <c r="T486">
        <v>0</v>
      </c>
      <c r="U486">
        <v>0</v>
      </c>
      <c r="V486">
        <v>0</v>
      </c>
      <c r="W486">
        <v>0</v>
      </c>
      <c r="X486">
        <v>0</v>
      </c>
      <c r="Y486">
        <v>6543</v>
      </c>
      <c r="Z486">
        <v>0</v>
      </c>
      <c r="AA486">
        <v>7257</v>
      </c>
      <c r="AB486">
        <v>3280</v>
      </c>
      <c r="AC486">
        <v>0</v>
      </c>
      <c r="AD486">
        <v>2293</v>
      </c>
      <c r="AE486">
        <f>SUM(Data[[#This Row],[Soybeans]:[DDGS]])</f>
        <v>0</v>
      </c>
      <c r="AF486">
        <f>SUM(Data[[#This Row],[Cr.Soyaoil]:[Biodiesel]])</f>
        <v>19373</v>
      </c>
    </row>
    <row r="487" spans="1:32" x14ac:dyDescent="0.3">
      <c r="A487">
        <v>2023</v>
      </c>
      <c r="B487" t="s">
        <v>35</v>
      </c>
      <c r="C487" t="s">
        <v>44</v>
      </c>
      <c r="D487" t="s">
        <v>55</v>
      </c>
      <c r="E487" t="s">
        <v>60</v>
      </c>
      <c r="F487" s="10">
        <v>45237</v>
      </c>
      <c r="G487" s="11">
        <v>0.88958333333333328</v>
      </c>
      <c r="H487" s="10">
        <v>45234</v>
      </c>
      <c r="I487" s="11">
        <v>6.1111111111111109E-2</v>
      </c>
      <c r="J487">
        <v>0</v>
      </c>
      <c r="K487" t="s">
        <v>67</v>
      </c>
      <c r="L487" t="s">
        <v>74</v>
      </c>
      <c r="M487">
        <v>0</v>
      </c>
      <c r="N487">
        <v>0</v>
      </c>
      <c r="O487">
        <v>65525</v>
      </c>
      <c r="P487">
        <v>0</v>
      </c>
      <c r="Q487">
        <v>0</v>
      </c>
      <c r="R487">
        <v>0</v>
      </c>
      <c r="S487">
        <v>0</v>
      </c>
      <c r="T487">
        <v>0</v>
      </c>
      <c r="U487">
        <v>0</v>
      </c>
      <c r="V487">
        <v>0</v>
      </c>
      <c r="W487">
        <v>0</v>
      </c>
      <c r="X487">
        <v>0</v>
      </c>
      <c r="Y487">
        <v>0</v>
      </c>
      <c r="Z487">
        <v>0</v>
      </c>
      <c r="AA487">
        <v>0</v>
      </c>
      <c r="AB487">
        <v>0</v>
      </c>
      <c r="AC487">
        <v>0</v>
      </c>
      <c r="AD487">
        <v>0</v>
      </c>
      <c r="AE487">
        <f>SUM(Data[[#This Row],[Soybeans]:[DDGS]])</f>
        <v>65525</v>
      </c>
      <c r="AF487">
        <f>SUM(Data[[#This Row],[Cr.Soyaoil]:[Biodiesel]])</f>
        <v>0</v>
      </c>
    </row>
    <row r="488" spans="1:32" x14ac:dyDescent="0.3">
      <c r="A488">
        <v>2017</v>
      </c>
      <c r="B488" t="s">
        <v>34</v>
      </c>
      <c r="C488" t="s">
        <v>46</v>
      </c>
      <c r="D488" t="s">
        <v>56</v>
      </c>
      <c r="E488" t="s">
        <v>65</v>
      </c>
      <c r="F488" s="10">
        <v>42806</v>
      </c>
      <c r="G488" s="11">
        <v>0.75555555555555554</v>
      </c>
      <c r="H488" s="10">
        <v>42804</v>
      </c>
      <c r="I488" s="11">
        <v>0.50069444444444444</v>
      </c>
      <c r="J488">
        <v>0</v>
      </c>
      <c r="K488" t="s">
        <v>67</v>
      </c>
      <c r="L488" t="s">
        <v>75</v>
      </c>
      <c r="M488">
        <v>0</v>
      </c>
      <c r="N488">
        <v>0</v>
      </c>
      <c r="O488">
        <v>0</v>
      </c>
      <c r="P488">
        <v>0</v>
      </c>
      <c r="Q488">
        <v>0</v>
      </c>
      <c r="R488">
        <v>0</v>
      </c>
      <c r="S488">
        <v>0</v>
      </c>
      <c r="T488">
        <v>0</v>
      </c>
      <c r="U488">
        <v>0</v>
      </c>
      <c r="V488">
        <v>0</v>
      </c>
      <c r="W488">
        <v>0</v>
      </c>
      <c r="X488">
        <v>0</v>
      </c>
      <c r="Y488">
        <v>490</v>
      </c>
      <c r="Z488">
        <v>0</v>
      </c>
      <c r="AA488">
        <v>0</v>
      </c>
      <c r="AB488">
        <v>0</v>
      </c>
      <c r="AC488">
        <v>0</v>
      </c>
      <c r="AD488">
        <v>0</v>
      </c>
      <c r="AE488">
        <f>SUM(Data[[#This Row],[Soybeans]:[DDGS]])</f>
        <v>0</v>
      </c>
      <c r="AF488">
        <f>SUM(Data[[#This Row],[Cr.Soyaoil]:[Biodiesel]])</f>
        <v>490</v>
      </c>
    </row>
    <row r="489" spans="1:32" x14ac:dyDescent="0.3">
      <c r="A489">
        <v>2010</v>
      </c>
      <c r="B489" t="s">
        <v>37</v>
      </c>
      <c r="C489" t="s">
        <v>45</v>
      </c>
      <c r="D489" t="s">
        <v>52</v>
      </c>
      <c r="E489" t="s">
        <v>60</v>
      </c>
      <c r="F489" s="10">
        <v>40337</v>
      </c>
      <c r="G489" s="11">
        <v>0.69097222222222221</v>
      </c>
      <c r="H489" s="10">
        <v>40334</v>
      </c>
      <c r="I489" s="11">
        <v>0.41180555555555554</v>
      </c>
      <c r="J489">
        <v>1</v>
      </c>
      <c r="K489" t="s">
        <v>72</v>
      </c>
      <c r="L489" t="s">
        <v>75</v>
      </c>
      <c r="M489">
        <v>0</v>
      </c>
      <c r="N489">
        <v>0</v>
      </c>
      <c r="O489">
        <v>0</v>
      </c>
      <c r="P489">
        <v>0</v>
      </c>
      <c r="Q489">
        <v>0</v>
      </c>
      <c r="R489">
        <v>0</v>
      </c>
      <c r="S489">
        <v>0</v>
      </c>
      <c r="T489">
        <v>0</v>
      </c>
      <c r="U489">
        <v>0</v>
      </c>
      <c r="V489">
        <v>0</v>
      </c>
      <c r="W489">
        <v>0</v>
      </c>
      <c r="X489">
        <v>0</v>
      </c>
      <c r="Y489">
        <v>2067</v>
      </c>
      <c r="Z489">
        <v>0</v>
      </c>
      <c r="AA489">
        <v>0</v>
      </c>
      <c r="AB489">
        <v>0</v>
      </c>
      <c r="AC489">
        <v>0</v>
      </c>
      <c r="AD489">
        <v>0</v>
      </c>
      <c r="AE489">
        <f>SUM(Data[[#This Row],[Soybeans]:[DDGS]])</f>
        <v>0</v>
      </c>
      <c r="AF489">
        <f>SUM(Data[[#This Row],[Cr.Soyaoil]:[Biodiesel]])</f>
        <v>2067</v>
      </c>
    </row>
    <row r="490" spans="1:32" x14ac:dyDescent="0.3">
      <c r="A490">
        <v>2014</v>
      </c>
      <c r="B490" t="s">
        <v>38</v>
      </c>
      <c r="C490" t="s">
        <v>47</v>
      </c>
      <c r="D490" t="s">
        <v>56</v>
      </c>
      <c r="E490" t="s">
        <v>63</v>
      </c>
      <c r="F490" s="10">
        <v>41861</v>
      </c>
      <c r="G490" s="11">
        <v>0.64027777777777772</v>
      </c>
      <c r="H490" s="10">
        <v>41859</v>
      </c>
      <c r="I490" s="11">
        <v>0.29097222222222224</v>
      </c>
      <c r="J490">
        <v>0</v>
      </c>
      <c r="K490" t="s">
        <v>69</v>
      </c>
      <c r="L490" t="s">
        <v>75</v>
      </c>
      <c r="M490">
        <v>0</v>
      </c>
      <c r="N490">
        <v>0</v>
      </c>
      <c r="O490">
        <v>0</v>
      </c>
      <c r="P490">
        <v>0</v>
      </c>
      <c r="Q490">
        <v>0</v>
      </c>
      <c r="R490">
        <v>0</v>
      </c>
      <c r="S490">
        <v>0</v>
      </c>
      <c r="T490">
        <v>0</v>
      </c>
      <c r="U490">
        <v>0</v>
      </c>
      <c r="V490">
        <v>0</v>
      </c>
      <c r="W490">
        <v>0</v>
      </c>
      <c r="X490">
        <v>0</v>
      </c>
      <c r="Y490">
        <v>0</v>
      </c>
      <c r="Z490">
        <v>0</v>
      </c>
      <c r="AA490">
        <v>0</v>
      </c>
      <c r="AB490">
        <v>0</v>
      </c>
      <c r="AC490">
        <v>0</v>
      </c>
      <c r="AD490">
        <v>0</v>
      </c>
      <c r="AE490">
        <f>SUM(Data[[#This Row],[Soybeans]:[DDGS]])</f>
        <v>0</v>
      </c>
      <c r="AF490">
        <f>SUM(Data[[#This Row],[Cr.Soyaoil]:[Biodiesel]])</f>
        <v>0</v>
      </c>
    </row>
    <row r="491" spans="1:32" x14ac:dyDescent="0.3">
      <c r="A491">
        <v>2012</v>
      </c>
      <c r="B491" t="s">
        <v>37</v>
      </c>
      <c r="C491" t="s">
        <v>45</v>
      </c>
      <c r="D491" t="s">
        <v>57</v>
      </c>
      <c r="E491" t="s">
        <v>63</v>
      </c>
      <c r="F491" s="10">
        <v>41079</v>
      </c>
      <c r="G491" s="11">
        <v>0.65833333333333333</v>
      </c>
      <c r="H491" s="10">
        <v>41077</v>
      </c>
      <c r="I491" s="11">
        <v>0.22708333333333333</v>
      </c>
      <c r="J491">
        <v>1</v>
      </c>
      <c r="K491" t="s">
        <v>70</v>
      </c>
      <c r="L491" t="s">
        <v>74</v>
      </c>
      <c r="M491">
        <v>0</v>
      </c>
      <c r="N491">
        <v>27553</v>
      </c>
      <c r="O491">
        <v>0</v>
      </c>
      <c r="P491">
        <v>51165</v>
      </c>
      <c r="Q491">
        <v>0</v>
      </c>
      <c r="R491">
        <v>0</v>
      </c>
      <c r="S491">
        <v>0</v>
      </c>
      <c r="T491">
        <v>0</v>
      </c>
      <c r="U491">
        <v>48333</v>
      </c>
      <c r="V491">
        <v>0</v>
      </c>
      <c r="W491">
        <v>0</v>
      </c>
      <c r="X491">
        <v>0</v>
      </c>
      <c r="Y491">
        <v>0</v>
      </c>
      <c r="Z491">
        <v>0</v>
      </c>
      <c r="AA491">
        <v>0</v>
      </c>
      <c r="AB491">
        <v>0</v>
      </c>
      <c r="AC491">
        <v>0</v>
      </c>
      <c r="AD491">
        <v>0</v>
      </c>
      <c r="AE491">
        <f>SUM(Data[[#This Row],[Soybeans]:[DDGS]])</f>
        <v>127051</v>
      </c>
      <c r="AF491">
        <f>SUM(Data[[#This Row],[Cr.Soyaoil]:[Biodiesel]])</f>
        <v>0</v>
      </c>
    </row>
    <row r="492" spans="1:32" x14ac:dyDescent="0.3">
      <c r="A492">
        <v>2020</v>
      </c>
      <c r="B492" t="s">
        <v>41</v>
      </c>
      <c r="C492" t="s">
        <v>42</v>
      </c>
      <c r="D492" t="s">
        <v>56</v>
      </c>
      <c r="E492" t="s">
        <v>64</v>
      </c>
      <c r="F492" s="10">
        <v>43849</v>
      </c>
      <c r="G492" s="11">
        <v>0.93402777777777779</v>
      </c>
      <c r="H492" s="10">
        <v>43846</v>
      </c>
      <c r="I492" s="11">
        <v>0.9458333333333333</v>
      </c>
      <c r="J492">
        <v>0</v>
      </c>
      <c r="K492" t="s">
        <v>73</v>
      </c>
      <c r="L492" t="s">
        <v>75</v>
      </c>
      <c r="M492">
        <v>0</v>
      </c>
      <c r="N492">
        <v>0</v>
      </c>
      <c r="O492">
        <v>0</v>
      </c>
      <c r="P492">
        <v>0</v>
      </c>
      <c r="Q492">
        <v>0</v>
      </c>
      <c r="R492">
        <v>0</v>
      </c>
      <c r="S492">
        <v>0</v>
      </c>
      <c r="T492">
        <v>0</v>
      </c>
      <c r="U492">
        <v>0</v>
      </c>
      <c r="V492">
        <v>0</v>
      </c>
      <c r="W492">
        <v>0</v>
      </c>
      <c r="X492">
        <v>0</v>
      </c>
      <c r="Y492">
        <v>0</v>
      </c>
      <c r="Z492">
        <v>0</v>
      </c>
      <c r="AA492">
        <v>338</v>
      </c>
      <c r="AB492">
        <v>0</v>
      </c>
      <c r="AC492">
        <v>0</v>
      </c>
      <c r="AD492">
        <v>4808</v>
      </c>
      <c r="AE492">
        <f>SUM(Data[[#This Row],[Soybeans]:[DDGS]])</f>
        <v>0</v>
      </c>
      <c r="AF492">
        <f>SUM(Data[[#This Row],[Cr.Soyaoil]:[Biodiesel]])</f>
        <v>5146</v>
      </c>
    </row>
    <row r="493" spans="1:32" x14ac:dyDescent="0.3">
      <c r="A493">
        <v>2011</v>
      </c>
      <c r="B493" t="s">
        <v>33</v>
      </c>
      <c r="C493" t="s">
        <v>48</v>
      </c>
      <c r="D493" t="s">
        <v>54</v>
      </c>
      <c r="E493" t="s">
        <v>65</v>
      </c>
      <c r="F493" s="10">
        <v>40641</v>
      </c>
      <c r="G493" s="11">
        <v>0.99930555555555556</v>
      </c>
      <c r="H493" s="10">
        <v>40639</v>
      </c>
      <c r="I493" s="11">
        <v>0.51736111111111116</v>
      </c>
      <c r="J493">
        <v>1</v>
      </c>
      <c r="K493" t="s">
        <v>70</v>
      </c>
      <c r="L493" t="s">
        <v>74</v>
      </c>
      <c r="M493">
        <v>32352</v>
      </c>
      <c r="N493">
        <v>32843</v>
      </c>
      <c r="O493">
        <v>0</v>
      </c>
      <c r="P493">
        <v>0</v>
      </c>
      <c r="Q493">
        <v>0</v>
      </c>
      <c r="R493">
        <v>0</v>
      </c>
      <c r="S493">
        <v>0</v>
      </c>
      <c r="T493">
        <v>0</v>
      </c>
      <c r="U493">
        <v>30133</v>
      </c>
      <c r="V493">
        <v>0</v>
      </c>
      <c r="W493">
        <v>0</v>
      </c>
      <c r="X493">
        <v>0</v>
      </c>
      <c r="Y493">
        <v>0</v>
      </c>
      <c r="Z493">
        <v>0</v>
      </c>
      <c r="AA493">
        <v>0</v>
      </c>
      <c r="AB493">
        <v>0</v>
      </c>
      <c r="AC493">
        <v>0</v>
      </c>
      <c r="AD493">
        <v>0</v>
      </c>
      <c r="AE493">
        <f>SUM(Data[[#This Row],[Soybeans]:[DDGS]])</f>
        <v>95328</v>
      </c>
      <c r="AF493">
        <f>SUM(Data[[#This Row],[Cr.Soyaoil]:[Biodiesel]])</f>
        <v>0</v>
      </c>
    </row>
    <row r="494" spans="1:32" x14ac:dyDescent="0.3">
      <c r="A494">
        <v>2014</v>
      </c>
      <c r="B494" t="s">
        <v>38</v>
      </c>
      <c r="C494" t="s">
        <v>44</v>
      </c>
      <c r="D494" t="s">
        <v>50</v>
      </c>
      <c r="E494" t="s">
        <v>61</v>
      </c>
      <c r="F494" s="10">
        <v>41878</v>
      </c>
      <c r="G494" s="11">
        <v>0.12847222222222221</v>
      </c>
      <c r="H494" s="10">
        <v>41877</v>
      </c>
      <c r="I494" s="11">
        <v>0.58333333333333337</v>
      </c>
      <c r="J494">
        <v>0</v>
      </c>
      <c r="K494" t="s">
        <v>73</v>
      </c>
      <c r="L494" t="s">
        <v>74</v>
      </c>
      <c r="M494">
        <v>44961</v>
      </c>
      <c r="N494">
        <v>0</v>
      </c>
      <c r="O494">
        <v>75889</v>
      </c>
      <c r="P494">
        <v>0</v>
      </c>
      <c r="Q494">
        <v>0</v>
      </c>
      <c r="R494">
        <v>0</v>
      </c>
      <c r="S494">
        <v>0</v>
      </c>
      <c r="T494">
        <v>506</v>
      </c>
      <c r="U494">
        <v>8276</v>
      </c>
      <c r="V494">
        <v>42155</v>
      </c>
      <c r="W494">
        <v>0</v>
      </c>
      <c r="X494">
        <v>0</v>
      </c>
      <c r="Y494">
        <v>0</v>
      </c>
      <c r="Z494">
        <v>0</v>
      </c>
      <c r="AA494">
        <v>0</v>
      </c>
      <c r="AB494">
        <v>0</v>
      </c>
      <c r="AC494">
        <v>0</v>
      </c>
      <c r="AD494">
        <v>0</v>
      </c>
      <c r="AE494">
        <f>SUM(Data[[#This Row],[Soybeans]:[DDGS]])</f>
        <v>171787</v>
      </c>
      <c r="AF494">
        <f>SUM(Data[[#This Row],[Cr.Soyaoil]:[Biodiesel]])</f>
        <v>0</v>
      </c>
    </row>
    <row r="495" spans="1:32" x14ac:dyDescent="0.3">
      <c r="A495">
        <v>2017</v>
      </c>
      <c r="B495" t="s">
        <v>34</v>
      </c>
      <c r="C495" t="s">
        <v>48</v>
      </c>
      <c r="D495" t="s">
        <v>54</v>
      </c>
      <c r="E495" t="s">
        <v>64</v>
      </c>
      <c r="F495" s="10">
        <v>42822</v>
      </c>
      <c r="G495" s="11">
        <v>0.87013888888888891</v>
      </c>
      <c r="H495" s="10">
        <v>42821</v>
      </c>
      <c r="I495" s="11">
        <v>0.29166666666666669</v>
      </c>
      <c r="J495">
        <v>0</v>
      </c>
      <c r="K495" t="s">
        <v>72</v>
      </c>
      <c r="L495" t="s">
        <v>75</v>
      </c>
      <c r="M495">
        <v>0</v>
      </c>
      <c r="N495">
        <v>0</v>
      </c>
      <c r="O495">
        <v>0</v>
      </c>
      <c r="P495">
        <v>0</v>
      </c>
      <c r="Q495">
        <v>0</v>
      </c>
      <c r="R495">
        <v>0</v>
      </c>
      <c r="S495">
        <v>0</v>
      </c>
      <c r="T495">
        <v>0</v>
      </c>
      <c r="U495">
        <v>0</v>
      </c>
      <c r="V495">
        <v>0</v>
      </c>
      <c r="W495">
        <v>0</v>
      </c>
      <c r="X495">
        <v>8388</v>
      </c>
      <c r="Y495">
        <v>0</v>
      </c>
      <c r="Z495">
        <v>3132</v>
      </c>
      <c r="AA495">
        <v>2600</v>
      </c>
      <c r="AB495">
        <v>0</v>
      </c>
      <c r="AC495">
        <v>0</v>
      </c>
      <c r="AD495">
        <v>8147</v>
      </c>
      <c r="AE495">
        <f>SUM(Data[[#This Row],[Soybeans]:[DDGS]])</f>
        <v>0</v>
      </c>
      <c r="AF495">
        <f>SUM(Data[[#This Row],[Cr.Soyaoil]:[Biodiesel]])</f>
        <v>22267</v>
      </c>
    </row>
    <row r="496" spans="1:32" x14ac:dyDescent="0.3">
      <c r="A496">
        <v>2013</v>
      </c>
      <c r="B496" t="s">
        <v>30</v>
      </c>
      <c r="C496" t="s">
        <v>47</v>
      </c>
      <c r="D496" t="s">
        <v>53</v>
      </c>
      <c r="E496" t="s">
        <v>60</v>
      </c>
      <c r="F496" s="10">
        <v>41395</v>
      </c>
      <c r="G496" s="11">
        <v>0.72777777777777775</v>
      </c>
      <c r="H496" s="10">
        <v>41392</v>
      </c>
      <c r="I496" s="11">
        <v>0.6020833333333333</v>
      </c>
      <c r="J496">
        <v>0</v>
      </c>
      <c r="K496" t="s">
        <v>67</v>
      </c>
      <c r="L496" t="s">
        <v>74</v>
      </c>
      <c r="M496">
        <v>0</v>
      </c>
      <c r="N496">
        <v>0</v>
      </c>
      <c r="O496">
        <v>38081</v>
      </c>
      <c r="P496">
        <v>0</v>
      </c>
      <c r="Q496">
        <v>20952</v>
      </c>
      <c r="R496">
        <v>0</v>
      </c>
      <c r="S496">
        <v>78748</v>
      </c>
      <c r="T496">
        <v>0</v>
      </c>
      <c r="U496">
        <v>0</v>
      </c>
      <c r="V496">
        <v>0</v>
      </c>
      <c r="W496">
        <v>0</v>
      </c>
      <c r="X496">
        <v>0</v>
      </c>
      <c r="Y496">
        <v>0</v>
      </c>
      <c r="Z496">
        <v>0</v>
      </c>
      <c r="AA496">
        <v>0</v>
      </c>
      <c r="AB496">
        <v>0</v>
      </c>
      <c r="AC496">
        <v>0</v>
      </c>
      <c r="AD496">
        <v>0</v>
      </c>
      <c r="AE496">
        <f>SUM(Data[[#This Row],[Soybeans]:[DDGS]])</f>
        <v>137781</v>
      </c>
      <c r="AF496">
        <f>SUM(Data[[#This Row],[Cr.Soyaoil]:[Biodiesel]])</f>
        <v>0</v>
      </c>
    </row>
    <row r="497" spans="1:32" x14ac:dyDescent="0.3">
      <c r="A497">
        <v>2013</v>
      </c>
      <c r="B497" t="s">
        <v>32</v>
      </c>
      <c r="C497" t="s">
        <v>46</v>
      </c>
      <c r="D497" t="s">
        <v>49</v>
      </c>
      <c r="E497" t="s">
        <v>60</v>
      </c>
      <c r="F497" s="10">
        <v>41625</v>
      </c>
      <c r="G497" s="11">
        <v>0.1388888888888889</v>
      </c>
      <c r="H497" s="10">
        <v>41624</v>
      </c>
      <c r="I497" s="11">
        <v>0.25069444444444444</v>
      </c>
      <c r="J497">
        <v>0</v>
      </c>
      <c r="K497" t="s">
        <v>68</v>
      </c>
      <c r="L497" t="s">
        <v>74</v>
      </c>
      <c r="M497">
        <v>61003</v>
      </c>
      <c r="N497">
        <v>24690</v>
      </c>
      <c r="O497">
        <v>0</v>
      </c>
      <c r="P497">
        <v>0</v>
      </c>
      <c r="Q497">
        <v>0</v>
      </c>
      <c r="R497">
        <v>0</v>
      </c>
      <c r="S497">
        <v>56472</v>
      </c>
      <c r="T497">
        <v>0</v>
      </c>
      <c r="U497">
        <v>0</v>
      </c>
      <c r="V497">
        <v>58642</v>
      </c>
      <c r="W497">
        <v>0</v>
      </c>
      <c r="X497">
        <v>0</v>
      </c>
      <c r="Y497">
        <v>0</v>
      </c>
      <c r="Z497">
        <v>0</v>
      </c>
      <c r="AA497">
        <v>0</v>
      </c>
      <c r="AB497">
        <v>0</v>
      </c>
      <c r="AC497">
        <v>0</v>
      </c>
      <c r="AD497">
        <v>0</v>
      </c>
      <c r="AE497">
        <f>SUM(Data[[#This Row],[Soybeans]:[DDGS]])</f>
        <v>200807</v>
      </c>
      <c r="AF497">
        <f>SUM(Data[[#This Row],[Cr.Soyaoil]:[Biodiesel]])</f>
        <v>0</v>
      </c>
    </row>
    <row r="498" spans="1:32" x14ac:dyDescent="0.3">
      <c r="A498">
        <v>2017</v>
      </c>
      <c r="B498" t="s">
        <v>36</v>
      </c>
      <c r="C498" t="s">
        <v>44</v>
      </c>
      <c r="D498" t="s">
        <v>54</v>
      </c>
      <c r="E498" t="s">
        <v>61</v>
      </c>
      <c r="F498" s="10">
        <v>42944</v>
      </c>
      <c r="G498" s="11">
        <v>0.87638888888888888</v>
      </c>
      <c r="H498" s="10">
        <v>42943</v>
      </c>
      <c r="I498" s="11">
        <v>0.72777777777777775</v>
      </c>
      <c r="J498">
        <v>0</v>
      </c>
      <c r="K498" t="s">
        <v>71</v>
      </c>
      <c r="L498" t="s">
        <v>74</v>
      </c>
      <c r="M498">
        <v>8308</v>
      </c>
      <c r="N498">
        <v>0</v>
      </c>
      <c r="O498">
        <v>0</v>
      </c>
      <c r="P498">
        <v>0</v>
      </c>
      <c r="Q498">
        <v>22693</v>
      </c>
      <c r="R498">
        <v>0</v>
      </c>
      <c r="S498">
        <v>0</v>
      </c>
      <c r="T498">
        <v>0</v>
      </c>
      <c r="U498">
        <v>32362</v>
      </c>
      <c r="V498">
        <v>31470</v>
      </c>
      <c r="W498">
        <v>0</v>
      </c>
      <c r="X498">
        <v>0</v>
      </c>
      <c r="Y498">
        <v>0</v>
      </c>
      <c r="Z498">
        <v>0</v>
      </c>
      <c r="AA498">
        <v>0</v>
      </c>
      <c r="AB498">
        <v>0</v>
      </c>
      <c r="AC498">
        <v>0</v>
      </c>
      <c r="AD498">
        <v>0</v>
      </c>
      <c r="AE498">
        <f>SUM(Data[[#This Row],[Soybeans]:[DDGS]])</f>
        <v>94833</v>
      </c>
      <c r="AF498">
        <f>SUM(Data[[#This Row],[Cr.Soyaoil]:[Biodiesel]])</f>
        <v>0</v>
      </c>
    </row>
    <row r="499" spans="1:32" x14ac:dyDescent="0.3">
      <c r="A499">
        <v>2014</v>
      </c>
      <c r="B499" t="s">
        <v>35</v>
      </c>
      <c r="C499" t="s">
        <v>47</v>
      </c>
      <c r="D499" t="s">
        <v>53</v>
      </c>
      <c r="E499" t="s">
        <v>64</v>
      </c>
      <c r="F499" s="10">
        <v>41958</v>
      </c>
      <c r="G499" s="11">
        <v>0.49236111111111114</v>
      </c>
      <c r="H499" s="10">
        <v>41957</v>
      </c>
      <c r="I499" s="11">
        <v>0.7631944444444444</v>
      </c>
      <c r="J499">
        <v>1</v>
      </c>
      <c r="K499" t="s">
        <v>69</v>
      </c>
      <c r="L499" t="s">
        <v>75</v>
      </c>
      <c r="M499">
        <v>0</v>
      </c>
      <c r="N499">
        <v>0</v>
      </c>
      <c r="O499">
        <v>0</v>
      </c>
      <c r="P499">
        <v>0</v>
      </c>
      <c r="Q499">
        <v>0</v>
      </c>
      <c r="R499">
        <v>0</v>
      </c>
      <c r="S499">
        <v>0</v>
      </c>
      <c r="T499">
        <v>0</v>
      </c>
      <c r="U499">
        <v>0</v>
      </c>
      <c r="V499">
        <v>0</v>
      </c>
      <c r="W499">
        <v>1025</v>
      </c>
      <c r="X499">
        <v>1902</v>
      </c>
      <c r="Y499">
        <v>2849</v>
      </c>
      <c r="Z499">
        <v>0</v>
      </c>
      <c r="AA499">
        <v>0</v>
      </c>
      <c r="AB499">
        <v>0</v>
      </c>
      <c r="AC499">
        <v>0</v>
      </c>
      <c r="AD499">
        <v>0</v>
      </c>
      <c r="AE499">
        <f>SUM(Data[[#This Row],[Soybeans]:[DDGS]])</f>
        <v>0</v>
      </c>
      <c r="AF499">
        <f>SUM(Data[[#This Row],[Cr.Soyaoil]:[Biodiesel]])</f>
        <v>5776</v>
      </c>
    </row>
    <row r="500" spans="1:32" x14ac:dyDescent="0.3">
      <c r="A500">
        <v>2023</v>
      </c>
      <c r="B500" t="s">
        <v>32</v>
      </c>
      <c r="C500" t="s">
        <v>42</v>
      </c>
      <c r="D500" t="s">
        <v>56</v>
      </c>
      <c r="E500" t="s">
        <v>61</v>
      </c>
      <c r="F500" s="10">
        <v>45273</v>
      </c>
      <c r="G500" s="11">
        <v>0.82708333333333328</v>
      </c>
      <c r="H500" s="10">
        <v>45272</v>
      </c>
      <c r="I500" s="11">
        <v>0.7895833333333333</v>
      </c>
      <c r="J500">
        <v>1</v>
      </c>
      <c r="K500" t="s">
        <v>66</v>
      </c>
      <c r="L500" t="s">
        <v>74</v>
      </c>
      <c r="M500">
        <v>0</v>
      </c>
      <c r="N500">
        <v>0</v>
      </c>
      <c r="O500">
        <v>0</v>
      </c>
      <c r="P500">
        <v>0</v>
      </c>
      <c r="Q500">
        <v>0</v>
      </c>
      <c r="R500">
        <v>62918</v>
      </c>
      <c r="S500">
        <v>31490</v>
      </c>
      <c r="T500">
        <v>71567</v>
      </c>
      <c r="U500">
        <v>15646</v>
      </c>
      <c r="V500">
        <v>0</v>
      </c>
      <c r="W500">
        <v>0</v>
      </c>
      <c r="X500">
        <v>0</v>
      </c>
      <c r="Y500">
        <v>0</v>
      </c>
      <c r="Z500">
        <v>0</v>
      </c>
      <c r="AA500">
        <v>0</v>
      </c>
      <c r="AB500">
        <v>0</v>
      </c>
      <c r="AC500">
        <v>0</v>
      </c>
      <c r="AD500">
        <v>0</v>
      </c>
      <c r="AE500">
        <f>SUM(Data[[#This Row],[Soybeans]:[DDGS]])</f>
        <v>181621</v>
      </c>
      <c r="AF500">
        <f>SUM(Data[[#This Row],[Cr.Soyaoil]:[Biodiesel]])</f>
        <v>0</v>
      </c>
    </row>
    <row r="501" spans="1:32" x14ac:dyDescent="0.3">
      <c r="A501">
        <v>2018</v>
      </c>
      <c r="B501" t="s">
        <v>35</v>
      </c>
      <c r="C501" t="s">
        <v>46</v>
      </c>
      <c r="D501" t="s">
        <v>56</v>
      </c>
      <c r="E501" t="s">
        <v>63</v>
      </c>
      <c r="F501" s="10">
        <v>43410</v>
      </c>
      <c r="G501" s="11">
        <v>0.15138888888888888</v>
      </c>
      <c r="H501" s="10">
        <v>43408</v>
      </c>
      <c r="I501" s="11">
        <v>0.27430555555555558</v>
      </c>
      <c r="J501">
        <v>0</v>
      </c>
      <c r="K501" t="s">
        <v>67</v>
      </c>
      <c r="L501" t="s">
        <v>75</v>
      </c>
      <c r="M501">
        <v>0</v>
      </c>
      <c r="N501">
        <v>0</v>
      </c>
      <c r="O501">
        <v>0</v>
      </c>
      <c r="P501">
        <v>0</v>
      </c>
      <c r="Q501">
        <v>0</v>
      </c>
      <c r="R501">
        <v>0</v>
      </c>
      <c r="S501">
        <v>0</v>
      </c>
      <c r="T501">
        <v>0</v>
      </c>
      <c r="U501">
        <v>0</v>
      </c>
      <c r="V501">
        <v>0</v>
      </c>
      <c r="W501">
        <v>0</v>
      </c>
      <c r="X501">
        <v>0</v>
      </c>
      <c r="Y501">
        <v>0</v>
      </c>
      <c r="Z501">
        <v>0</v>
      </c>
      <c r="AA501">
        <v>629</v>
      </c>
      <c r="AB501">
        <v>2868</v>
      </c>
      <c r="AC501">
        <v>0</v>
      </c>
      <c r="AD501">
        <v>0</v>
      </c>
      <c r="AE501">
        <f>SUM(Data[[#This Row],[Soybeans]:[DDGS]])</f>
        <v>0</v>
      </c>
      <c r="AF501">
        <f>SUM(Data[[#This Row],[Cr.Soyaoil]:[Biodiesel]])</f>
        <v>3497</v>
      </c>
    </row>
    <row r="502" spans="1:32" x14ac:dyDescent="0.3">
      <c r="A502">
        <v>2014</v>
      </c>
      <c r="B502" t="s">
        <v>39</v>
      </c>
      <c r="C502" t="s">
        <v>46</v>
      </c>
      <c r="D502" t="s">
        <v>53</v>
      </c>
      <c r="E502" t="s">
        <v>60</v>
      </c>
      <c r="F502" s="10">
        <v>41923</v>
      </c>
      <c r="G502" s="11">
        <v>0.24305555555555555</v>
      </c>
      <c r="H502" s="10">
        <v>41922</v>
      </c>
      <c r="I502" s="11">
        <v>0.3923611111111111</v>
      </c>
      <c r="J502">
        <v>1</v>
      </c>
      <c r="K502" t="s">
        <v>67</v>
      </c>
      <c r="L502" t="s">
        <v>74</v>
      </c>
      <c r="M502">
        <v>0</v>
      </c>
      <c r="N502">
        <v>76517</v>
      </c>
      <c r="O502">
        <v>44758</v>
      </c>
      <c r="P502">
        <v>0</v>
      </c>
      <c r="Q502">
        <v>0</v>
      </c>
      <c r="R502">
        <v>0</v>
      </c>
      <c r="S502">
        <v>0</v>
      </c>
      <c r="T502">
        <v>0</v>
      </c>
      <c r="U502">
        <v>0</v>
      </c>
      <c r="V502">
        <v>0</v>
      </c>
      <c r="W502">
        <v>0</v>
      </c>
      <c r="X502">
        <v>0</v>
      </c>
      <c r="Y502">
        <v>0</v>
      </c>
      <c r="Z502">
        <v>0</v>
      </c>
      <c r="AA502">
        <v>0</v>
      </c>
      <c r="AB502">
        <v>0</v>
      </c>
      <c r="AC502">
        <v>0</v>
      </c>
      <c r="AD502">
        <v>0</v>
      </c>
      <c r="AE502">
        <f>SUM(Data[[#This Row],[Soybeans]:[DDGS]])</f>
        <v>121275</v>
      </c>
      <c r="AF502">
        <f>SUM(Data[[#This Row],[Cr.Soyaoil]:[Biodiesel]])</f>
        <v>0</v>
      </c>
    </row>
    <row r="503" spans="1:32" x14ac:dyDescent="0.3">
      <c r="A503">
        <v>2020</v>
      </c>
      <c r="B503" t="s">
        <v>37</v>
      </c>
      <c r="C503" t="s">
        <v>45</v>
      </c>
      <c r="D503" t="s">
        <v>52</v>
      </c>
      <c r="E503" t="s">
        <v>64</v>
      </c>
      <c r="F503" s="10">
        <v>44007</v>
      </c>
      <c r="G503" s="11">
        <v>0.97222222222222221</v>
      </c>
      <c r="H503" s="10">
        <v>44006</v>
      </c>
      <c r="I503" s="11">
        <v>0.16597222222222222</v>
      </c>
      <c r="J503">
        <v>0</v>
      </c>
      <c r="K503" t="s">
        <v>69</v>
      </c>
      <c r="L503" t="s">
        <v>75</v>
      </c>
      <c r="M503">
        <v>0</v>
      </c>
      <c r="N503">
        <v>0</v>
      </c>
      <c r="O503">
        <v>0</v>
      </c>
      <c r="P503">
        <v>0</v>
      </c>
      <c r="Q503">
        <v>0</v>
      </c>
      <c r="R503">
        <v>0</v>
      </c>
      <c r="S503">
        <v>0</v>
      </c>
      <c r="T503">
        <v>0</v>
      </c>
      <c r="U503">
        <v>0</v>
      </c>
      <c r="V503">
        <v>0</v>
      </c>
      <c r="W503">
        <v>0</v>
      </c>
      <c r="X503">
        <v>0</v>
      </c>
      <c r="Y503">
        <v>0</v>
      </c>
      <c r="Z503">
        <v>0</v>
      </c>
      <c r="AA503">
        <v>0</v>
      </c>
      <c r="AB503">
        <v>123</v>
      </c>
      <c r="AC503">
        <v>0</v>
      </c>
      <c r="AD503">
        <v>0</v>
      </c>
      <c r="AE503">
        <f>SUM(Data[[#This Row],[Soybeans]:[DDGS]])</f>
        <v>0</v>
      </c>
      <c r="AF503">
        <f>SUM(Data[[#This Row],[Cr.Soyaoil]:[Biodiesel]])</f>
        <v>123</v>
      </c>
    </row>
    <row r="504" spans="1:32" x14ac:dyDescent="0.3">
      <c r="A504">
        <v>2022</v>
      </c>
      <c r="B504" t="s">
        <v>37</v>
      </c>
      <c r="C504" t="s">
        <v>44</v>
      </c>
      <c r="D504" t="s">
        <v>57</v>
      </c>
      <c r="E504" t="s">
        <v>61</v>
      </c>
      <c r="F504" s="10">
        <v>44734</v>
      </c>
      <c r="G504" s="11">
        <v>0.78333333333333333</v>
      </c>
      <c r="H504" s="10">
        <v>44733</v>
      </c>
      <c r="I504" s="11">
        <v>0.46736111111111112</v>
      </c>
      <c r="J504">
        <v>0</v>
      </c>
      <c r="K504" t="s">
        <v>71</v>
      </c>
      <c r="L504" t="s">
        <v>75</v>
      </c>
      <c r="M504">
        <v>0</v>
      </c>
      <c r="N504">
        <v>0</v>
      </c>
      <c r="O504">
        <v>0</v>
      </c>
      <c r="P504">
        <v>0</v>
      </c>
      <c r="Q504">
        <v>0</v>
      </c>
      <c r="R504">
        <v>0</v>
      </c>
      <c r="S504">
        <v>0</v>
      </c>
      <c r="T504">
        <v>0</v>
      </c>
      <c r="U504">
        <v>0</v>
      </c>
      <c r="V504">
        <v>0</v>
      </c>
      <c r="W504">
        <v>0</v>
      </c>
      <c r="X504">
        <v>3537</v>
      </c>
      <c r="Y504">
        <v>0</v>
      </c>
      <c r="Z504">
        <v>0</v>
      </c>
      <c r="AA504">
        <v>0</v>
      </c>
      <c r="AB504">
        <v>0</v>
      </c>
      <c r="AC504">
        <v>0</v>
      </c>
      <c r="AD504">
        <v>5158</v>
      </c>
      <c r="AE504">
        <f>SUM(Data[[#This Row],[Soybeans]:[DDGS]])</f>
        <v>0</v>
      </c>
      <c r="AF504">
        <f>SUM(Data[[#This Row],[Cr.Soyaoil]:[Biodiesel]])</f>
        <v>8695</v>
      </c>
    </row>
    <row r="505" spans="1:32" x14ac:dyDescent="0.3">
      <c r="A505">
        <v>2018</v>
      </c>
      <c r="B505" t="s">
        <v>32</v>
      </c>
      <c r="C505" t="s">
        <v>47</v>
      </c>
      <c r="D505" t="s">
        <v>52</v>
      </c>
      <c r="E505" t="s">
        <v>61</v>
      </c>
      <c r="F505" s="10">
        <v>43459</v>
      </c>
      <c r="G505" s="11">
        <v>0.46041666666666664</v>
      </c>
      <c r="H505" s="10">
        <v>43457</v>
      </c>
      <c r="I505" s="11">
        <v>6.1805555555555558E-2</v>
      </c>
      <c r="J505">
        <v>1</v>
      </c>
      <c r="K505" t="s">
        <v>68</v>
      </c>
      <c r="L505" t="s">
        <v>75</v>
      </c>
      <c r="M505">
        <v>0</v>
      </c>
      <c r="N505">
        <v>0</v>
      </c>
      <c r="O505">
        <v>0</v>
      </c>
      <c r="P505">
        <v>0</v>
      </c>
      <c r="Q505">
        <v>0</v>
      </c>
      <c r="R505">
        <v>0</v>
      </c>
      <c r="S505">
        <v>0</v>
      </c>
      <c r="T505">
        <v>0</v>
      </c>
      <c r="U505">
        <v>0</v>
      </c>
      <c r="V505">
        <v>0</v>
      </c>
      <c r="W505">
        <v>0</v>
      </c>
      <c r="X505">
        <v>5911</v>
      </c>
      <c r="Y505">
        <v>0</v>
      </c>
      <c r="Z505">
        <v>0</v>
      </c>
      <c r="AA505">
        <v>0</v>
      </c>
      <c r="AB505">
        <v>0</v>
      </c>
      <c r="AC505">
        <v>0</v>
      </c>
      <c r="AD505">
        <v>0</v>
      </c>
      <c r="AE505">
        <f>SUM(Data[[#This Row],[Soybeans]:[DDGS]])</f>
        <v>0</v>
      </c>
      <c r="AF505">
        <f>SUM(Data[[#This Row],[Cr.Soyaoil]:[Biodiesel]])</f>
        <v>5911</v>
      </c>
    </row>
    <row r="506" spans="1:32" x14ac:dyDescent="0.3">
      <c r="A506">
        <v>2018</v>
      </c>
      <c r="B506" t="s">
        <v>33</v>
      </c>
      <c r="C506" t="s">
        <v>43</v>
      </c>
      <c r="D506" t="s">
        <v>52</v>
      </c>
      <c r="E506" t="s">
        <v>59</v>
      </c>
      <c r="F506" s="10">
        <v>43197</v>
      </c>
      <c r="G506" s="11">
        <v>0.2076388888888889</v>
      </c>
      <c r="H506" s="10">
        <v>43194</v>
      </c>
      <c r="I506" s="11">
        <v>0.56388888888888888</v>
      </c>
      <c r="J506">
        <v>0</v>
      </c>
      <c r="K506" t="s">
        <v>70</v>
      </c>
      <c r="L506" t="s">
        <v>74</v>
      </c>
      <c r="M506">
        <v>0</v>
      </c>
      <c r="N506">
        <v>0</v>
      </c>
      <c r="O506">
        <v>66284</v>
      </c>
      <c r="P506">
        <v>0</v>
      </c>
      <c r="Q506">
        <v>14804</v>
      </c>
      <c r="R506">
        <v>0</v>
      </c>
      <c r="S506">
        <v>0</v>
      </c>
      <c r="T506">
        <v>0</v>
      </c>
      <c r="U506">
        <v>0</v>
      </c>
      <c r="V506">
        <v>11881</v>
      </c>
      <c r="W506">
        <v>0</v>
      </c>
      <c r="X506">
        <v>0</v>
      </c>
      <c r="Y506">
        <v>0</v>
      </c>
      <c r="Z506">
        <v>0</v>
      </c>
      <c r="AA506">
        <v>0</v>
      </c>
      <c r="AB506">
        <v>0</v>
      </c>
      <c r="AC506">
        <v>0</v>
      </c>
      <c r="AD506">
        <v>0</v>
      </c>
      <c r="AE506">
        <f>SUM(Data[[#This Row],[Soybeans]:[DDGS]])</f>
        <v>92969</v>
      </c>
      <c r="AF506">
        <f>SUM(Data[[#This Row],[Cr.Soyaoil]:[Biodiesel]])</f>
        <v>0</v>
      </c>
    </row>
    <row r="507" spans="1:32" x14ac:dyDescent="0.3">
      <c r="A507">
        <v>2017</v>
      </c>
      <c r="B507" t="s">
        <v>30</v>
      </c>
      <c r="C507" t="s">
        <v>43</v>
      </c>
      <c r="D507" t="s">
        <v>54</v>
      </c>
      <c r="E507" t="s">
        <v>63</v>
      </c>
      <c r="F507" s="10">
        <v>42880</v>
      </c>
      <c r="G507" s="11">
        <v>0.4861111111111111</v>
      </c>
      <c r="H507" s="10">
        <v>42877</v>
      </c>
      <c r="I507" s="11">
        <v>0.69166666666666665</v>
      </c>
      <c r="J507">
        <v>1</v>
      </c>
      <c r="K507" t="s">
        <v>69</v>
      </c>
      <c r="L507" t="s">
        <v>74</v>
      </c>
      <c r="M507">
        <v>0</v>
      </c>
      <c r="N507">
        <v>0</v>
      </c>
      <c r="O507">
        <v>0</v>
      </c>
      <c r="P507">
        <v>0</v>
      </c>
      <c r="Q507">
        <v>36786</v>
      </c>
      <c r="R507">
        <v>0</v>
      </c>
      <c r="S507">
        <v>0</v>
      </c>
      <c r="T507">
        <v>63617</v>
      </c>
      <c r="U507">
        <v>0</v>
      </c>
      <c r="V507">
        <v>0</v>
      </c>
      <c r="W507">
        <v>0</v>
      </c>
      <c r="X507">
        <v>0</v>
      </c>
      <c r="Y507">
        <v>0</v>
      </c>
      <c r="Z507">
        <v>0</v>
      </c>
      <c r="AA507">
        <v>0</v>
      </c>
      <c r="AB507">
        <v>0</v>
      </c>
      <c r="AC507">
        <v>0</v>
      </c>
      <c r="AD507">
        <v>0</v>
      </c>
      <c r="AE507">
        <f>SUM(Data[[#This Row],[Soybeans]:[DDGS]])</f>
        <v>100403</v>
      </c>
      <c r="AF507">
        <f>SUM(Data[[#This Row],[Cr.Soyaoil]:[Biodiesel]])</f>
        <v>0</v>
      </c>
    </row>
    <row r="508" spans="1:32" x14ac:dyDescent="0.3">
      <c r="A508">
        <v>2010</v>
      </c>
      <c r="B508" t="s">
        <v>39</v>
      </c>
      <c r="C508" t="s">
        <v>48</v>
      </c>
      <c r="D508" t="s">
        <v>54</v>
      </c>
      <c r="E508" t="s">
        <v>65</v>
      </c>
      <c r="F508" s="10">
        <v>40456</v>
      </c>
      <c r="G508" s="11">
        <v>0.57916666666666672</v>
      </c>
      <c r="H508" s="10">
        <v>40454</v>
      </c>
      <c r="I508" s="11">
        <v>0.31180555555555556</v>
      </c>
      <c r="J508">
        <v>1</v>
      </c>
      <c r="K508" t="s">
        <v>68</v>
      </c>
      <c r="L508" t="s">
        <v>74</v>
      </c>
      <c r="M508">
        <v>0</v>
      </c>
      <c r="N508">
        <v>0</v>
      </c>
      <c r="O508">
        <v>0</v>
      </c>
      <c r="P508">
        <v>0</v>
      </c>
      <c r="Q508">
        <v>0</v>
      </c>
      <c r="R508">
        <v>10086</v>
      </c>
      <c r="S508">
        <v>0</v>
      </c>
      <c r="T508">
        <v>0</v>
      </c>
      <c r="U508">
        <v>0</v>
      </c>
      <c r="V508">
        <v>0</v>
      </c>
      <c r="W508">
        <v>0</v>
      </c>
      <c r="X508">
        <v>0</v>
      </c>
      <c r="Y508">
        <v>0</v>
      </c>
      <c r="Z508">
        <v>0</v>
      </c>
      <c r="AA508">
        <v>0</v>
      </c>
      <c r="AB508">
        <v>0</v>
      </c>
      <c r="AC508">
        <v>0</v>
      </c>
      <c r="AD508">
        <v>0</v>
      </c>
      <c r="AE508">
        <f>SUM(Data[[#This Row],[Soybeans]:[DDGS]])</f>
        <v>10086</v>
      </c>
      <c r="AF508">
        <f>SUM(Data[[#This Row],[Cr.Soyaoil]:[Biodiesel]])</f>
        <v>0</v>
      </c>
    </row>
    <row r="509" spans="1:32" x14ac:dyDescent="0.3">
      <c r="A509">
        <v>2018</v>
      </c>
      <c r="B509" t="s">
        <v>32</v>
      </c>
      <c r="C509" t="s">
        <v>42</v>
      </c>
      <c r="D509" t="s">
        <v>55</v>
      </c>
      <c r="E509" t="s">
        <v>61</v>
      </c>
      <c r="F509" s="10">
        <v>43455</v>
      </c>
      <c r="G509" s="11">
        <v>0.22638888888888889</v>
      </c>
      <c r="H509" s="10">
        <v>43452</v>
      </c>
      <c r="I509" s="11">
        <v>0.29930555555555555</v>
      </c>
      <c r="J509">
        <v>0</v>
      </c>
      <c r="K509" t="s">
        <v>68</v>
      </c>
      <c r="L509" t="s">
        <v>74</v>
      </c>
      <c r="M509">
        <v>0</v>
      </c>
      <c r="N509">
        <v>0</v>
      </c>
      <c r="O509">
        <v>0</v>
      </c>
      <c r="P509">
        <v>0</v>
      </c>
      <c r="Q509">
        <v>73378</v>
      </c>
      <c r="R509">
        <v>40578</v>
      </c>
      <c r="S509">
        <v>9191</v>
      </c>
      <c r="T509">
        <v>0</v>
      </c>
      <c r="U509">
        <v>0</v>
      </c>
      <c r="V509">
        <v>0</v>
      </c>
      <c r="W509">
        <v>0</v>
      </c>
      <c r="X509">
        <v>0</v>
      </c>
      <c r="Y509">
        <v>0</v>
      </c>
      <c r="Z509">
        <v>0</v>
      </c>
      <c r="AA509">
        <v>0</v>
      </c>
      <c r="AB509">
        <v>0</v>
      </c>
      <c r="AC509">
        <v>0</v>
      </c>
      <c r="AD509">
        <v>0</v>
      </c>
      <c r="AE509">
        <f>SUM(Data[[#This Row],[Soybeans]:[DDGS]])</f>
        <v>123147</v>
      </c>
      <c r="AF509">
        <f>SUM(Data[[#This Row],[Cr.Soyaoil]:[Biodiesel]])</f>
        <v>0</v>
      </c>
    </row>
    <row r="510" spans="1:32" x14ac:dyDescent="0.3">
      <c r="A510">
        <v>2015</v>
      </c>
      <c r="B510" t="s">
        <v>36</v>
      </c>
      <c r="C510" t="s">
        <v>43</v>
      </c>
      <c r="D510" t="s">
        <v>58</v>
      </c>
      <c r="E510" t="s">
        <v>64</v>
      </c>
      <c r="F510" s="10">
        <v>42203</v>
      </c>
      <c r="G510" s="11">
        <v>1.8055555555555554E-2</v>
      </c>
      <c r="H510" s="10">
        <v>42200</v>
      </c>
      <c r="I510" s="11">
        <v>0.37083333333333335</v>
      </c>
      <c r="J510">
        <v>1</v>
      </c>
      <c r="K510" t="s">
        <v>71</v>
      </c>
      <c r="L510" t="s">
        <v>75</v>
      </c>
      <c r="M510">
        <v>0</v>
      </c>
      <c r="N510">
        <v>0</v>
      </c>
      <c r="O510">
        <v>0</v>
      </c>
      <c r="P510">
        <v>0</v>
      </c>
      <c r="Q510">
        <v>0</v>
      </c>
      <c r="R510">
        <v>0</v>
      </c>
      <c r="S510">
        <v>0</v>
      </c>
      <c r="T510">
        <v>0</v>
      </c>
      <c r="U510">
        <v>0</v>
      </c>
      <c r="V510">
        <v>0</v>
      </c>
      <c r="W510">
        <v>0</v>
      </c>
      <c r="X510">
        <v>0</v>
      </c>
      <c r="Y510">
        <v>0</v>
      </c>
      <c r="Z510">
        <v>0</v>
      </c>
      <c r="AA510">
        <v>0</v>
      </c>
      <c r="AB510">
        <v>0</v>
      </c>
      <c r="AC510">
        <v>0</v>
      </c>
      <c r="AD510">
        <v>0</v>
      </c>
      <c r="AE510">
        <f>SUM(Data[[#This Row],[Soybeans]:[DDGS]])</f>
        <v>0</v>
      </c>
      <c r="AF510">
        <f>SUM(Data[[#This Row],[Cr.Soyaoil]:[Biodiesel]])</f>
        <v>0</v>
      </c>
    </row>
    <row r="511" spans="1:32" x14ac:dyDescent="0.3">
      <c r="A511">
        <v>2015</v>
      </c>
      <c r="B511" t="s">
        <v>31</v>
      </c>
      <c r="C511" t="s">
        <v>48</v>
      </c>
      <c r="D511" t="s">
        <v>58</v>
      </c>
      <c r="E511" t="s">
        <v>63</v>
      </c>
      <c r="F511" s="10">
        <v>42059</v>
      </c>
      <c r="G511" s="11">
        <v>0.48958333333333331</v>
      </c>
      <c r="H511" s="10">
        <v>42058</v>
      </c>
      <c r="I511" s="11">
        <v>0.30208333333333331</v>
      </c>
      <c r="J511">
        <v>0</v>
      </c>
      <c r="K511" t="s">
        <v>66</v>
      </c>
      <c r="L511" t="s">
        <v>74</v>
      </c>
      <c r="M511">
        <v>0</v>
      </c>
      <c r="N511">
        <v>0</v>
      </c>
      <c r="O511">
        <v>0</v>
      </c>
      <c r="P511">
        <v>0</v>
      </c>
      <c r="Q511">
        <v>0</v>
      </c>
      <c r="R511">
        <v>0</v>
      </c>
      <c r="S511">
        <v>73285</v>
      </c>
      <c r="T511">
        <v>0</v>
      </c>
      <c r="U511">
        <v>66097</v>
      </c>
      <c r="V511">
        <v>0</v>
      </c>
      <c r="W511">
        <v>0</v>
      </c>
      <c r="X511">
        <v>0</v>
      </c>
      <c r="Y511">
        <v>0</v>
      </c>
      <c r="Z511">
        <v>0</v>
      </c>
      <c r="AA511">
        <v>0</v>
      </c>
      <c r="AB511">
        <v>0</v>
      </c>
      <c r="AC511">
        <v>0</v>
      </c>
      <c r="AD511">
        <v>0</v>
      </c>
      <c r="AE511">
        <f>SUM(Data[[#This Row],[Soybeans]:[DDGS]])</f>
        <v>139382</v>
      </c>
      <c r="AF511">
        <f>SUM(Data[[#This Row],[Cr.Soyaoil]:[Biodiesel]])</f>
        <v>0</v>
      </c>
    </row>
    <row r="512" spans="1:32" x14ac:dyDescent="0.3">
      <c r="A512">
        <v>2011</v>
      </c>
      <c r="B512" t="s">
        <v>31</v>
      </c>
      <c r="C512" t="s">
        <v>48</v>
      </c>
      <c r="D512" t="s">
        <v>55</v>
      </c>
      <c r="E512" t="s">
        <v>59</v>
      </c>
      <c r="F512" s="10">
        <v>40577</v>
      </c>
      <c r="G512" s="11">
        <v>0.31180555555555556</v>
      </c>
      <c r="H512" s="10">
        <v>40574</v>
      </c>
      <c r="I512" s="11">
        <v>0.20972222222222223</v>
      </c>
      <c r="J512">
        <v>1</v>
      </c>
      <c r="K512" t="s">
        <v>69</v>
      </c>
      <c r="L512" t="s">
        <v>75</v>
      </c>
      <c r="M512">
        <v>0</v>
      </c>
      <c r="N512">
        <v>0</v>
      </c>
      <c r="O512">
        <v>0</v>
      </c>
      <c r="P512">
        <v>0</v>
      </c>
      <c r="Q512">
        <v>0</v>
      </c>
      <c r="R512">
        <v>0</v>
      </c>
      <c r="S512">
        <v>0</v>
      </c>
      <c r="T512">
        <v>0</v>
      </c>
      <c r="U512">
        <v>0</v>
      </c>
      <c r="V512">
        <v>0</v>
      </c>
      <c r="W512">
        <v>0</v>
      </c>
      <c r="X512">
        <v>0</v>
      </c>
      <c r="Y512">
        <v>0</v>
      </c>
      <c r="Z512">
        <v>3676</v>
      </c>
      <c r="AA512">
        <v>0</v>
      </c>
      <c r="AB512">
        <v>0</v>
      </c>
      <c r="AC512">
        <v>0</v>
      </c>
      <c r="AD512">
        <v>0</v>
      </c>
      <c r="AE512">
        <f>SUM(Data[[#This Row],[Soybeans]:[DDGS]])</f>
        <v>0</v>
      </c>
      <c r="AF512">
        <f>SUM(Data[[#This Row],[Cr.Soyaoil]:[Biodiesel]])</f>
        <v>3676</v>
      </c>
    </row>
    <row r="513" spans="1:32" x14ac:dyDescent="0.3">
      <c r="A513">
        <v>2010</v>
      </c>
      <c r="B513" t="s">
        <v>41</v>
      </c>
      <c r="C513" t="s">
        <v>47</v>
      </c>
      <c r="D513" t="s">
        <v>49</v>
      </c>
      <c r="E513" t="s">
        <v>61</v>
      </c>
      <c r="F513" s="10">
        <v>40197</v>
      </c>
      <c r="G513" s="11">
        <v>0.41249999999999998</v>
      </c>
      <c r="H513" s="10">
        <v>40194</v>
      </c>
      <c r="I513" s="11">
        <v>0.97986111111111107</v>
      </c>
      <c r="J513">
        <v>1</v>
      </c>
      <c r="K513" t="s">
        <v>69</v>
      </c>
      <c r="L513" t="s">
        <v>74</v>
      </c>
      <c r="M513">
        <v>50502</v>
      </c>
      <c r="N513">
        <v>0</v>
      </c>
      <c r="O513">
        <v>0</v>
      </c>
      <c r="P513">
        <v>0</v>
      </c>
      <c r="Q513">
        <v>4657</v>
      </c>
      <c r="R513">
        <v>0</v>
      </c>
      <c r="S513">
        <v>0</v>
      </c>
      <c r="T513">
        <v>0</v>
      </c>
      <c r="U513">
        <v>0</v>
      </c>
      <c r="V513">
        <v>0</v>
      </c>
      <c r="W513">
        <v>0</v>
      </c>
      <c r="X513">
        <v>0</v>
      </c>
      <c r="Y513">
        <v>0</v>
      </c>
      <c r="Z513">
        <v>0</v>
      </c>
      <c r="AA513">
        <v>0</v>
      </c>
      <c r="AB513">
        <v>0</v>
      </c>
      <c r="AC513">
        <v>0</v>
      </c>
      <c r="AD513">
        <v>0</v>
      </c>
      <c r="AE513">
        <f>SUM(Data[[#This Row],[Soybeans]:[DDGS]])</f>
        <v>55159</v>
      </c>
      <c r="AF513">
        <f>SUM(Data[[#This Row],[Cr.Soyaoil]:[Biodiesel]])</f>
        <v>0</v>
      </c>
    </row>
    <row r="514" spans="1:32" x14ac:dyDescent="0.3">
      <c r="A514">
        <v>2011</v>
      </c>
      <c r="B514" t="s">
        <v>41</v>
      </c>
      <c r="C514" t="s">
        <v>48</v>
      </c>
      <c r="D514" t="s">
        <v>52</v>
      </c>
      <c r="E514" t="s">
        <v>64</v>
      </c>
      <c r="F514" s="10">
        <v>40544</v>
      </c>
      <c r="G514" s="11">
        <v>0.24722222222222223</v>
      </c>
      <c r="H514" s="10">
        <v>40541</v>
      </c>
      <c r="I514" s="11">
        <v>0.95486111111111116</v>
      </c>
      <c r="J514">
        <v>0</v>
      </c>
      <c r="K514" t="s">
        <v>73</v>
      </c>
      <c r="L514" t="s">
        <v>75</v>
      </c>
      <c r="M514">
        <v>0</v>
      </c>
      <c r="N514">
        <v>0</v>
      </c>
      <c r="O514">
        <v>0</v>
      </c>
      <c r="P514">
        <v>0</v>
      </c>
      <c r="Q514">
        <v>0</v>
      </c>
      <c r="R514">
        <v>0</v>
      </c>
      <c r="S514">
        <v>0</v>
      </c>
      <c r="T514">
        <v>0</v>
      </c>
      <c r="U514">
        <v>0</v>
      </c>
      <c r="V514">
        <v>0</v>
      </c>
      <c r="W514">
        <v>0</v>
      </c>
      <c r="X514">
        <v>0</v>
      </c>
      <c r="Y514">
        <v>5415</v>
      </c>
      <c r="Z514">
        <v>2873</v>
      </c>
      <c r="AA514">
        <v>0</v>
      </c>
      <c r="AB514">
        <v>0</v>
      </c>
      <c r="AC514">
        <v>0</v>
      </c>
      <c r="AD514">
        <v>7940</v>
      </c>
      <c r="AE514">
        <f>SUM(Data[[#This Row],[Soybeans]:[DDGS]])</f>
        <v>0</v>
      </c>
      <c r="AF514">
        <f>SUM(Data[[#This Row],[Cr.Soyaoil]:[Biodiesel]])</f>
        <v>16228</v>
      </c>
    </row>
    <row r="515" spans="1:32" x14ac:dyDescent="0.3">
      <c r="A515">
        <v>2018</v>
      </c>
      <c r="B515" t="s">
        <v>41</v>
      </c>
      <c r="C515" t="s">
        <v>42</v>
      </c>
      <c r="D515" t="s">
        <v>51</v>
      </c>
      <c r="E515" t="s">
        <v>60</v>
      </c>
      <c r="F515" s="10">
        <v>43128</v>
      </c>
      <c r="G515" s="11">
        <v>0.70902777777777781</v>
      </c>
      <c r="H515" s="10">
        <v>43127</v>
      </c>
      <c r="I515" s="11">
        <v>0.14027777777777778</v>
      </c>
      <c r="J515">
        <v>1</v>
      </c>
      <c r="K515" t="s">
        <v>73</v>
      </c>
      <c r="L515" t="s">
        <v>74</v>
      </c>
      <c r="M515">
        <v>0</v>
      </c>
      <c r="N515">
        <v>0</v>
      </c>
      <c r="O515">
        <v>0</v>
      </c>
      <c r="P515">
        <v>0</v>
      </c>
      <c r="Q515">
        <v>0</v>
      </c>
      <c r="R515">
        <v>0</v>
      </c>
      <c r="S515">
        <v>46797</v>
      </c>
      <c r="T515">
        <v>0</v>
      </c>
      <c r="U515">
        <v>17918</v>
      </c>
      <c r="V515">
        <v>0</v>
      </c>
      <c r="W515">
        <v>0</v>
      </c>
      <c r="X515">
        <v>0</v>
      </c>
      <c r="Y515">
        <v>0</v>
      </c>
      <c r="Z515">
        <v>0</v>
      </c>
      <c r="AA515">
        <v>0</v>
      </c>
      <c r="AB515">
        <v>0</v>
      </c>
      <c r="AC515">
        <v>0</v>
      </c>
      <c r="AD515">
        <v>0</v>
      </c>
      <c r="AE515">
        <f>SUM(Data[[#This Row],[Soybeans]:[DDGS]])</f>
        <v>64715</v>
      </c>
      <c r="AF515">
        <f>SUM(Data[[#This Row],[Cr.Soyaoil]:[Biodiesel]])</f>
        <v>0</v>
      </c>
    </row>
    <row r="516" spans="1:32" x14ac:dyDescent="0.3">
      <c r="A516">
        <v>2013</v>
      </c>
      <c r="B516" t="s">
        <v>39</v>
      </c>
      <c r="C516" t="s">
        <v>46</v>
      </c>
      <c r="D516" t="s">
        <v>50</v>
      </c>
      <c r="E516" t="s">
        <v>59</v>
      </c>
      <c r="F516" s="10">
        <v>41564</v>
      </c>
      <c r="G516" s="11">
        <v>0.48958333333333331</v>
      </c>
      <c r="H516" s="10">
        <v>41561</v>
      </c>
      <c r="I516" s="11">
        <v>0.2673611111111111</v>
      </c>
      <c r="J516">
        <v>0</v>
      </c>
      <c r="K516" t="s">
        <v>73</v>
      </c>
      <c r="L516" t="s">
        <v>74</v>
      </c>
      <c r="M516">
        <v>0</v>
      </c>
      <c r="N516">
        <v>0</v>
      </c>
      <c r="O516">
        <v>0</v>
      </c>
      <c r="P516">
        <v>16732</v>
      </c>
      <c r="Q516">
        <v>0</v>
      </c>
      <c r="R516">
        <v>0</v>
      </c>
      <c r="S516">
        <v>42343</v>
      </c>
      <c r="T516">
        <v>0</v>
      </c>
      <c r="U516">
        <v>29151</v>
      </c>
      <c r="V516">
        <v>0</v>
      </c>
      <c r="W516">
        <v>0</v>
      </c>
      <c r="X516">
        <v>0</v>
      </c>
      <c r="Y516">
        <v>0</v>
      </c>
      <c r="Z516">
        <v>0</v>
      </c>
      <c r="AA516">
        <v>0</v>
      </c>
      <c r="AB516">
        <v>0</v>
      </c>
      <c r="AC516">
        <v>0</v>
      </c>
      <c r="AD516">
        <v>0</v>
      </c>
      <c r="AE516">
        <f>SUM(Data[[#This Row],[Soybeans]:[DDGS]])</f>
        <v>88226</v>
      </c>
      <c r="AF516">
        <f>SUM(Data[[#This Row],[Cr.Soyaoil]:[Biodiesel]])</f>
        <v>0</v>
      </c>
    </row>
    <row r="517" spans="1:32" x14ac:dyDescent="0.3">
      <c r="A517">
        <v>2012</v>
      </c>
      <c r="B517" t="s">
        <v>33</v>
      </c>
      <c r="C517" t="s">
        <v>42</v>
      </c>
      <c r="D517" t="s">
        <v>54</v>
      </c>
      <c r="E517" t="s">
        <v>61</v>
      </c>
      <c r="F517" s="10">
        <v>41020</v>
      </c>
      <c r="G517" s="11">
        <v>0.78472222222222221</v>
      </c>
      <c r="H517" s="10">
        <v>41018</v>
      </c>
      <c r="I517" s="11">
        <v>0.71458333333333335</v>
      </c>
      <c r="J517">
        <v>0</v>
      </c>
      <c r="K517" t="s">
        <v>73</v>
      </c>
      <c r="L517" t="s">
        <v>75</v>
      </c>
      <c r="M517">
        <v>0</v>
      </c>
      <c r="N517">
        <v>0</v>
      </c>
      <c r="O517">
        <v>0</v>
      </c>
      <c r="P517">
        <v>0</v>
      </c>
      <c r="Q517">
        <v>0</v>
      </c>
      <c r="R517">
        <v>0</v>
      </c>
      <c r="S517">
        <v>0</v>
      </c>
      <c r="T517">
        <v>0</v>
      </c>
      <c r="U517">
        <v>0</v>
      </c>
      <c r="V517">
        <v>0</v>
      </c>
      <c r="W517">
        <v>7484</v>
      </c>
      <c r="X517">
        <v>5394</v>
      </c>
      <c r="Y517">
        <v>1340</v>
      </c>
      <c r="Z517">
        <v>5789</v>
      </c>
      <c r="AA517">
        <v>0</v>
      </c>
      <c r="AB517">
        <v>0</v>
      </c>
      <c r="AC517">
        <v>0</v>
      </c>
      <c r="AD517">
        <v>0</v>
      </c>
      <c r="AE517">
        <f>SUM(Data[[#This Row],[Soybeans]:[DDGS]])</f>
        <v>0</v>
      </c>
      <c r="AF517">
        <f>SUM(Data[[#This Row],[Cr.Soyaoil]:[Biodiesel]])</f>
        <v>20007</v>
      </c>
    </row>
    <row r="518" spans="1:32" x14ac:dyDescent="0.3">
      <c r="A518">
        <v>2018</v>
      </c>
      <c r="B518" t="s">
        <v>31</v>
      </c>
      <c r="C518" t="s">
        <v>45</v>
      </c>
      <c r="D518" t="s">
        <v>57</v>
      </c>
      <c r="E518" t="s">
        <v>59</v>
      </c>
      <c r="F518" s="10">
        <v>43144</v>
      </c>
      <c r="G518" s="11">
        <v>0.60416666666666663</v>
      </c>
      <c r="H518" s="10">
        <v>43142</v>
      </c>
      <c r="I518" s="11">
        <v>0.43472222222222223</v>
      </c>
      <c r="J518">
        <v>0</v>
      </c>
      <c r="K518" t="s">
        <v>69</v>
      </c>
      <c r="L518" t="s">
        <v>75</v>
      </c>
      <c r="M518">
        <v>0</v>
      </c>
      <c r="N518">
        <v>0</v>
      </c>
      <c r="O518">
        <v>0</v>
      </c>
      <c r="P518">
        <v>0</v>
      </c>
      <c r="Q518">
        <v>0</v>
      </c>
      <c r="R518">
        <v>0</v>
      </c>
      <c r="S518">
        <v>0</v>
      </c>
      <c r="T518">
        <v>0</v>
      </c>
      <c r="U518">
        <v>0</v>
      </c>
      <c r="V518">
        <v>0</v>
      </c>
      <c r="W518">
        <v>0</v>
      </c>
      <c r="X518">
        <v>0</v>
      </c>
      <c r="Y518">
        <v>5021</v>
      </c>
      <c r="Z518">
        <v>9993</v>
      </c>
      <c r="AA518">
        <v>0</v>
      </c>
      <c r="AB518">
        <v>0</v>
      </c>
      <c r="AC518">
        <v>0</v>
      </c>
      <c r="AD518">
        <v>0</v>
      </c>
      <c r="AE518">
        <f>SUM(Data[[#This Row],[Soybeans]:[DDGS]])</f>
        <v>0</v>
      </c>
      <c r="AF518">
        <f>SUM(Data[[#This Row],[Cr.Soyaoil]:[Biodiesel]])</f>
        <v>15014</v>
      </c>
    </row>
    <row r="519" spans="1:32" x14ac:dyDescent="0.3">
      <c r="A519">
        <v>2013</v>
      </c>
      <c r="B519" t="s">
        <v>40</v>
      </c>
      <c r="C519" t="s">
        <v>46</v>
      </c>
      <c r="D519" t="s">
        <v>56</v>
      </c>
      <c r="E519" t="s">
        <v>60</v>
      </c>
      <c r="F519" s="10">
        <v>41540</v>
      </c>
      <c r="G519" s="11">
        <v>0.74097222222222225</v>
      </c>
      <c r="H519" s="10">
        <v>41539</v>
      </c>
      <c r="I519" s="11">
        <v>4.1666666666666666E-3</v>
      </c>
      <c r="J519">
        <v>1</v>
      </c>
      <c r="K519" t="s">
        <v>66</v>
      </c>
      <c r="L519" t="s">
        <v>74</v>
      </c>
      <c r="M519">
        <v>40154</v>
      </c>
      <c r="N519">
        <v>0</v>
      </c>
      <c r="O519">
        <v>5902</v>
      </c>
      <c r="P519">
        <v>0</v>
      </c>
      <c r="Q519">
        <v>0</v>
      </c>
      <c r="R519">
        <v>0</v>
      </c>
      <c r="S519">
        <v>0</v>
      </c>
      <c r="T519">
        <v>0</v>
      </c>
      <c r="U519">
        <v>0</v>
      </c>
      <c r="V519">
        <v>6314</v>
      </c>
      <c r="W519">
        <v>0</v>
      </c>
      <c r="X519">
        <v>0</v>
      </c>
      <c r="Y519">
        <v>0</v>
      </c>
      <c r="Z519">
        <v>0</v>
      </c>
      <c r="AA519">
        <v>0</v>
      </c>
      <c r="AB519">
        <v>0</v>
      </c>
      <c r="AC519">
        <v>0</v>
      </c>
      <c r="AD519">
        <v>0</v>
      </c>
      <c r="AE519">
        <f>SUM(Data[[#This Row],[Soybeans]:[DDGS]])</f>
        <v>52370</v>
      </c>
      <c r="AF519">
        <f>SUM(Data[[#This Row],[Cr.Soyaoil]:[Biodiesel]])</f>
        <v>0</v>
      </c>
    </row>
    <row r="520" spans="1:32" x14ac:dyDescent="0.3">
      <c r="A520">
        <v>2014</v>
      </c>
      <c r="B520" t="s">
        <v>40</v>
      </c>
      <c r="C520" t="s">
        <v>47</v>
      </c>
      <c r="D520" t="s">
        <v>49</v>
      </c>
      <c r="E520" t="s">
        <v>65</v>
      </c>
      <c r="F520" s="10">
        <v>41898</v>
      </c>
      <c r="G520" s="11">
        <v>0.17152777777777778</v>
      </c>
      <c r="H520" s="10">
        <v>41895</v>
      </c>
      <c r="I520" s="11">
        <v>0.4909722222222222</v>
      </c>
      <c r="J520">
        <v>1</v>
      </c>
      <c r="K520" t="s">
        <v>68</v>
      </c>
      <c r="L520" t="s">
        <v>75</v>
      </c>
      <c r="M520">
        <v>0</v>
      </c>
      <c r="N520">
        <v>0</v>
      </c>
      <c r="O520">
        <v>0</v>
      </c>
      <c r="P520">
        <v>0</v>
      </c>
      <c r="Q520">
        <v>0</v>
      </c>
      <c r="R520">
        <v>0</v>
      </c>
      <c r="S520">
        <v>0</v>
      </c>
      <c r="T520">
        <v>0</v>
      </c>
      <c r="U520">
        <v>0</v>
      </c>
      <c r="V520">
        <v>0</v>
      </c>
      <c r="W520">
        <v>0</v>
      </c>
      <c r="X520">
        <v>0</v>
      </c>
      <c r="Y520">
        <v>0</v>
      </c>
      <c r="Z520">
        <v>0</v>
      </c>
      <c r="AA520">
        <v>7956</v>
      </c>
      <c r="AB520">
        <v>3182</v>
      </c>
      <c r="AC520">
        <v>0</v>
      </c>
      <c r="AD520">
        <v>0</v>
      </c>
      <c r="AE520">
        <f>SUM(Data[[#This Row],[Soybeans]:[DDGS]])</f>
        <v>0</v>
      </c>
      <c r="AF520">
        <f>SUM(Data[[#This Row],[Cr.Soyaoil]:[Biodiesel]])</f>
        <v>11138</v>
      </c>
    </row>
    <row r="521" spans="1:32" x14ac:dyDescent="0.3">
      <c r="A521">
        <v>2019</v>
      </c>
      <c r="B521" t="s">
        <v>38</v>
      </c>
      <c r="C521" t="s">
        <v>44</v>
      </c>
      <c r="D521" t="s">
        <v>58</v>
      </c>
      <c r="E521" t="s">
        <v>64</v>
      </c>
      <c r="F521" s="10">
        <v>43682</v>
      </c>
      <c r="G521" s="11">
        <v>5.2777777777777778E-2</v>
      </c>
      <c r="H521" s="10">
        <v>43680</v>
      </c>
      <c r="I521" s="11">
        <v>0.88194444444444442</v>
      </c>
      <c r="J521">
        <v>1</v>
      </c>
      <c r="K521" t="s">
        <v>67</v>
      </c>
      <c r="L521" t="s">
        <v>75</v>
      </c>
      <c r="M521">
        <v>0</v>
      </c>
      <c r="N521">
        <v>0</v>
      </c>
      <c r="O521">
        <v>0</v>
      </c>
      <c r="P521">
        <v>0</v>
      </c>
      <c r="Q521">
        <v>0</v>
      </c>
      <c r="R521">
        <v>0</v>
      </c>
      <c r="S521">
        <v>0</v>
      </c>
      <c r="T521">
        <v>0</v>
      </c>
      <c r="U521">
        <v>0</v>
      </c>
      <c r="V521">
        <v>0</v>
      </c>
      <c r="W521">
        <v>389</v>
      </c>
      <c r="X521">
        <v>0</v>
      </c>
      <c r="Y521">
        <v>0</v>
      </c>
      <c r="Z521">
        <v>0</v>
      </c>
      <c r="AA521">
        <v>0</v>
      </c>
      <c r="AB521">
        <v>0</v>
      </c>
      <c r="AC521">
        <v>0</v>
      </c>
      <c r="AD521">
        <v>0</v>
      </c>
      <c r="AE521">
        <f>SUM(Data[[#This Row],[Soybeans]:[DDGS]])</f>
        <v>0</v>
      </c>
      <c r="AF521">
        <f>SUM(Data[[#This Row],[Cr.Soyaoil]:[Biodiesel]])</f>
        <v>389</v>
      </c>
    </row>
    <row r="522" spans="1:32" x14ac:dyDescent="0.3">
      <c r="A522">
        <v>2013</v>
      </c>
      <c r="B522" t="s">
        <v>30</v>
      </c>
      <c r="C522" t="s">
        <v>44</v>
      </c>
      <c r="D522" t="s">
        <v>51</v>
      </c>
      <c r="E522" t="s">
        <v>61</v>
      </c>
      <c r="F522" s="10">
        <v>41407</v>
      </c>
      <c r="G522" s="11">
        <v>0.20208333333333334</v>
      </c>
      <c r="H522" s="10">
        <v>41404</v>
      </c>
      <c r="I522" s="11">
        <v>0.83888888888888891</v>
      </c>
      <c r="J522">
        <v>0</v>
      </c>
      <c r="K522" t="s">
        <v>69</v>
      </c>
      <c r="L522" t="s">
        <v>74</v>
      </c>
      <c r="M522">
        <v>0</v>
      </c>
      <c r="N522">
        <v>0</v>
      </c>
      <c r="O522">
        <v>0</v>
      </c>
      <c r="P522">
        <v>0</v>
      </c>
      <c r="Q522">
        <v>0</v>
      </c>
      <c r="R522">
        <v>0</v>
      </c>
      <c r="S522">
        <v>0</v>
      </c>
      <c r="T522">
        <v>0</v>
      </c>
      <c r="U522">
        <v>0</v>
      </c>
      <c r="V522">
        <v>0</v>
      </c>
      <c r="W522">
        <v>0</v>
      </c>
      <c r="X522">
        <v>0</v>
      </c>
      <c r="Y522">
        <v>0</v>
      </c>
      <c r="Z522">
        <v>0</v>
      </c>
      <c r="AA522">
        <v>0</v>
      </c>
      <c r="AB522">
        <v>0</v>
      </c>
      <c r="AC522">
        <v>0</v>
      </c>
      <c r="AD522">
        <v>0</v>
      </c>
      <c r="AE522">
        <f>SUM(Data[[#This Row],[Soybeans]:[DDGS]])</f>
        <v>0</v>
      </c>
      <c r="AF522">
        <f>SUM(Data[[#This Row],[Cr.Soyaoil]:[Biodiesel]])</f>
        <v>0</v>
      </c>
    </row>
    <row r="523" spans="1:32" x14ac:dyDescent="0.3">
      <c r="A523">
        <v>2014</v>
      </c>
      <c r="B523" t="s">
        <v>38</v>
      </c>
      <c r="C523" t="s">
        <v>47</v>
      </c>
      <c r="D523" t="s">
        <v>50</v>
      </c>
      <c r="E523" t="s">
        <v>62</v>
      </c>
      <c r="F523" s="10">
        <v>41863</v>
      </c>
      <c r="G523" s="11">
        <v>0.92291666666666672</v>
      </c>
      <c r="H523" s="10">
        <v>41862</v>
      </c>
      <c r="I523" s="11">
        <v>2.5000000000000001E-2</v>
      </c>
      <c r="J523">
        <v>0</v>
      </c>
      <c r="K523" t="s">
        <v>71</v>
      </c>
      <c r="L523" t="s">
        <v>74</v>
      </c>
      <c r="M523">
        <v>0</v>
      </c>
      <c r="N523">
        <v>0</v>
      </c>
      <c r="O523">
        <v>13557</v>
      </c>
      <c r="P523">
        <v>0</v>
      </c>
      <c r="Q523">
        <v>0</v>
      </c>
      <c r="R523">
        <v>0</v>
      </c>
      <c r="S523">
        <v>35219</v>
      </c>
      <c r="T523">
        <v>0</v>
      </c>
      <c r="U523">
        <v>0</v>
      </c>
      <c r="V523">
        <v>0</v>
      </c>
      <c r="W523">
        <v>0</v>
      </c>
      <c r="X523">
        <v>0</v>
      </c>
      <c r="Y523">
        <v>0</v>
      </c>
      <c r="Z523">
        <v>0</v>
      </c>
      <c r="AA523">
        <v>0</v>
      </c>
      <c r="AB523">
        <v>0</v>
      </c>
      <c r="AC523">
        <v>0</v>
      </c>
      <c r="AD523">
        <v>0</v>
      </c>
      <c r="AE523">
        <f>SUM(Data[[#This Row],[Soybeans]:[DDGS]])</f>
        <v>48776</v>
      </c>
      <c r="AF523">
        <f>SUM(Data[[#This Row],[Cr.Soyaoil]:[Biodiesel]])</f>
        <v>0</v>
      </c>
    </row>
    <row r="524" spans="1:32" x14ac:dyDescent="0.3">
      <c r="A524">
        <v>2012</v>
      </c>
      <c r="B524" t="s">
        <v>32</v>
      </c>
      <c r="C524" t="s">
        <v>47</v>
      </c>
      <c r="D524" t="s">
        <v>51</v>
      </c>
      <c r="E524" t="s">
        <v>64</v>
      </c>
      <c r="F524" s="10">
        <v>41249</v>
      </c>
      <c r="G524" s="11">
        <v>0.78472222222222221</v>
      </c>
      <c r="H524" s="10">
        <v>41247</v>
      </c>
      <c r="I524" s="11">
        <v>0.7368055555555556</v>
      </c>
      <c r="J524">
        <v>1</v>
      </c>
      <c r="K524" t="s">
        <v>73</v>
      </c>
      <c r="L524" t="s">
        <v>75</v>
      </c>
      <c r="M524">
        <v>0</v>
      </c>
      <c r="N524">
        <v>0</v>
      </c>
      <c r="O524">
        <v>0</v>
      </c>
      <c r="P524">
        <v>0</v>
      </c>
      <c r="Q524">
        <v>0</v>
      </c>
      <c r="R524">
        <v>0</v>
      </c>
      <c r="S524">
        <v>0</v>
      </c>
      <c r="T524">
        <v>0</v>
      </c>
      <c r="U524">
        <v>0</v>
      </c>
      <c r="V524">
        <v>0</v>
      </c>
      <c r="W524">
        <v>0</v>
      </c>
      <c r="X524">
        <v>0</v>
      </c>
      <c r="Y524">
        <v>5570</v>
      </c>
      <c r="Z524">
        <v>0</v>
      </c>
      <c r="AA524">
        <v>2239</v>
      </c>
      <c r="AB524">
        <v>9149</v>
      </c>
      <c r="AC524">
        <v>0</v>
      </c>
      <c r="AD524">
        <v>3930</v>
      </c>
      <c r="AE524">
        <f>SUM(Data[[#This Row],[Soybeans]:[DDGS]])</f>
        <v>0</v>
      </c>
      <c r="AF524">
        <f>SUM(Data[[#This Row],[Cr.Soyaoil]:[Biodiesel]])</f>
        <v>20888</v>
      </c>
    </row>
    <row r="525" spans="1:32" x14ac:dyDescent="0.3">
      <c r="A525">
        <v>2017</v>
      </c>
      <c r="B525" t="s">
        <v>31</v>
      </c>
      <c r="C525" t="s">
        <v>47</v>
      </c>
      <c r="D525" t="s">
        <v>54</v>
      </c>
      <c r="E525" t="s">
        <v>65</v>
      </c>
      <c r="F525" s="10">
        <v>42770</v>
      </c>
      <c r="G525" s="11">
        <v>0.34166666666666667</v>
      </c>
      <c r="H525" s="10">
        <v>42769</v>
      </c>
      <c r="I525" s="11">
        <v>0.20208333333333334</v>
      </c>
      <c r="J525">
        <v>0</v>
      </c>
      <c r="K525" t="s">
        <v>73</v>
      </c>
      <c r="L525" t="s">
        <v>74</v>
      </c>
      <c r="M525">
        <v>74261</v>
      </c>
      <c r="N525">
        <v>0</v>
      </c>
      <c r="O525">
        <v>0</v>
      </c>
      <c r="P525">
        <v>0</v>
      </c>
      <c r="Q525">
        <v>0</v>
      </c>
      <c r="R525">
        <v>0</v>
      </c>
      <c r="S525">
        <v>0</v>
      </c>
      <c r="T525">
        <v>0</v>
      </c>
      <c r="U525">
        <v>0</v>
      </c>
      <c r="V525">
        <v>0</v>
      </c>
      <c r="W525">
        <v>0</v>
      </c>
      <c r="X525">
        <v>0</v>
      </c>
      <c r="Y525">
        <v>0</v>
      </c>
      <c r="Z525">
        <v>0</v>
      </c>
      <c r="AA525">
        <v>0</v>
      </c>
      <c r="AB525">
        <v>0</v>
      </c>
      <c r="AC525">
        <v>0</v>
      </c>
      <c r="AD525">
        <v>0</v>
      </c>
      <c r="AE525">
        <f>SUM(Data[[#This Row],[Soybeans]:[DDGS]])</f>
        <v>74261</v>
      </c>
      <c r="AF525">
        <f>SUM(Data[[#This Row],[Cr.Soyaoil]:[Biodiesel]])</f>
        <v>0</v>
      </c>
    </row>
    <row r="526" spans="1:32" x14ac:dyDescent="0.3">
      <c r="A526">
        <v>2012</v>
      </c>
      <c r="B526" t="s">
        <v>37</v>
      </c>
      <c r="C526" t="s">
        <v>45</v>
      </c>
      <c r="D526" t="s">
        <v>51</v>
      </c>
      <c r="E526" t="s">
        <v>60</v>
      </c>
      <c r="F526" s="10">
        <v>41062</v>
      </c>
      <c r="G526" s="11">
        <v>0.10972222222222222</v>
      </c>
      <c r="H526" s="10">
        <v>41059</v>
      </c>
      <c r="I526" s="11">
        <v>0.5625</v>
      </c>
      <c r="J526">
        <v>1</v>
      </c>
      <c r="K526" t="s">
        <v>68</v>
      </c>
      <c r="L526" t="s">
        <v>74</v>
      </c>
      <c r="M526">
        <v>0</v>
      </c>
      <c r="N526">
        <v>42785</v>
      </c>
      <c r="O526">
        <v>3460</v>
      </c>
      <c r="P526">
        <v>262</v>
      </c>
      <c r="Q526">
        <v>0</v>
      </c>
      <c r="R526">
        <v>0</v>
      </c>
      <c r="S526">
        <v>0</v>
      </c>
      <c r="T526">
        <v>0</v>
      </c>
      <c r="U526">
        <v>0</v>
      </c>
      <c r="V526">
        <v>51474</v>
      </c>
      <c r="W526">
        <v>0</v>
      </c>
      <c r="X526">
        <v>0</v>
      </c>
      <c r="Y526">
        <v>0</v>
      </c>
      <c r="Z526">
        <v>0</v>
      </c>
      <c r="AA526">
        <v>0</v>
      </c>
      <c r="AB526">
        <v>0</v>
      </c>
      <c r="AC526">
        <v>0</v>
      </c>
      <c r="AD526">
        <v>0</v>
      </c>
      <c r="AE526">
        <f>SUM(Data[[#This Row],[Soybeans]:[DDGS]])</f>
        <v>97981</v>
      </c>
      <c r="AF526">
        <f>SUM(Data[[#This Row],[Cr.Soyaoil]:[Biodiesel]])</f>
        <v>0</v>
      </c>
    </row>
    <row r="527" spans="1:32" x14ac:dyDescent="0.3">
      <c r="A527">
        <v>2013</v>
      </c>
      <c r="B527" t="s">
        <v>35</v>
      </c>
      <c r="C527" t="s">
        <v>47</v>
      </c>
      <c r="D527" t="s">
        <v>53</v>
      </c>
      <c r="E527" t="s">
        <v>65</v>
      </c>
      <c r="F527" s="10">
        <v>41584</v>
      </c>
      <c r="G527" s="11">
        <v>0.61597222222222225</v>
      </c>
      <c r="H527" s="10">
        <v>41583</v>
      </c>
      <c r="I527" s="11">
        <v>0.10138888888888889</v>
      </c>
      <c r="J527">
        <v>0</v>
      </c>
      <c r="K527" t="s">
        <v>72</v>
      </c>
      <c r="L527" t="s">
        <v>74</v>
      </c>
      <c r="M527">
        <v>0</v>
      </c>
      <c r="N527">
        <v>0</v>
      </c>
      <c r="O527">
        <v>0</v>
      </c>
      <c r="P527">
        <v>0</v>
      </c>
      <c r="Q527">
        <v>33269</v>
      </c>
      <c r="R527">
        <v>0</v>
      </c>
      <c r="S527">
        <v>77336</v>
      </c>
      <c r="T527">
        <v>0</v>
      </c>
      <c r="U527">
        <v>0</v>
      </c>
      <c r="V527">
        <v>0</v>
      </c>
      <c r="W527">
        <v>0</v>
      </c>
      <c r="X527">
        <v>0</v>
      </c>
      <c r="Y527">
        <v>0</v>
      </c>
      <c r="Z527">
        <v>0</v>
      </c>
      <c r="AA527">
        <v>0</v>
      </c>
      <c r="AB527">
        <v>0</v>
      </c>
      <c r="AC527">
        <v>0</v>
      </c>
      <c r="AD527">
        <v>0</v>
      </c>
      <c r="AE527">
        <f>SUM(Data[[#This Row],[Soybeans]:[DDGS]])</f>
        <v>110605</v>
      </c>
      <c r="AF527">
        <f>SUM(Data[[#This Row],[Cr.Soyaoil]:[Biodiesel]])</f>
        <v>0</v>
      </c>
    </row>
    <row r="528" spans="1:32" x14ac:dyDescent="0.3">
      <c r="A528">
        <v>2016</v>
      </c>
      <c r="B528" t="s">
        <v>36</v>
      </c>
      <c r="C528" t="s">
        <v>45</v>
      </c>
      <c r="D528" t="s">
        <v>54</v>
      </c>
      <c r="E528" t="s">
        <v>59</v>
      </c>
      <c r="F528" s="10">
        <v>42570</v>
      </c>
      <c r="G528" s="11">
        <v>0.31319444444444444</v>
      </c>
      <c r="H528" s="10">
        <v>42569</v>
      </c>
      <c r="I528" s="11">
        <v>0.32777777777777778</v>
      </c>
      <c r="J528">
        <v>1</v>
      </c>
      <c r="K528" t="s">
        <v>70</v>
      </c>
      <c r="L528" t="s">
        <v>75</v>
      </c>
      <c r="M528">
        <v>0</v>
      </c>
      <c r="N528">
        <v>0</v>
      </c>
      <c r="O528">
        <v>0</v>
      </c>
      <c r="P528">
        <v>0</v>
      </c>
      <c r="Q528">
        <v>0</v>
      </c>
      <c r="R528">
        <v>0</v>
      </c>
      <c r="S528">
        <v>0</v>
      </c>
      <c r="T528">
        <v>0</v>
      </c>
      <c r="U528">
        <v>0</v>
      </c>
      <c r="V528">
        <v>0</v>
      </c>
      <c r="W528">
        <v>0</v>
      </c>
      <c r="X528">
        <v>0</v>
      </c>
      <c r="Y528">
        <v>0</v>
      </c>
      <c r="Z528">
        <v>8523</v>
      </c>
      <c r="AA528">
        <v>0</v>
      </c>
      <c r="AB528">
        <v>0</v>
      </c>
      <c r="AC528">
        <v>0</v>
      </c>
      <c r="AD528">
        <v>0</v>
      </c>
      <c r="AE528">
        <f>SUM(Data[[#This Row],[Soybeans]:[DDGS]])</f>
        <v>0</v>
      </c>
      <c r="AF528">
        <f>SUM(Data[[#This Row],[Cr.Soyaoil]:[Biodiesel]])</f>
        <v>8523</v>
      </c>
    </row>
    <row r="529" spans="1:32" x14ac:dyDescent="0.3">
      <c r="A529">
        <v>2015</v>
      </c>
      <c r="B529" t="s">
        <v>33</v>
      </c>
      <c r="C529" t="s">
        <v>46</v>
      </c>
      <c r="D529" t="s">
        <v>55</v>
      </c>
      <c r="E529" t="s">
        <v>65</v>
      </c>
      <c r="F529" s="10">
        <v>42096</v>
      </c>
      <c r="G529" s="11">
        <v>0.92569444444444449</v>
      </c>
      <c r="H529" s="10">
        <v>42095</v>
      </c>
      <c r="I529" s="11">
        <v>0.59375</v>
      </c>
      <c r="J529">
        <v>1</v>
      </c>
      <c r="K529" t="s">
        <v>73</v>
      </c>
      <c r="L529" t="s">
        <v>74</v>
      </c>
      <c r="M529">
        <v>40197</v>
      </c>
      <c r="N529">
        <v>0</v>
      </c>
      <c r="O529">
        <v>0</v>
      </c>
      <c r="P529">
        <v>0</v>
      </c>
      <c r="Q529">
        <v>0</v>
      </c>
      <c r="R529">
        <v>0</v>
      </c>
      <c r="S529">
        <v>0</v>
      </c>
      <c r="T529">
        <v>0</v>
      </c>
      <c r="U529">
        <v>46957</v>
      </c>
      <c r="V529">
        <v>0</v>
      </c>
      <c r="W529">
        <v>0</v>
      </c>
      <c r="X529">
        <v>0</v>
      </c>
      <c r="Y529">
        <v>0</v>
      </c>
      <c r="Z529">
        <v>0</v>
      </c>
      <c r="AA529">
        <v>0</v>
      </c>
      <c r="AB529">
        <v>0</v>
      </c>
      <c r="AC529">
        <v>0</v>
      </c>
      <c r="AD529">
        <v>0</v>
      </c>
      <c r="AE529">
        <f>SUM(Data[[#This Row],[Soybeans]:[DDGS]])</f>
        <v>87154</v>
      </c>
      <c r="AF529">
        <f>SUM(Data[[#This Row],[Cr.Soyaoil]:[Biodiesel]])</f>
        <v>0</v>
      </c>
    </row>
    <row r="530" spans="1:32" x14ac:dyDescent="0.3">
      <c r="A530">
        <v>2013</v>
      </c>
      <c r="B530" t="s">
        <v>40</v>
      </c>
      <c r="C530" t="s">
        <v>47</v>
      </c>
      <c r="D530" t="s">
        <v>52</v>
      </c>
      <c r="E530" t="s">
        <v>64</v>
      </c>
      <c r="F530" s="10">
        <v>41541</v>
      </c>
      <c r="G530" s="11">
        <v>0.63194444444444442</v>
      </c>
      <c r="H530" s="10">
        <v>41540</v>
      </c>
      <c r="I530" s="11">
        <v>0.74513888888888891</v>
      </c>
      <c r="J530">
        <v>1</v>
      </c>
      <c r="K530" t="s">
        <v>66</v>
      </c>
      <c r="L530" t="s">
        <v>74</v>
      </c>
      <c r="M530">
        <v>0</v>
      </c>
      <c r="N530">
        <v>36531</v>
      </c>
      <c r="O530">
        <v>0</v>
      </c>
      <c r="P530">
        <v>0</v>
      </c>
      <c r="Q530">
        <v>0</v>
      </c>
      <c r="R530">
        <v>0</v>
      </c>
      <c r="S530">
        <v>0</v>
      </c>
      <c r="T530">
        <v>0</v>
      </c>
      <c r="U530">
        <v>0</v>
      </c>
      <c r="V530">
        <v>0</v>
      </c>
      <c r="W530">
        <v>0</v>
      </c>
      <c r="X530">
        <v>0</v>
      </c>
      <c r="Y530">
        <v>0</v>
      </c>
      <c r="Z530">
        <v>0</v>
      </c>
      <c r="AA530">
        <v>0</v>
      </c>
      <c r="AB530">
        <v>0</v>
      </c>
      <c r="AC530">
        <v>0</v>
      </c>
      <c r="AD530">
        <v>0</v>
      </c>
      <c r="AE530">
        <f>SUM(Data[[#This Row],[Soybeans]:[DDGS]])</f>
        <v>36531</v>
      </c>
      <c r="AF530">
        <f>SUM(Data[[#This Row],[Cr.Soyaoil]:[Biodiesel]])</f>
        <v>0</v>
      </c>
    </row>
    <row r="531" spans="1:32" x14ac:dyDescent="0.3">
      <c r="A531">
        <v>2019</v>
      </c>
      <c r="B531" t="s">
        <v>36</v>
      </c>
      <c r="C531" t="s">
        <v>45</v>
      </c>
      <c r="D531" t="s">
        <v>56</v>
      </c>
      <c r="E531" t="s">
        <v>61</v>
      </c>
      <c r="F531" s="10">
        <v>43647</v>
      </c>
      <c r="G531" s="11">
        <v>0.83194444444444449</v>
      </c>
      <c r="H531" s="10">
        <v>43646</v>
      </c>
      <c r="I531" s="11">
        <v>0.55069444444444449</v>
      </c>
      <c r="J531">
        <v>1</v>
      </c>
      <c r="K531" t="s">
        <v>69</v>
      </c>
      <c r="L531" t="s">
        <v>75</v>
      </c>
      <c r="M531">
        <v>0</v>
      </c>
      <c r="N531">
        <v>0</v>
      </c>
      <c r="O531">
        <v>0</v>
      </c>
      <c r="P531">
        <v>0</v>
      </c>
      <c r="Q531">
        <v>0</v>
      </c>
      <c r="R531">
        <v>0</v>
      </c>
      <c r="S531">
        <v>0</v>
      </c>
      <c r="T531">
        <v>0</v>
      </c>
      <c r="U531">
        <v>0</v>
      </c>
      <c r="V531">
        <v>0</v>
      </c>
      <c r="W531">
        <v>0</v>
      </c>
      <c r="X531">
        <v>1327</v>
      </c>
      <c r="Y531">
        <v>1659</v>
      </c>
      <c r="Z531">
        <v>3067</v>
      </c>
      <c r="AA531">
        <v>0</v>
      </c>
      <c r="AB531">
        <v>0</v>
      </c>
      <c r="AC531">
        <v>0</v>
      </c>
      <c r="AD531">
        <v>7448</v>
      </c>
      <c r="AE531">
        <f>SUM(Data[[#This Row],[Soybeans]:[DDGS]])</f>
        <v>0</v>
      </c>
      <c r="AF531">
        <f>SUM(Data[[#This Row],[Cr.Soyaoil]:[Biodiesel]])</f>
        <v>13501</v>
      </c>
    </row>
    <row r="532" spans="1:32" x14ac:dyDescent="0.3">
      <c r="A532">
        <v>2022</v>
      </c>
      <c r="B532" t="s">
        <v>36</v>
      </c>
      <c r="C532" t="s">
        <v>42</v>
      </c>
      <c r="D532" t="s">
        <v>52</v>
      </c>
      <c r="E532" t="s">
        <v>65</v>
      </c>
      <c r="F532" s="10">
        <v>44743</v>
      </c>
      <c r="G532" s="11">
        <v>0.92986111111111114</v>
      </c>
      <c r="H532" s="10">
        <v>44740</v>
      </c>
      <c r="I532" s="11">
        <v>0.85763888888888884</v>
      </c>
      <c r="J532">
        <v>1</v>
      </c>
      <c r="K532" t="s">
        <v>70</v>
      </c>
      <c r="L532" t="s">
        <v>75</v>
      </c>
      <c r="M532">
        <v>0</v>
      </c>
      <c r="N532">
        <v>0</v>
      </c>
      <c r="O532">
        <v>0</v>
      </c>
      <c r="P532">
        <v>0</v>
      </c>
      <c r="Q532">
        <v>0</v>
      </c>
      <c r="R532">
        <v>0</v>
      </c>
      <c r="S532">
        <v>0</v>
      </c>
      <c r="T532">
        <v>0</v>
      </c>
      <c r="U532">
        <v>0</v>
      </c>
      <c r="V532">
        <v>0</v>
      </c>
      <c r="W532">
        <v>0</v>
      </c>
      <c r="X532">
        <v>0</v>
      </c>
      <c r="Y532">
        <v>0</v>
      </c>
      <c r="Z532">
        <v>6000</v>
      </c>
      <c r="AA532">
        <v>0</v>
      </c>
      <c r="AB532">
        <v>0</v>
      </c>
      <c r="AC532">
        <v>0</v>
      </c>
      <c r="AD532">
        <v>0</v>
      </c>
      <c r="AE532">
        <f>SUM(Data[[#This Row],[Soybeans]:[DDGS]])</f>
        <v>0</v>
      </c>
      <c r="AF532">
        <f>SUM(Data[[#This Row],[Cr.Soyaoil]:[Biodiesel]])</f>
        <v>6000</v>
      </c>
    </row>
    <row r="533" spans="1:32" x14ac:dyDescent="0.3">
      <c r="A533">
        <v>2015</v>
      </c>
      <c r="B533" t="s">
        <v>37</v>
      </c>
      <c r="C533" t="s">
        <v>46</v>
      </c>
      <c r="D533" t="s">
        <v>53</v>
      </c>
      <c r="E533" t="s">
        <v>63</v>
      </c>
      <c r="F533" s="10">
        <v>42168</v>
      </c>
      <c r="G533" s="11">
        <v>0.41111111111111109</v>
      </c>
      <c r="H533" s="10">
        <v>42166</v>
      </c>
      <c r="I533" s="11">
        <v>6.25E-2</v>
      </c>
      <c r="J533">
        <v>0</v>
      </c>
      <c r="K533" t="s">
        <v>71</v>
      </c>
      <c r="L533" t="s">
        <v>74</v>
      </c>
      <c r="M533">
        <v>0</v>
      </c>
      <c r="N533">
        <v>47882</v>
      </c>
      <c r="O533">
        <v>0</v>
      </c>
      <c r="P533">
        <v>79996</v>
      </c>
      <c r="Q533">
        <v>0</v>
      </c>
      <c r="R533">
        <v>0</v>
      </c>
      <c r="S533">
        <v>54825</v>
      </c>
      <c r="T533">
        <v>0</v>
      </c>
      <c r="U533">
        <v>0</v>
      </c>
      <c r="V533">
        <v>0</v>
      </c>
      <c r="W533">
        <v>0</v>
      </c>
      <c r="X533">
        <v>0</v>
      </c>
      <c r="Y533">
        <v>0</v>
      </c>
      <c r="Z533">
        <v>0</v>
      </c>
      <c r="AA533">
        <v>0</v>
      </c>
      <c r="AB533">
        <v>0</v>
      </c>
      <c r="AC533">
        <v>0</v>
      </c>
      <c r="AD533">
        <v>0</v>
      </c>
      <c r="AE533">
        <f>SUM(Data[[#This Row],[Soybeans]:[DDGS]])</f>
        <v>182703</v>
      </c>
      <c r="AF533">
        <f>SUM(Data[[#This Row],[Cr.Soyaoil]:[Biodiesel]])</f>
        <v>0</v>
      </c>
    </row>
    <row r="534" spans="1:32" x14ac:dyDescent="0.3">
      <c r="A534">
        <v>2020</v>
      </c>
      <c r="B534" t="s">
        <v>35</v>
      </c>
      <c r="C534" t="s">
        <v>44</v>
      </c>
      <c r="D534" t="s">
        <v>57</v>
      </c>
      <c r="E534" t="s">
        <v>60</v>
      </c>
      <c r="F534" s="10">
        <v>44161</v>
      </c>
      <c r="G534" s="11">
        <v>0.85277777777777775</v>
      </c>
      <c r="H534" s="10">
        <v>44160</v>
      </c>
      <c r="I534" s="11">
        <v>0.80277777777777781</v>
      </c>
      <c r="J534">
        <v>0</v>
      </c>
      <c r="K534" t="s">
        <v>69</v>
      </c>
      <c r="L534" t="s">
        <v>74</v>
      </c>
      <c r="M534">
        <v>0</v>
      </c>
      <c r="N534">
        <v>0</v>
      </c>
      <c r="O534">
        <v>69107</v>
      </c>
      <c r="P534">
        <v>33559</v>
      </c>
      <c r="Q534">
        <v>0</v>
      </c>
      <c r="R534">
        <v>0</v>
      </c>
      <c r="S534">
        <v>0</v>
      </c>
      <c r="T534">
        <v>0</v>
      </c>
      <c r="U534">
        <v>56361</v>
      </c>
      <c r="V534">
        <v>32178</v>
      </c>
      <c r="W534">
        <v>0</v>
      </c>
      <c r="X534">
        <v>0</v>
      </c>
      <c r="Y534">
        <v>0</v>
      </c>
      <c r="Z534">
        <v>0</v>
      </c>
      <c r="AA534">
        <v>0</v>
      </c>
      <c r="AB534">
        <v>0</v>
      </c>
      <c r="AC534">
        <v>0</v>
      </c>
      <c r="AD534">
        <v>0</v>
      </c>
      <c r="AE534">
        <f>SUM(Data[[#This Row],[Soybeans]:[DDGS]])</f>
        <v>191205</v>
      </c>
      <c r="AF534">
        <f>SUM(Data[[#This Row],[Cr.Soyaoil]:[Biodiesel]])</f>
        <v>0</v>
      </c>
    </row>
    <row r="535" spans="1:32" x14ac:dyDescent="0.3">
      <c r="A535">
        <v>2021</v>
      </c>
      <c r="B535" t="s">
        <v>37</v>
      </c>
      <c r="C535" t="s">
        <v>44</v>
      </c>
      <c r="D535" t="s">
        <v>50</v>
      </c>
      <c r="E535" t="s">
        <v>61</v>
      </c>
      <c r="F535" s="10">
        <v>44357</v>
      </c>
      <c r="G535" s="11">
        <v>0.37708333333333333</v>
      </c>
      <c r="H535" s="10">
        <v>44355</v>
      </c>
      <c r="I535" s="11">
        <v>5.5555555555555552E-2</v>
      </c>
      <c r="J535">
        <v>0</v>
      </c>
      <c r="K535" t="s">
        <v>66</v>
      </c>
      <c r="L535" t="s">
        <v>75</v>
      </c>
      <c r="M535">
        <v>0</v>
      </c>
      <c r="N535">
        <v>0</v>
      </c>
      <c r="O535">
        <v>0</v>
      </c>
      <c r="P535">
        <v>0</v>
      </c>
      <c r="Q535">
        <v>0</v>
      </c>
      <c r="R535">
        <v>0</v>
      </c>
      <c r="S535">
        <v>0</v>
      </c>
      <c r="T535">
        <v>0</v>
      </c>
      <c r="U535">
        <v>0</v>
      </c>
      <c r="V535">
        <v>0</v>
      </c>
      <c r="W535">
        <v>6325</v>
      </c>
      <c r="X535">
        <v>0</v>
      </c>
      <c r="Y535">
        <v>0</v>
      </c>
      <c r="Z535">
        <v>6056</v>
      </c>
      <c r="AA535">
        <v>0</v>
      </c>
      <c r="AB535">
        <v>0</v>
      </c>
      <c r="AC535">
        <v>0</v>
      </c>
      <c r="AD535">
        <v>2821</v>
      </c>
      <c r="AE535">
        <f>SUM(Data[[#This Row],[Soybeans]:[DDGS]])</f>
        <v>0</v>
      </c>
      <c r="AF535">
        <f>SUM(Data[[#This Row],[Cr.Soyaoil]:[Biodiesel]])</f>
        <v>15202</v>
      </c>
    </row>
    <row r="536" spans="1:32" x14ac:dyDescent="0.3">
      <c r="A536">
        <v>2015</v>
      </c>
      <c r="B536" t="s">
        <v>31</v>
      </c>
      <c r="C536" t="s">
        <v>45</v>
      </c>
      <c r="D536" t="s">
        <v>55</v>
      </c>
      <c r="E536" t="s">
        <v>59</v>
      </c>
      <c r="F536" s="10">
        <v>42036</v>
      </c>
      <c r="G536" s="11">
        <v>0.18333333333333332</v>
      </c>
      <c r="H536" s="10">
        <v>42034</v>
      </c>
      <c r="I536" s="11">
        <v>0.25208333333333333</v>
      </c>
      <c r="J536">
        <v>1</v>
      </c>
      <c r="K536" t="s">
        <v>71</v>
      </c>
      <c r="L536" t="s">
        <v>75</v>
      </c>
      <c r="M536">
        <v>0</v>
      </c>
      <c r="N536">
        <v>0</v>
      </c>
      <c r="O536">
        <v>0</v>
      </c>
      <c r="P536">
        <v>0</v>
      </c>
      <c r="Q536">
        <v>0</v>
      </c>
      <c r="R536">
        <v>0</v>
      </c>
      <c r="S536">
        <v>0</v>
      </c>
      <c r="T536">
        <v>0</v>
      </c>
      <c r="U536">
        <v>0</v>
      </c>
      <c r="V536">
        <v>0</v>
      </c>
      <c r="W536">
        <v>0</v>
      </c>
      <c r="X536">
        <v>0</v>
      </c>
      <c r="Y536">
        <v>0</v>
      </c>
      <c r="Z536">
        <v>0</v>
      </c>
      <c r="AA536">
        <v>4464</v>
      </c>
      <c r="AB536">
        <v>0</v>
      </c>
      <c r="AC536">
        <v>0</v>
      </c>
      <c r="AD536">
        <v>0</v>
      </c>
      <c r="AE536">
        <f>SUM(Data[[#This Row],[Soybeans]:[DDGS]])</f>
        <v>0</v>
      </c>
      <c r="AF536">
        <f>SUM(Data[[#This Row],[Cr.Soyaoil]:[Biodiesel]])</f>
        <v>4464</v>
      </c>
    </row>
    <row r="537" spans="1:32" x14ac:dyDescent="0.3">
      <c r="A537">
        <v>2010</v>
      </c>
      <c r="B537" t="s">
        <v>33</v>
      </c>
      <c r="C537" t="s">
        <v>46</v>
      </c>
      <c r="D537" t="s">
        <v>56</v>
      </c>
      <c r="E537" t="s">
        <v>65</v>
      </c>
      <c r="F537" s="10">
        <v>40274</v>
      </c>
      <c r="G537" s="11">
        <v>0.42638888888888887</v>
      </c>
      <c r="H537" s="10">
        <v>40271</v>
      </c>
      <c r="I537" s="11">
        <v>0.46111111111111114</v>
      </c>
      <c r="J537">
        <v>1</v>
      </c>
      <c r="K537" t="s">
        <v>67</v>
      </c>
      <c r="L537" t="s">
        <v>75</v>
      </c>
      <c r="M537">
        <v>0</v>
      </c>
      <c r="N537">
        <v>0</v>
      </c>
      <c r="O537">
        <v>0</v>
      </c>
      <c r="P537">
        <v>0</v>
      </c>
      <c r="Q537">
        <v>0</v>
      </c>
      <c r="R537">
        <v>0</v>
      </c>
      <c r="S537">
        <v>0</v>
      </c>
      <c r="T537">
        <v>0</v>
      </c>
      <c r="U537">
        <v>0</v>
      </c>
      <c r="V537">
        <v>0</v>
      </c>
      <c r="W537">
        <v>0</v>
      </c>
      <c r="X537">
        <v>0</v>
      </c>
      <c r="Y537">
        <v>0</v>
      </c>
      <c r="Z537">
        <v>0</v>
      </c>
      <c r="AA537">
        <v>0</v>
      </c>
      <c r="AB537">
        <v>0</v>
      </c>
      <c r="AC537">
        <v>0</v>
      </c>
      <c r="AD537">
        <v>0</v>
      </c>
      <c r="AE537">
        <f>SUM(Data[[#This Row],[Soybeans]:[DDGS]])</f>
        <v>0</v>
      </c>
      <c r="AF537">
        <f>SUM(Data[[#This Row],[Cr.Soyaoil]:[Biodiesel]])</f>
        <v>0</v>
      </c>
    </row>
    <row r="538" spans="1:32" x14ac:dyDescent="0.3">
      <c r="A538">
        <v>2014</v>
      </c>
      <c r="B538" t="s">
        <v>38</v>
      </c>
      <c r="C538" t="s">
        <v>46</v>
      </c>
      <c r="D538" t="s">
        <v>58</v>
      </c>
      <c r="E538" t="s">
        <v>59</v>
      </c>
      <c r="F538" s="10">
        <v>41867</v>
      </c>
      <c r="G538" s="11">
        <v>0.75555555555555554</v>
      </c>
      <c r="H538" s="10">
        <v>41866</v>
      </c>
      <c r="I538" s="11">
        <v>0.34722222222222221</v>
      </c>
      <c r="J538">
        <v>0</v>
      </c>
      <c r="K538" t="s">
        <v>68</v>
      </c>
      <c r="L538" t="s">
        <v>75</v>
      </c>
      <c r="M538">
        <v>0</v>
      </c>
      <c r="N538">
        <v>0</v>
      </c>
      <c r="O538">
        <v>0</v>
      </c>
      <c r="P538">
        <v>0</v>
      </c>
      <c r="Q538">
        <v>0</v>
      </c>
      <c r="R538">
        <v>0</v>
      </c>
      <c r="S538">
        <v>0</v>
      </c>
      <c r="T538">
        <v>0</v>
      </c>
      <c r="U538">
        <v>0</v>
      </c>
      <c r="V538">
        <v>0</v>
      </c>
      <c r="W538">
        <v>0</v>
      </c>
      <c r="X538">
        <v>0</v>
      </c>
      <c r="Y538">
        <v>0</v>
      </c>
      <c r="Z538">
        <v>7112</v>
      </c>
      <c r="AA538">
        <v>0</v>
      </c>
      <c r="AB538">
        <v>0</v>
      </c>
      <c r="AC538">
        <v>0</v>
      </c>
      <c r="AD538">
        <v>0</v>
      </c>
      <c r="AE538">
        <f>SUM(Data[[#This Row],[Soybeans]:[DDGS]])</f>
        <v>0</v>
      </c>
      <c r="AF538">
        <f>SUM(Data[[#This Row],[Cr.Soyaoil]:[Biodiesel]])</f>
        <v>7112</v>
      </c>
    </row>
    <row r="539" spans="1:32" x14ac:dyDescent="0.3">
      <c r="A539">
        <v>2012</v>
      </c>
      <c r="B539" t="s">
        <v>41</v>
      </c>
      <c r="C539" t="s">
        <v>42</v>
      </c>
      <c r="D539" t="s">
        <v>54</v>
      </c>
      <c r="E539" t="s">
        <v>61</v>
      </c>
      <c r="F539" s="10">
        <v>40909</v>
      </c>
      <c r="G539" s="11">
        <v>0.87916666666666665</v>
      </c>
      <c r="H539" s="10">
        <v>40908</v>
      </c>
      <c r="I539" s="11">
        <v>0.71597222222222223</v>
      </c>
      <c r="J539">
        <v>1</v>
      </c>
      <c r="K539" t="s">
        <v>69</v>
      </c>
      <c r="L539" t="s">
        <v>75</v>
      </c>
      <c r="M539">
        <v>0</v>
      </c>
      <c r="N539">
        <v>0</v>
      </c>
      <c r="O539">
        <v>0</v>
      </c>
      <c r="P539">
        <v>0</v>
      </c>
      <c r="Q539">
        <v>0</v>
      </c>
      <c r="R539">
        <v>0</v>
      </c>
      <c r="S539">
        <v>0</v>
      </c>
      <c r="T539">
        <v>0</v>
      </c>
      <c r="U539">
        <v>0</v>
      </c>
      <c r="V539">
        <v>0</v>
      </c>
      <c r="W539">
        <v>0</v>
      </c>
      <c r="X539">
        <v>0</v>
      </c>
      <c r="Y539">
        <v>0</v>
      </c>
      <c r="Z539">
        <v>0</v>
      </c>
      <c r="AA539">
        <v>0</v>
      </c>
      <c r="AB539">
        <v>0</v>
      </c>
      <c r="AC539">
        <v>0</v>
      </c>
      <c r="AD539">
        <v>0</v>
      </c>
      <c r="AE539">
        <f>SUM(Data[[#This Row],[Soybeans]:[DDGS]])</f>
        <v>0</v>
      </c>
      <c r="AF539">
        <f>SUM(Data[[#This Row],[Cr.Soyaoil]:[Biodiesel]])</f>
        <v>0</v>
      </c>
    </row>
    <row r="540" spans="1:32" x14ac:dyDescent="0.3">
      <c r="A540">
        <v>2013</v>
      </c>
      <c r="B540" t="s">
        <v>35</v>
      </c>
      <c r="C540" t="s">
        <v>44</v>
      </c>
      <c r="D540" t="s">
        <v>55</v>
      </c>
      <c r="E540" t="s">
        <v>61</v>
      </c>
      <c r="F540" s="10">
        <v>41586</v>
      </c>
      <c r="G540" s="11">
        <v>0.90763888888888888</v>
      </c>
      <c r="H540" s="10">
        <v>41585</v>
      </c>
      <c r="I540" s="11">
        <v>0.47013888888888888</v>
      </c>
      <c r="J540">
        <v>1</v>
      </c>
      <c r="K540" t="s">
        <v>70</v>
      </c>
      <c r="L540" t="s">
        <v>75</v>
      </c>
      <c r="M540">
        <v>0</v>
      </c>
      <c r="N540">
        <v>0</v>
      </c>
      <c r="O540">
        <v>0</v>
      </c>
      <c r="P540">
        <v>0</v>
      </c>
      <c r="Q540">
        <v>0</v>
      </c>
      <c r="R540">
        <v>0</v>
      </c>
      <c r="S540">
        <v>0</v>
      </c>
      <c r="T540">
        <v>0</v>
      </c>
      <c r="U540">
        <v>0</v>
      </c>
      <c r="V540">
        <v>0</v>
      </c>
      <c r="W540">
        <v>0</v>
      </c>
      <c r="X540">
        <v>0</v>
      </c>
      <c r="Y540">
        <v>0</v>
      </c>
      <c r="Z540">
        <v>0</v>
      </c>
      <c r="AA540">
        <v>3047</v>
      </c>
      <c r="AB540">
        <v>0</v>
      </c>
      <c r="AC540">
        <v>2794</v>
      </c>
      <c r="AD540">
        <v>0</v>
      </c>
      <c r="AE540">
        <f>SUM(Data[[#This Row],[Soybeans]:[DDGS]])</f>
        <v>0</v>
      </c>
      <c r="AF540">
        <f>SUM(Data[[#This Row],[Cr.Soyaoil]:[Biodiesel]])</f>
        <v>5841</v>
      </c>
    </row>
    <row r="541" spans="1:32" x14ac:dyDescent="0.3">
      <c r="A541">
        <v>2010</v>
      </c>
      <c r="B541" t="s">
        <v>40</v>
      </c>
      <c r="C541" t="s">
        <v>46</v>
      </c>
      <c r="D541" t="s">
        <v>55</v>
      </c>
      <c r="E541" t="s">
        <v>62</v>
      </c>
      <c r="F541" s="10">
        <v>40433</v>
      </c>
      <c r="G541" s="11">
        <v>4.791666666666667E-2</v>
      </c>
      <c r="H541" s="10">
        <v>40431</v>
      </c>
      <c r="I541" s="11">
        <v>0.59513888888888888</v>
      </c>
      <c r="J541">
        <v>1</v>
      </c>
      <c r="K541" t="s">
        <v>68</v>
      </c>
      <c r="L541" t="s">
        <v>75</v>
      </c>
      <c r="M541">
        <v>0</v>
      </c>
      <c r="N541">
        <v>0</v>
      </c>
      <c r="O541">
        <v>0</v>
      </c>
      <c r="P541">
        <v>0</v>
      </c>
      <c r="Q541">
        <v>0</v>
      </c>
      <c r="R541">
        <v>0</v>
      </c>
      <c r="S541">
        <v>0</v>
      </c>
      <c r="T541">
        <v>0</v>
      </c>
      <c r="U541">
        <v>0</v>
      </c>
      <c r="V541">
        <v>0</v>
      </c>
      <c r="W541">
        <v>1440</v>
      </c>
      <c r="X541">
        <v>0</v>
      </c>
      <c r="Y541">
        <v>0</v>
      </c>
      <c r="Z541">
        <v>5093</v>
      </c>
      <c r="AA541">
        <v>0</v>
      </c>
      <c r="AB541">
        <v>0</v>
      </c>
      <c r="AC541">
        <v>0</v>
      </c>
      <c r="AD541">
        <v>0</v>
      </c>
      <c r="AE541">
        <f>SUM(Data[[#This Row],[Soybeans]:[DDGS]])</f>
        <v>0</v>
      </c>
      <c r="AF541">
        <f>SUM(Data[[#This Row],[Cr.Soyaoil]:[Biodiesel]])</f>
        <v>6533</v>
      </c>
    </row>
    <row r="542" spans="1:32" x14ac:dyDescent="0.3">
      <c r="A542">
        <v>2019</v>
      </c>
      <c r="B542" t="s">
        <v>38</v>
      </c>
      <c r="C542" t="s">
        <v>43</v>
      </c>
      <c r="D542" t="s">
        <v>52</v>
      </c>
      <c r="E542" t="s">
        <v>64</v>
      </c>
      <c r="F542" s="10">
        <v>43692</v>
      </c>
      <c r="G542" s="11">
        <v>0.65416666666666667</v>
      </c>
      <c r="H542" s="10">
        <v>43690</v>
      </c>
      <c r="I542" s="11">
        <v>0.66111111111111109</v>
      </c>
      <c r="J542">
        <v>1</v>
      </c>
      <c r="K542" t="s">
        <v>73</v>
      </c>
      <c r="L542" t="s">
        <v>75</v>
      </c>
      <c r="M542">
        <v>0</v>
      </c>
      <c r="N542">
        <v>0</v>
      </c>
      <c r="O542">
        <v>0</v>
      </c>
      <c r="P542">
        <v>0</v>
      </c>
      <c r="Q542">
        <v>0</v>
      </c>
      <c r="R542">
        <v>0</v>
      </c>
      <c r="S542">
        <v>0</v>
      </c>
      <c r="T542">
        <v>0</v>
      </c>
      <c r="U542">
        <v>0</v>
      </c>
      <c r="V542">
        <v>0</v>
      </c>
      <c r="W542">
        <v>0</v>
      </c>
      <c r="X542">
        <v>0</v>
      </c>
      <c r="Y542">
        <v>0</v>
      </c>
      <c r="Z542">
        <v>0</v>
      </c>
      <c r="AA542">
        <v>0</v>
      </c>
      <c r="AB542">
        <v>0</v>
      </c>
      <c r="AC542">
        <v>6578</v>
      </c>
      <c r="AD542">
        <v>0</v>
      </c>
      <c r="AE542">
        <f>SUM(Data[[#This Row],[Soybeans]:[DDGS]])</f>
        <v>0</v>
      </c>
      <c r="AF542">
        <f>SUM(Data[[#This Row],[Cr.Soyaoil]:[Biodiesel]])</f>
        <v>6578</v>
      </c>
    </row>
    <row r="543" spans="1:32" x14ac:dyDescent="0.3">
      <c r="A543">
        <v>2019</v>
      </c>
      <c r="B543" t="s">
        <v>36</v>
      </c>
      <c r="C543" t="s">
        <v>48</v>
      </c>
      <c r="D543" t="s">
        <v>55</v>
      </c>
      <c r="E543" t="s">
        <v>59</v>
      </c>
      <c r="F543" s="10">
        <v>43660</v>
      </c>
      <c r="G543" s="11">
        <v>0.36458333333333331</v>
      </c>
      <c r="H543" s="10">
        <v>43657</v>
      </c>
      <c r="I543" s="11">
        <v>0.80555555555555558</v>
      </c>
      <c r="J543">
        <v>1</v>
      </c>
      <c r="K543" t="s">
        <v>71</v>
      </c>
      <c r="L543" t="s">
        <v>75</v>
      </c>
      <c r="M543">
        <v>0</v>
      </c>
      <c r="N543">
        <v>0</v>
      </c>
      <c r="O543">
        <v>0</v>
      </c>
      <c r="P543">
        <v>0</v>
      </c>
      <c r="Q543">
        <v>0</v>
      </c>
      <c r="R543">
        <v>0</v>
      </c>
      <c r="S543">
        <v>0</v>
      </c>
      <c r="T543">
        <v>0</v>
      </c>
      <c r="U543">
        <v>0</v>
      </c>
      <c r="V543">
        <v>0</v>
      </c>
      <c r="W543">
        <v>0</v>
      </c>
      <c r="X543">
        <v>0</v>
      </c>
      <c r="Y543">
        <v>0</v>
      </c>
      <c r="Z543">
        <v>0</v>
      </c>
      <c r="AA543">
        <v>0</v>
      </c>
      <c r="AB543">
        <v>7264</v>
      </c>
      <c r="AC543">
        <v>0</v>
      </c>
      <c r="AD543">
        <v>0</v>
      </c>
      <c r="AE543">
        <f>SUM(Data[[#This Row],[Soybeans]:[DDGS]])</f>
        <v>0</v>
      </c>
      <c r="AF543">
        <f>SUM(Data[[#This Row],[Cr.Soyaoil]:[Biodiesel]])</f>
        <v>7264</v>
      </c>
    </row>
    <row r="544" spans="1:32" x14ac:dyDescent="0.3">
      <c r="A544">
        <v>2018</v>
      </c>
      <c r="B544" t="s">
        <v>33</v>
      </c>
      <c r="C544" t="s">
        <v>43</v>
      </c>
      <c r="D544" t="s">
        <v>50</v>
      </c>
      <c r="E544" t="s">
        <v>62</v>
      </c>
      <c r="F544" s="10">
        <v>43207</v>
      </c>
      <c r="G544" s="11">
        <v>0.41805555555555557</v>
      </c>
      <c r="H544" s="10">
        <v>43204</v>
      </c>
      <c r="I544" s="11">
        <v>0.95</v>
      </c>
      <c r="J544">
        <v>1</v>
      </c>
      <c r="K544" t="s">
        <v>72</v>
      </c>
      <c r="L544" t="s">
        <v>75</v>
      </c>
      <c r="M544">
        <v>0</v>
      </c>
      <c r="N544">
        <v>0</v>
      </c>
      <c r="O544">
        <v>0</v>
      </c>
      <c r="P544">
        <v>0</v>
      </c>
      <c r="Q544">
        <v>0</v>
      </c>
      <c r="R544">
        <v>0</v>
      </c>
      <c r="S544">
        <v>0</v>
      </c>
      <c r="T544">
        <v>0</v>
      </c>
      <c r="U544">
        <v>0</v>
      </c>
      <c r="V544">
        <v>0</v>
      </c>
      <c r="W544">
        <v>6503</v>
      </c>
      <c r="X544">
        <v>0</v>
      </c>
      <c r="Y544">
        <v>0</v>
      </c>
      <c r="Z544">
        <v>0</v>
      </c>
      <c r="AA544">
        <v>0</v>
      </c>
      <c r="AB544">
        <v>0</v>
      </c>
      <c r="AC544">
        <v>0</v>
      </c>
      <c r="AD544">
        <v>7564</v>
      </c>
      <c r="AE544">
        <f>SUM(Data[[#This Row],[Soybeans]:[DDGS]])</f>
        <v>0</v>
      </c>
      <c r="AF544">
        <f>SUM(Data[[#This Row],[Cr.Soyaoil]:[Biodiesel]])</f>
        <v>14067</v>
      </c>
    </row>
    <row r="545" spans="1:32" x14ac:dyDescent="0.3">
      <c r="A545">
        <v>2010</v>
      </c>
      <c r="B545" t="s">
        <v>32</v>
      </c>
      <c r="C545" t="s">
        <v>42</v>
      </c>
      <c r="D545" t="s">
        <v>51</v>
      </c>
      <c r="E545" t="s">
        <v>60</v>
      </c>
      <c r="F545" s="10">
        <v>40519</v>
      </c>
      <c r="G545" s="11">
        <v>0.57777777777777772</v>
      </c>
      <c r="H545" s="10">
        <v>40516</v>
      </c>
      <c r="I545" s="11">
        <v>3.7499999999999999E-2</v>
      </c>
      <c r="J545">
        <v>1</v>
      </c>
      <c r="K545" t="s">
        <v>71</v>
      </c>
      <c r="L545" t="s">
        <v>74</v>
      </c>
      <c r="M545">
        <v>8085</v>
      </c>
      <c r="N545">
        <v>0</v>
      </c>
      <c r="O545">
        <v>0</v>
      </c>
      <c r="P545">
        <v>18390</v>
      </c>
      <c r="Q545">
        <v>0</v>
      </c>
      <c r="R545">
        <v>42222</v>
      </c>
      <c r="S545">
        <v>0</v>
      </c>
      <c r="T545">
        <v>0</v>
      </c>
      <c r="U545">
        <v>0</v>
      </c>
      <c r="V545">
        <v>0</v>
      </c>
      <c r="W545">
        <v>0</v>
      </c>
      <c r="X545">
        <v>0</v>
      </c>
      <c r="Y545">
        <v>0</v>
      </c>
      <c r="Z545">
        <v>0</v>
      </c>
      <c r="AA545">
        <v>0</v>
      </c>
      <c r="AB545">
        <v>0</v>
      </c>
      <c r="AC545">
        <v>0</v>
      </c>
      <c r="AD545">
        <v>0</v>
      </c>
      <c r="AE545">
        <f>SUM(Data[[#This Row],[Soybeans]:[DDGS]])</f>
        <v>68697</v>
      </c>
      <c r="AF545">
        <f>SUM(Data[[#This Row],[Cr.Soyaoil]:[Biodiesel]])</f>
        <v>0</v>
      </c>
    </row>
    <row r="546" spans="1:32" x14ac:dyDescent="0.3">
      <c r="A546">
        <v>2016</v>
      </c>
      <c r="B546" t="s">
        <v>40</v>
      </c>
      <c r="C546" t="s">
        <v>45</v>
      </c>
      <c r="D546" t="s">
        <v>49</v>
      </c>
      <c r="E546" t="s">
        <v>63</v>
      </c>
      <c r="F546" s="10">
        <v>42635</v>
      </c>
      <c r="G546" s="11">
        <v>0.42499999999999999</v>
      </c>
      <c r="H546" s="10">
        <v>42632</v>
      </c>
      <c r="I546" s="11">
        <v>0.59375</v>
      </c>
      <c r="J546">
        <v>0</v>
      </c>
      <c r="K546" t="s">
        <v>70</v>
      </c>
      <c r="L546" t="s">
        <v>75</v>
      </c>
      <c r="M546">
        <v>0</v>
      </c>
      <c r="N546">
        <v>0</v>
      </c>
      <c r="O546">
        <v>0</v>
      </c>
      <c r="P546">
        <v>0</v>
      </c>
      <c r="Q546">
        <v>0</v>
      </c>
      <c r="R546">
        <v>0</v>
      </c>
      <c r="S546">
        <v>0</v>
      </c>
      <c r="T546">
        <v>0</v>
      </c>
      <c r="U546">
        <v>0</v>
      </c>
      <c r="V546">
        <v>0</v>
      </c>
      <c r="W546">
        <v>0</v>
      </c>
      <c r="X546">
        <v>0</v>
      </c>
      <c r="Y546">
        <v>0</v>
      </c>
      <c r="Z546">
        <v>0</v>
      </c>
      <c r="AA546">
        <v>0</v>
      </c>
      <c r="AB546">
        <v>0</v>
      </c>
      <c r="AC546">
        <v>0</v>
      </c>
      <c r="AD546">
        <v>0</v>
      </c>
      <c r="AE546">
        <f>SUM(Data[[#This Row],[Soybeans]:[DDGS]])</f>
        <v>0</v>
      </c>
      <c r="AF546">
        <f>SUM(Data[[#This Row],[Cr.Soyaoil]:[Biodiesel]])</f>
        <v>0</v>
      </c>
    </row>
    <row r="547" spans="1:32" x14ac:dyDescent="0.3">
      <c r="A547">
        <v>2010</v>
      </c>
      <c r="B547" t="s">
        <v>40</v>
      </c>
      <c r="C547" t="s">
        <v>47</v>
      </c>
      <c r="D547" t="s">
        <v>51</v>
      </c>
      <c r="E547" t="s">
        <v>59</v>
      </c>
      <c r="F547" s="10">
        <v>40425</v>
      </c>
      <c r="G547" s="11">
        <v>0.67708333333333337</v>
      </c>
      <c r="H547" s="10">
        <v>40422</v>
      </c>
      <c r="I547" s="11">
        <v>0.83680555555555558</v>
      </c>
      <c r="J547">
        <v>1</v>
      </c>
      <c r="K547" t="s">
        <v>66</v>
      </c>
      <c r="L547" t="s">
        <v>74</v>
      </c>
      <c r="M547">
        <v>0</v>
      </c>
      <c r="N547">
        <v>0</v>
      </c>
      <c r="O547">
        <v>0</v>
      </c>
      <c r="P547">
        <v>44429</v>
      </c>
      <c r="Q547">
        <v>0</v>
      </c>
      <c r="R547">
        <v>24695</v>
      </c>
      <c r="S547">
        <v>24447</v>
      </c>
      <c r="T547">
        <v>0</v>
      </c>
      <c r="U547">
        <v>68355</v>
      </c>
      <c r="V547">
        <v>47261</v>
      </c>
      <c r="W547">
        <v>0</v>
      </c>
      <c r="X547">
        <v>0</v>
      </c>
      <c r="Y547">
        <v>0</v>
      </c>
      <c r="Z547">
        <v>0</v>
      </c>
      <c r="AA547">
        <v>0</v>
      </c>
      <c r="AB547">
        <v>0</v>
      </c>
      <c r="AC547">
        <v>0</v>
      </c>
      <c r="AD547">
        <v>0</v>
      </c>
      <c r="AE547">
        <f>SUM(Data[[#This Row],[Soybeans]:[DDGS]])</f>
        <v>209187</v>
      </c>
      <c r="AF547">
        <f>SUM(Data[[#This Row],[Cr.Soyaoil]:[Biodiesel]])</f>
        <v>0</v>
      </c>
    </row>
    <row r="548" spans="1:32" x14ac:dyDescent="0.3">
      <c r="A548">
        <v>2014</v>
      </c>
      <c r="B548" t="s">
        <v>37</v>
      </c>
      <c r="C548" t="s">
        <v>42</v>
      </c>
      <c r="D548" t="s">
        <v>53</v>
      </c>
      <c r="E548" t="s">
        <v>63</v>
      </c>
      <c r="F548" s="10">
        <v>41813</v>
      </c>
      <c r="G548" s="11">
        <v>0.31180555555555556</v>
      </c>
      <c r="H548" s="10">
        <v>41811</v>
      </c>
      <c r="I548" s="11">
        <v>0.33402777777777776</v>
      </c>
      <c r="J548">
        <v>0</v>
      </c>
      <c r="K548" t="s">
        <v>69</v>
      </c>
      <c r="L548" t="s">
        <v>74</v>
      </c>
      <c r="M548">
        <v>37952</v>
      </c>
      <c r="N548">
        <v>0</v>
      </c>
      <c r="O548">
        <v>0</v>
      </c>
      <c r="P548">
        <v>63999</v>
      </c>
      <c r="Q548">
        <v>0</v>
      </c>
      <c r="R548">
        <v>0</v>
      </c>
      <c r="S548">
        <v>0</v>
      </c>
      <c r="T548">
        <v>0</v>
      </c>
      <c r="U548">
        <v>0</v>
      </c>
      <c r="V548">
        <v>29014</v>
      </c>
      <c r="W548">
        <v>0</v>
      </c>
      <c r="X548">
        <v>0</v>
      </c>
      <c r="Y548">
        <v>0</v>
      </c>
      <c r="Z548">
        <v>0</v>
      </c>
      <c r="AA548">
        <v>0</v>
      </c>
      <c r="AB548">
        <v>0</v>
      </c>
      <c r="AC548">
        <v>0</v>
      </c>
      <c r="AD548">
        <v>0</v>
      </c>
      <c r="AE548">
        <f>SUM(Data[[#This Row],[Soybeans]:[DDGS]])</f>
        <v>130965</v>
      </c>
      <c r="AF548">
        <f>SUM(Data[[#This Row],[Cr.Soyaoil]:[Biodiesel]])</f>
        <v>0</v>
      </c>
    </row>
    <row r="549" spans="1:32" x14ac:dyDescent="0.3">
      <c r="A549">
        <v>2020</v>
      </c>
      <c r="B549" t="s">
        <v>30</v>
      </c>
      <c r="C549" t="s">
        <v>46</v>
      </c>
      <c r="D549" t="s">
        <v>51</v>
      </c>
      <c r="E549" t="s">
        <v>61</v>
      </c>
      <c r="F549" s="10">
        <v>43957</v>
      </c>
      <c r="G549" s="11">
        <v>0.51875000000000004</v>
      </c>
      <c r="H549" s="10">
        <v>43955</v>
      </c>
      <c r="I549" s="11">
        <v>0.27430555555555558</v>
      </c>
      <c r="J549">
        <v>1</v>
      </c>
      <c r="K549" t="s">
        <v>66</v>
      </c>
      <c r="L549" t="s">
        <v>75</v>
      </c>
      <c r="M549">
        <v>0</v>
      </c>
      <c r="N549">
        <v>0</v>
      </c>
      <c r="O549">
        <v>0</v>
      </c>
      <c r="P549">
        <v>0</v>
      </c>
      <c r="Q549">
        <v>0</v>
      </c>
      <c r="R549">
        <v>0</v>
      </c>
      <c r="S549">
        <v>0</v>
      </c>
      <c r="T549">
        <v>0</v>
      </c>
      <c r="U549">
        <v>0</v>
      </c>
      <c r="V549">
        <v>0</v>
      </c>
      <c r="W549">
        <v>0</v>
      </c>
      <c r="X549">
        <v>0</v>
      </c>
      <c r="Y549">
        <v>0</v>
      </c>
      <c r="Z549">
        <v>0</v>
      </c>
      <c r="AA549">
        <v>0</v>
      </c>
      <c r="AB549">
        <v>0</v>
      </c>
      <c r="AC549">
        <v>0</v>
      </c>
      <c r="AD549">
        <v>5941</v>
      </c>
      <c r="AE549">
        <f>SUM(Data[[#This Row],[Soybeans]:[DDGS]])</f>
        <v>0</v>
      </c>
      <c r="AF549">
        <f>SUM(Data[[#This Row],[Cr.Soyaoil]:[Biodiesel]])</f>
        <v>5941</v>
      </c>
    </row>
    <row r="550" spans="1:32" x14ac:dyDescent="0.3">
      <c r="A550">
        <v>2013</v>
      </c>
      <c r="B550" t="s">
        <v>37</v>
      </c>
      <c r="C550" t="s">
        <v>45</v>
      </c>
      <c r="D550" t="s">
        <v>58</v>
      </c>
      <c r="E550" t="s">
        <v>62</v>
      </c>
      <c r="F550" s="10">
        <v>41427</v>
      </c>
      <c r="G550" s="11">
        <v>0.85347222222222219</v>
      </c>
      <c r="H550" s="10">
        <v>41426</v>
      </c>
      <c r="I550" s="11">
        <v>0.35625000000000001</v>
      </c>
      <c r="J550">
        <v>1</v>
      </c>
      <c r="K550" t="s">
        <v>67</v>
      </c>
      <c r="L550" t="s">
        <v>74</v>
      </c>
      <c r="M550">
        <v>26015</v>
      </c>
      <c r="N550">
        <v>0</v>
      </c>
      <c r="O550">
        <v>0</v>
      </c>
      <c r="P550">
        <v>0</v>
      </c>
      <c r="Q550">
        <v>0</v>
      </c>
      <c r="R550">
        <v>16281</v>
      </c>
      <c r="S550">
        <v>0</v>
      </c>
      <c r="T550">
        <v>50361</v>
      </c>
      <c r="U550">
        <v>0</v>
      </c>
      <c r="V550">
        <v>9675</v>
      </c>
      <c r="W550">
        <v>0</v>
      </c>
      <c r="X550">
        <v>0</v>
      </c>
      <c r="Y550">
        <v>0</v>
      </c>
      <c r="Z550">
        <v>0</v>
      </c>
      <c r="AA550">
        <v>0</v>
      </c>
      <c r="AB550">
        <v>0</v>
      </c>
      <c r="AC550">
        <v>0</v>
      </c>
      <c r="AD550">
        <v>0</v>
      </c>
      <c r="AE550">
        <f>SUM(Data[[#This Row],[Soybeans]:[DDGS]])</f>
        <v>102332</v>
      </c>
      <c r="AF550">
        <f>SUM(Data[[#This Row],[Cr.Soyaoil]:[Biodiesel]])</f>
        <v>0</v>
      </c>
    </row>
    <row r="551" spans="1:32" x14ac:dyDescent="0.3">
      <c r="A551">
        <v>2011</v>
      </c>
      <c r="B551" t="s">
        <v>35</v>
      </c>
      <c r="C551" t="s">
        <v>47</v>
      </c>
      <c r="D551" t="s">
        <v>57</v>
      </c>
      <c r="E551" t="s">
        <v>60</v>
      </c>
      <c r="F551" s="10">
        <v>40871</v>
      </c>
      <c r="G551" s="11">
        <v>0.97291666666666665</v>
      </c>
      <c r="H551" s="10">
        <v>40869</v>
      </c>
      <c r="I551" s="11">
        <v>0.8520833333333333</v>
      </c>
      <c r="J551">
        <v>1</v>
      </c>
      <c r="K551" t="s">
        <v>71</v>
      </c>
      <c r="L551" t="s">
        <v>75</v>
      </c>
      <c r="M551">
        <v>0</v>
      </c>
      <c r="N551">
        <v>0</v>
      </c>
      <c r="O551">
        <v>0</v>
      </c>
      <c r="P551">
        <v>0</v>
      </c>
      <c r="Q551">
        <v>0</v>
      </c>
      <c r="R551">
        <v>0</v>
      </c>
      <c r="S551">
        <v>0</v>
      </c>
      <c r="T551">
        <v>0</v>
      </c>
      <c r="U551">
        <v>0</v>
      </c>
      <c r="V551">
        <v>0</v>
      </c>
      <c r="W551">
        <v>0</v>
      </c>
      <c r="X551">
        <v>0</v>
      </c>
      <c r="Y551">
        <v>0</v>
      </c>
      <c r="Z551">
        <v>3733</v>
      </c>
      <c r="AA551">
        <v>0</v>
      </c>
      <c r="AB551">
        <v>0</v>
      </c>
      <c r="AC551">
        <v>6799</v>
      </c>
      <c r="AD551">
        <v>0</v>
      </c>
      <c r="AE551">
        <f>SUM(Data[[#This Row],[Soybeans]:[DDGS]])</f>
        <v>0</v>
      </c>
      <c r="AF551">
        <f>SUM(Data[[#This Row],[Cr.Soyaoil]:[Biodiesel]])</f>
        <v>10532</v>
      </c>
    </row>
    <row r="552" spans="1:32" x14ac:dyDescent="0.3">
      <c r="A552">
        <v>2014</v>
      </c>
      <c r="B552" t="s">
        <v>35</v>
      </c>
      <c r="C552" t="s">
        <v>42</v>
      </c>
      <c r="D552" t="s">
        <v>57</v>
      </c>
      <c r="E552" t="s">
        <v>64</v>
      </c>
      <c r="F552" s="10">
        <v>41970</v>
      </c>
      <c r="G552" s="11">
        <v>0.22569444444444445</v>
      </c>
      <c r="H552" s="10">
        <v>41969</v>
      </c>
      <c r="I552" s="11">
        <v>0.36805555555555558</v>
      </c>
      <c r="J552">
        <v>0</v>
      </c>
      <c r="K552" t="s">
        <v>71</v>
      </c>
      <c r="L552" t="s">
        <v>74</v>
      </c>
      <c r="M552">
        <v>0</v>
      </c>
      <c r="N552">
        <v>0</v>
      </c>
      <c r="O552">
        <v>0</v>
      </c>
      <c r="P552">
        <v>0</v>
      </c>
      <c r="Q552">
        <v>78993</v>
      </c>
      <c r="R552">
        <v>31723</v>
      </c>
      <c r="S552">
        <v>21073</v>
      </c>
      <c r="T552">
        <v>0</v>
      </c>
      <c r="U552">
        <v>75676</v>
      </c>
      <c r="V552">
        <v>0</v>
      </c>
      <c r="W552">
        <v>0</v>
      </c>
      <c r="X552">
        <v>0</v>
      </c>
      <c r="Y552">
        <v>0</v>
      </c>
      <c r="Z552">
        <v>0</v>
      </c>
      <c r="AA552">
        <v>0</v>
      </c>
      <c r="AB552">
        <v>0</v>
      </c>
      <c r="AC552">
        <v>0</v>
      </c>
      <c r="AD552">
        <v>0</v>
      </c>
      <c r="AE552">
        <f>SUM(Data[[#This Row],[Soybeans]:[DDGS]])</f>
        <v>207465</v>
      </c>
      <c r="AF552">
        <f>SUM(Data[[#This Row],[Cr.Soyaoil]:[Biodiesel]])</f>
        <v>0</v>
      </c>
    </row>
    <row r="553" spans="1:32" x14ac:dyDescent="0.3">
      <c r="A553">
        <v>2019</v>
      </c>
      <c r="B553" t="s">
        <v>30</v>
      </c>
      <c r="C553" t="s">
        <v>47</v>
      </c>
      <c r="D553" t="s">
        <v>54</v>
      </c>
      <c r="E553" t="s">
        <v>59</v>
      </c>
      <c r="F553" s="10">
        <v>43603</v>
      </c>
      <c r="G553" s="11">
        <v>0.88611111111111107</v>
      </c>
      <c r="H553" s="10">
        <v>43602</v>
      </c>
      <c r="I553" s="11">
        <v>3.9583333333333331E-2</v>
      </c>
      <c r="J553">
        <v>1</v>
      </c>
      <c r="K553" t="s">
        <v>66</v>
      </c>
      <c r="L553" t="s">
        <v>75</v>
      </c>
      <c r="M553">
        <v>0</v>
      </c>
      <c r="N553">
        <v>0</v>
      </c>
      <c r="O553">
        <v>0</v>
      </c>
      <c r="P553">
        <v>0</v>
      </c>
      <c r="Q553">
        <v>0</v>
      </c>
      <c r="R553">
        <v>0</v>
      </c>
      <c r="S553">
        <v>0</v>
      </c>
      <c r="T553">
        <v>0</v>
      </c>
      <c r="U553">
        <v>0</v>
      </c>
      <c r="V553">
        <v>0</v>
      </c>
      <c r="W553">
        <v>0</v>
      </c>
      <c r="X553">
        <v>0</v>
      </c>
      <c r="Y553">
        <v>0</v>
      </c>
      <c r="Z553">
        <v>0</v>
      </c>
      <c r="AA553">
        <v>0</v>
      </c>
      <c r="AB553">
        <v>0</v>
      </c>
      <c r="AC553">
        <v>172</v>
      </c>
      <c r="AD553">
        <v>0</v>
      </c>
      <c r="AE553">
        <f>SUM(Data[[#This Row],[Soybeans]:[DDGS]])</f>
        <v>0</v>
      </c>
      <c r="AF553">
        <f>SUM(Data[[#This Row],[Cr.Soyaoil]:[Biodiesel]])</f>
        <v>172</v>
      </c>
    </row>
    <row r="554" spans="1:32" x14ac:dyDescent="0.3">
      <c r="A554">
        <v>2012</v>
      </c>
      <c r="B554" t="s">
        <v>35</v>
      </c>
      <c r="C554" t="s">
        <v>48</v>
      </c>
      <c r="D554" t="s">
        <v>49</v>
      </c>
      <c r="E554" t="s">
        <v>62</v>
      </c>
      <c r="F554" s="10">
        <v>41215</v>
      </c>
      <c r="G554" s="11">
        <v>0.84930555555555554</v>
      </c>
      <c r="H554" s="10">
        <v>41213</v>
      </c>
      <c r="I554" s="11">
        <v>0.94652777777777775</v>
      </c>
      <c r="J554">
        <v>0</v>
      </c>
      <c r="K554" t="s">
        <v>69</v>
      </c>
      <c r="L554" t="s">
        <v>74</v>
      </c>
      <c r="M554">
        <v>56965</v>
      </c>
      <c r="N554">
        <v>32045</v>
      </c>
      <c r="O554">
        <v>0</v>
      </c>
      <c r="P554">
        <v>0</v>
      </c>
      <c r="Q554">
        <v>0</v>
      </c>
      <c r="R554">
        <v>0</v>
      </c>
      <c r="S554">
        <v>0</v>
      </c>
      <c r="T554">
        <v>0</v>
      </c>
      <c r="U554">
        <v>30906</v>
      </c>
      <c r="V554">
        <v>0</v>
      </c>
      <c r="W554">
        <v>0</v>
      </c>
      <c r="X554">
        <v>0</v>
      </c>
      <c r="Y554">
        <v>0</v>
      </c>
      <c r="Z554">
        <v>0</v>
      </c>
      <c r="AA554">
        <v>0</v>
      </c>
      <c r="AB554">
        <v>0</v>
      </c>
      <c r="AC554">
        <v>0</v>
      </c>
      <c r="AD554">
        <v>0</v>
      </c>
      <c r="AE554">
        <f>SUM(Data[[#This Row],[Soybeans]:[DDGS]])</f>
        <v>119916</v>
      </c>
      <c r="AF554">
        <f>SUM(Data[[#This Row],[Cr.Soyaoil]:[Biodiesel]])</f>
        <v>0</v>
      </c>
    </row>
    <row r="555" spans="1:32" x14ac:dyDescent="0.3">
      <c r="A555">
        <v>2016</v>
      </c>
      <c r="B555" t="s">
        <v>34</v>
      </c>
      <c r="C555" t="s">
        <v>42</v>
      </c>
      <c r="D555" t="s">
        <v>54</v>
      </c>
      <c r="E555" t="s">
        <v>65</v>
      </c>
      <c r="F555" s="10">
        <v>42433</v>
      </c>
      <c r="G555" s="11">
        <v>0.37152777777777779</v>
      </c>
      <c r="H555" s="10">
        <v>42430</v>
      </c>
      <c r="I555" s="11">
        <v>0.50486111111111109</v>
      </c>
      <c r="J555">
        <v>0</v>
      </c>
      <c r="K555" t="s">
        <v>71</v>
      </c>
      <c r="L555" t="s">
        <v>75</v>
      </c>
      <c r="M555">
        <v>0</v>
      </c>
      <c r="N555">
        <v>0</v>
      </c>
      <c r="O555">
        <v>0</v>
      </c>
      <c r="P555">
        <v>0</v>
      </c>
      <c r="Q555">
        <v>0</v>
      </c>
      <c r="R555">
        <v>0</v>
      </c>
      <c r="S555">
        <v>0</v>
      </c>
      <c r="T555">
        <v>0</v>
      </c>
      <c r="U555">
        <v>0</v>
      </c>
      <c r="V555">
        <v>0</v>
      </c>
      <c r="W555">
        <v>0</v>
      </c>
      <c r="X555">
        <v>0</v>
      </c>
      <c r="Y555">
        <v>7569</v>
      </c>
      <c r="Z555">
        <v>0</v>
      </c>
      <c r="AA555">
        <v>0</v>
      </c>
      <c r="AB555">
        <v>0</v>
      </c>
      <c r="AC555">
        <v>0</v>
      </c>
      <c r="AD555">
        <v>0</v>
      </c>
      <c r="AE555">
        <f>SUM(Data[[#This Row],[Soybeans]:[DDGS]])</f>
        <v>0</v>
      </c>
      <c r="AF555">
        <f>SUM(Data[[#This Row],[Cr.Soyaoil]:[Biodiesel]])</f>
        <v>7569</v>
      </c>
    </row>
    <row r="556" spans="1:32" x14ac:dyDescent="0.3">
      <c r="A556">
        <v>2021</v>
      </c>
      <c r="B556" t="s">
        <v>34</v>
      </c>
      <c r="C556" t="s">
        <v>46</v>
      </c>
      <c r="D556" t="s">
        <v>50</v>
      </c>
      <c r="E556" t="s">
        <v>60</v>
      </c>
      <c r="F556" s="10">
        <v>44270</v>
      </c>
      <c r="G556" s="11">
        <v>0.19930555555555557</v>
      </c>
      <c r="H556" s="10">
        <v>44268</v>
      </c>
      <c r="I556" s="11">
        <v>0.15625</v>
      </c>
      <c r="J556">
        <v>1</v>
      </c>
      <c r="K556" t="s">
        <v>72</v>
      </c>
      <c r="L556" t="s">
        <v>75</v>
      </c>
      <c r="M556">
        <v>0</v>
      </c>
      <c r="N556">
        <v>0</v>
      </c>
      <c r="O556">
        <v>0</v>
      </c>
      <c r="P556">
        <v>0</v>
      </c>
      <c r="Q556">
        <v>0</v>
      </c>
      <c r="R556">
        <v>0</v>
      </c>
      <c r="S556">
        <v>0</v>
      </c>
      <c r="T556">
        <v>0</v>
      </c>
      <c r="U556">
        <v>0</v>
      </c>
      <c r="V556">
        <v>0</v>
      </c>
      <c r="W556">
        <v>0</v>
      </c>
      <c r="X556">
        <v>0</v>
      </c>
      <c r="Y556">
        <v>0</v>
      </c>
      <c r="Z556">
        <v>0</v>
      </c>
      <c r="AA556">
        <v>0</v>
      </c>
      <c r="AB556">
        <v>0</v>
      </c>
      <c r="AC556">
        <v>0</v>
      </c>
      <c r="AD556">
        <v>0</v>
      </c>
      <c r="AE556">
        <f>SUM(Data[[#This Row],[Soybeans]:[DDGS]])</f>
        <v>0</v>
      </c>
      <c r="AF556">
        <f>SUM(Data[[#This Row],[Cr.Soyaoil]:[Biodiesel]])</f>
        <v>0</v>
      </c>
    </row>
    <row r="557" spans="1:32" x14ac:dyDescent="0.3">
      <c r="A557">
        <v>2014</v>
      </c>
      <c r="B557" t="s">
        <v>36</v>
      </c>
      <c r="C557" t="s">
        <v>45</v>
      </c>
      <c r="D557" t="s">
        <v>51</v>
      </c>
      <c r="E557" t="s">
        <v>63</v>
      </c>
      <c r="F557" s="10">
        <v>41826</v>
      </c>
      <c r="G557" s="11">
        <v>7.2222222222222215E-2</v>
      </c>
      <c r="H557" s="10">
        <v>41823</v>
      </c>
      <c r="I557" s="11">
        <v>0.73611111111111116</v>
      </c>
      <c r="J557">
        <v>1</v>
      </c>
      <c r="K557" t="s">
        <v>71</v>
      </c>
      <c r="L557" t="s">
        <v>75</v>
      </c>
      <c r="M557">
        <v>0</v>
      </c>
      <c r="N557">
        <v>0</v>
      </c>
      <c r="O557">
        <v>0</v>
      </c>
      <c r="P557">
        <v>0</v>
      </c>
      <c r="Q557">
        <v>0</v>
      </c>
      <c r="R557">
        <v>0</v>
      </c>
      <c r="S557">
        <v>0</v>
      </c>
      <c r="T557">
        <v>0</v>
      </c>
      <c r="U557">
        <v>0</v>
      </c>
      <c r="V557">
        <v>0</v>
      </c>
      <c r="W557">
        <v>0</v>
      </c>
      <c r="X557">
        <v>0</v>
      </c>
      <c r="Y557">
        <v>0</v>
      </c>
      <c r="Z557">
        <v>0</v>
      </c>
      <c r="AA557">
        <v>0</v>
      </c>
      <c r="AB557">
        <v>7222</v>
      </c>
      <c r="AC557">
        <v>0</v>
      </c>
      <c r="AD557">
        <v>0</v>
      </c>
      <c r="AE557">
        <f>SUM(Data[[#This Row],[Soybeans]:[DDGS]])</f>
        <v>0</v>
      </c>
      <c r="AF557">
        <f>SUM(Data[[#This Row],[Cr.Soyaoil]:[Biodiesel]])</f>
        <v>7222</v>
      </c>
    </row>
    <row r="558" spans="1:32" x14ac:dyDescent="0.3">
      <c r="A558">
        <v>2018</v>
      </c>
      <c r="B558" t="s">
        <v>40</v>
      </c>
      <c r="C558" t="s">
        <v>43</v>
      </c>
      <c r="D558" t="s">
        <v>55</v>
      </c>
      <c r="E558" t="s">
        <v>59</v>
      </c>
      <c r="F558" s="10">
        <v>43370</v>
      </c>
      <c r="G558" s="11">
        <v>3.0555555555555555E-2</v>
      </c>
      <c r="H558" s="10">
        <v>43367</v>
      </c>
      <c r="I558" s="11">
        <v>0.22152777777777777</v>
      </c>
      <c r="J558">
        <v>0</v>
      </c>
      <c r="K558" t="s">
        <v>67</v>
      </c>
      <c r="L558" t="s">
        <v>74</v>
      </c>
      <c r="M558">
        <v>0</v>
      </c>
      <c r="N558">
        <v>38628</v>
      </c>
      <c r="O558">
        <v>0</v>
      </c>
      <c r="P558">
        <v>44079</v>
      </c>
      <c r="Q558">
        <v>0</v>
      </c>
      <c r="R558">
        <v>41339</v>
      </c>
      <c r="S558">
        <v>0</v>
      </c>
      <c r="T558">
        <v>0</v>
      </c>
      <c r="U558">
        <v>0</v>
      </c>
      <c r="V558">
        <v>0</v>
      </c>
      <c r="W558">
        <v>0</v>
      </c>
      <c r="X558">
        <v>0</v>
      </c>
      <c r="Y558">
        <v>0</v>
      </c>
      <c r="Z558">
        <v>0</v>
      </c>
      <c r="AA558">
        <v>0</v>
      </c>
      <c r="AB558">
        <v>0</v>
      </c>
      <c r="AC558">
        <v>0</v>
      </c>
      <c r="AD558">
        <v>0</v>
      </c>
      <c r="AE558">
        <f>SUM(Data[[#This Row],[Soybeans]:[DDGS]])</f>
        <v>124046</v>
      </c>
      <c r="AF558">
        <f>SUM(Data[[#This Row],[Cr.Soyaoil]:[Biodiesel]])</f>
        <v>0</v>
      </c>
    </row>
    <row r="559" spans="1:32" x14ac:dyDescent="0.3">
      <c r="A559">
        <v>2022</v>
      </c>
      <c r="B559" t="s">
        <v>35</v>
      </c>
      <c r="C559" t="s">
        <v>44</v>
      </c>
      <c r="D559" t="s">
        <v>58</v>
      </c>
      <c r="E559" t="s">
        <v>62</v>
      </c>
      <c r="F559" s="10">
        <v>44873</v>
      </c>
      <c r="G559" s="11">
        <v>0.15138888888888888</v>
      </c>
      <c r="H559" s="10">
        <v>44871</v>
      </c>
      <c r="I559" s="11">
        <v>0.55486111111111114</v>
      </c>
      <c r="J559">
        <v>1</v>
      </c>
      <c r="K559" t="s">
        <v>73</v>
      </c>
      <c r="L559" t="s">
        <v>74</v>
      </c>
      <c r="M559">
        <v>0</v>
      </c>
      <c r="N559">
        <v>0</v>
      </c>
      <c r="O559">
        <v>64316</v>
      </c>
      <c r="P559">
        <v>0</v>
      </c>
      <c r="Q559">
        <v>0</v>
      </c>
      <c r="R559">
        <v>0</v>
      </c>
      <c r="S559">
        <v>0</v>
      </c>
      <c r="T559">
        <v>19383</v>
      </c>
      <c r="U559">
        <v>0</v>
      </c>
      <c r="V559">
        <v>0</v>
      </c>
      <c r="W559">
        <v>0</v>
      </c>
      <c r="X559">
        <v>0</v>
      </c>
      <c r="Y559">
        <v>0</v>
      </c>
      <c r="Z559">
        <v>0</v>
      </c>
      <c r="AA559">
        <v>0</v>
      </c>
      <c r="AB559">
        <v>0</v>
      </c>
      <c r="AC559">
        <v>0</v>
      </c>
      <c r="AD559">
        <v>0</v>
      </c>
      <c r="AE559">
        <f>SUM(Data[[#This Row],[Soybeans]:[DDGS]])</f>
        <v>83699</v>
      </c>
      <c r="AF559">
        <f>SUM(Data[[#This Row],[Cr.Soyaoil]:[Biodiesel]])</f>
        <v>0</v>
      </c>
    </row>
    <row r="560" spans="1:32" x14ac:dyDescent="0.3">
      <c r="A560">
        <v>2014</v>
      </c>
      <c r="B560" t="s">
        <v>34</v>
      </c>
      <c r="C560" t="s">
        <v>46</v>
      </c>
      <c r="D560" t="s">
        <v>57</v>
      </c>
      <c r="E560" t="s">
        <v>59</v>
      </c>
      <c r="F560" s="10">
        <v>41722</v>
      </c>
      <c r="G560" s="11">
        <v>0.58402777777777781</v>
      </c>
      <c r="H560" s="10">
        <v>41719</v>
      </c>
      <c r="I560" s="11">
        <v>0.93472222222222223</v>
      </c>
      <c r="J560">
        <v>0</v>
      </c>
      <c r="K560" t="s">
        <v>67</v>
      </c>
      <c r="L560" t="s">
        <v>74</v>
      </c>
      <c r="M560">
        <v>45418</v>
      </c>
      <c r="N560">
        <v>0</v>
      </c>
      <c r="O560">
        <v>0</v>
      </c>
      <c r="P560">
        <v>11275</v>
      </c>
      <c r="Q560">
        <v>0</v>
      </c>
      <c r="R560">
        <v>0</v>
      </c>
      <c r="S560">
        <v>0</v>
      </c>
      <c r="T560">
        <v>24096</v>
      </c>
      <c r="U560">
        <v>0</v>
      </c>
      <c r="V560">
        <v>0</v>
      </c>
      <c r="W560">
        <v>0</v>
      </c>
      <c r="X560">
        <v>0</v>
      </c>
      <c r="Y560">
        <v>0</v>
      </c>
      <c r="Z560">
        <v>0</v>
      </c>
      <c r="AA560">
        <v>0</v>
      </c>
      <c r="AB560">
        <v>0</v>
      </c>
      <c r="AC560">
        <v>0</v>
      </c>
      <c r="AD560">
        <v>0</v>
      </c>
      <c r="AE560">
        <f>SUM(Data[[#This Row],[Soybeans]:[DDGS]])</f>
        <v>80789</v>
      </c>
      <c r="AF560">
        <f>SUM(Data[[#This Row],[Cr.Soyaoil]:[Biodiesel]])</f>
        <v>0</v>
      </c>
    </row>
    <row r="561" spans="1:32" x14ac:dyDescent="0.3">
      <c r="A561">
        <v>2014</v>
      </c>
      <c r="B561" t="s">
        <v>41</v>
      </c>
      <c r="C561" t="s">
        <v>43</v>
      </c>
      <c r="D561" t="s">
        <v>51</v>
      </c>
      <c r="E561" t="s">
        <v>63</v>
      </c>
      <c r="F561" s="10">
        <v>41663</v>
      </c>
      <c r="G561" s="11">
        <v>0.89513888888888893</v>
      </c>
      <c r="H561" s="10">
        <v>41661</v>
      </c>
      <c r="I561" s="11">
        <v>0.66388888888888886</v>
      </c>
      <c r="J561">
        <v>0</v>
      </c>
      <c r="K561" t="s">
        <v>66</v>
      </c>
      <c r="L561" t="s">
        <v>74</v>
      </c>
      <c r="M561">
        <v>0</v>
      </c>
      <c r="N561">
        <v>35</v>
      </c>
      <c r="O561">
        <v>0</v>
      </c>
      <c r="P561">
        <v>0</v>
      </c>
      <c r="Q561">
        <v>0</v>
      </c>
      <c r="R561">
        <v>0</v>
      </c>
      <c r="S561">
        <v>0</v>
      </c>
      <c r="T561">
        <v>0</v>
      </c>
      <c r="U561">
        <v>16120</v>
      </c>
      <c r="V561">
        <v>0</v>
      </c>
      <c r="W561">
        <v>0</v>
      </c>
      <c r="X561">
        <v>0</v>
      </c>
      <c r="Y561">
        <v>0</v>
      </c>
      <c r="Z561">
        <v>0</v>
      </c>
      <c r="AA561">
        <v>0</v>
      </c>
      <c r="AB561">
        <v>0</v>
      </c>
      <c r="AC561">
        <v>0</v>
      </c>
      <c r="AD561">
        <v>0</v>
      </c>
      <c r="AE561">
        <f>SUM(Data[[#This Row],[Soybeans]:[DDGS]])</f>
        <v>16155</v>
      </c>
      <c r="AF561">
        <f>SUM(Data[[#This Row],[Cr.Soyaoil]:[Biodiesel]])</f>
        <v>0</v>
      </c>
    </row>
    <row r="562" spans="1:32" x14ac:dyDescent="0.3">
      <c r="A562">
        <v>2010</v>
      </c>
      <c r="B562" t="s">
        <v>31</v>
      </c>
      <c r="C562" t="s">
        <v>44</v>
      </c>
      <c r="D562" t="s">
        <v>55</v>
      </c>
      <c r="E562" t="s">
        <v>62</v>
      </c>
      <c r="F562" s="10">
        <v>40227</v>
      </c>
      <c r="G562" s="11">
        <v>0.22152777777777777</v>
      </c>
      <c r="H562" s="10">
        <v>40224</v>
      </c>
      <c r="I562" s="11">
        <v>0.22291666666666668</v>
      </c>
      <c r="J562">
        <v>0</v>
      </c>
      <c r="K562" t="s">
        <v>68</v>
      </c>
      <c r="L562" t="s">
        <v>75</v>
      </c>
      <c r="M562">
        <v>0</v>
      </c>
      <c r="N562">
        <v>0</v>
      </c>
      <c r="O562">
        <v>0</v>
      </c>
      <c r="P562">
        <v>0</v>
      </c>
      <c r="Q562">
        <v>0</v>
      </c>
      <c r="R562">
        <v>0</v>
      </c>
      <c r="S562">
        <v>0</v>
      </c>
      <c r="T562">
        <v>0</v>
      </c>
      <c r="U562">
        <v>0</v>
      </c>
      <c r="V562">
        <v>0</v>
      </c>
      <c r="W562">
        <v>0</v>
      </c>
      <c r="X562">
        <v>0</v>
      </c>
      <c r="Y562">
        <v>0</v>
      </c>
      <c r="Z562">
        <v>0</v>
      </c>
      <c r="AA562">
        <v>0</v>
      </c>
      <c r="AB562">
        <v>5258</v>
      </c>
      <c r="AC562">
        <v>800</v>
      </c>
      <c r="AD562">
        <v>0</v>
      </c>
      <c r="AE562">
        <f>SUM(Data[[#This Row],[Soybeans]:[DDGS]])</f>
        <v>0</v>
      </c>
      <c r="AF562">
        <f>SUM(Data[[#This Row],[Cr.Soyaoil]:[Biodiesel]])</f>
        <v>6058</v>
      </c>
    </row>
    <row r="563" spans="1:32" x14ac:dyDescent="0.3">
      <c r="A563">
        <v>2022</v>
      </c>
      <c r="B563" t="s">
        <v>38</v>
      </c>
      <c r="C563" t="s">
        <v>48</v>
      </c>
      <c r="D563" t="s">
        <v>56</v>
      </c>
      <c r="E563" t="s">
        <v>61</v>
      </c>
      <c r="F563" s="10">
        <v>44800</v>
      </c>
      <c r="G563" s="11">
        <v>0.13194444444444445</v>
      </c>
      <c r="H563" s="10">
        <v>44798</v>
      </c>
      <c r="I563" s="11">
        <v>0.77638888888888891</v>
      </c>
      <c r="J563">
        <v>1</v>
      </c>
      <c r="K563" t="s">
        <v>66</v>
      </c>
      <c r="L563" t="s">
        <v>75</v>
      </c>
      <c r="M563">
        <v>0</v>
      </c>
      <c r="N563">
        <v>0</v>
      </c>
      <c r="O563">
        <v>0</v>
      </c>
      <c r="P563">
        <v>0</v>
      </c>
      <c r="Q563">
        <v>0</v>
      </c>
      <c r="R563">
        <v>0</v>
      </c>
      <c r="S563">
        <v>0</v>
      </c>
      <c r="T563">
        <v>0</v>
      </c>
      <c r="U563">
        <v>0</v>
      </c>
      <c r="V563">
        <v>0</v>
      </c>
      <c r="W563">
        <v>35</v>
      </c>
      <c r="X563">
        <v>0</v>
      </c>
      <c r="Y563">
        <v>0</v>
      </c>
      <c r="Z563">
        <v>0</v>
      </c>
      <c r="AA563">
        <v>0</v>
      </c>
      <c r="AB563">
        <v>0</v>
      </c>
      <c r="AC563">
        <v>0</v>
      </c>
      <c r="AD563">
        <v>0</v>
      </c>
      <c r="AE563">
        <f>SUM(Data[[#This Row],[Soybeans]:[DDGS]])</f>
        <v>0</v>
      </c>
      <c r="AF563">
        <f>SUM(Data[[#This Row],[Cr.Soyaoil]:[Biodiesel]])</f>
        <v>35</v>
      </c>
    </row>
    <row r="564" spans="1:32" x14ac:dyDescent="0.3">
      <c r="A564">
        <v>2016</v>
      </c>
      <c r="B564" t="s">
        <v>36</v>
      </c>
      <c r="C564" t="s">
        <v>43</v>
      </c>
      <c r="D564" t="s">
        <v>55</v>
      </c>
      <c r="E564" t="s">
        <v>64</v>
      </c>
      <c r="F564" s="10">
        <v>42556</v>
      </c>
      <c r="G564" s="11">
        <v>4.8611111111111112E-2</v>
      </c>
      <c r="H564" s="10">
        <v>42553</v>
      </c>
      <c r="I564" s="11">
        <v>0.17847222222222223</v>
      </c>
      <c r="J564">
        <v>1</v>
      </c>
      <c r="K564" t="s">
        <v>69</v>
      </c>
      <c r="L564" t="s">
        <v>74</v>
      </c>
      <c r="M564">
        <v>0</v>
      </c>
      <c r="N564">
        <v>0</v>
      </c>
      <c r="O564">
        <v>6510</v>
      </c>
      <c r="P564">
        <v>843</v>
      </c>
      <c r="Q564">
        <v>0</v>
      </c>
      <c r="R564">
        <v>0</v>
      </c>
      <c r="S564">
        <v>47512</v>
      </c>
      <c r="T564">
        <v>0</v>
      </c>
      <c r="U564">
        <v>0</v>
      </c>
      <c r="V564">
        <v>0</v>
      </c>
      <c r="W564">
        <v>0</v>
      </c>
      <c r="X564">
        <v>0</v>
      </c>
      <c r="Y564">
        <v>0</v>
      </c>
      <c r="Z564">
        <v>0</v>
      </c>
      <c r="AA564">
        <v>0</v>
      </c>
      <c r="AB564">
        <v>0</v>
      </c>
      <c r="AC564">
        <v>0</v>
      </c>
      <c r="AD564">
        <v>0</v>
      </c>
      <c r="AE564">
        <f>SUM(Data[[#This Row],[Soybeans]:[DDGS]])</f>
        <v>54865</v>
      </c>
      <c r="AF564">
        <f>SUM(Data[[#This Row],[Cr.Soyaoil]:[Biodiesel]])</f>
        <v>0</v>
      </c>
    </row>
    <row r="565" spans="1:32" x14ac:dyDescent="0.3">
      <c r="A565">
        <v>2011</v>
      </c>
      <c r="B565" t="s">
        <v>36</v>
      </c>
      <c r="C565" t="s">
        <v>46</v>
      </c>
      <c r="D565" t="s">
        <v>55</v>
      </c>
      <c r="E565" t="s">
        <v>61</v>
      </c>
      <c r="F565" s="10">
        <v>40746</v>
      </c>
      <c r="G565" s="11">
        <v>0.47083333333333333</v>
      </c>
      <c r="H565" s="10">
        <v>40744</v>
      </c>
      <c r="I565" s="11">
        <v>0.99791666666666667</v>
      </c>
      <c r="J565">
        <v>0</v>
      </c>
      <c r="K565" t="s">
        <v>67</v>
      </c>
      <c r="L565" t="s">
        <v>75</v>
      </c>
      <c r="M565">
        <v>0</v>
      </c>
      <c r="N565">
        <v>0</v>
      </c>
      <c r="O565">
        <v>0</v>
      </c>
      <c r="P565">
        <v>0</v>
      </c>
      <c r="Q565">
        <v>0</v>
      </c>
      <c r="R565">
        <v>0</v>
      </c>
      <c r="S565">
        <v>0</v>
      </c>
      <c r="T565">
        <v>0</v>
      </c>
      <c r="U565">
        <v>0</v>
      </c>
      <c r="V565">
        <v>0</v>
      </c>
      <c r="W565">
        <v>0</v>
      </c>
      <c r="X565">
        <v>0</v>
      </c>
      <c r="Y565">
        <v>0</v>
      </c>
      <c r="Z565">
        <v>0</v>
      </c>
      <c r="AA565">
        <v>0</v>
      </c>
      <c r="AB565">
        <v>0</v>
      </c>
      <c r="AC565">
        <v>0</v>
      </c>
      <c r="AD565">
        <v>2181</v>
      </c>
      <c r="AE565">
        <f>SUM(Data[[#This Row],[Soybeans]:[DDGS]])</f>
        <v>0</v>
      </c>
      <c r="AF565">
        <f>SUM(Data[[#This Row],[Cr.Soyaoil]:[Biodiesel]])</f>
        <v>2181</v>
      </c>
    </row>
    <row r="566" spans="1:32" x14ac:dyDescent="0.3">
      <c r="A566">
        <v>2013</v>
      </c>
      <c r="B566" t="s">
        <v>40</v>
      </c>
      <c r="C566" t="s">
        <v>48</v>
      </c>
      <c r="D566" t="s">
        <v>57</v>
      </c>
      <c r="E566" t="s">
        <v>65</v>
      </c>
      <c r="F566" s="10">
        <v>41525</v>
      </c>
      <c r="G566" s="11">
        <v>0.27916666666666667</v>
      </c>
      <c r="H566" s="10">
        <v>41523</v>
      </c>
      <c r="I566" s="11">
        <v>0.8618055555555556</v>
      </c>
      <c r="J566">
        <v>1</v>
      </c>
      <c r="K566" t="s">
        <v>70</v>
      </c>
      <c r="L566" t="s">
        <v>74</v>
      </c>
      <c r="M566">
        <v>21881</v>
      </c>
      <c r="N566">
        <v>0</v>
      </c>
      <c r="O566">
        <v>0</v>
      </c>
      <c r="P566">
        <v>0</v>
      </c>
      <c r="Q566">
        <v>0</v>
      </c>
      <c r="R566">
        <v>0</v>
      </c>
      <c r="S566">
        <v>0</v>
      </c>
      <c r="T566">
        <v>61465</v>
      </c>
      <c r="U566">
        <v>0</v>
      </c>
      <c r="V566">
        <v>0</v>
      </c>
      <c r="W566">
        <v>0</v>
      </c>
      <c r="X566">
        <v>0</v>
      </c>
      <c r="Y566">
        <v>0</v>
      </c>
      <c r="Z566">
        <v>0</v>
      </c>
      <c r="AA566">
        <v>0</v>
      </c>
      <c r="AB566">
        <v>0</v>
      </c>
      <c r="AC566">
        <v>0</v>
      </c>
      <c r="AD566">
        <v>0</v>
      </c>
      <c r="AE566">
        <f>SUM(Data[[#This Row],[Soybeans]:[DDGS]])</f>
        <v>83346</v>
      </c>
      <c r="AF566">
        <f>SUM(Data[[#This Row],[Cr.Soyaoil]:[Biodiesel]])</f>
        <v>0</v>
      </c>
    </row>
    <row r="567" spans="1:32" x14ac:dyDescent="0.3">
      <c r="A567">
        <v>2015</v>
      </c>
      <c r="B567" t="s">
        <v>34</v>
      </c>
      <c r="C567" t="s">
        <v>42</v>
      </c>
      <c r="D567" t="s">
        <v>58</v>
      </c>
      <c r="E567" t="s">
        <v>59</v>
      </c>
      <c r="F567" s="10">
        <v>42080</v>
      </c>
      <c r="G567" s="11">
        <v>0.82986111111111116</v>
      </c>
      <c r="H567" s="10">
        <v>42077</v>
      </c>
      <c r="I567" s="11">
        <v>0.59375</v>
      </c>
      <c r="J567">
        <v>0</v>
      </c>
      <c r="K567" t="s">
        <v>70</v>
      </c>
      <c r="L567" t="s">
        <v>74</v>
      </c>
      <c r="M567">
        <v>0</v>
      </c>
      <c r="N567">
        <v>0</v>
      </c>
      <c r="O567">
        <v>23010</v>
      </c>
      <c r="P567">
        <v>38614</v>
      </c>
      <c r="Q567">
        <v>0</v>
      </c>
      <c r="R567">
        <v>0</v>
      </c>
      <c r="S567">
        <v>0</v>
      </c>
      <c r="T567">
        <v>0</v>
      </c>
      <c r="U567">
        <v>0</v>
      </c>
      <c r="V567">
        <v>0</v>
      </c>
      <c r="W567">
        <v>0</v>
      </c>
      <c r="X567">
        <v>0</v>
      </c>
      <c r="Y567">
        <v>0</v>
      </c>
      <c r="Z567">
        <v>0</v>
      </c>
      <c r="AA567">
        <v>0</v>
      </c>
      <c r="AB567">
        <v>0</v>
      </c>
      <c r="AC567">
        <v>0</v>
      </c>
      <c r="AD567">
        <v>0</v>
      </c>
      <c r="AE567">
        <f>SUM(Data[[#This Row],[Soybeans]:[DDGS]])</f>
        <v>61624</v>
      </c>
      <c r="AF567">
        <f>SUM(Data[[#This Row],[Cr.Soyaoil]:[Biodiesel]])</f>
        <v>0</v>
      </c>
    </row>
    <row r="568" spans="1:32" x14ac:dyDescent="0.3">
      <c r="A568">
        <v>2023</v>
      </c>
      <c r="B568" t="s">
        <v>39</v>
      </c>
      <c r="C568" t="s">
        <v>43</v>
      </c>
      <c r="D568" t="s">
        <v>49</v>
      </c>
      <c r="E568" t="s">
        <v>59</v>
      </c>
      <c r="F568" s="10">
        <v>45202</v>
      </c>
      <c r="G568" s="11">
        <v>0.12222222222222222</v>
      </c>
      <c r="H568" s="10">
        <v>45201</v>
      </c>
      <c r="I568" s="11">
        <v>0.35069444444444442</v>
      </c>
      <c r="J568">
        <v>0</v>
      </c>
      <c r="K568" t="s">
        <v>73</v>
      </c>
      <c r="L568" t="s">
        <v>75</v>
      </c>
      <c r="M568">
        <v>0</v>
      </c>
      <c r="N568">
        <v>0</v>
      </c>
      <c r="O568">
        <v>0</v>
      </c>
      <c r="P568">
        <v>0</v>
      </c>
      <c r="Q568">
        <v>0</v>
      </c>
      <c r="R568">
        <v>0</v>
      </c>
      <c r="S568">
        <v>0</v>
      </c>
      <c r="T568">
        <v>0</v>
      </c>
      <c r="U568">
        <v>0</v>
      </c>
      <c r="V568">
        <v>0</v>
      </c>
      <c r="W568">
        <v>0</v>
      </c>
      <c r="X568">
        <v>0</v>
      </c>
      <c r="Y568">
        <v>2092</v>
      </c>
      <c r="Z568">
        <v>0</v>
      </c>
      <c r="AA568">
        <v>0</v>
      </c>
      <c r="AB568">
        <v>0</v>
      </c>
      <c r="AC568">
        <v>4468</v>
      </c>
      <c r="AD568">
        <v>0</v>
      </c>
      <c r="AE568">
        <f>SUM(Data[[#This Row],[Soybeans]:[DDGS]])</f>
        <v>0</v>
      </c>
      <c r="AF568">
        <f>SUM(Data[[#This Row],[Cr.Soyaoil]:[Biodiesel]])</f>
        <v>6560</v>
      </c>
    </row>
    <row r="569" spans="1:32" x14ac:dyDescent="0.3">
      <c r="A569">
        <v>2011</v>
      </c>
      <c r="B569" t="s">
        <v>36</v>
      </c>
      <c r="C569" t="s">
        <v>43</v>
      </c>
      <c r="D569" t="s">
        <v>51</v>
      </c>
      <c r="E569" t="s">
        <v>63</v>
      </c>
      <c r="F569" s="10">
        <v>40733</v>
      </c>
      <c r="G569" s="11">
        <v>0.98055555555555551</v>
      </c>
      <c r="H569" s="10">
        <v>40732</v>
      </c>
      <c r="I569" s="11">
        <v>0.27013888888888887</v>
      </c>
      <c r="J569">
        <v>0</v>
      </c>
      <c r="K569" t="s">
        <v>72</v>
      </c>
      <c r="L569" t="s">
        <v>75</v>
      </c>
      <c r="M569">
        <v>0</v>
      </c>
      <c r="N569">
        <v>0</v>
      </c>
      <c r="O569">
        <v>0</v>
      </c>
      <c r="P569">
        <v>0</v>
      </c>
      <c r="Q569">
        <v>0</v>
      </c>
      <c r="R569">
        <v>0</v>
      </c>
      <c r="S569">
        <v>0</v>
      </c>
      <c r="T569">
        <v>0</v>
      </c>
      <c r="U569">
        <v>0</v>
      </c>
      <c r="V569">
        <v>0</v>
      </c>
      <c r="W569">
        <v>0</v>
      </c>
      <c r="X569">
        <v>0</v>
      </c>
      <c r="Y569">
        <v>0</v>
      </c>
      <c r="Z569">
        <v>8848</v>
      </c>
      <c r="AA569">
        <v>5249</v>
      </c>
      <c r="AB569">
        <v>0</v>
      </c>
      <c r="AC569">
        <v>0</v>
      </c>
      <c r="AD569">
        <v>0</v>
      </c>
      <c r="AE569">
        <f>SUM(Data[[#This Row],[Soybeans]:[DDGS]])</f>
        <v>0</v>
      </c>
      <c r="AF569">
        <f>SUM(Data[[#This Row],[Cr.Soyaoil]:[Biodiesel]])</f>
        <v>14097</v>
      </c>
    </row>
    <row r="570" spans="1:32" x14ac:dyDescent="0.3">
      <c r="A570">
        <v>2018</v>
      </c>
      <c r="B570" t="s">
        <v>36</v>
      </c>
      <c r="C570" t="s">
        <v>45</v>
      </c>
      <c r="D570" t="s">
        <v>56</v>
      </c>
      <c r="E570" t="s">
        <v>62</v>
      </c>
      <c r="F570" s="10">
        <v>43307</v>
      </c>
      <c r="G570" s="11">
        <v>0.16111111111111112</v>
      </c>
      <c r="H570" s="10">
        <v>43305</v>
      </c>
      <c r="I570" s="11">
        <v>0.56805555555555554</v>
      </c>
      <c r="J570">
        <v>1</v>
      </c>
      <c r="K570" t="s">
        <v>67</v>
      </c>
      <c r="L570" t="s">
        <v>74</v>
      </c>
      <c r="M570">
        <v>0</v>
      </c>
      <c r="N570">
        <v>2793</v>
      </c>
      <c r="O570">
        <v>0</v>
      </c>
      <c r="P570">
        <v>0</v>
      </c>
      <c r="Q570">
        <v>68207</v>
      </c>
      <c r="R570">
        <v>34486</v>
      </c>
      <c r="S570">
        <v>0</v>
      </c>
      <c r="T570">
        <v>63088</v>
      </c>
      <c r="U570">
        <v>0</v>
      </c>
      <c r="V570">
        <v>0</v>
      </c>
      <c r="W570">
        <v>0</v>
      </c>
      <c r="X570">
        <v>0</v>
      </c>
      <c r="Y570">
        <v>0</v>
      </c>
      <c r="Z570">
        <v>0</v>
      </c>
      <c r="AA570">
        <v>0</v>
      </c>
      <c r="AB570">
        <v>0</v>
      </c>
      <c r="AC570">
        <v>0</v>
      </c>
      <c r="AD570">
        <v>0</v>
      </c>
      <c r="AE570">
        <f>SUM(Data[[#This Row],[Soybeans]:[DDGS]])</f>
        <v>168574</v>
      </c>
      <c r="AF570">
        <f>SUM(Data[[#This Row],[Cr.Soyaoil]:[Biodiesel]])</f>
        <v>0</v>
      </c>
    </row>
    <row r="571" spans="1:32" x14ac:dyDescent="0.3">
      <c r="A571">
        <v>2017</v>
      </c>
      <c r="B571" t="s">
        <v>32</v>
      </c>
      <c r="C571" t="s">
        <v>43</v>
      </c>
      <c r="D571" t="s">
        <v>58</v>
      </c>
      <c r="E571" t="s">
        <v>62</v>
      </c>
      <c r="F571" s="10">
        <v>43097</v>
      </c>
      <c r="G571" s="11">
        <v>0.79166666666666663</v>
      </c>
      <c r="H571" s="10">
        <v>43094</v>
      </c>
      <c r="I571" s="11">
        <v>0.26319444444444445</v>
      </c>
      <c r="J571">
        <v>1</v>
      </c>
      <c r="K571" t="s">
        <v>69</v>
      </c>
      <c r="L571" t="s">
        <v>75</v>
      </c>
      <c r="M571">
        <v>0</v>
      </c>
      <c r="N571">
        <v>0</v>
      </c>
      <c r="O571">
        <v>0</v>
      </c>
      <c r="P571">
        <v>0</v>
      </c>
      <c r="Q571">
        <v>0</v>
      </c>
      <c r="R571">
        <v>0</v>
      </c>
      <c r="S571">
        <v>0</v>
      </c>
      <c r="T571">
        <v>0</v>
      </c>
      <c r="U571">
        <v>0</v>
      </c>
      <c r="V571">
        <v>0</v>
      </c>
      <c r="W571">
        <v>0</v>
      </c>
      <c r="X571">
        <v>143</v>
      </c>
      <c r="Y571">
        <v>0</v>
      </c>
      <c r="Z571">
        <v>0</v>
      </c>
      <c r="AA571">
        <v>0</v>
      </c>
      <c r="AB571">
        <v>0</v>
      </c>
      <c r="AC571">
        <v>0</v>
      </c>
      <c r="AD571">
        <v>0</v>
      </c>
      <c r="AE571">
        <f>SUM(Data[[#This Row],[Soybeans]:[DDGS]])</f>
        <v>0</v>
      </c>
      <c r="AF571">
        <f>SUM(Data[[#This Row],[Cr.Soyaoil]:[Biodiesel]])</f>
        <v>143</v>
      </c>
    </row>
    <row r="572" spans="1:32" x14ac:dyDescent="0.3">
      <c r="A572">
        <v>2011</v>
      </c>
      <c r="B572" t="s">
        <v>39</v>
      </c>
      <c r="C572" t="s">
        <v>44</v>
      </c>
      <c r="D572" t="s">
        <v>55</v>
      </c>
      <c r="E572" t="s">
        <v>64</v>
      </c>
      <c r="F572" s="10">
        <v>40830</v>
      </c>
      <c r="G572" s="11">
        <v>0.90833333333333333</v>
      </c>
      <c r="H572" s="10">
        <v>40828</v>
      </c>
      <c r="I572" s="11">
        <v>0.79652777777777772</v>
      </c>
      <c r="J572">
        <v>1</v>
      </c>
      <c r="K572" t="s">
        <v>70</v>
      </c>
      <c r="L572" t="s">
        <v>74</v>
      </c>
      <c r="M572">
        <v>0</v>
      </c>
      <c r="N572">
        <v>0</v>
      </c>
      <c r="O572">
        <v>75444</v>
      </c>
      <c r="P572">
        <v>49068</v>
      </c>
      <c r="Q572">
        <v>0</v>
      </c>
      <c r="R572">
        <v>33965</v>
      </c>
      <c r="S572">
        <v>35522</v>
      </c>
      <c r="T572">
        <v>54860</v>
      </c>
      <c r="U572">
        <v>0</v>
      </c>
      <c r="V572">
        <v>67692</v>
      </c>
      <c r="W572">
        <v>0</v>
      </c>
      <c r="X572">
        <v>0</v>
      </c>
      <c r="Y572">
        <v>0</v>
      </c>
      <c r="Z572">
        <v>0</v>
      </c>
      <c r="AA572">
        <v>0</v>
      </c>
      <c r="AB572">
        <v>0</v>
      </c>
      <c r="AC572">
        <v>0</v>
      </c>
      <c r="AD572">
        <v>0</v>
      </c>
      <c r="AE572">
        <f>SUM(Data[[#This Row],[Soybeans]:[DDGS]])</f>
        <v>316551</v>
      </c>
      <c r="AF572">
        <f>SUM(Data[[#This Row],[Cr.Soyaoil]:[Biodiesel]])</f>
        <v>0</v>
      </c>
    </row>
    <row r="573" spans="1:32" x14ac:dyDescent="0.3">
      <c r="A573">
        <v>2010</v>
      </c>
      <c r="B573" t="s">
        <v>33</v>
      </c>
      <c r="C573" t="s">
        <v>48</v>
      </c>
      <c r="D573" t="s">
        <v>55</v>
      </c>
      <c r="E573" t="s">
        <v>63</v>
      </c>
      <c r="F573" s="10">
        <v>40287</v>
      </c>
      <c r="G573" s="11">
        <v>0.39097222222222222</v>
      </c>
      <c r="H573" s="10">
        <v>40286</v>
      </c>
      <c r="I573" s="11">
        <v>0.82222222222222219</v>
      </c>
      <c r="J573">
        <v>1</v>
      </c>
      <c r="K573" t="s">
        <v>68</v>
      </c>
      <c r="L573" t="s">
        <v>74</v>
      </c>
      <c r="M573">
        <v>0</v>
      </c>
      <c r="N573">
        <v>7984</v>
      </c>
      <c r="O573">
        <v>0</v>
      </c>
      <c r="P573">
        <v>0</v>
      </c>
      <c r="Q573">
        <v>0</v>
      </c>
      <c r="R573">
        <v>0</v>
      </c>
      <c r="S573">
        <v>0</v>
      </c>
      <c r="T573">
        <v>0</v>
      </c>
      <c r="U573">
        <v>0</v>
      </c>
      <c r="V573">
        <v>0</v>
      </c>
      <c r="W573">
        <v>0</v>
      </c>
      <c r="X573">
        <v>0</v>
      </c>
      <c r="Y573">
        <v>0</v>
      </c>
      <c r="Z573">
        <v>0</v>
      </c>
      <c r="AA573">
        <v>0</v>
      </c>
      <c r="AB573">
        <v>0</v>
      </c>
      <c r="AC573">
        <v>0</v>
      </c>
      <c r="AD573">
        <v>0</v>
      </c>
      <c r="AE573">
        <f>SUM(Data[[#This Row],[Soybeans]:[DDGS]])</f>
        <v>7984</v>
      </c>
      <c r="AF573">
        <f>SUM(Data[[#This Row],[Cr.Soyaoil]:[Biodiesel]])</f>
        <v>0</v>
      </c>
    </row>
    <row r="574" spans="1:32" x14ac:dyDescent="0.3">
      <c r="A574">
        <v>2018</v>
      </c>
      <c r="B574" t="s">
        <v>35</v>
      </c>
      <c r="C574" t="s">
        <v>47</v>
      </c>
      <c r="D574" t="s">
        <v>58</v>
      </c>
      <c r="E574" t="s">
        <v>64</v>
      </c>
      <c r="F574" s="10">
        <v>43415</v>
      </c>
      <c r="G574" s="11">
        <v>5.2083333333333336E-2</v>
      </c>
      <c r="H574" s="10">
        <v>43413</v>
      </c>
      <c r="I574" s="11">
        <v>9.6527777777777782E-2</v>
      </c>
      <c r="J574">
        <v>0</v>
      </c>
      <c r="K574" t="s">
        <v>66</v>
      </c>
      <c r="L574" t="s">
        <v>74</v>
      </c>
      <c r="M574">
        <v>0</v>
      </c>
      <c r="N574">
        <v>0</v>
      </c>
      <c r="O574">
        <v>20347</v>
      </c>
      <c r="P574">
        <v>0</v>
      </c>
      <c r="Q574">
        <v>53026</v>
      </c>
      <c r="R574">
        <v>13917</v>
      </c>
      <c r="S574">
        <v>0</v>
      </c>
      <c r="T574">
        <v>74813</v>
      </c>
      <c r="U574">
        <v>0</v>
      </c>
      <c r="V574">
        <v>0</v>
      </c>
      <c r="W574">
        <v>0</v>
      </c>
      <c r="X574">
        <v>0</v>
      </c>
      <c r="Y574">
        <v>0</v>
      </c>
      <c r="Z574">
        <v>0</v>
      </c>
      <c r="AA574">
        <v>0</v>
      </c>
      <c r="AB574">
        <v>0</v>
      </c>
      <c r="AC574">
        <v>0</v>
      </c>
      <c r="AD574">
        <v>0</v>
      </c>
      <c r="AE574">
        <f>SUM(Data[[#This Row],[Soybeans]:[DDGS]])</f>
        <v>162103</v>
      </c>
      <c r="AF574">
        <f>SUM(Data[[#This Row],[Cr.Soyaoil]:[Biodiesel]])</f>
        <v>0</v>
      </c>
    </row>
    <row r="575" spans="1:32" x14ac:dyDescent="0.3">
      <c r="A575">
        <v>2020</v>
      </c>
      <c r="B575" t="s">
        <v>38</v>
      </c>
      <c r="C575" t="s">
        <v>46</v>
      </c>
      <c r="D575" t="s">
        <v>50</v>
      </c>
      <c r="E575" t="s">
        <v>60</v>
      </c>
      <c r="F575" s="10">
        <v>44054</v>
      </c>
      <c r="G575" s="11">
        <v>0.30625000000000002</v>
      </c>
      <c r="H575" s="10">
        <v>44053</v>
      </c>
      <c r="I575" s="11">
        <v>0.5541666666666667</v>
      </c>
      <c r="J575">
        <v>0</v>
      </c>
      <c r="K575" t="s">
        <v>66</v>
      </c>
      <c r="L575" t="s">
        <v>74</v>
      </c>
      <c r="M575">
        <v>22967</v>
      </c>
      <c r="N575">
        <v>0</v>
      </c>
      <c r="O575">
        <v>28351</v>
      </c>
      <c r="P575">
        <v>0</v>
      </c>
      <c r="Q575">
        <v>0</v>
      </c>
      <c r="R575">
        <v>35237</v>
      </c>
      <c r="S575">
        <v>0</v>
      </c>
      <c r="T575">
        <v>0</v>
      </c>
      <c r="U575">
        <v>0</v>
      </c>
      <c r="V575">
        <v>0</v>
      </c>
      <c r="W575">
        <v>0</v>
      </c>
      <c r="X575">
        <v>0</v>
      </c>
      <c r="Y575">
        <v>0</v>
      </c>
      <c r="Z575">
        <v>0</v>
      </c>
      <c r="AA575">
        <v>0</v>
      </c>
      <c r="AB575">
        <v>0</v>
      </c>
      <c r="AC575">
        <v>0</v>
      </c>
      <c r="AD575">
        <v>0</v>
      </c>
      <c r="AE575">
        <f>SUM(Data[[#This Row],[Soybeans]:[DDGS]])</f>
        <v>86555</v>
      </c>
      <c r="AF575">
        <f>SUM(Data[[#This Row],[Cr.Soyaoil]:[Biodiesel]])</f>
        <v>0</v>
      </c>
    </row>
    <row r="576" spans="1:32" x14ac:dyDescent="0.3">
      <c r="A576">
        <v>2012</v>
      </c>
      <c r="B576" t="s">
        <v>34</v>
      </c>
      <c r="C576" t="s">
        <v>42</v>
      </c>
      <c r="D576" t="s">
        <v>58</v>
      </c>
      <c r="E576" t="s">
        <v>63</v>
      </c>
      <c r="F576" s="10">
        <v>40996</v>
      </c>
      <c r="G576" s="11">
        <v>0.8</v>
      </c>
      <c r="H576" s="10">
        <v>40995</v>
      </c>
      <c r="I576" s="11">
        <v>0.9458333333333333</v>
      </c>
      <c r="J576">
        <v>1</v>
      </c>
      <c r="K576" t="s">
        <v>70</v>
      </c>
      <c r="L576" t="s">
        <v>75</v>
      </c>
      <c r="M576">
        <v>0</v>
      </c>
      <c r="N576">
        <v>0</v>
      </c>
      <c r="O576">
        <v>0</v>
      </c>
      <c r="P576">
        <v>0</v>
      </c>
      <c r="Q576">
        <v>0</v>
      </c>
      <c r="R576">
        <v>0</v>
      </c>
      <c r="S576">
        <v>0</v>
      </c>
      <c r="T576">
        <v>0</v>
      </c>
      <c r="U576">
        <v>0</v>
      </c>
      <c r="V576">
        <v>0</v>
      </c>
      <c r="W576">
        <v>8262</v>
      </c>
      <c r="X576">
        <v>0</v>
      </c>
      <c r="Y576">
        <v>0</v>
      </c>
      <c r="Z576">
        <v>0</v>
      </c>
      <c r="AA576">
        <v>0</v>
      </c>
      <c r="AB576">
        <v>0</v>
      </c>
      <c r="AC576">
        <v>0</v>
      </c>
      <c r="AD576">
        <v>0</v>
      </c>
      <c r="AE576">
        <f>SUM(Data[[#This Row],[Soybeans]:[DDGS]])</f>
        <v>0</v>
      </c>
      <c r="AF576">
        <f>SUM(Data[[#This Row],[Cr.Soyaoil]:[Biodiesel]])</f>
        <v>8262</v>
      </c>
    </row>
    <row r="577" spans="1:32" x14ac:dyDescent="0.3">
      <c r="A577">
        <v>2012</v>
      </c>
      <c r="B577" t="s">
        <v>39</v>
      </c>
      <c r="C577" t="s">
        <v>43</v>
      </c>
      <c r="D577" t="s">
        <v>54</v>
      </c>
      <c r="E577" t="s">
        <v>62</v>
      </c>
      <c r="F577" s="10">
        <v>41206</v>
      </c>
      <c r="G577" s="11">
        <v>0.34097222222222223</v>
      </c>
      <c r="H577" s="10">
        <v>41203</v>
      </c>
      <c r="I577" s="11">
        <v>0.63611111111111107</v>
      </c>
      <c r="J577">
        <v>0</v>
      </c>
      <c r="K577" t="s">
        <v>66</v>
      </c>
      <c r="L577" t="s">
        <v>75</v>
      </c>
      <c r="M577">
        <v>0</v>
      </c>
      <c r="N577">
        <v>0</v>
      </c>
      <c r="O577">
        <v>0</v>
      </c>
      <c r="P577">
        <v>0</v>
      </c>
      <c r="Q577">
        <v>0</v>
      </c>
      <c r="R577">
        <v>0</v>
      </c>
      <c r="S577">
        <v>0</v>
      </c>
      <c r="T577">
        <v>0</v>
      </c>
      <c r="U577">
        <v>0</v>
      </c>
      <c r="V577">
        <v>0</v>
      </c>
      <c r="W577">
        <v>0</v>
      </c>
      <c r="X577">
        <v>0</v>
      </c>
      <c r="Y577">
        <v>0</v>
      </c>
      <c r="Z577">
        <v>0</v>
      </c>
      <c r="AA577">
        <v>0</v>
      </c>
      <c r="AB577">
        <v>0</v>
      </c>
      <c r="AC577">
        <v>0</v>
      </c>
      <c r="AD577">
        <v>0</v>
      </c>
      <c r="AE577">
        <f>SUM(Data[[#This Row],[Soybeans]:[DDGS]])</f>
        <v>0</v>
      </c>
      <c r="AF577">
        <f>SUM(Data[[#This Row],[Cr.Soyaoil]:[Biodiesel]])</f>
        <v>0</v>
      </c>
    </row>
    <row r="578" spans="1:32" x14ac:dyDescent="0.3">
      <c r="A578">
        <v>2022</v>
      </c>
      <c r="B578" t="s">
        <v>38</v>
      </c>
      <c r="C578" t="s">
        <v>48</v>
      </c>
      <c r="D578" t="s">
        <v>57</v>
      </c>
      <c r="E578" t="s">
        <v>65</v>
      </c>
      <c r="F578" s="10">
        <v>44784</v>
      </c>
      <c r="G578" s="11">
        <v>0.27777777777777779</v>
      </c>
      <c r="H578" s="10">
        <v>44781</v>
      </c>
      <c r="I578" s="11">
        <v>0.84791666666666665</v>
      </c>
      <c r="J578">
        <v>0</v>
      </c>
      <c r="K578" t="s">
        <v>68</v>
      </c>
      <c r="L578" t="s">
        <v>74</v>
      </c>
      <c r="M578">
        <v>0</v>
      </c>
      <c r="N578">
        <v>0</v>
      </c>
      <c r="O578">
        <v>60315</v>
      </c>
      <c r="P578">
        <v>15565</v>
      </c>
      <c r="Q578">
        <v>28093</v>
      </c>
      <c r="R578">
        <v>0</v>
      </c>
      <c r="S578">
        <v>0</v>
      </c>
      <c r="T578">
        <v>55770</v>
      </c>
      <c r="U578">
        <v>58153</v>
      </c>
      <c r="V578">
        <v>0</v>
      </c>
      <c r="W578">
        <v>0</v>
      </c>
      <c r="X578">
        <v>0</v>
      </c>
      <c r="Y578">
        <v>0</v>
      </c>
      <c r="Z578">
        <v>0</v>
      </c>
      <c r="AA578">
        <v>0</v>
      </c>
      <c r="AB578">
        <v>0</v>
      </c>
      <c r="AC578">
        <v>0</v>
      </c>
      <c r="AD578">
        <v>0</v>
      </c>
      <c r="AE578">
        <f>SUM(Data[[#This Row],[Soybeans]:[DDGS]])</f>
        <v>217896</v>
      </c>
      <c r="AF578">
        <f>SUM(Data[[#This Row],[Cr.Soyaoil]:[Biodiesel]])</f>
        <v>0</v>
      </c>
    </row>
    <row r="579" spans="1:32" x14ac:dyDescent="0.3">
      <c r="A579">
        <v>2015</v>
      </c>
      <c r="B579" t="s">
        <v>38</v>
      </c>
      <c r="C579" t="s">
        <v>47</v>
      </c>
      <c r="D579" t="s">
        <v>52</v>
      </c>
      <c r="E579" t="s">
        <v>60</v>
      </c>
      <c r="F579" s="10">
        <v>42244</v>
      </c>
      <c r="G579" s="11">
        <v>0.70625000000000004</v>
      </c>
      <c r="H579" s="10">
        <v>42242</v>
      </c>
      <c r="I579" s="11">
        <v>0.41111111111111109</v>
      </c>
      <c r="J579">
        <v>0</v>
      </c>
      <c r="K579" t="s">
        <v>68</v>
      </c>
      <c r="L579" t="s">
        <v>74</v>
      </c>
      <c r="M579">
        <v>36217</v>
      </c>
      <c r="N579">
        <v>4481</v>
      </c>
      <c r="O579">
        <v>0</v>
      </c>
      <c r="P579">
        <v>19393</v>
      </c>
      <c r="Q579">
        <v>0</v>
      </c>
      <c r="R579">
        <v>0</v>
      </c>
      <c r="S579">
        <v>22345</v>
      </c>
      <c r="T579">
        <v>0</v>
      </c>
      <c r="U579">
        <v>0</v>
      </c>
      <c r="V579">
        <v>0</v>
      </c>
      <c r="W579">
        <v>0</v>
      </c>
      <c r="X579">
        <v>0</v>
      </c>
      <c r="Y579">
        <v>0</v>
      </c>
      <c r="Z579">
        <v>0</v>
      </c>
      <c r="AA579">
        <v>0</v>
      </c>
      <c r="AB579">
        <v>0</v>
      </c>
      <c r="AC579">
        <v>0</v>
      </c>
      <c r="AD579">
        <v>0</v>
      </c>
      <c r="AE579">
        <f>SUM(Data[[#This Row],[Soybeans]:[DDGS]])</f>
        <v>82436</v>
      </c>
      <c r="AF579">
        <f>SUM(Data[[#This Row],[Cr.Soyaoil]:[Biodiesel]])</f>
        <v>0</v>
      </c>
    </row>
    <row r="580" spans="1:32" x14ac:dyDescent="0.3">
      <c r="A580">
        <v>2023</v>
      </c>
      <c r="B580" t="s">
        <v>40</v>
      </c>
      <c r="C580" t="s">
        <v>46</v>
      </c>
      <c r="D580" t="s">
        <v>54</v>
      </c>
      <c r="E580" t="s">
        <v>64</v>
      </c>
      <c r="F580" s="10">
        <v>45170</v>
      </c>
      <c r="G580" s="11">
        <v>0.65763888888888888</v>
      </c>
      <c r="H580" s="10">
        <v>45168</v>
      </c>
      <c r="I580" s="11">
        <v>4.7222222222222221E-2</v>
      </c>
      <c r="J580">
        <v>0</v>
      </c>
      <c r="K580" t="s">
        <v>72</v>
      </c>
      <c r="L580" t="s">
        <v>75</v>
      </c>
      <c r="M580">
        <v>0</v>
      </c>
      <c r="N580">
        <v>0</v>
      </c>
      <c r="O580">
        <v>0</v>
      </c>
      <c r="P580">
        <v>0</v>
      </c>
      <c r="Q580">
        <v>0</v>
      </c>
      <c r="R580">
        <v>0</v>
      </c>
      <c r="S580">
        <v>0</v>
      </c>
      <c r="T580">
        <v>0</v>
      </c>
      <c r="U580">
        <v>0</v>
      </c>
      <c r="V580">
        <v>0</v>
      </c>
      <c r="W580">
        <v>0</v>
      </c>
      <c r="X580">
        <v>0</v>
      </c>
      <c r="Y580">
        <v>0</v>
      </c>
      <c r="Z580">
        <v>0</v>
      </c>
      <c r="AA580">
        <v>0</v>
      </c>
      <c r="AB580">
        <v>0</v>
      </c>
      <c r="AC580">
        <v>0</v>
      </c>
      <c r="AD580">
        <v>0</v>
      </c>
      <c r="AE580">
        <f>SUM(Data[[#This Row],[Soybeans]:[DDGS]])</f>
        <v>0</v>
      </c>
      <c r="AF580">
        <f>SUM(Data[[#This Row],[Cr.Soyaoil]:[Biodiesel]])</f>
        <v>0</v>
      </c>
    </row>
    <row r="581" spans="1:32" x14ac:dyDescent="0.3">
      <c r="A581">
        <v>2010</v>
      </c>
      <c r="B581" t="s">
        <v>32</v>
      </c>
      <c r="C581" t="s">
        <v>48</v>
      </c>
      <c r="D581" t="s">
        <v>50</v>
      </c>
      <c r="E581" t="s">
        <v>61</v>
      </c>
      <c r="F581" s="10">
        <v>40533</v>
      </c>
      <c r="G581" s="11">
        <v>0.52361111111111114</v>
      </c>
      <c r="H581" s="10">
        <v>40530</v>
      </c>
      <c r="I581" s="11">
        <v>0.28402777777777777</v>
      </c>
      <c r="J581">
        <v>0</v>
      </c>
      <c r="K581" t="s">
        <v>69</v>
      </c>
      <c r="L581" t="s">
        <v>74</v>
      </c>
      <c r="M581">
        <v>0</v>
      </c>
      <c r="N581">
        <v>65876</v>
      </c>
      <c r="O581">
        <v>0</v>
      </c>
      <c r="P581">
        <v>0</v>
      </c>
      <c r="Q581">
        <v>0</v>
      </c>
      <c r="R581">
        <v>0</v>
      </c>
      <c r="S581">
        <v>7734</v>
      </c>
      <c r="T581">
        <v>0</v>
      </c>
      <c r="U581">
        <v>7967</v>
      </c>
      <c r="V581">
        <v>0</v>
      </c>
      <c r="W581">
        <v>0</v>
      </c>
      <c r="X581">
        <v>0</v>
      </c>
      <c r="Y581">
        <v>0</v>
      </c>
      <c r="Z581">
        <v>0</v>
      </c>
      <c r="AA581">
        <v>0</v>
      </c>
      <c r="AB581">
        <v>0</v>
      </c>
      <c r="AC581">
        <v>0</v>
      </c>
      <c r="AD581">
        <v>0</v>
      </c>
      <c r="AE581">
        <f>SUM(Data[[#This Row],[Soybeans]:[DDGS]])</f>
        <v>81577</v>
      </c>
      <c r="AF581">
        <f>SUM(Data[[#This Row],[Cr.Soyaoil]:[Biodiesel]])</f>
        <v>0</v>
      </c>
    </row>
    <row r="582" spans="1:32" x14ac:dyDescent="0.3">
      <c r="A582">
        <v>2015</v>
      </c>
      <c r="B582" t="s">
        <v>40</v>
      </c>
      <c r="C582" t="s">
        <v>44</v>
      </c>
      <c r="D582" t="s">
        <v>52</v>
      </c>
      <c r="E582" t="s">
        <v>65</v>
      </c>
      <c r="F582" s="10">
        <v>42259</v>
      </c>
      <c r="G582" s="11">
        <v>0.59166666666666667</v>
      </c>
      <c r="H582" s="10">
        <v>42257</v>
      </c>
      <c r="I582" s="11">
        <v>0.22152777777777777</v>
      </c>
      <c r="J582">
        <v>0</v>
      </c>
      <c r="K582" t="s">
        <v>71</v>
      </c>
      <c r="L582" t="s">
        <v>74</v>
      </c>
      <c r="M582">
        <v>53456</v>
      </c>
      <c r="N582">
        <v>0</v>
      </c>
      <c r="O582">
        <v>0</v>
      </c>
      <c r="P582">
        <v>31612</v>
      </c>
      <c r="Q582">
        <v>65086</v>
      </c>
      <c r="R582">
        <v>0</v>
      </c>
      <c r="S582">
        <v>11688</v>
      </c>
      <c r="T582">
        <v>63077</v>
      </c>
      <c r="U582">
        <v>0</v>
      </c>
      <c r="V582">
        <v>0</v>
      </c>
      <c r="W582">
        <v>0</v>
      </c>
      <c r="X582">
        <v>0</v>
      </c>
      <c r="Y582">
        <v>0</v>
      </c>
      <c r="Z582">
        <v>0</v>
      </c>
      <c r="AA582">
        <v>0</v>
      </c>
      <c r="AB582">
        <v>0</v>
      </c>
      <c r="AC582">
        <v>0</v>
      </c>
      <c r="AD582">
        <v>0</v>
      </c>
      <c r="AE582">
        <f>SUM(Data[[#This Row],[Soybeans]:[DDGS]])</f>
        <v>224919</v>
      </c>
      <c r="AF582">
        <f>SUM(Data[[#This Row],[Cr.Soyaoil]:[Biodiesel]])</f>
        <v>0</v>
      </c>
    </row>
    <row r="583" spans="1:32" x14ac:dyDescent="0.3">
      <c r="A583">
        <v>2011</v>
      </c>
      <c r="B583" t="s">
        <v>36</v>
      </c>
      <c r="C583" t="s">
        <v>48</v>
      </c>
      <c r="D583" t="s">
        <v>55</v>
      </c>
      <c r="E583" t="s">
        <v>63</v>
      </c>
      <c r="F583" s="10">
        <v>40732</v>
      </c>
      <c r="G583" s="11">
        <v>0.9145833333333333</v>
      </c>
      <c r="H583" s="10">
        <v>40729</v>
      </c>
      <c r="I583" s="11">
        <v>0.5395833333333333</v>
      </c>
      <c r="J583">
        <v>1</v>
      </c>
      <c r="K583" t="s">
        <v>71</v>
      </c>
      <c r="L583" t="s">
        <v>74</v>
      </c>
      <c r="M583">
        <v>71323</v>
      </c>
      <c r="N583">
        <v>0</v>
      </c>
      <c r="O583">
        <v>0</v>
      </c>
      <c r="P583">
        <v>0</v>
      </c>
      <c r="Q583">
        <v>0</v>
      </c>
      <c r="R583">
        <v>0</v>
      </c>
      <c r="S583">
        <v>0</v>
      </c>
      <c r="T583">
        <v>17978</v>
      </c>
      <c r="U583">
        <v>63538</v>
      </c>
      <c r="V583">
        <v>0</v>
      </c>
      <c r="W583">
        <v>0</v>
      </c>
      <c r="X583">
        <v>0</v>
      </c>
      <c r="Y583">
        <v>0</v>
      </c>
      <c r="Z583">
        <v>0</v>
      </c>
      <c r="AA583">
        <v>0</v>
      </c>
      <c r="AB583">
        <v>0</v>
      </c>
      <c r="AC583">
        <v>0</v>
      </c>
      <c r="AD583">
        <v>0</v>
      </c>
      <c r="AE583">
        <f>SUM(Data[[#This Row],[Soybeans]:[DDGS]])</f>
        <v>152839</v>
      </c>
      <c r="AF583">
        <f>SUM(Data[[#This Row],[Cr.Soyaoil]:[Biodiesel]])</f>
        <v>0</v>
      </c>
    </row>
    <row r="584" spans="1:32" x14ac:dyDescent="0.3">
      <c r="A584">
        <v>2021</v>
      </c>
      <c r="B584" t="s">
        <v>38</v>
      </c>
      <c r="C584" t="s">
        <v>45</v>
      </c>
      <c r="D584" t="s">
        <v>51</v>
      </c>
      <c r="E584" t="s">
        <v>63</v>
      </c>
      <c r="F584" s="10">
        <v>44433</v>
      </c>
      <c r="G584" s="11">
        <v>0.24930555555555556</v>
      </c>
      <c r="H584" s="10">
        <v>44430</v>
      </c>
      <c r="I584" s="11">
        <v>0.16319444444444445</v>
      </c>
      <c r="J584">
        <v>1</v>
      </c>
      <c r="K584" t="s">
        <v>66</v>
      </c>
      <c r="L584" t="s">
        <v>74</v>
      </c>
      <c r="M584">
        <v>3325</v>
      </c>
      <c r="N584">
        <v>0</v>
      </c>
      <c r="O584">
        <v>0</v>
      </c>
      <c r="P584">
        <v>0</v>
      </c>
      <c r="Q584">
        <v>72331</v>
      </c>
      <c r="R584">
        <v>0</v>
      </c>
      <c r="S584">
        <v>0</v>
      </c>
      <c r="T584">
        <v>47314</v>
      </c>
      <c r="U584">
        <v>0</v>
      </c>
      <c r="V584">
        <v>0</v>
      </c>
      <c r="W584">
        <v>0</v>
      </c>
      <c r="X584">
        <v>0</v>
      </c>
      <c r="Y584">
        <v>0</v>
      </c>
      <c r="Z584">
        <v>0</v>
      </c>
      <c r="AA584">
        <v>0</v>
      </c>
      <c r="AB584">
        <v>0</v>
      </c>
      <c r="AC584">
        <v>0</v>
      </c>
      <c r="AD584">
        <v>0</v>
      </c>
      <c r="AE584">
        <f>SUM(Data[[#This Row],[Soybeans]:[DDGS]])</f>
        <v>122970</v>
      </c>
      <c r="AF584">
        <f>SUM(Data[[#This Row],[Cr.Soyaoil]:[Biodiesel]])</f>
        <v>0</v>
      </c>
    </row>
    <row r="585" spans="1:32" x14ac:dyDescent="0.3">
      <c r="A585">
        <v>2017</v>
      </c>
      <c r="B585" t="s">
        <v>30</v>
      </c>
      <c r="C585" t="s">
        <v>48</v>
      </c>
      <c r="D585" t="s">
        <v>51</v>
      </c>
      <c r="E585" t="s">
        <v>63</v>
      </c>
      <c r="F585" s="10">
        <v>42872</v>
      </c>
      <c r="G585" s="11">
        <v>0.96180555555555558</v>
      </c>
      <c r="H585" s="10">
        <v>42871</v>
      </c>
      <c r="I585" s="11">
        <v>0.70416666666666672</v>
      </c>
      <c r="J585">
        <v>1</v>
      </c>
      <c r="K585" t="s">
        <v>73</v>
      </c>
      <c r="L585" t="s">
        <v>74</v>
      </c>
      <c r="M585">
        <v>0</v>
      </c>
      <c r="N585">
        <v>0</v>
      </c>
      <c r="O585">
        <v>0</v>
      </c>
      <c r="P585">
        <v>0</v>
      </c>
      <c r="Q585">
        <v>0</v>
      </c>
      <c r="R585">
        <v>0</v>
      </c>
      <c r="S585">
        <v>1509</v>
      </c>
      <c r="T585">
        <v>0</v>
      </c>
      <c r="U585">
        <v>0</v>
      </c>
      <c r="V585">
        <v>0</v>
      </c>
      <c r="W585">
        <v>0</v>
      </c>
      <c r="X585">
        <v>0</v>
      </c>
      <c r="Y585">
        <v>0</v>
      </c>
      <c r="Z585">
        <v>0</v>
      </c>
      <c r="AA585">
        <v>0</v>
      </c>
      <c r="AB585">
        <v>0</v>
      </c>
      <c r="AC585">
        <v>0</v>
      </c>
      <c r="AD585">
        <v>0</v>
      </c>
      <c r="AE585">
        <f>SUM(Data[[#This Row],[Soybeans]:[DDGS]])</f>
        <v>1509</v>
      </c>
      <c r="AF585">
        <f>SUM(Data[[#This Row],[Cr.Soyaoil]:[Biodiesel]])</f>
        <v>0</v>
      </c>
    </row>
    <row r="586" spans="1:32" x14ac:dyDescent="0.3">
      <c r="A586">
        <v>2022</v>
      </c>
      <c r="B586" t="s">
        <v>39</v>
      </c>
      <c r="C586" t="s">
        <v>47</v>
      </c>
      <c r="D586" t="s">
        <v>55</v>
      </c>
      <c r="E586" t="s">
        <v>65</v>
      </c>
      <c r="F586" s="10">
        <v>44862</v>
      </c>
      <c r="G586" s="11">
        <v>0.48888888888888887</v>
      </c>
      <c r="H586" s="10">
        <v>44860</v>
      </c>
      <c r="I586" s="11">
        <v>0.68958333333333333</v>
      </c>
      <c r="J586">
        <v>1</v>
      </c>
      <c r="K586" t="s">
        <v>70</v>
      </c>
      <c r="L586" t="s">
        <v>75</v>
      </c>
      <c r="M586">
        <v>0</v>
      </c>
      <c r="N586">
        <v>0</v>
      </c>
      <c r="O586">
        <v>0</v>
      </c>
      <c r="P586">
        <v>0</v>
      </c>
      <c r="Q586">
        <v>0</v>
      </c>
      <c r="R586">
        <v>0</v>
      </c>
      <c r="S586">
        <v>0</v>
      </c>
      <c r="T586">
        <v>0</v>
      </c>
      <c r="U586">
        <v>0</v>
      </c>
      <c r="V586">
        <v>0</v>
      </c>
      <c r="W586">
        <v>0</v>
      </c>
      <c r="X586">
        <v>0</v>
      </c>
      <c r="Y586">
        <v>0</v>
      </c>
      <c r="Z586">
        <v>0</v>
      </c>
      <c r="AA586">
        <v>0</v>
      </c>
      <c r="AB586">
        <v>0</v>
      </c>
      <c r="AC586">
        <v>0</v>
      </c>
      <c r="AD586">
        <v>0</v>
      </c>
      <c r="AE586">
        <f>SUM(Data[[#This Row],[Soybeans]:[DDGS]])</f>
        <v>0</v>
      </c>
      <c r="AF586">
        <f>SUM(Data[[#This Row],[Cr.Soyaoil]:[Biodiesel]])</f>
        <v>0</v>
      </c>
    </row>
    <row r="587" spans="1:32" x14ac:dyDescent="0.3">
      <c r="A587">
        <v>2019</v>
      </c>
      <c r="B587" t="s">
        <v>34</v>
      </c>
      <c r="C587" t="s">
        <v>46</v>
      </c>
      <c r="D587" t="s">
        <v>55</v>
      </c>
      <c r="E587" t="s">
        <v>61</v>
      </c>
      <c r="F587" s="10">
        <v>43551</v>
      </c>
      <c r="G587" s="11">
        <v>0.9375</v>
      </c>
      <c r="H587" s="10">
        <v>43548</v>
      </c>
      <c r="I587" s="11">
        <v>0.58402777777777781</v>
      </c>
      <c r="J587">
        <v>0</v>
      </c>
      <c r="K587" t="s">
        <v>69</v>
      </c>
      <c r="L587" t="s">
        <v>75</v>
      </c>
      <c r="M587">
        <v>0</v>
      </c>
      <c r="N587">
        <v>0</v>
      </c>
      <c r="O587">
        <v>0</v>
      </c>
      <c r="P587">
        <v>0</v>
      </c>
      <c r="Q587">
        <v>0</v>
      </c>
      <c r="R587">
        <v>0</v>
      </c>
      <c r="S587">
        <v>0</v>
      </c>
      <c r="T587">
        <v>0</v>
      </c>
      <c r="U587">
        <v>0</v>
      </c>
      <c r="V587">
        <v>0</v>
      </c>
      <c r="W587">
        <v>0</v>
      </c>
      <c r="X587">
        <v>2541</v>
      </c>
      <c r="Y587">
        <v>0</v>
      </c>
      <c r="Z587">
        <v>0</v>
      </c>
      <c r="AA587">
        <v>0</v>
      </c>
      <c r="AB587">
        <v>0</v>
      </c>
      <c r="AC587">
        <v>0</v>
      </c>
      <c r="AD587">
        <v>0</v>
      </c>
      <c r="AE587">
        <f>SUM(Data[[#This Row],[Soybeans]:[DDGS]])</f>
        <v>0</v>
      </c>
      <c r="AF587">
        <f>SUM(Data[[#This Row],[Cr.Soyaoil]:[Biodiesel]])</f>
        <v>2541</v>
      </c>
    </row>
    <row r="588" spans="1:32" x14ac:dyDescent="0.3">
      <c r="A588">
        <v>2013</v>
      </c>
      <c r="B588" t="s">
        <v>30</v>
      </c>
      <c r="C588" t="s">
        <v>42</v>
      </c>
      <c r="D588" t="s">
        <v>55</v>
      </c>
      <c r="E588" t="s">
        <v>59</v>
      </c>
      <c r="F588" s="10">
        <v>41408</v>
      </c>
      <c r="G588" s="11">
        <v>0.8569444444444444</v>
      </c>
      <c r="H588" s="10">
        <v>41407</v>
      </c>
      <c r="I588" s="11">
        <v>0.49722222222222223</v>
      </c>
      <c r="J588">
        <v>0</v>
      </c>
      <c r="K588" t="s">
        <v>70</v>
      </c>
      <c r="L588" t="s">
        <v>75</v>
      </c>
      <c r="M588">
        <v>0</v>
      </c>
      <c r="N588">
        <v>0</v>
      </c>
      <c r="O588">
        <v>0</v>
      </c>
      <c r="P588">
        <v>0</v>
      </c>
      <c r="Q588">
        <v>0</v>
      </c>
      <c r="R588">
        <v>0</v>
      </c>
      <c r="S588">
        <v>0</v>
      </c>
      <c r="T588">
        <v>0</v>
      </c>
      <c r="U588">
        <v>0</v>
      </c>
      <c r="V588">
        <v>0</v>
      </c>
      <c r="W588">
        <v>3996</v>
      </c>
      <c r="X588">
        <v>0</v>
      </c>
      <c r="Y588">
        <v>0</v>
      </c>
      <c r="Z588">
        <v>0</v>
      </c>
      <c r="AA588">
        <v>3946</v>
      </c>
      <c r="AB588">
        <v>0</v>
      </c>
      <c r="AC588">
        <v>7995</v>
      </c>
      <c r="AD588">
        <v>0</v>
      </c>
      <c r="AE588">
        <f>SUM(Data[[#This Row],[Soybeans]:[DDGS]])</f>
        <v>0</v>
      </c>
      <c r="AF588">
        <f>SUM(Data[[#This Row],[Cr.Soyaoil]:[Biodiesel]])</f>
        <v>15937</v>
      </c>
    </row>
    <row r="589" spans="1:32" x14ac:dyDescent="0.3">
      <c r="A589">
        <v>2019</v>
      </c>
      <c r="B589" t="s">
        <v>40</v>
      </c>
      <c r="C589" t="s">
        <v>46</v>
      </c>
      <c r="D589" t="s">
        <v>56</v>
      </c>
      <c r="E589" t="s">
        <v>59</v>
      </c>
      <c r="F589" s="10">
        <v>43724</v>
      </c>
      <c r="G589" s="11">
        <v>0.23402777777777778</v>
      </c>
      <c r="H589" s="10">
        <v>43722</v>
      </c>
      <c r="I589" s="11">
        <v>0.24861111111111112</v>
      </c>
      <c r="J589">
        <v>0</v>
      </c>
      <c r="K589" t="s">
        <v>72</v>
      </c>
      <c r="L589" t="s">
        <v>74</v>
      </c>
      <c r="M589">
        <v>0</v>
      </c>
      <c r="N589">
        <v>0</v>
      </c>
      <c r="O589">
        <v>0</v>
      </c>
      <c r="P589">
        <v>0</v>
      </c>
      <c r="Q589">
        <v>35584</v>
      </c>
      <c r="R589">
        <v>0</v>
      </c>
      <c r="S589">
        <v>0</v>
      </c>
      <c r="T589">
        <v>32586</v>
      </c>
      <c r="U589">
        <v>0</v>
      </c>
      <c r="V589">
        <v>0</v>
      </c>
      <c r="W589">
        <v>0</v>
      </c>
      <c r="X589">
        <v>0</v>
      </c>
      <c r="Y589">
        <v>0</v>
      </c>
      <c r="Z589">
        <v>0</v>
      </c>
      <c r="AA589">
        <v>0</v>
      </c>
      <c r="AB589">
        <v>0</v>
      </c>
      <c r="AC589">
        <v>0</v>
      </c>
      <c r="AD589">
        <v>0</v>
      </c>
      <c r="AE589">
        <f>SUM(Data[[#This Row],[Soybeans]:[DDGS]])</f>
        <v>68170</v>
      </c>
      <c r="AF589">
        <f>SUM(Data[[#This Row],[Cr.Soyaoil]:[Biodiesel]])</f>
        <v>0</v>
      </c>
    </row>
    <row r="590" spans="1:32" x14ac:dyDescent="0.3">
      <c r="A590">
        <v>2014</v>
      </c>
      <c r="B590" t="s">
        <v>41</v>
      </c>
      <c r="C590" t="s">
        <v>45</v>
      </c>
      <c r="D590" t="s">
        <v>51</v>
      </c>
      <c r="E590" t="s">
        <v>60</v>
      </c>
      <c r="F590" s="10">
        <v>41649</v>
      </c>
      <c r="G590" s="11">
        <v>0.52777777777777779</v>
      </c>
      <c r="H590" s="10">
        <v>41647</v>
      </c>
      <c r="I590" s="11">
        <v>0.46458333333333335</v>
      </c>
      <c r="J590">
        <v>1</v>
      </c>
      <c r="K590" t="s">
        <v>69</v>
      </c>
      <c r="L590" t="s">
        <v>75</v>
      </c>
      <c r="M590">
        <v>0</v>
      </c>
      <c r="N590">
        <v>0</v>
      </c>
      <c r="O590">
        <v>0</v>
      </c>
      <c r="P590">
        <v>0</v>
      </c>
      <c r="Q590">
        <v>0</v>
      </c>
      <c r="R590">
        <v>0</v>
      </c>
      <c r="S590">
        <v>0</v>
      </c>
      <c r="T590">
        <v>0</v>
      </c>
      <c r="U590">
        <v>0</v>
      </c>
      <c r="V590">
        <v>0</v>
      </c>
      <c r="W590">
        <v>0</v>
      </c>
      <c r="X590">
        <v>0</v>
      </c>
      <c r="Y590">
        <v>0</v>
      </c>
      <c r="Z590">
        <v>0</v>
      </c>
      <c r="AA590">
        <v>0</v>
      </c>
      <c r="AB590">
        <v>0</v>
      </c>
      <c r="AC590">
        <v>0</v>
      </c>
      <c r="AD590">
        <v>0</v>
      </c>
      <c r="AE590">
        <f>SUM(Data[[#This Row],[Soybeans]:[DDGS]])</f>
        <v>0</v>
      </c>
      <c r="AF590">
        <f>SUM(Data[[#This Row],[Cr.Soyaoil]:[Biodiesel]])</f>
        <v>0</v>
      </c>
    </row>
    <row r="591" spans="1:32" x14ac:dyDescent="0.3">
      <c r="A591">
        <v>2022</v>
      </c>
      <c r="B591" t="s">
        <v>34</v>
      </c>
      <c r="C591" t="s">
        <v>46</v>
      </c>
      <c r="D591" t="s">
        <v>51</v>
      </c>
      <c r="E591" t="s">
        <v>62</v>
      </c>
      <c r="F591" s="10">
        <v>44633</v>
      </c>
      <c r="G591" s="11">
        <v>0.74375000000000002</v>
      </c>
      <c r="H591" s="10">
        <v>44632</v>
      </c>
      <c r="I591" s="11">
        <v>8.5416666666666669E-2</v>
      </c>
      <c r="J591">
        <v>1</v>
      </c>
      <c r="K591" t="s">
        <v>72</v>
      </c>
      <c r="L591" t="s">
        <v>75</v>
      </c>
      <c r="M591">
        <v>0</v>
      </c>
      <c r="N591">
        <v>0</v>
      </c>
      <c r="O591">
        <v>0</v>
      </c>
      <c r="P591">
        <v>0</v>
      </c>
      <c r="Q591">
        <v>0</v>
      </c>
      <c r="R591">
        <v>0</v>
      </c>
      <c r="S591">
        <v>0</v>
      </c>
      <c r="T591">
        <v>0</v>
      </c>
      <c r="U591">
        <v>0</v>
      </c>
      <c r="V591">
        <v>0</v>
      </c>
      <c r="W591">
        <v>0</v>
      </c>
      <c r="X591">
        <v>0</v>
      </c>
      <c r="Y591">
        <v>0</v>
      </c>
      <c r="Z591">
        <v>3543</v>
      </c>
      <c r="AA591">
        <v>0</v>
      </c>
      <c r="AB591">
        <v>0</v>
      </c>
      <c r="AC591">
        <v>7517</v>
      </c>
      <c r="AD591">
        <v>0</v>
      </c>
      <c r="AE591">
        <f>SUM(Data[[#This Row],[Soybeans]:[DDGS]])</f>
        <v>0</v>
      </c>
      <c r="AF591">
        <f>SUM(Data[[#This Row],[Cr.Soyaoil]:[Biodiesel]])</f>
        <v>11060</v>
      </c>
    </row>
    <row r="592" spans="1:32" x14ac:dyDescent="0.3">
      <c r="A592">
        <v>2019</v>
      </c>
      <c r="B592" t="s">
        <v>31</v>
      </c>
      <c r="C592" t="s">
        <v>42</v>
      </c>
      <c r="D592" t="s">
        <v>50</v>
      </c>
      <c r="E592" t="s">
        <v>62</v>
      </c>
      <c r="F592" s="10">
        <v>43512</v>
      </c>
      <c r="G592" s="11">
        <v>0.33819444444444446</v>
      </c>
      <c r="H592" s="10">
        <v>43509</v>
      </c>
      <c r="I592" s="11">
        <v>0.21944444444444444</v>
      </c>
      <c r="J592">
        <v>0</v>
      </c>
      <c r="K592" t="s">
        <v>72</v>
      </c>
      <c r="L592" t="s">
        <v>74</v>
      </c>
      <c r="M592">
        <v>27236</v>
      </c>
      <c r="N592">
        <v>0</v>
      </c>
      <c r="O592">
        <v>0</v>
      </c>
      <c r="P592">
        <v>0</v>
      </c>
      <c r="Q592">
        <v>0</v>
      </c>
      <c r="R592">
        <v>0</v>
      </c>
      <c r="S592">
        <v>75917</v>
      </c>
      <c r="T592">
        <v>0</v>
      </c>
      <c r="U592">
        <v>0</v>
      </c>
      <c r="V592">
        <v>4449</v>
      </c>
      <c r="W592">
        <v>0</v>
      </c>
      <c r="X592">
        <v>0</v>
      </c>
      <c r="Y592">
        <v>0</v>
      </c>
      <c r="Z592">
        <v>0</v>
      </c>
      <c r="AA592">
        <v>0</v>
      </c>
      <c r="AB592">
        <v>0</v>
      </c>
      <c r="AC592">
        <v>0</v>
      </c>
      <c r="AD592">
        <v>0</v>
      </c>
      <c r="AE592">
        <f>SUM(Data[[#This Row],[Soybeans]:[DDGS]])</f>
        <v>107602</v>
      </c>
      <c r="AF592">
        <f>SUM(Data[[#This Row],[Cr.Soyaoil]:[Biodiesel]])</f>
        <v>0</v>
      </c>
    </row>
    <row r="593" spans="1:32" x14ac:dyDescent="0.3">
      <c r="A593">
        <v>2012</v>
      </c>
      <c r="B593" t="s">
        <v>31</v>
      </c>
      <c r="C593" t="s">
        <v>42</v>
      </c>
      <c r="D593" t="s">
        <v>54</v>
      </c>
      <c r="E593" t="s">
        <v>61</v>
      </c>
      <c r="F593" s="10">
        <v>40956</v>
      </c>
      <c r="G593" s="11">
        <v>0.72638888888888886</v>
      </c>
      <c r="H593" s="10">
        <v>40953</v>
      </c>
      <c r="I593" s="11">
        <v>0.19166666666666668</v>
      </c>
      <c r="J593">
        <v>1</v>
      </c>
      <c r="K593" t="s">
        <v>72</v>
      </c>
      <c r="L593" t="s">
        <v>75</v>
      </c>
      <c r="M593">
        <v>0</v>
      </c>
      <c r="N593">
        <v>0</v>
      </c>
      <c r="O593">
        <v>0</v>
      </c>
      <c r="P593">
        <v>0</v>
      </c>
      <c r="Q593">
        <v>0</v>
      </c>
      <c r="R593">
        <v>0</v>
      </c>
      <c r="S593">
        <v>0</v>
      </c>
      <c r="T593">
        <v>0</v>
      </c>
      <c r="U593">
        <v>0</v>
      </c>
      <c r="V593">
        <v>0</v>
      </c>
      <c r="W593">
        <v>0</v>
      </c>
      <c r="X593">
        <v>9734</v>
      </c>
      <c r="Y593">
        <v>0</v>
      </c>
      <c r="Z593">
        <v>0</v>
      </c>
      <c r="AA593">
        <v>6427</v>
      </c>
      <c r="AB593">
        <v>0</v>
      </c>
      <c r="AC593">
        <v>0</v>
      </c>
      <c r="AD593">
        <v>0</v>
      </c>
      <c r="AE593">
        <f>SUM(Data[[#This Row],[Soybeans]:[DDGS]])</f>
        <v>0</v>
      </c>
      <c r="AF593">
        <f>SUM(Data[[#This Row],[Cr.Soyaoil]:[Biodiesel]])</f>
        <v>16161</v>
      </c>
    </row>
    <row r="594" spans="1:32" x14ac:dyDescent="0.3">
      <c r="A594">
        <v>2020</v>
      </c>
      <c r="B594" t="s">
        <v>38</v>
      </c>
      <c r="C594" t="s">
        <v>44</v>
      </c>
      <c r="D594" t="s">
        <v>53</v>
      </c>
      <c r="E594" t="s">
        <v>62</v>
      </c>
      <c r="F594" s="10">
        <v>44064</v>
      </c>
      <c r="G594" s="11">
        <v>0.61041666666666672</v>
      </c>
      <c r="H594" s="10">
        <v>44061</v>
      </c>
      <c r="I594" s="11">
        <v>2.7083333333333334E-2</v>
      </c>
      <c r="J594">
        <v>1</v>
      </c>
      <c r="K594" t="s">
        <v>71</v>
      </c>
      <c r="L594" t="s">
        <v>74</v>
      </c>
      <c r="M594">
        <v>0</v>
      </c>
      <c r="N594">
        <v>0</v>
      </c>
      <c r="O594">
        <v>0</v>
      </c>
      <c r="P594">
        <v>54088</v>
      </c>
      <c r="Q594">
        <v>0</v>
      </c>
      <c r="R594">
        <v>17023</v>
      </c>
      <c r="S594">
        <v>0</v>
      </c>
      <c r="T594">
        <v>57555</v>
      </c>
      <c r="U594">
        <v>0</v>
      </c>
      <c r="V594">
        <v>0</v>
      </c>
      <c r="W594">
        <v>0</v>
      </c>
      <c r="X594">
        <v>0</v>
      </c>
      <c r="Y594">
        <v>0</v>
      </c>
      <c r="Z594">
        <v>0</v>
      </c>
      <c r="AA594">
        <v>0</v>
      </c>
      <c r="AB594">
        <v>0</v>
      </c>
      <c r="AC594">
        <v>0</v>
      </c>
      <c r="AD594">
        <v>0</v>
      </c>
      <c r="AE594">
        <f>SUM(Data[[#This Row],[Soybeans]:[DDGS]])</f>
        <v>128666</v>
      </c>
      <c r="AF594">
        <f>SUM(Data[[#This Row],[Cr.Soyaoil]:[Biodiesel]])</f>
        <v>0</v>
      </c>
    </row>
    <row r="595" spans="1:32" x14ac:dyDescent="0.3">
      <c r="A595">
        <v>2010</v>
      </c>
      <c r="B595" t="s">
        <v>38</v>
      </c>
      <c r="C595" t="s">
        <v>44</v>
      </c>
      <c r="D595" t="s">
        <v>55</v>
      </c>
      <c r="E595" t="s">
        <v>61</v>
      </c>
      <c r="F595" s="10">
        <v>40394</v>
      </c>
      <c r="G595" s="11">
        <v>0.68333333333333335</v>
      </c>
      <c r="H595" s="10">
        <v>40392</v>
      </c>
      <c r="I595" s="11">
        <v>0.12083333333333333</v>
      </c>
      <c r="J595">
        <v>1</v>
      </c>
      <c r="K595" t="s">
        <v>71</v>
      </c>
      <c r="L595" t="s">
        <v>74</v>
      </c>
      <c r="M595">
        <v>5831</v>
      </c>
      <c r="N595">
        <v>0</v>
      </c>
      <c r="O595">
        <v>0</v>
      </c>
      <c r="P595">
        <v>14782</v>
      </c>
      <c r="Q595">
        <v>0</v>
      </c>
      <c r="R595">
        <v>0</v>
      </c>
      <c r="S595">
        <v>0</v>
      </c>
      <c r="T595">
        <v>2183</v>
      </c>
      <c r="U595">
        <v>0</v>
      </c>
      <c r="V595">
        <v>0</v>
      </c>
      <c r="W595">
        <v>0</v>
      </c>
      <c r="X595">
        <v>0</v>
      </c>
      <c r="Y595">
        <v>0</v>
      </c>
      <c r="Z595">
        <v>0</v>
      </c>
      <c r="AA595">
        <v>0</v>
      </c>
      <c r="AB595">
        <v>0</v>
      </c>
      <c r="AC595">
        <v>0</v>
      </c>
      <c r="AD595">
        <v>0</v>
      </c>
      <c r="AE595">
        <f>SUM(Data[[#This Row],[Soybeans]:[DDGS]])</f>
        <v>22796</v>
      </c>
      <c r="AF595">
        <f>SUM(Data[[#This Row],[Cr.Soyaoil]:[Biodiesel]])</f>
        <v>0</v>
      </c>
    </row>
    <row r="596" spans="1:32" x14ac:dyDescent="0.3">
      <c r="A596">
        <v>2016</v>
      </c>
      <c r="B596" t="s">
        <v>36</v>
      </c>
      <c r="C596" t="s">
        <v>42</v>
      </c>
      <c r="D596" t="s">
        <v>56</v>
      </c>
      <c r="E596" t="s">
        <v>59</v>
      </c>
      <c r="F596" s="10">
        <v>42577</v>
      </c>
      <c r="G596" s="11">
        <v>0.41666666666666669</v>
      </c>
      <c r="H596" s="10">
        <v>42576</v>
      </c>
      <c r="I596" s="11">
        <v>0.92847222222222225</v>
      </c>
      <c r="J596">
        <v>1</v>
      </c>
      <c r="K596" t="s">
        <v>70</v>
      </c>
      <c r="L596" t="s">
        <v>74</v>
      </c>
      <c r="M596">
        <v>0</v>
      </c>
      <c r="N596">
        <v>0</v>
      </c>
      <c r="O596">
        <v>39650</v>
      </c>
      <c r="P596">
        <v>0</v>
      </c>
      <c r="Q596">
        <v>48377</v>
      </c>
      <c r="R596">
        <v>0</v>
      </c>
      <c r="S596">
        <v>51537</v>
      </c>
      <c r="T596">
        <v>0</v>
      </c>
      <c r="U596">
        <v>0</v>
      </c>
      <c r="V596">
        <v>0</v>
      </c>
      <c r="W596">
        <v>0</v>
      </c>
      <c r="X596">
        <v>0</v>
      </c>
      <c r="Y596">
        <v>0</v>
      </c>
      <c r="Z596">
        <v>0</v>
      </c>
      <c r="AA596">
        <v>0</v>
      </c>
      <c r="AB596">
        <v>0</v>
      </c>
      <c r="AC596">
        <v>0</v>
      </c>
      <c r="AD596">
        <v>0</v>
      </c>
      <c r="AE596">
        <f>SUM(Data[[#This Row],[Soybeans]:[DDGS]])</f>
        <v>139564</v>
      </c>
      <c r="AF596">
        <f>SUM(Data[[#This Row],[Cr.Soyaoil]:[Biodiesel]])</f>
        <v>0</v>
      </c>
    </row>
    <row r="597" spans="1:32" x14ac:dyDescent="0.3">
      <c r="A597">
        <v>2017</v>
      </c>
      <c r="B597" t="s">
        <v>30</v>
      </c>
      <c r="C597" t="s">
        <v>46</v>
      </c>
      <c r="D597" t="s">
        <v>49</v>
      </c>
      <c r="E597" t="s">
        <v>62</v>
      </c>
      <c r="F597" s="10">
        <v>42883</v>
      </c>
      <c r="G597" s="11">
        <v>0.4152777777777778</v>
      </c>
      <c r="H597" s="10">
        <v>42881</v>
      </c>
      <c r="I597" s="11">
        <v>0.40486111111111112</v>
      </c>
      <c r="J597">
        <v>1</v>
      </c>
      <c r="K597" t="s">
        <v>69</v>
      </c>
      <c r="L597" t="s">
        <v>74</v>
      </c>
      <c r="M597">
        <v>0</v>
      </c>
      <c r="N597">
        <v>75705</v>
      </c>
      <c r="O597">
        <v>0</v>
      </c>
      <c r="P597">
        <v>0</v>
      </c>
      <c r="Q597">
        <v>0</v>
      </c>
      <c r="R597">
        <v>0</v>
      </c>
      <c r="S597">
        <v>0</v>
      </c>
      <c r="T597">
        <v>14265</v>
      </c>
      <c r="U597">
        <v>33921</v>
      </c>
      <c r="V597">
        <v>45195</v>
      </c>
      <c r="W597">
        <v>0</v>
      </c>
      <c r="X597">
        <v>0</v>
      </c>
      <c r="Y597">
        <v>0</v>
      </c>
      <c r="Z597">
        <v>0</v>
      </c>
      <c r="AA597">
        <v>0</v>
      </c>
      <c r="AB597">
        <v>0</v>
      </c>
      <c r="AC597">
        <v>0</v>
      </c>
      <c r="AD597">
        <v>0</v>
      </c>
      <c r="AE597">
        <f>SUM(Data[[#This Row],[Soybeans]:[DDGS]])</f>
        <v>169086</v>
      </c>
      <c r="AF597">
        <f>SUM(Data[[#This Row],[Cr.Soyaoil]:[Biodiesel]])</f>
        <v>0</v>
      </c>
    </row>
    <row r="598" spans="1:32" x14ac:dyDescent="0.3">
      <c r="A598">
        <v>2020</v>
      </c>
      <c r="B598" t="s">
        <v>41</v>
      </c>
      <c r="C598" t="s">
        <v>47</v>
      </c>
      <c r="D598" t="s">
        <v>53</v>
      </c>
      <c r="E598" t="s">
        <v>65</v>
      </c>
      <c r="F598" s="10">
        <v>43842</v>
      </c>
      <c r="G598" s="11">
        <v>0.9145833333333333</v>
      </c>
      <c r="H598" s="10">
        <v>43840</v>
      </c>
      <c r="I598" s="11">
        <v>0.99375000000000002</v>
      </c>
      <c r="J598">
        <v>1</v>
      </c>
      <c r="K598" t="s">
        <v>66</v>
      </c>
      <c r="L598" t="s">
        <v>75</v>
      </c>
      <c r="M598">
        <v>0</v>
      </c>
      <c r="N598">
        <v>0</v>
      </c>
      <c r="O598">
        <v>0</v>
      </c>
      <c r="P598">
        <v>0</v>
      </c>
      <c r="Q598">
        <v>0</v>
      </c>
      <c r="R598">
        <v>0</v>
      </c>
      <c r="S598">
        <v>0</v>
      </c>
      <c r="T598">
        <v>0</v>
      </c>
      <c r="U598">
        <v>0</v>
      </c>
      <c r="V598">
        <v>0</v>
      </c>
      <c r="W598">
        <v>0</v>
      </c>
      <c r="X598">
        <v>2839</v>
      </c>
      <c r="Y598">
        <v>7195</v>
      </c>
      <c r="Z598">
        <v>0</v>
      </c>
      <c r="AA598">
        <v>0</v>
      </c>
      <c r="AB598">
        <v>0</v>
      </c>
      <c r="AC598">
        <v>0</v>
      </c>
      <c r="AD598">
        <v>0</v>
      </c>
      <c r="AE598">
        <f>SUM(Data[[#This Row],[Soybeans]:[DDGS]])</f>
        <v>0</v>
      </c>
      <c r="AF598">
        <f>SUM(Data[[#This Row],[Cr.Soyaoil]:[Biodiesel]])</f>
        <v>10034</v>
      </c>
    </row>
    <row r="599" spans="1:32" x14ac:dyDescent="0.3">
      <c r="A599">
        <v>2014</v>
      </c>
      <c r="B599" t="s">
        <v>37</v>
      </c>
      <c r="C599" t="s">
        <v>45</v>
      </c>
      <c r="D599" t="s">
        <v>54</v>
      </c>
      <c r="E599" t="s">
        <v>64</v>
      </c>
      <c r="F599" s="10">
        <v>41808</v>
      </c>
      <c r="G599" s="11">
        <v>8.0555555555555561E-2</v>
      </c>
      <c r="H599" s="10">
        <v>41806</v>
      </c>
      <c r="I599" s="11">
        <v>0.98611111111111116</v>
      </c>
      <c r="J599">
        <v>1</v>
      </c>
      <c r="K599" t="s">
        <v>66</v>
      </c>
      <c r="L599" t="s">
        <v>74</v>
      </c>
      <c r="M599">
        <v>0</v>
      </c>
      <c r="N599">
        <v>0</v>
      </c>
      <c r="O599">
        <v>0</v>
      </c>
      <c r="P599">
        <v>0</v>
      </c>
      <c r="Q599">
        <v>39700</v>
      </c>
      <c r="R599">
        <v>45379</v>
      </c>
      <c r="S599">
        <v>0</v>
      </c>
      <c r="T599">
        <v>63465</v>
      </c>
      <c r="U599">
        <v>0</v>
      </c>
      <c r="V599">
        <v>0</v>
      </c>
      <c r="W599">
        <v>0</v>
      </c>
      <c r="X599">
        <v>0</v>
      </c>
      <c r="Y599">
        <v>0</v>
      </c>
      <c r="Z599">
        <v>0</v>
      </c>
      <c r="AA599">
        <v>0</v>
      </c>
      <c r="AB599">
        <v>0</v>
      </c>
      <c r="AC599">
        <v>0</v>
      </c>
      <c r="AD599">
        <v>0</v>
      </c>
      <c r="AE599">
        <f>SUM(Data[[#This Row],[Soybeans]:[DDGS]])</f>
        <v>148544</v>
      </c>
      <c r="AF599">
        <f>SUM(Data[[#This Row],[Cr.Soyaoil]:[Biodiesel]])</f>
        <v>0</v>
      </c>
    </row>
    <row r="600" spans="1:32" x14ac:dyDescent="0.3">
      <c r="A600">
        <v>2015</v>
      </c>
      <c r="B600" t="s">
        <v>33</v>
      </c>
      <c r="C600" t="s">
        <v>46</v>
      </c>
      <c r="D600" t="s">
        <v>56</v>
      </c>
      <c r="E600" t="s">
        <v>64</v>
      </c>
      <c r="F600" s="10">
        <v>42101</v>
      </c>
      <c r="G600" s="11">
        <v>0.4861111111111111</v>
      </c>
      <c r="H600" s="10">
        <v>42099</v>
      </c>
      <c r="I600" s="11">
        <v>0.70208333333333328</v>
      </c>
      <c r="J600">
        <v>0</v>
      </c>
      <c r="K600" t="s">
        <v>68</v>
      </c>
      <c r="L600" t="s">
        <v>75</v>
      </c>
      <c r="M600">
        <v>0</v>
      </c>
      <c r="N600">
        <v>0</v>
      </c>
      <c r="O600">
        <v>0</v>
      </c>
      <c r="P600">
        <v>0</v>
      </c>
      <c r="Q600">
        <v>0</v>
      </c>
      <c r="R600">
        <v>0</v>
      </c>
      <c r="S600">
        <v>0</v>
      </c>
      <c r="T600">
        <v>0</v>
      </c>
      <c r="U600">
        <v>0</v>
      </c>
      <c r="V600">
        <v>0</v>
      </c>
      <c r="W600">
        <v>7696</v>
      </c>
      <c r="X600">
        <v>0</v>
      </c>
      <c r="Y600">
        <v>0</v>
      </c>
      <c r="Z600">
        <v>0</v>
      </c>
      <c r="AA600">
        <v>0</v>
      </c>
      <c r="AB600">
        <v>3067</v>
      </c>
      <c r="AC600">
        <v>0</v>
      </c>
      <c r="AD600">
        <v>1732</v>
      </c>
      <c r="AE600">
        <f>SUM(Data[[#This Row],[Soybeans]:[DDGS]])</f>
        <v>0</v>
      </c>
      <c r="AF600">
        <f>SUM(Data[[#This Row],[Cr.Soyaoil]:[Biodiesel]])</f>
        <v>12495</v>
      </c>
    </row>
    <row r="601" spans="1:32" x14ac:dyDescent="0.3">
      <c r="A601">
        <v>2020</v>
      </c>
      <c r="B601" t="s">
        <v>34</v>
      </c>
      <c r="C601" t="s">
        <v>47</v>
      </c>
      <c r="D601" t="s">
        <v>56</v>
      </c>
      <c r="E601" t="s">
        <v>65</v>
      </c>
      <c r="F601" s="10">
        <v>43901</v>
      </c>
      <c r="G601" s="11">
        <v>0.14791666666666667</v>
      </c>
      <c r="H601" s="10">
        <v>43899</v>
      </c>
      <c r="I601" s="11">
        <v>0.15416666666666667</v>
      </c>
      <c r="J601">
        <v>1</v>
      </c>
      <c r="K601" t="s">
        <v>72</v>
      </c>
      <c r="L601" t="s">
        <v>75</v>
      </c>
      <c r="M601">
        <v>0</v>
      </c>
      <c r="N601">
        <v>0</v>
      </c>
      <c r="O601">
        <v>0</v>
      </c>
      <c r="P601">
        <v>0</v>
      </c>
      <c r="Q601">
        <v>0</v>
      </c>
      <c r="R601">
        <v>0</v>
      </c>
      <c r="S601">
        <v>0</v>
      </c>
      <c r="T601">
        <v>0</v>
      </c>
      <c r="U601">
        <v>0</v>
      </c>
      <c r="V601">
        <v>0</v>
      </c>
      <c r="W601">
        <v>0</v>
      </c>
      <c r="X601">
        <v>0</v>
      </c>
      <c r="Y601">
        <v>4223</v>
      </c>
      <c r="Z601">
        <v>0</v>
      </c>
      <c r="AA601">
        <v>0</v>
      </c>
      <c r="AB601">
        <v>7623</v>
      </c>
      <c r="AC601">
        <v>0</v>
      </c>
      <c r="AD601">
        <v>0</v>
      </c>
      <c r="AE601">
        <f>SUM(Data[[#This Row],[Soybeans]:[DDGS]])</f>
        <v>0</v>
      </c>
      <c r="AF601">
        <f>SUM(Data[[#This Row],[Cr.Soyaoil]:[Biodiesel]])</f>
        <v>11846</v>
      </c>
    </row>
    <row r="602" spans="1:32" x14ac:dyDescent="0.3">
      <c r="A602">
        <v>2012</v>
      </c>
      <c r="B602" t="s">
        <v>36</v>
      </c>
      <c r="C602" t="s">
        <v>42</v>
      </c>
      <c r="D602" t="s">
        <v>49</v>
      </c>
      <c r="E602" t="s">
        <v>63</v>
      </c>
      <c r="F602" s="10">
        <v>41116</v>
      </c>
      <c r="G602" s="11">
        <v>0.91666666666666663</v>
      </c>
      <c r="H602" s="10">
        <v>41115</v>
      </c>
      <c r="I602" s="11">
        <v>0.35486111111111113</v>
      </c>
      <c r="J602">
        <v>1</v>
      </c>
      <c r="K602" t="s">
        <v>67</v>
      </c>
      <c r="L602" t="s">
        <v>75</v>
      </c>
      <c r="M602">
        <v>0</v>
      </c>
      <c r="N602">
        <v>0</v>
      </c>
      <c r="O602">
        <v>0</v>
      </c>
      <c r="P602">
        <v>0</v>
      </c>
      <c r="Q602">
        <v>0</v>
      </c>
      <c r="R602">
        <v>0</v>
      </c>
      <c r="S602">
        <v>0</v>
      </c>
      <c r="T602">
        <v>0</v>
      </c>
      <c r="U602">
        <v>0</v>
      </c>
      <c r="V602">
        <v>0</v>
      </c>
      <c r="W602">
        <v>0</v>
      </c>
      <c r="X602">
        <v>0</v>
      </c>
      <c r="Y602">
        <v>0</v>
      </c>
      <c r="Z602">
        <v>4780</v>
      </c>
      <c r="AA602">
        <v>0</v>
      </c>
      <c r="AB602">
        <v>0</v>
      </c>
      <c r="AC602">
        <v>0</v>
      </c>
      <c r="AD602">
        <v>0</v>
      </c>
      <c r="AE602">
        <f>SUM(Data[[#This Row],[Soybeans]:[DDGS]])</f>
        <v>0</v>
      </c>
      <c r="AF602">
        <f>SUM(Data[[#This Row],[Cr.Soyaoil]:[Biodiesel]])</f>
        <v>4780</v>
      </c>
    </row>
    <row r="603" spans="1:32" x14ac:dyDescent="0.3">
      <c r="A603">
        <v>2020</v>
      </c>
      <c r="B603" t="s">
        <v>41</v>
      </c>
      <c r="C603" t="s">
        <v>45</v>
      </c>
      <c r="D603" t="s">
        <v>54</v>
      </c>
      <c r="E603" t="s">
        <v>64</v>
      </c>
      <c r="F603" s="10">
        <v>43845</v>
      </c>
      <c r="G603" s="11">
        <v>0.3125</v>
      </c>
      <c r="H603" s="10">
        <v>43842</v>
      </c>
      <c r="I603" s="11">
        <v>0.90694444444444444</v>
      </c>
      <c r="J603">
        <v>0</v>
      </c>
      <c r="K603" t="s">
        <v>70</v>
      </c>
      <c r="L603" t="s">
        <v>74</v>
      </c>
      <c r="M603">
        <v>0</v>
      </c>
      <c r="N603">
        <v>0</v>
      </c>
      <c r="O603">
        <v>0</v>
      </c>
      <c r="P603">
        <v>0</v>
      </c>
      <c r="Q603">
        <v>0</v>
      </c>
      <c r="R603">
        <v>0</v>
      </c>
      <c r="S603">
        <v>75376</v>
      </c>
      <c r="T603">
        <v>0</v>
      </c>
      <c r="U603">
        <v>0</v>
      </c>
      <c r="V603">
        <v>0</v>
      </c>
      <c r="W603">
        <v>0</v>
      </c>
      <c r="X603">
        <v>0</v>
      </c>
      <c r="Y603">
        <v>0</v>
      </c>
      <c r="Z603">
        <v>0</v>
      </c>
      <c r="AA603">
        <v>0</v>
      </c>
      <c r="AB603">
        <v>0</v>
      </c>
      <c r="AC603">
        <v>0</v>
      </c>
      <c r="AD603">
        <v>0</v>
      </c>
      <c r="AE603">
        <f>SUM(Data[[#This Row],[Soybeans]:[DDGS]])</f>
        <v>75376</v>
      </c>
      <c r="AF603">
        <f>SUM(Data[[#This Row],[Cr.Soyaoil]:[Biodiesel]])</f>
        <v>0</v>
      </c>
    </row>
    <row r="604" spans="1:32" x14ac:dyDescent="0.3">
      <c r="A604">
        <v>2015</v>
      </c>
      <c r="B604" t="s">
        <v>31</v>
      </c>
      <c r="C604" t="s">
        <v>45</v>
      </c>
      <c r="D604" t="s">
        <v>56</v>
      </c>
      <c r="E604" t="s">
        <v>63</v>
      </c>
      <c r="F604" s="10">
        <v>42048</v>
      </c>
      <c r="G604" s="11">
        <v>0.81597222222222221</v>
      </c>
      <c r="H604" s="10">
        <v>42045</v>
      </c>
      <c r="I604" s="11">
        <v>0.21805555555555556</v>
      </c>
      <c r="J604">
        <v>0</v>
      </c>
      <c r="K604" t="s">
        <v>69</v>
      </c>
      <c r="L604" t="s">
        <v>75</v>
      </c>
      <c r="M604">
        <v>0</v>
      </c>
      <c r="N604">
        <v>0</v>
      </c>
      <c r="O604">
        <v>0</v>
      </c>
      <c r="P604">
        <v>0</v>
      </c>
      <c r="Q604">
        <v>0</v>
      </c>
      <c r="R604">
        <v>0</v>
      </c>
      <c r="S604">
        <v>0</v>
      </c>
      <c r="T604">
        <v>0</v>
      </c>
      <c r="U604">
        <v>0</v>
      </c>
      <c r="V604">
        <v>0</v>
      </c>
      <c r="W604">
        <v>0</v>
      </c>
      <c r="X604">
        <v>0</v>
      </c>
      <c r="Y604">
        <v>0</v>
      </c>
      <c r="Z604">
        <v>494</v>
      </c>
      <c r="AA604">
        <v>7547</v>
      </c>
      <c r="AB604">
        <v>5772</v>
      </c>
      <c r="AC604">
        <v>9640</v>
      </c>
      <c r="AD604">
        <v>0</v>
      </c>
      <c r="AE604">
        <f>SUM(Data[[#This Row],[Soybeans]:[DDGS]])</f>
        <v>0</v>
      </c>
      <c r="AF604">
        <f>SUM(Data[[#This Row],[Cr.Soyaoil]:[Biodiesel]])</f>
        <v>23453</v>
      </c>
    </row>
    <row r="605" spans="1:32" x14ac:dyDescent="0.3">
      <c r="A605">
        <v>2018</v>
      </c>
      <c r="B605" t="s">
        <v>39</v>
      </c>
      <c r="C605" t="s">
        <v>42</v>
      </c>
      <c r="D605" t="s">
        <v>55</v>
      </c>
      <c r="E605" t="s">
        <v>59</v>
      </c>
      <c r="F605" s="10">
        <v>43383</v>
      </c>
      <c r="G605" s="11">
        <v>0.56111111111111112</v>
      </c>
      <c r="H605" s="10">
        <v>43382</v>
      </c>
      <c r="I605" s="11">
        <v>0.98472222222222228</v>
      </c>
      <c r="J605">
        <v>1</v>
      </c>
      <c r="K605" t="s">
        <v>72</v>
      </c>
      <c r="L605" t="s">
        <v>75</v>
      </c>
      <c r="M605">
        <v>0</v>
      </c>
      <c r="N605">
        <v>0</v>
      </c>
      <c r="O605">
        <v>0</v>
      </c>
      <c r="P605">
        <v>0</v>
      </c>
      <c r="Q605">
        <v>0</v>
      </c>
      <c r="R605">
        <v>0</v>
      </c>
      <c r="S605">
        <v>0</v>
      </c>
      <c r="T605">
        <v>0</v>
      </c>
      <c r="U605">
        <v>0</v>
      </c>
      <c r="V605">
        <v>0</v>
      </c>
      <c r="W605">
        <v>0</v>
      </c>
      <c r="X605">
        <v>0</v>
      </c>
      <c r="Y605">
        <v>0</v>
      </c>
      <c r="Z605">
        <v>1269</v>
      </c>
      <c r="AA605">
        <v>4727</v>
      </c>
      <c r="AB605">
        <v>3719</v>
      </c>
      <c r="AC605">
        <v>9668</v>
      </c>
      <c r="AD605">
        <v>0</v>
      </c>
      <c r="AE605">
        <f>SUM(Data[[#This Row],[Soybeans]:[DDGS]])</f>
        <v>0</v>
      </c>
      <c r="AF605">
        <f>SUM(Data[[#This Row],[Cr.Soyaoil]:[Biodiesel]])</f>
        <v>19383</v>
      </c>
    </row>
    <row r="606" spans="1:32" x14ac:dyDescent="0.3">
      <c r="A606">
        <v>2020</v>
      </c>
      <c r="B606" t="s">
        <v>31</v>
      </c>
      <c r="C606" t="s">
        <v>47</v>
      </c>
      <c r="D606" t="s">
        <v>54</v>
      </c>
      <c r="E606" t="s">
        <v>64</v>
      </c>
      <c r="F606" s="10">
        <v>43885</v>
      </c>
      <c r="G606" s="11">
        <v>7.7083333333333337E-2</v>
      </c>
      <c r="H606" s="10">
        <v>43883</v>
      </c>
      <c r="I606" s="11">
        <v>0.19722222222222222</v>
      </c>
      <c r="J606">
        <v>0</v>
      </c>
      <c r="K606" t="s">
        <v>72</v>
      </c>
      <c r="L606" t="s">
        <v>74</v>
      </c>
      <c r="M606">
        <v>0</v>
      </c>
      <c r="N606">
        <v>0</v>
      </c>
      <c r="O606">
        <v>55195</v>
      </c>
      <c r="P606">
        <v>0</v>
      </c>
      <c r="Q606">
        <v>51845</v>
      </c>
      <c r="R606">
        <v>0</v>
      </c>
      <c r="S606">
        <v>30041</v>
      </c>
      <c r="T606">
        <v>0</v>
      </c>
      <c r="U606">
        <v>10521</v>
      </c>
      <c r="V606">
        <v>0</v>
      </c>
      <c r="W606">
        <v>0</v>
      </c>
      <c r="X606">
        <v>0</v>
      </c>
      <c r="Y606">
        <v>0</v>
      </c>
      <c r="Z606">
        <v>0</v>
      </c>
      <c r="AA606">
        <v>0</v>
      </c>
      <c r="AB606">
        <v>0</v>
      </c>
      <c r="AC606">
        <v>0</v>
      </c>
      <c r="AD606">
        <v>0</v>
      </c>
      <c r="AE606">
        <f>SUM(Data[[#This Row],[Soybeans]:[DDGS]])</f>
        <v>147602</v>
      </c>
      <c r="AF606">
        <f>SUM(Data[[#This Row],[Cr.Soyaoil]:[Biodiesel]])</f>
        <v>0</v>
      </c>
    </row>
    <row r="607" spans="1:32" x14ac:dyDescent="0.3">
      <c r="A607">
        <v>2012</v>
      </c>
      <c r="B607" t="s">
        <v>40</v>
      </c>
      <c r="C607" t="s">
        <v>44</v>
      </c>
      <c r="D607" t="s">
        <v>49</v>
      </c>
      <c r="E607" t="s">
        <v>64</v>
      </c>
      <c r="F607" s="10">
        <v>41172</v>
      </c>
      <c r="G607" s="11">
        <v>0.76736111111111116</v>
      </c>
      <c r="H607" s="10">
        <v>41171</v>
      </c>
      <c r="I607" s="11">
        <v>0.44097222222222221</v>
      </c>
      <c r="J607">
        <v>1</v>
      </c>
      <c r="K607" t="s">
        <v>72</v>
      </c>
      <c r="L607" t="s">
        <v>74</v>
      </c>
      <c r="M607">
        <v>0</v>
      </c>
      <c r="N607">
        <v>32144</v>
      </c>
      <c r="O607">
        <v>0</v>
      </c>
      <c r="P607">
        <v>0</v>
      </c>
      <c r="Q607">
        <v>58136</v>
      </c>
      <c r="R607">
        <v>70334</v>
      </c>
      <c r="S607">
        <v>72242</v>
      </c>
      <c r="T607">
        <v>0</v>
      </c>
      <c r="U607">
        <v>0</v>
      </c>
      <c r="V607">
        <v>0</v>
      </c>
      <c r="W607">
        <v>0</v>
      </c>
      <c r="X607">
        <v>0</v>
      </c>
      <c r="Y607">
        <v>0</v>
      </c>
      <c r="Z607">
        <v>0</v>
      </c>
      <c r="AA607">
        <v>0</v>
      </c>
      <c r="AB607">
        <v>0</v>
      </c>
      <c r="AC607">
        <v>0</v>
      </c>
      <c r="AD607">
        <v>0</v>
      </c>
      <c r="AE607">
        <f>SUM(Data[[#This Row],[Soybeans]:[DDGS]])</f>
        <v>232856</v>
      </c>
      <c r="AF607">
        <f>SUM(Data[[#This Row],[Cr.Soyaoil]:[Biodiesel]])</f>
        <v>0</v>
      </c>
    </row>
    <row r="608" spans="1:32" x14ac:dyDescent="0.3">
      <c r="A608">
        <v>2018</v>
      </c>
      <c r="B608" t="s">
        <v>41</v>
      </c>
      <c r="C608" t="s">
        <v>48</v>
      </c>
      <c r="D608" t="s">
        <v>49</v>
      </c>
      <c r="E608" t="s">
        <v>63</v>
      </c>
      <c r="F608" s="10">
        <v>43108</v>
      </c>
      <c r="G608" s="11">
        <v>0.72499999999999998</v>
      </c>
      <c r="H608" s="10">
        <v>43107</v>
      </c>
      <c r="I608" s="11">
        <v>2.6388888888888889E-2</v>
      </c>
      <c r="J608">
        <v>0</v>
      </c>
      <c r="K608" t="s">
        <v>71</v>
      </c>
      <c r="L608" t="s">
        <v>75</v>
      </c>
      <c r="M608">
        <v>0</v>
      </c>
      <c r="N608">
        <v>0</v>
      </c>
      <c r="O608">
        <v>0</v>
      </c>
      <c r="P608">
        <v>0</v>
      </c>
      <c r="Q608">
        <v>0</v>
      </c>
      <c r="R608">
        <v>0</v>
      </c>
      <c r="S608">
        <v>0</v>
      </c>
      <c r="T608">
        <v>0</v>
      </c>
      <c r="U608">
        <v>0</v>
      </c>
      <c r="V608">
        <v>0</v>
      </c>
      <c r="W608">
        <v>2246</v>
      </c>
      <c r="X608">
        <v>0</v>
      </c>
      <c r="Y608">
        <v>0</v>
      </c>
      <c r="Z608">
        <v>0</v>
      </c>
      <c r="AA608">
        <v>4230</v>
      </c>
      <c r="AB608">
        <v>0</v>
      </c>
      <c r="AC608">
        <v>0</v>
      </c>
      <c r="AD608">
        <v>0</v>
      </c>
      <c r="AE608">
        <f>SUM(Data[[#This Row],[Soybeans]:[DDGS]])</f>
        <v>0</v>
      </c>
      <c r="AF608">
        <f>SUM(Data[[#This Row],[Cr.Soyaoil]:[Biodiesel]])</f>
        <v>6476</v>
      </c>
    </row>
    <row r="609" spans="1:32" x14ac:dyDescent="0.3">
      <c r="A609">
        <v>2018</v>
      </c>
      <c r="B609" t="s">
        <v>41</v>
      </c>
      <c r="C609" t="s">
        <v>46</v>
      </c>
      <c r="D609" t="s">
        <v>49</v>
      </c>
      <c r="E609" t="s">
        <v>61</v>
      </c>
      <c r="F609" s="10">
        <v>43114</v>
      </c>
      <c r="G609" s="11">
        <v>0.36388888888888887</v>
      </c>
      <c r="H609" s="10">
        <v>43112</v>
      </c>
      <c r="I609" s="11">
        <v>0.76944444444444449</v>
      </c>
      <c r="J609">
        <v>1</v>
      </c>
      <c r="K609" t="s">
        <v>68</v>
      </c>
      <c r="L609" t="s">
        <v>75</v>
      </c>
      <c r="M609">
        <v>0</v>
      </c>
      <c r="N609">
        <v>0</v>
      </c>
      <c r="O609">
        <v>0</v>
      </c>
      <c r="P609">
        <v>0</v>
      </c>
      <c r="Q609">
        <v>0</v>
      </c>
      <c r="R609">
        <v>0</v>
      </c>
      <c r="S609">
        <v>0</v>
      </c>
      <c r="T609">
        <v>0</v>
      </c>
      <c r="U609">
        <v>0</v>
      </c>
      <c r="V609">
        <v>0</v>
      </c>
      <c r="W609">
        <v>0</v>
      </c>
      <c r="X609">
        <v>0</v>
      </c>
      <c r="Y609">
        <v>0</v>
      </c>
      <c r="Z609">
        <v>3658</v>
      </c>
      <c r="AA609">
        <v>0</v>
      </c>
      <c r="AB609">
        <v>0</v>
      </c>
      <c r="AC609">
        <v>0</v>
      </c>
      <c r="AD609">
        <v>0</v>
      </c>
      <c r="AE609">
        <f>SUM(Data[[#This Row],[Soybeans]:[DDGS]])</f>
        <v>0</v>
      </c>
      <c r="AF609">
        <f>SUM(Data[[#This Row],[Cr.Soyaoil]:[Biodiesel]])</f>
        <v>3658</v>
      </c>
    </row>
    <row r="610" spans="1:32" x14ac:dyDescent="0.3">
      <c r="A610">
        <v>2011</v>
      </c>
      <c r="B610" t="s">
        <v>36</v>
      </c>
      <c r="C610" t="s">
        <v>43</v>
      </c>
      <c r="D610" t="s">
        <v>55</v>
      </c>
      <c r="E610" t="s">
        <v>63</v>
      </c>
      <c r="F610" s="10">
        <v>40732</v>
      </c>
      <c r="G610" s="11">
        <v>0.21875</v>
      </c>
      <c r="H610" s="10">
        <v>40730</v>
      </c>
      <c r="I610" s="11">
        <v>0.55486111111111114</v>
      </c>
      <c r="J610">
        <v>1</v>
      </c>
      <c r="K610" t="s">
        <v>66</v>
      </c>
      <c r="L610" t="s">
        <v>75</v>
      </c>
      <c r="M610">
        <v>0</v>
      </c>
      <c r="N610">
        <v>0</v>
      </c>
      <c r="O610">
        <v>0</v>
      </c>
      <c r="P610">
        <v>0</v>
      </c>
      <c r="Q610">
        <v>0</v>
      </c>
      <c r="R610">
        <v>0</v>
      </c>
      <c r="S610">
        <v>0</v>
      </c>
      <c r="T610">
        <v>0</v>
      </c>
      <c r="U610">
        <v>0</v>
      </c>
      <c r="V610">
        <v>0</v>
      </c>
      <c r="W610">
        <v>3670</v>
      </c>
      <c r="X610">
        <v>0</v>
      </c>
      <c r="Y610">
        <v>0</v>
      </c>
      <c r="Z610">
        <v>2384</v>
      </c>
      <c r="AA610">
        <v>0</v>
      </c>
      <c r="AB610">
        <v>0</v>
      </c>
      <c r="AC610">
        <v>0</v>
      </c>
      <c r="AD610">
        <v>0</v>
      </c>
      <c r="AE610">
        <f>SUM(Data[[#This Row],[Soybeans]:[DDGS]])</f>
        <v>0</v>
      </c>
      <c r="AF610">
        <f>SUM(Data[[#This Row],[Cr.Soyaoil]:[Biodiesel]])</f>
        <v>6054</v>
      </c>
    </row>
    <row r="611" spans="1:32" x14ac:dyDescent="0.3">
      <c r="A611">
        <v>2017</v>
      </c>
      <c r="B611" t="s">
        <v>37</v>
      </c>
      <c r="C611" t="s">
        <v>47</v>
      </c>
      <c r="D611" t="s">
        <v>52</v>
      </c>
      <c r="E611" t="s">
        <v>62</v>
      </c>
      <c r="F611" s="10">
        <v>42890</v>
      </c>
      <c r="G611" s="11">
        <v>0.79097222222222219</v>
      </c>
      <c r="H611" s="10">
        <v>42889</v>
      </c>
      <c r="I611" s="11">
        <v>0.9770833333333333</v>
      </c>
      <c r="J611">
        <v>0</v>
      </c>
      <c r="K611" t="s">
        <v>68</v>
      </c>
      <c r="L611" t="s">
        <v>74</v>
      </c>
      <c r="M611">
        <v>0</v>
      </c>
      <c r="N611">
        <v>0</v>
      </c>
      <c r="O611">
        <v>0</v>
      </c>
      <c r="P611">
        <v>0</v>
      </c>
      <c r="Q611">
        <v>0</v>
      </c>
      <c r="R611">
        <v>0</v>
      </c>
      <c r="S611">
        <v>0</v>
      </c>
      <c r="T611">
        <v>0</v>
      </c>
      <c r="U611">
        <v>0</v>
      </c>
      <c r="V611">
        <v>0</v>
      </c>
      <c r="W611">
        <v>0</v>
      </c>
      <c r="X611">
        <v>0</v>
      </c>
      <c r="Y611">
        <v>0</v>
      </c>
      <c r="Z611">
        <v>0</v>
      </c>
      <c r="AA611">
        <v>0</v>
      </c>
      <c r="AB611">
        <v>0</v>
      </c>
      <c r="AC611">
        <v>0</v>
      </c>
      <c r="AD611">
        <v>0</v>
      </c>
      <c r="AE611">
        <f>SUM(Data[[#This Row],[Soybeans]:[DDGS]])</f>
        <v>0</v>
      </c>
      <c r="AF611">
        <f>SUM(Data[[#This Row],[Cr.Soyaoil]:[Biodiesel]])</f>
        <v>0</v>
      </c>
    </row>
    <row r="612" spans="1:32" x14ac:dyDescent="0.3">
      <c r="A612">
        <v>2022</v>
      </c>
      <c r="B612" t="s">
        <v>31</v>
      </c>
      <c r="C612" t="s">
        <v>45</v>
      </c>
      <c r="D612" t="s">
        <v>55</v>
      </c>
      <c r="E612" t="s">
        <v>63</v>
      </c>
      <c r="F612" s="10">
        <v>44609</v>
      </c>
      <c r="G612" s="11">
        <v>0.73333333333333328</v>
      </c>
      <c r="H612" s="10">
        <v>44607</v>
      </c>
      <c r="I612" s="11">
        <v>0.34583333333333333</v>
      </c>
      <c r="J612">
        <v>0</v>
      </c>
      <c r="K612" t="s">
        <v>68</v>
      </c>
      <c r="L612" t="s">
        <v>74</v>
      </c>
      <c r="M612">
        <v>0</v>
      </c>
      <c r="N612">
        <v>0</v>
      </c>
      <c r="O612">
        <v>50531</v>
      </c>
      <c r="P612">
        <v>0</v>
      </c>
      <c r="Q612">
        <v>0</v>
      </c>
      <c r="R612">
        <v>0</v>
      </c>
      <c r="S612">
        <v>41595</v>
      </c>
      <c r="T612">
        <v>0</v>
      </c>
      <c r="U612">
        <v>75653</v>
      </c>
      <c r="V612">
        <v>58900</v>
      </c>
      <c r="W612">
        <v>0</v>
      </c>
      <c r="X612">
        <v>0</v>
      </c>
      <c r="Y612">
        <v>0</v>
      </c>
      <c r="Z612">
        <v>0</v>
      </c>
      <c r="AA612">
        <v>0</v>
      </c>
      <c r="AB612">
        <v>0</v>
      </c>
      <c r="AC612">
        <v>0</v>
      </c>
      <c r="AD612">
        <v>0</v>
      </c>
      <c r="AE612">
        <f>SUM(Data[[#This Row],[Soybeans]:[DDGS]])</f>
        <v>226679</v>
      </c>
      <c r="AF612">
        <f>SUM(Data[[#This Row],[Cr.Soyaoil]:[Biodiesel]])</f>
        <v>0</v>
      </c>
    </row>
    <row r="613" spans="1:32" x14ac:dyDescent="0.3">
      <c r="A613">
        <v>2014</v>
      </c>
      <c r="B613" t="s">
        <v>35</v>
      </c>
      <c r="C613" t="s">
        <v>42</v>
      </c>
      <c r="D613" t="s">
        <v>49</v>
      </c>
      <c r="E613" t="s">
        <v>63</v>
      </c>
      <c r="F613" s="10">
        <v>41960</v>
      </c>
      <c r="G613" s="11">
        <v>0.7319444444444444</v>
      </c>
      <c r="H613" s="10">
        <v>41958</v>
      </c>
      <c r="I613" s="11">
        <v>0.77430555555555558</v>
      </c>
      <c r="J613">
        <v>1</v>
      </c>
      <c r="K613" t="s">
        <v>66</v>
      </c>
      <c r="L613" t="s">
        <v>74</v>
      </c>
      <c r="M613">
        <v>37680</v>
      </c>
      <c r="N613">
        <v>0</v>
      </c>
      <c r="O613">
        <v>74067</v>
      </c>
      <c r="P613">
        <v>69006</v>
      </c>
      <c r="Q613">
        <v>0</v>
      </c>
      <c r="R613">
        <v>0</v>
      </c>
      <c r="S613">
        <v>0</v>
      </c>
      <c r="T613">
        <v>61711</v>
      </c>
      <c r="U613">
        <v>40955</v>
      </c>
      <c r="V613">
        <v>0</v>
      </c>
      <c r="W613">
        <v>0</v>
      </c>
      <c r="X613">
        <v>0</v>
      </c>
      <c r="Y613">
        <v>0</v>
      </c>
      <c r="Z613">
        <v>0</v>
      </c>
      <c r="AA613">
        <v>0</v>
      </c>
      <c r="AB613">
        <v>0</v>
      </c>
      <c r="AC613">
        <v>0</v>
      </c>
      <c r="AD613">
        <v>0</v>
      </c>
      <c r="AE613">
        <f>SUM(Data[[#This Row],[Soybeans]:[DDGS]])</f>
        <v>283419</v>
      </c>
      <c r="AF613">
        <f>SUM(Data[[#This Row],[Cr.Soyaoil]:[Biodiesel]])</f>
        <v>0</v>
      </c>
    </row>
    <row r="614" spans="1:32" x14ac:dyDescent="0.3">
      <c r="A614">
        <v>2020</v>
      </c>
      <c r="B614" t="s">
        <v>40</v>
      </c>
      <c r="C614" t="s">
        <v>43</v>
      </c>
      <c r="D614" t="s">
        <v>57</v>
      </c>
      <c r="E614" t="s">
        <v>64</v>
      </c>
      <c r="F614" s="10">
        <v>44096</v>
      </c>
      <c r="G614" s="11">
        <v>0.54374999999999996</v>
      </c>
      <c r="H614" s="10">
        <v>44095</v>
      </c>
      <c r="I614" s="11">
        <v>0.4777777777777778</v>
      </c>
      <c r="J614">
        <v>1</v>
      </c>
      <c r="K614" t="s">
        <v>66</v>
      </c>
      <c r="L614" t="s">
        <v>74</v>
      </c>
      <c r="M614">
        <v>0</v>
      </c>
      <c r="N614">
        <v>0</v>
      </c>
      <c r="O614">
        <v>0</v>
      </c>
      <c r="P614">
        <v>79987</v>
      </c>
      <c r="Q614">
        <v>0</v>
      </c>
      <c r="R614">
        <v>0</v>
      </c>
      <c r="S614">
        <v>0</v>
      </c>
      <c r="T614">
        <v>35661</v>
      </c>
      <c r="U614">
        <v>23588</v>
      </c>
      <c r="V614">
        <v>72608</v>
      </c>
      <c r="W614">
        <v>0</v>
      </c>
      <c r="X614">
        <v>0</v>
      </c>
      <c r="Y614">
        <v>0</v>
      </c>
      <c r="Z614">
        <v>0</v>
      </c>
      <c r="AA614">
        <v>0</v>
      </c>
      <c r="AB614">
        <v>0</v>
      </c>
      <c r="AC614">
        <v>0</v>
      </c>
      <c r="AD614">
        <v>0</v>
      </c>
      <c r="AE614">
        <f>SUM(Data[[#This Row],[Soybeans]:[DDGS]])</f>
        <v>211844</v>
      </c>
      <c r="AF614">
        <f>SUM(Data[[#This Row],[Cr.Soyaoil]:[Biodiesel]])</f>
        <v>0</v>
      </c>
    </row>
    <row r="615" spans="1:32" x14ac:dyDescent="0.3">
      <c r="A615">
        <v>2021</v>
      </c>
      <c r="B615" t="s">
        <v>35</v>
      </c>
      <c r="C615" t="s">
        <v>42</v>
      </c>
      <c r="D615" t="s">
        <v>52</v>
      </c>
      <c r="E615" t="s">
        <v>61</v>
      </c>
      <c r="F615" s="10">
        <v>44517</v>
      </c>
      <c r="G615" s="11">
        <v>0.71597222222222223</v>
      </c>
      <c r="H615" s="10">
        <v>44515</v>
      </c>
      <c r="I615" s="11">
        <v>0.13472222222222222</v>
      </c>
      <c r="J615">
        <v>1</v>
      </c>
      <c r="K615" t="s">
        <v>68</v>
      </c>
      <c r="L615" t="s">
        <v>75</v>
      </c>
      <c r="M615">
        <v>0</v>
      </c>
      <c r="N615">
        <v>0</v>
      </c>
      <c r="O615">
        <v>0</v>
      </c>
      <c r="P615">
        <v>0</v>
      </c>
      <c r="Q615">
        <v>0</v>
      </c>
      <c r="R615">
        <v>0</v>
      </c>
      <c r="S615">
        <v>0</v>
      </c>
      <c r="T615">
        <v>0</v>
      </c>
      <c r="U615">
        <v>0</v>
      </c>
      <c r="V615">
        <v>0</v>
      </c>
      <c r="W615">
        <v>0</v>
      </c>
      <c r="X615">
        <v>0</v>
      </c>
      <c r="Y615">
        <v>0</v>
      </c>
      <c r="Z615">
        <v>0</v>
      </c>
      <c r="AA615">
        <v>491</v>
      </c>
      <c r="AB615">
        <v>618</v>
      </c>
      <c r="AC615">
        <v>0</v>
      </c>
      <c r="AD615">
        <v>0</v>
      </c>
      <c r="AE615">
        <f>SUM(Data[[#This Row],[Soybeans]:[DDGS]])</f>
        <v>0</v>
      </c>
      <c r="AF615">
        <f>SUM(Data[[#This Row],[Cr.Soyaoil]:[Biodiesel]])</f>
        <v>1109</v>
      </c>
    </row>
    <row r="616" spans="1:32" x14ac:dyDescent="0.3">
      <c r="A616">
        <v>2011</v>
      </c>
      <c r="B616" t="s">
        <v>39</v>
      </c>
      <c r="C616" t="s">
        <v>46</v>
      </c>
      <c r="D616" t="s">
        <v>54</v>
      </c>
      <c r="E616" t="s">
        <v>60</v>
      </c>
      <c r="F616" s="10">
        <v>40827</v>
      </c>
      <c r="G616" s="11">
        <v>0.35208333333333336</v>
      </c>
      <c r="H616" s="10">
        <v>40825</v>
      </c>
      <c r="I616" s="11">
        <v>0.87361111111111112</v>
      </c>
      <c r="J616">
        <v>1</v>
      </c>
      <c r="K616" t="s">
        <v>66</v>
      </c>
      <c r="L616" t="s">
        <v>75</v>
      </c>
      <c r="M616">
        <v>0</v>
      </c>
      <c r="N616">
        <v>0</v>
      </c>
      <c r="O616">
        <v>0</v>
      </c>
      <c r="P616">
        <v>0</v>
      </c>
      <c r="Q616">
        <v>0</v>
      </c>
      <c r="R616">
        <v>0</v>
      </c>
      <c r="S616">
        <v>0</v>
      </c>
      <c r="T616">
        <v>0</v>
      </c>
      <c r="U616">
        <v>0</v>
      </c>
      <c r="V616">
        <v>0</v>
      </c>
      <c r="W616">
        <v>799</v>
      </c>
      <c r="X616">
        <v>9899</v>
      </c>
      <c r="Y616">
        <v>0</v>
      </c>
      <c r="Z616">
        <v>0</v>
      </c>
      <c r="AA616">
        <v>0</v>
      </c>
      <c r="AB616">
        <v>0</v>
      </c>
      <c r="AC616">
        <v>0</v>
      </c>
      <c r="AD616">
        <v>0</v>
      </c>
      <c r="AE616">
        <f>SUM(Data[[#This Row],[Soybeans]:[DDGS]])</f>
        <v>0</v>
      </c>
      <c r="AF616">
        <f>SUM(Data[[#This Row],[Cr.Soyaoil]:[Biodiesel]])</f>
        <v>10698</v>
      </c>
    </row>
    <row r="617" spans="1:32" x14ac:dyDescent="0.3">
      <c r="A617">
        <v>2021</v>
      </c>
      <c r="B617" t="s">
        <v>36</v>
      </c>
      <c r="C617" t="s">
        <v>48</v>
      </c>
      <c r="D617" t="s">
        <v>55</v>
      </c>
      <c r="E617" t="s">
        <v>64</v>
      </c>
      <c r="F617" s="10">
        <v>44402</v>
      </c>
      <c r="G617" s="11">
        <v>0.67291666666666672</v>
      </c>
      <c r="H617" s="10">
        <v>44400</v>
      </c>
      <c r="I617" s="11">
        <v>0.43402777777777779</v>
      </c>
      <c r="J617">
        <v>1</v>
      </c>
      <c r="K617" t="s">
        <v>68</v>
      </c>
      <c r="L617" t="s">
        <v>74</v>
      </c>
      <c r="M617">
        <v>71165</v>
      </c>
      <c r="N617">
        <v>0</v>
      </c>
      <c r="O617">
        <v>0</v>
      </c>
      <c r="P617">
        <v>40385</v>
      </c>
      <c r="Q617">
        <v>0</v>
      </c>
      <c r="R617">
        <v>0</v>
      </c>
      <c r="S617">
        <v>0</v>
      </c>
      <c r="T617">
        <v>5325</v>
      </c>
      <c r="U617">
        <v>0</v>
      </c>
      <c r="V617">
        <v>6030</v>
      </c>
      <c r="W617">
        <v>0</v>
      </c>
      <c r="X617">
        <v>0</v>
      </c>
      <c r="Y617">
        <v>0</v>
      </c>
      <c r="Z617">
        <v>0</v>
      </c>
      <c r="AA617">
        <v>0</v>
      </c>
      <c r="AB617">
        <v>0</v>
      </c>
      <c r="AC617">
        <v>0</v>
      </c>
      <c r="AD617">
        <v>0</v>
      </c>
      <c r="AE617">
        <f>SUM(Data[[#This Row],[Soybeans]:[DDGS]])</f>
        <v>122905</v>
      </c>
      <c r="AF617">
        <f>SUM(Data[[#This Row],[Cr.Soyaoil]:[Biodiesel]])</f>
        <v>0</v>
      </c>
    </row>
    <row r="618" spans="1:32" x14ac:dyDescent="0.3">
      <c r="A618">
        <v>2013</v>
      </c>
      <c r="B618" t="s">
        <v>32</v>
      </c>
      <c r="C618" t="s">
        <v>48</v>
      </c>
      <c r="D618" t="s">
        <v>53</v>
      </c>
      <c r="E618" t="s">
        <v>63</v>
      </c>
      <c r="F618" s="10">
        <v>41609</v>
      </c>
      <c r="G618" s="11">
        <v>0.48472222222222222</v>
      </c>
      <c r="H618" s="10">
        <v>41607</v>
      </c>
      <c r="I618" s="11">
        <v>0.37569444444444444</v>
      </c>
      <c r="J618">
        <v>0</v>
      </c>
      <c r="K618" t="s">
        <v>66</v>
      </c>
      <c r="L618" t="s">
        <v>74</v>
      </c>
      <c r="M618">
        <v>0</v>
      </c>
      <c r="N618">
        <v>0</v>
      </c>
      <c r="O618">
        <v>0</v>
      </c>
      <c r="P618">
        <v>0</v>
      </c>
      <c r="Q618">
        <v>0</v>
      </c>
      <c r="R618">
        <v>0</v>
      </c>
      <c r="S618">
        <v>23713</v>
      </c>
      <c r="T618">
        <v>21103</v>
      </c>
      <c r="U618">
        <v>0</v>
      </c>
      <c r="V618">
        <v>0</v>
      </c>
      <c r="W618">
        <v>0</v>
      </c>
      <c r="X618">
        <v>0</v>
      </c>
      <c r="Y618">
        <v>0</v>
      </c>
      <c r="Z618">
        <v>0</v>
      </c>
      <c r="AA618">
        <v>0</v>
      </c>
      <c r="AB618">
        <v>0</v>
      </c>
      <c r="AC618">
        <v>0</v>
      </c>
      <c r="AD618">
        <v>0</v>
      </c>
      <c r="AE618">
        <f>SUM(Data[[#This Row],[Soybeans]:[DDGS]])</f>
        <v>44816</v>
      </c>
      <c r="AF618">
        <f>SUM(Data[[#This Row],[Cr.Soyaoil]:[Biodiesel]])</f>
        <v>0</v>
      </c>
    </row>
    <row r="619" spans="1:32" x14ac:dyDescent="0.3">
      <c r="A619">
        <v>2016</v>
      </c>
      <c r="B619" t="s">
        <v>39</v>
      </c>
      <c r="C619" t="s">
        <v>47</v>
      </c>
      <c r="D619" t="s">
        <v>51</v>
      </c>
      <c r="E619" t="s">
        <v>64</v>
      </c>
      <c r="F619" s="10">
        <v>42647</v>
      </c>
      <c r="G619" s="11">
        <v>0.32222222222222224</v>
      </c>
      <c r="H619" s="10">
        <v>42646</v>
      </c>
      <c r="I619" s="11">
        <v>0.51666666666666672</v>
      </c>
      <c r="J619">
        <v>0</v>
      </c>
      <c r="K619" t="s">
        <v>67</v>
      </c>
      <c r="L619" t="s">
        <v>75</v>
      </c>
      <c r="M619">
        <v>0</v>
      </c>
      <c r="N619">
        <v>0</v>
      </c>
      <c r="O619">
        <v>0</v>
      </c>
      <c r="P619">
        <v>0</v>
      </c>
      <c r="Q619">
        <v>0</v>
      </c>
      <c r="R619">
        <v>0</v>
      </c>
      <c r="S619">
        <v>0</v>
      </c>
      <c r="T619">
        <v>0</v>
      </c>
      <c r="U619">
        <v>0</v>
      </c>
      <c r="V619">
        <v>0</v>
      </c>
      <c r="W619">
        <v>0</v>
      </c>
      <c r="X619">
        <v>1357</v>
      </c>
      <c r="Y619">
        <v>0</v>
      </c>
      <c r="Z619">
        <v>6579</v>
      </c>
      <c r="AA619">
        <v>0</v>
      </c>
      <c r="AB619">
        <v>0</v>
      </c>
      <c r="AC619">
        <v>8100</v>
      </c>
      <c r="AD619">
        <v>0</v>
      </c>
      <c r="AE619">
        <f>SUM(Data[[#This Row],[Soybeans]:[DDGS]])</f>
        <v>0</v>
      </c>
      <c r="AF619">
        <f>SUM(Data[[#This Row],[Cr.Soyaoil]:[Biodiesel]])</f>
        <v>16036</v>
      </c>
    </row>
    <row r="620" spans="1:32" x14ac:dyDescent="0.3">
      <c r="A620">
        <v>2016</v>
      </c>
      <c r="B620" t="s">
        <v>38</v>
      </c>
      <c r="C620" t="s">
        <v>43</v>
      </c>
      <c r="D620" t="s">
        <v>55</v>
      </c>
      <c r="E620" t="s">
        <v>62</v>
      </c>
      <c r="F620" s="10">
        <v>42598</v>
      </c>
      <c r="G620" s="11">
        <v>0.64861111111111114</v>
      </c>
      <c r="H620" s="10">
        <v>42595</v>
      </c>
      <c r="I620" s="11">
        <v>0.15069444444444444</v>
      </c>
      <c r="J620">
        <v>0</v>
      </c>
      <c r="K620" t="s">
        <v>71</v>
      </c>
      <c r="L620" t="s">
        <v>74</v>
      </c>
      <c r="M620">
        <v>0</v>
      </c>
      <c r="N620">
        <v>0</v>
      </c>
      <c r="O620">
        <v>0</v>
      </c>
      <c r="P620">
        <v>0</v>
      </c>
      <c r="Q620">
        <v>0</v>
      </c>
      <c r="R620">
        <v>0</v>
      </c>
      <c r="S620">
        <v>0</v>
      </c>
      <c r="T620">
        <v>0</v>
      </c>
      <c r="U620">
        <v>8226</v>
      </c>
      <c r="V620">
        <v>22149</v>
      </c>
      <c r="W620">
        <v>0</v>
      </c>
      <c r="X620">
        <v>0</v>
      </c>
      <c r="Y620">
        <v>0</v>
      </c>
      <c r="Z620">
        <v>0</v>
      </c>
      <c r="AA620">
        <v>0</v>
      </c>
      <c r="AB620">
        <v>0</v>
      </c>
      <c r="AC620">
        <v>0</v>
      </c>
      <c r="AD620">
        <v>0</v>
      </c>
      <c r="AE620">
        <f>SUM(Data[[#This Row],[Soybeans]:[DDGS]])</f>
        <v>30375</v>
      </c>
      <c r="AF620">
        <f>SUM(Data[[#This Row],[Cr.Soyaoil]:[Biodiesel]])</f>
        <v>0</v>
      </c>
    </row>
    <row r="621" spans="1:32" x14ac:dyDescent="0.3">
      <c r="A621">
        <v>2012</v>
      </c>
      <c r="B621" t="s">
        <v>33</v>
      </c>
      <c r="C621" t="s">
        <v>44</v>
      </c>
      <c r="D621" t="s">
        <v>57</v>
      </c>
      <c r="E621" t="s">
        <v>59</v>
      </c>
      <c r="F621" s="10">
        <v>41010</v>
      </c>
      <c r="G621" s="11">
        <v>0.48819444444444443</v>
      </c>
      <c r="H621" s="10">
        <v>41007</v>
      </c>
      <c r="I621" s="11">
        <v>0.96180555555555558</v>
      </c>
      <c r="J621">
        <v>0</v>
      </c>
      <c r="K621" t="s">
        <v>73</v>
      </c>
      <c r="L621" t="s">
        <v>75</v>
      </c>
      <c r="M621">
        <v>0</v>
      </c>
      <c r="N621">
        <v>0</v>
      </c>
      <c r="O621">
        <v>0</v>
      </c>
      <c r="P621">
        <v>0</v>
      </c>
      <c r="Q621">
        <v>0</v>
      </c>
      <c r="R621">
        <v>0</v>
      </c>
      <c r="S621">
        <v>0</v>
      </c>
      <c r="T621">
        <v>0</v>
      </c>
      <c r="U621">
        <v>0</v>
      </c>
      <c r="V621">
        <v>0</v>
      </c>
      <c r="W621">
        <v>0</v>
      </c>
      <c r="X621">
        <v>0</v>
      </c>
      <c r="Y621">
        <v>0</v>
      </c>
      <c r="Z621">
        <v>0</v>
      </c>
      <c r="AA621">
        <v>0</v>
      </c>
      <c r="AB621">
        <v>0</v>
      </c>
      <c r="AC621">
        <v>0</v>
      </c>
      <c r="AD621">
        <v>0</v>
      </c>
      <c r="AE621">
        <f>SUM(Data[[#This Row],[Soybeans]:[DDGS]])</f>
        <v>0</v>
      </c>
      <c r="AF621">
        <f>SUM(Data[[#This Row],[Cr.Soyaoil]:[Biodiesel]])</f>
        <v>0</v>
      </c>
    </row>
    <row r="622" spans="1:32" x14ac:dyDescent="0.3">
      <c r="A622">
        <v>2019</v>
      </c>
      <c r="B622" t="s">
        <v>30</v>
      </c>
      <c r="C622" t="s">
        <v>47</v>
      </c>
      <c r="D622" t="s">
        <v>52</v>
      </c>
      <c r="E622" t="s">
        <v>65</v>
      </c>
      <c r="F622" s="10">
        <v>43593</v>
      </c>
      <c r="G622" s="11">
        <v>0.75347222222222221</v>
      </c>
      <c r="H622" s="10">
        <v>43590</v>
      </c>
      <c r="I622" s="11">
        <v>0.69930555555555551</v>
      </c>
      <c r="J622">
        <v>1</v>
      </c>
      <c r="K622" t="s">
        <v>71</v>
      </c>
      <c r="L622" t="s">
        <v>74</v>
      </c>
      <c r="M622">
        <v>0</v>
      </c>
      <c r="N622">
        <v>0</v>
      </c>
      <c r="O622">
        <v>67554</v>
      </c>
      <c r="P622">
        <v>1120</v>
      </c>
      <c r="Q622">
        <v>4893</v>
      </c>
      <c r="R622">
        <v>0</v>
      </c>
      <c r="S622">
        <v>0</v>
      </c>
      <c r="T622">
        <v>0</v>
      </c>
      <c r="U622">
        <v>74588</v>
      </c>
      <c r="V622">
        <v>0</v>
      </c>
      <c r="W622">
        <v>0</v>
      </c>
      <c r="X622">
        <v>0</v>
      </c>
      <c r="Y622">
        <v>0</v>
      </c>
      <c r="Z622">
        <v>0</v>
      </c>
      <c r="AA622">
        <v>0</v>
      </c>
      <c r="AB622">
        <v>0</v>
      </c>
      <c r="AC622">
        <v>0</v>
      </c>
      <c r="AD622">
        <v>0</v>
      </c>
      <c r="AE622">
        <f>SUM(Data[[#This Row],[Soybeans]:[DDGS]])</f>
        <v>148155</v>
      </c>
      <c r="AF622">
        <f>SUM(Data[[#This Row],[Cr.Soyaoil]:[Biodiesel]])</f>
        <v>0</v>
      </c>
    </row>
    <row r="623" spans="1:32" x14ac:dyDescent="0.3">
      <c r="A623">
        <v>2017</v>
      </c>
      <c r="B623" t="s">
        <v>37</v>
      </c>
      <c r="C623" t="s">
        <v>48</v>
      </c>
      <c r="D623" t="s">
        <v>49</v>
      </c>
      <c r="E623" t="s">
        <v>60</v>
      </c>
      <c r="F623" s="10">
        <v>42906</v>
      </c>
      <c r="G623" s="11">
        <v>0.77222222222222225</v>
      </c>
      <c r="H623" s="10">
        <v>42904</v>
      </c>
      <c r="I623" s="11">
        <v>0.20069444444444445</v>
      </c>
      <c r="J623">
        <v>1</v>
      </c>
      <c r="K623" t="s">
        <v>69</v>
      </c>
      <c r="L623" t="s">
        <v>75</v>
      </c>
      <c r="M623">
        <v>0</v>
      </c>
      <c r="N623">
        <v>0</v>
      </c>
      <c r="O623">
        <v>0</v>
      </c>
      <c r="P623">
        <v>0</v>
      </c>
      <c r="Q623">
        <v>0</v>
      </c>
      <c r="R623">
        <v>0</v>
      </c>
      <c r="S623">
        <v>0</v>
      </c>
      <c r="T623">
        <v>0</v>
      </c>
      <c r="U623">
        <v>0</v>
      </c>
      <c r="V623">
        <v>0</v>
      </c>
      <c r="W623">
        <v>0</v>
      </c>
      <c r="X623">
        <v>0</v>
      </c>
      <c r="Y623">
        <v>6806</v>
      </c>
      <c r="Z623">
        <v>0</v>
      </c>
      <c r="AA623">
        <v>378</v>
      </c>
      <c r="AB623">
        <v>9334</v>
      </c>
      <c r="AC623">
        <v>0</v>
      </c>
      <c r="AD623">
        <v>0</v>
      </c>
      <c r="AE623">
        <f>SUM(Data[[#This Row],[Soybeans]:[DDGS]])</f>
        <v>0</v>
      </c>
      <c r="AF623">
        <f>SUM(Data[[#This Row],[Cr.Soyaoil]:[Biodiesel]])</f>
        <v>16518</v>
      </c>
    </row>
    <row r="624" spans="1:32" x14ac:dyDescent="0.3">
      <c r="A624">
        <v>2014</v>
      </c>
      <c r="B624" t="s">
        <v>41</v>
      </c>
      <c r="C624" t="s">
        <v>42</v>
      </c>
      <c r="D624" t="s">
        <v>58</v>
      </c>
      <c r="E624" t="s">
        <v>61</v>
      </c>
      <c r="F624" s="10">
        <v>41640</v>
      </c>
      <c r="G624" s="11">
        <v>0.27847222222222223</v>
      </c>
      <c r="H624" s="10">
        <v>41639</v>
      </c>
      <c r="I624" s="11">
        <v>0.77986111111111112</v>
      </c>
      <c r="J624">
        <v>1</v>
      </c>
      <c r="K624" t="s">
        <v>70</v>
      </c>
      <c r="L624" t="s">
        <v>75</v>
      </c>
      <c r="M624">
        <v>0</v>
      </c>
      <c r="N624">
        <v>0</v>
      </c>
      <c r="O624">
        <v>0</v>
      </c>
      <c r="P624">
        <v>0</v>
      </c>
      <c r="Q624">
        <v>0</v>
      </c>
      <c r="R624">
        <v>0</v>
      </c>
      <c r="S624">
        <v>0</v>
      </c>
      <c r="T624">
        <v>0</v>
      </c>
      <c r="U624">
        <v>0</v>
      </c>
      <c r="V624">
        <v>0</v>
      </c>
      <c r="W624">
        <v>0</v>
      </c>
      <c r="X624">
        <v>0</v>
      </c>
      <c r="Y624">
        <v>0</v>
      </c>
      <c r="Z624">
        <v>0</v>
      </c>
      <c r="AA624">
        <v>0</v>
      </c>
      <c r="AB624">
        <v>0</v>
      </c>
      <c r="AC624">
        <v>0</v>
      </c>
      <c r="AD624">
        <v>0</v>
      </c>
      <c r="AE624">
        <f>SUM(Data[[#This Row],[Soybeans]:[DDGS]])</f>
        <v>0</v>
      </c>
      <c r="AF624">
        <f>SUM(Data[[#This Row],[Cr.Soyaoil]:[Biodiesel]])</f>
        <v>0</v>
      </c>
    </row>
    <row r="625" spans="1:32" x14ac:dyDescent="0.3">
      <c r="A625">
        <v>2022</v>
      </c>
      <c r="B625" t="s">
        <v>36</v>
      </c>
      <c r="C625" t="s">
        <v>42</v>
      </c>
      <c r="D625" t="s">
        <v>50</v>
      </c>
      <c r="E625" t="s">
        <v>59</v>
      </c>
      <c r="F625" s="10">
        <v>44768</v>
      </c>
      <c r="G625" s="11">
        <v>0.25486111111111109</v>
      </c>
      <c r="H625" s="10">
        <v>44766</v>
      </c>
      <c r="I625" s="11">
        <v>8.8888888888888892E-2</v>
      </c>
      <c r="J625">
        <v>1</v>
      </c>
      <c r="K625" t="s">
        <v>70</v>
      </c>
      <c r="L625" t="s">
        <v>74</v>
      </c>
      <c r="M625">
        <v>0</v>
      </c>
      <c r="N625">
        <v>0</v>
      </c>
      <c r="O625">
        <v>0</v>
      </c>
      <c r="P625">
        <v>0</v>
      </c>
      <c r="Q625">
        <v>63482</v>
      </c>
      <c r="R625">
        <v>0</v>
      </c>
      <c r="S625">
        <v>39223</v>
      </c>
      <c r="T625">
        <v>0</v>
      </c>
      <c r="U625">
        <v>70061</v>
      </c>
      <c r="V625">
        <v>0</v>
      </c>
      <c r="W625">
        <v>0</v>
      </c>
      <c r="X625">
        <v>0</v>
      </c>
      <c r="Y625">
        <v>0</v>
      </c>
      <c r="Z625">
        <v>0</v>
      </c>
      <c r="AA625">
        <v>0</v>
      </c>
      <c r="AB625">
        <v>0</v>
      </c>
      <c r="AC625">
        <v>0</v>
      </c>
      <c r="AD625">
        <v>0</v>
      </c>
      <c r="AE625">
        <f>SUM(Data[[#This Row],[Soybeans]:[DDGS]])</f>
        <v>172766</v>
      </c>
      <c r="AF625">
        <f>SUM(Data[[#This Row],[Cr.Soyaoil]:[Biodiesel]])</f>
        <v>0</v>
      </c>
    </row>
    <row r="626" spans="1:32" x14ac:dyDescent="0.3">
      <c r="A626">
        <v>2021</v>
      </c>
      <c r="B626" t="s">
        <v>35</v>
      </c>
      <c r="C626" t="s">
        <v>45</v>
      </c>
      <c r="D626" t="s">
        <v>51</v>
      </c>
      <c r="E626" t="s">
        <v>61</v>
      </c>
      <c r="F626" s="10">
        <v>44502</v>
      </c>
      <c r="G626" s="11">
        <v>0.87430555555555556</v>
      </c>
      <c r="H626" s="10">
        <v>44501</v>
      </c>
      <c r="I626" s="11">
        <v>0.36458333333333331</v>
      </c>
      <c r="J626">
        <v>0</v>
      </c>
      <c r="K626" t="s">
        <v>73</v>
      </c>
      <c r="L626" t="s">
        <v>74</v>
      </c>
      <c r="M626">
        <v>0</v>
      </c>
      <c r="N626">
        <v>0</v>
      </c>
      <c r="O626">
        <v>0</v>
      </c>
      <c r="P626">
        <v>0</v>
      </c>
      <c r="Q626">
        <v>29852</v>
      </c>
      <c r="R626">
        <v>16499</v>
      </c>
      <c r="S626">
        <v>0</v>
      </c>
      <c r="T626">
        <v>0</v>
      </c>
      <c r="U626">
        <v>0</v>
      </c>
      <c r="V626">
        <v>0</v>
      </c>
      <c r="W626">
        <v>0</v>
      </c>
      <c r="X626">
        <v>0</v>
      </c>
      <c r="Y626">
        <v>0</v>
      </c>
      <c r="Z626">
        <v>0</v>
      </c>
      <c r="AA626">
        <v>0</v>
      </c>
      <c r="AB626">
        <v>0</v>
      </c>
      <c r="AC626">
        <v>0</v>
      </c>
      <c r="AD626">
        <v>0</v>
      </c>
      <c r="AE626">
        <f>SUM(Data[[#This Row],[Soybeans]:[DDGS]])</f>
        <v>46351</v>
      </c>
      <c r="AF626">
        <f>SUM(Data[[#This Row],[Cr.Soyaoil]:[Biodiesel]])</f>
        <v>0</v>
      </c>
    </row>
    <row r="627" spans="1:32" x14ac:dyDescent="0.3">
      <c r="A627">
        <v>2010</v>
      </c>
      <c r="B627" t="s">
        <v>35</v>
      </c>
      <c r="C627" t="s">
        <v>43</v>
      </c>
      <c r="D627" t="s">
        <v>55</v>
      </c>
      <c r="E627" t="s">
        <v>65</v>
      </c>
      <c r="F627" s="10">
        <v>40494</v>
      </c>
      <c r="G627" s="11">
        <v>0.54374999999999996</v>
      </c>
      <c r="H627" s="10">
        <v>40492</v>
      </c>
      <c r="I627" s="11">
        <v>0.23958333333333334</v>
      </c>
      <c r="J627">
        <v>1</v>
      </c>
      <c r="K627" t="s">
        <v>70</v>
      </c>
      <c r="L627" t="s">
        <v>74</v>
      </c>
      <c r="M627">
        <v>0</v>
      </c>
      <c r="N627">
        <v>0</v>
      </c>
      <c r="O627">
        <v>0</v>
      </c>
      <c r="P627">
        <v>43344</v>
      </c>
      <c r="Q627">
        <v>14013</v>
      </c>
      <c r="R627">
        <v>5890</v>
      </c>
      <c r="S627">
        <v>0</v>
      </c>
      <c r="T627">
        <v>21058</v>
      </c>
      <c r="U627">
        <v>0</v>
      </c>
      <c r="V627">
        <v>0</v>
      </c>
      <c r="W627">
        <v>0</v>
      </c>
      <c r="X627">
        <v>0</v>
      </c>
      <c r="Y627">
        <v>0</v>
      </c>
      <c r="Z627">
        <v>0</v>
      </c>
      <c r="AA627">
        <v>0</v>
      </c>
      <c r="AB627">
        <v>0</v>
      </c>
      <c r="AC627">
        <v>0</v>
      </c>
      <c r="AD627">
        <v>0</v>
      </c>
      <c r="AE627">
        <f>SUM(Data[[#This Row],[Soybeans]:[DDGS]])</f>
        <v>84305</v>
      </c>
      <c r="AF627">
        <f>SUM(Data[[#This Row],[Cr.Soyaoil]:[Biodiesel]])</f>
        <v>0</v>
      </c>
    </row>
    <row r="628" spans="1:32" x14ac:dyDescent="0.3">
      <c r="A628">
        <v>2012</v>
      </c>
      <c r="B628" t="s">
        <v>33</v>
      </c>
      <c r="C628" t="s">
        <v>47</v>
      </c>
      <c r="D628" t="s">
        <v>53</v>
      </c>
      <c r="E628" t="s">
        <v>62</v>
      </c>
      <c r="F628" s="10">
        <v>41014</v>
      </c>
      <c r="G628" s="11">
        <v>0.2986111111111111</v>
      </c>
      <c r="H628" s="10">
        <v>41012</v>
      </c>
      <c r="I628" s="11">
        <v>0.41597222222222224</v>
      </c>
      <c r="J628">
        <v>0</v>
      </c>
      <c r="K628" t="s">
        <v>72</v>
      </c>
      <c r="L628" t="s">
        <v>74</v>
      </c>
      <c r="M628">
        <v>0</v>
      </c>
      <c r="N628">
        <v>79207</v>
      </c>
      <c r="O628">
        <v>19211</v>
      </c>
      <c r="P628">
        <v>0</v>
      </c>
      <c r="Q628">
        <v>0</v>
      </c>
      <c r="R628">
        <v>14454</v>
      </c>
      <c r="S628">
        <v>0</v>
      </c>
      <c r="T628">
        <v>0</v>
      </c>
      <c r="U628">
        <v>0</v>
      </c>
      <c r="V628">
        <v>17306</v>
      </c>
      <c r="W628">
        <v>0</v>
      </c>
      <c r="X628">
        <v>0</v>
      </c>
      <c r="Y628">
        <v>0</v>
      </c>
      <c r="Z628">
        <v>0</v>
      </c>
      <c r="AA628">
        <v>0</v>
      </c>
      <c r="AB628">
        <v>0</v>
      </c>
      <c r="AC628">
        <v>0</v>
      </c>
      <c r="AD628">
        <v>0</v>
      </c>
      <c r="AE628">
        <f>SUM(Data[[#This Row],[Soybeans]:[DDGS]])</f>
        <v>130178</v>
      </c>
      <c r="AF628">
        <f>SUM(Data[[#This Row],[Cr.Soyaoil]:[Biodiesel]])</f>
        <v>0</v>
      </c>
    </row>
    <row r="629" spans="1:32" x14ac:dyDescent="0.3">
      <c r="A629">
        <v>2015</v>
      </c>
      <c r="B629" t="s">
        <v>39</v>
      </c>
      <c r="C629" t="s">
        <v>45</v>
      </c>
      <c r="D629" t="s">
        <v>57</v>
      </c>
      <c r="E629" t="s">
        <v>61</v>
      </c>
      <c r="F629" s="10">
        <v>42304</v>
      </c>
      <c r="G629" s="11">
        <v>0.76527777777777772</v>
      </c>
      <c r="H629" s="10">
        <v>42303</v>
      </c>
      <c r="I629" s="11">
        <v>0.1125</v>
      </c>
      <c r="J629">
        <v>1</v>
      </c>
      <c r="K629" t="s">
        <v>69</v>
      </c>
      <c r="L629" t="s">
        <v>75</v>
      </c>
      <c r="M629">
        <v>0</v>
      </c>
      <c r="N629">
        <v>0</v>
      </c>
      <c r="O629">
        <v>0</v>
      </c>
      <c r="P629">
        <v>0</v>
      </c>
      <c r="Q629">
        <v>0</v>
      </c>
      <c r="R629">
        <v>0</v>
      </c>
      <c r="S629">
        <v>0</v>
      </c>
      <c r="T629">
        <v>0</v>
      </c>
      <c r="U629">
        <v>0</v>
      </c>
      <c r="V629">
        <v>0</v>
      </c>
      <c r="W629">
        <v>8255</v>
      </c>
      <c r="X629">
        <v>0</v>
      </c>
      <c r="Y629">
        <v>0</v>
      </c>
      <c r="Z629">
        <v>0</v>
      </c>
      <c r="AA629">
        <v>0</v>
      </c>
      <c r="AB629">
        <v>0</v>
      </c>
      <c r="AC629">
        <v>0</v>
      </c>
      <c r="AD629">
        <v>0</v>
      </c>
      <c r="AE629">
        <f>SUM(Data[[#This Row],[Soybeans]:[DDGS]])</f>
        <v>0</v>
      </c>
      <c r="AF629">
        <f>SUM(Data[[#This Row],[Cr.Soyaoil]:[Biodiesel]])</f>
        <v>8255</v>
      </c>
    </row>
    <row r="630" spans="1:32" x14ac:dyDescent="0.3">
      <c r="A630">
        <v>2021</v>
      </c>
      <c r="B630" t="s">
        <v>36</v>
      </c>
      <c r="C630" t="s">
        <v>46</v>
      </c>
      <c r="D630" t="s">
        <v>53</v>
      </c>
      <c r="E630" t="s">
        <v>59</v>
      </c>
      <c r="F630" s="10">
        <v>44386</v>
      </c>
      <c r="G630" s="11">
        <v>0.31041666666666667</v>
      </c>
      <c r="H630" s="10">
        <v>44383</v>
      </c>
      <c r="I630" s="11">
        <v>0.76736111111111116</v>
      </c>
      <c r="J630">
        <v>1</v>
      </c>
      <c r="K630" t="s">
        <v>66</v>
      </c>
      <c r="L630" t="s">
        <v>74</v>
      </c>
      <c r="M630">
        <v>0</v>
      </c>
      <c r="N630">
        <v>31468</v>
      </c>
      <c r="O630">
        <v>0</v>
      </c>
      <c r="P630">
        <v>0</v>
      </c>
      <c r="Q630">
        <v>0</v>
      </c>
      <c r="R630">
        <v>0</v>
      </c>
      <c r="S630">
        <v>0</v>
      </c>
      <c r="T630">
        <v>0</v>
      </c>
      <c r="U630">
        <v>0</v>
      </c>
      <c r="V630">
        <v>0</v>
      </c>
      <c r="W630">
        <v>0</v>
      </c>
      <c r="X630">
        <v>0</v>
      </c>
      <c r="Y630">
        <v>0</v>
      </c>
      <c r="Z630">
        <v>0</v>
      </c>
      <c r="AA630">
        <v>0</v>
      </c>
      <c r="AB630">
        <v>0</v>
      </c>
      <c r="AC630">
        <v>0</v>
      </c>
      <c r="AD630">
        <v>0</v>
      </c>
      <c r="AE630">
        <f>SUM(Data[[#This Row],[Soybeans]:[DDGS]])</f>
        <v>31468</v>
      </c>
      <c r="AF630">
        <f>SUM(Data[[#This Row],[Cr.Soyaoil]:[Biodiesel]])</f>
        <v>0</v>
      </c>
    </row>
    <row r="631" spans="1:32" x14ac:dyDescent="0.3">
      <c r="A631">
        <v>2022</v>
      </c>
      <c r="B631" t="s">
        <v>34</v>
      </c>
      <c r="C631" t="s">
        <v>48</v>
      </c>
      <c r="D631" t="s">
        <v>58</v>
      </c>
      <c r="E631" t="s">
        <v>60</v>
      </c>
      <c r="F631" s="10">
        <v>44633</v>
      </c>
      <c r="G631" s="11">
        <v>0.30277777777777776</v>
      </c>
      <c r="H631" s="10">
        <v>44630</v>
      </c>
      <c r="I631" s="11">
        <v>7.0833333333333331E-2</v>
      </c>
      <c r="J631">
        <v>0</v>
      </c>
      <c r="K631" t="s">
        <v>73</v>
      </c>
      <c r="L631" t="s">
        <v>75</v>
      </c>
      <c r="M631">
        <v>0</v>
      </c>
      <c r="N631">
        <v>0</v>
      </c>
      <c r="O631">
        <v>0</v>
      </c>
      <c r="P631">
        <v>0</v>
      </c>
      <c r="Q631">
        <v>0</v>
      </c>
      <c r="R631">
        <v>0</v>
      </c>
      <c r="S631">
        <v>0</v>
      </c>
      <c r="T631">
        <v>0</v>
      </c>
      <c r="U631">
        <v>0</v>
      </c>
      <c r="V631">
        <v>0</v>
      </c>
      <c r="W631">
        <v>403</v>
      </c>
      <c r="X631">
        <v>0</v>
      </c>
      <c r="Y631">
        <v>0</v>
      </c>
      <c r="Z631">
        <v>5574</v>
      </c>
      <c r="AA631">
        <v>0</v>
      </c>
      <c r="AB631">
        <v>2959</v>
      </c>
      <c r="AC631">
        <v>0</v>
      </c>
      <c r="AD631">
        <v>0</v>
      </c>
      <c r="AE631">
        <f>SUM(Data[[#This Row],[Soybeans]:[DDGS]])</f>
        <v>0</v>
      </c>
      <c r="AF631">
        <f>SUM(Data[[#This Row],[Cr.Soyaoil]:[Biodiesel]])</f>
        <v>8936</v>
      </c>
    </row>
    <row r="632" spans="1:32" x14ac:dyDescent="0.3">
      <c r="A632">
        <v>2011</v>
      </c>
      <c r="B632" t="s">
        <v>41</v>
      </c>
      <c r="C632" t="s">
        <v>44</v>
      </c>
      <c r="D632" t="s">
        <v>56</v>
      </c>
      <c r="E632" t="s">
        <v>60</v>
      </c>
      <c r="F632" s="10">
        <v>40546</v>
      </c>
      <c r="G632" s="11">
        <v>0.66874999999999996</v>
      </c>
      <c r="H632" s="10">
        <v>40543</v>
      </c>
      <c r="I632" s="11">
        <v>0.12777777777777777</v>
      </c>
      <c r="J632">
        <v>1</v>
      </c>
      <c r="K632" t="s">
        <v>67</v>
      </c>
      <c r="L632" t="s">
        <v>74</v>
      </c>
      <c r="M632">
        <v>76559</v>
      </c>
      <c r="N632">
        <v>72990</v>
      </c>
      <c r="O632">
        <v>0</v>
      </c>
      <c r="P632">
        <v>77009</v>
      </c>
      <c r="Q632">
        <v>0</v>
      </c>
      <c r="R632">
        <v>16429</v>
      </c>
      <c r="S632">
        <v>0</v>
      </c>
      <c r="T632">
        <v>43012</v>
      </c>
      <c r="U632">
        <v>0</v>
      </c>
      <c r="V632">
        <v>0</v>
      </c>
      <c r="W632">
        <v>0</v>
      </c>
      <c r="X632">
        <v>0</v>
      </c>
      <c r="Y632">
        <v>0</v>
      </c>
      <c r="Z632">
        <v>0</v>
      </c>
      <c r="AA632">
        <v>0</v>
      </c>
      <c r="AB632">
        <v>0</v>
      </c>
      <c r="AC632">
        <v>0</v>
      </c>
      <c r="AD632">
        <v>0</v>
      </c>
      <c r="AE632">
        <f>SUM(Data[[#This Row],[Soybeans]:[DDGS]])</f>
        <v>285999</v>
      </c>
      <c r="AF632">
        <f>SUM(Data[[#This Row],[Cr.Soyaoil]:[Biodiesel]])</f>
        <v>0</v>
      </c>
    </row>
    <row r="633" spans="1:32" x14ac:dyDescent="0.3">
      <c r="A633">
        <v>2019</v>
      </c>
      <c r="B633" t="s">
        <v>31</v>
      </c>
      <c r="C633" t="s">
        <v>42</v>
      </c>
      <c r="D633" t="s">
        <v>52</v>
      </c>
      <c r="E633" t="s">
        <v>63</v>
      </c>
      <c r="F633" s="10">
        <v>43523</v>
      </c>
      <c r="G633" s="11">
        <v>0.83819444444444446</v>
      </c>
      <c r="H633" s="10">
        <v>43520</v>
      </c>
      <c r="I633" s="11">
        <v>0.15694444444444444</v>
      </c>
      <c r="J633">
        <v>0</v>
      </c>
      <c r="K633" t="s">
        <v>66</v>
      </c>
      <c r="L633" t="s">
        <v>75</v>
      </c>
      <c r="M633">
        <v>0</v>
      </c>
      <c r="N633">
        <v>0</v>
      </c>
      <c r="O633">
        <v>0</v>
      </c>
      <c r="P633">
        <v>0</v>
      </c>
      <c r="Q633">
        <v>0</v>
      </c>
      <c r="R633">
        <v>0</v>
      </c>
      <c r="S633">
        <v>0</v>
      </c>
      <c r="T633">
        <v>0</v>
      </c>
      <c r="U633">
        <v>0</v>
      </c>
      <c r="V633">
        <v>0</v>
      </c>
      <c r="W633">
        <v>0</v>
      </c>
      <c r="X633">
        <v>0</v>
      </c>
      <c r="Y633">
        <v>7345</v>
      </c>
      <c r="Z633">
        <v>0</v>
      </c>
      <c r="AA633">
        <v>0</v>
      </c>
      <c r="AB633">
        <v>0</v>
      </c>
      <c r="AC633">
        <v>0</v>
      </c>
      <c r="AD633">
        <v>0</v>
      </c>
      <c r="AE633">
        <f>SUM(Data[[#This Row],[Soybeans]:[DDGS]])</f>
        <v>0</v>
      </c>
      <c r="AF633">
        <f>SUM(Data[[#This Row],[Cr.Soyaoil]:[Biodiesel]])</f>
        <v>7345</v>
      </c>
    </row>
    <row r="634" spans="1:32" x14ac:dyDescent="0.3">
      <c r="A634">
        <v>2013</v>
      </c>
      <c r="B634" t="s">
        <v>30</v>
      </c>
      <c r="C634" t="s">
        <v>43</v>
      </c>
      <c r="D634" t="s">
        <v>55</v>
      </c>
      <c r="E634" t="s">
        <v>63</v>
      </c>
      <c r="F634" s="10">
        <v>41399</v>
      </c>
      <c r="G634" s="11">
        <v>0.78819444444444442</v>
      </c>
      <c r="H634" s="10">
        <v>41396</v>
      </c>
      <c r="I634" s="11">
        <v>0.78194444444444444</v>
      </c>
      <c r="J634">
        <v>1</v>
      </c>
      <c r="K634" t="s">
        <v>70</v>
      </c>
      <c r="L634" t="s">
        <v>75</v>
      </c>
      <c r="M634">
        <v>0</v>
      </c>
      <c r="N634">
        <v>0</v>
      </c>
      <c r="O634">
        <v>0</v>
      </c>
      <c r="P634">
        <v>0</v>
      </c>
      <c r="Q634">
        <v>0</v>
      </c>
      <c r="R634">
        <v>0</v>
      </c>
      <c r="S634">
        <v>0</v>
      </c>
      <c r="T634">
        <v>0</v>
      </c>
      <c r="U634">
        <v>0</v>
      </c>
      <c r="V634">
        <v>0</v>
      </c>
      <c r="W634">
        <v>0</v>
      </c>
      <c r="X634">
        <v>1404</v>
      </c>
      <c r="Y634">
        <v>0</v>
      </c>
      <c r="Z634">
        <v>0</v>
      </c>
      <c r="AA634">
        <v>0</v>
      </c>
      <c r="AB634">
        <v>9586</v>
      </c>
      <c r="AC634">
        <v>0</v>
      </c>
      <c r="AD634">
        <v>0</v>
      </c>
      <c r="AE634">
        <f>SUM(Data[[#This Row],[Soybeans]:[DDGS]])</f>
        <v>0</v>
      </c>
      <c r="AF634">
        <f>SUM(Data[[#This Row],[Cr.Soyaoil]:[Biodiesel]])</f>
        <v>10990</v>
      </c>
    </row>
    <row r="635" spans="1:32" x14ac:dyDescent="0.3">
      <c r="A635">
        <v>2014</v>
      </c>
      <c r="B635" t="s">
        <v>31</v>
      </c>
      <c r="C635" t="s">
        <v>44</v>
      </c>
      <c r="D635" t="s">
        <v>56</v>
      </c>
      <c r="E635" t="s">
        <v>64</v>
      </c>
      <c r="F635" s="10">
        <v>41683</v>
      </c>
      <c r="G635" s="11">
        <v>0.98611111111111116</v>
      </c>
      <c r="H635" s="10">
        <v>41681</v>
      </c>
      <c r="I635" s="11">
        <v>0.81805555555555554</v>
      </c>
      <c r="J635">
        <v>1</v>
      </c>
      <c r="K635" t="s">
        <v>71</v>
      </c>
      <c r="L635" t="s">
        <v>75</v>
      </c>
      <c r="M635">
        <v>0</v>
      </c>
      <c r="N635">
        <v>0</v>
      </c>
      <c r="O635">
        <v>0</v>
      </c>
      <c r="P635">
        <v>0</v>
      </c>
      <c r="Q635">
        <v>0</v>
      </c>
      <c r="R635">
        <v>0</v>
      </c>
      <c r="S635">
        <v>0</v>
      </c>
      <c r="T635">
        <v>0</v>
      </c>
      <c r="U635">
        <v>0</v>
      </c>
      <c r="V635">
        <v>0</v>
      </c>
      <c r="W635">
        <v>0</v>
      </c>
      <c r="X635">
        <v>0</v>
      </c>
      <c r="Y635">
        <v>0</v>
      </c>
      <c r="Z635">
        <v>0</v>
      </c>
      <c r="AA635">
        <v>0</v>
      </c>
      <c r="AB635">
        <v>0</v>
      </c>
      <c r="AC635">
        <v>8323</v>
      </c>
      <c r="AD635">
        <v>0</v>
      </c>
      <c r="AE635">
        <f>SUM(Data[[#This Row],[Soybeans]:[DDGS]])</f>
        <v>0</v>
      </c>
      <c r="AF635">
        <f>SUM(Data[[#This Row],[Cr.Soyaoil]:[Biodiesel]])</f>
        <v>8323</v>
      </c>
    </row>
    <row r="636" spans="1:32" x14ac:dyDescent="0.3">
      <c r="A636">
        <v>2019</v>
      </c>
      <c r="B636" t="s">
        <v>41</v>
      </c>
      <c r="C636" t="s">
        <v>45</v>
      </c>
      <c r="D636" t="s">
        <v>53</v>
      </c>
      <c r="E636" t="s">
        <v>61</v>
      </c>
      <c r="F636" s="10">
        <v>43473</v>
      </c>
      <c r="G636" s="11">
        <v>0.78125</v>
      </c>
      <c r="H636" s="10">
        <v>43471</v>
      </c>
      <c r="I636" s="11">
        <v>0.57916666666666672</v>
      </c>
      <c r="J636">
        <v>1</v>
      </c>
      <c r="K636" t="s">
        <v>69</v>
      </c>
      <c r="L636" t="s">
        <v>74</v>
      </c>
      <c r="M636">
        <v>0</v>
      </c>
      <c r="N636">
        <v>53733</v>
      </c>
      <c r="O636">
        <v>0</v>
      </c>
      <c r="P636">
        <v>0</v>
      </c>
      <c r="Q636">
        <v>72221</v>
      </c>
      <c r="R636">
        <v>0</v>
      </c>
      <c r="S636">
        <v>0</v>
      </c>
      <c r="T636">
        <v>0</v>
      </c>
      <c r="U636">
        <v>0</v>
      </c>
      <c r="V636">
        <v>0</v>
      </c>
      <c r="W636">
        <v>0</v>
      </c>
      <c r="X636">
        <v>0</v>
      </c>
      <c r="Y636">
        <v>0</v>
      </c>
      <c r="Z636">
        <v>0</v>
      </c>
      <c r="AA636">
        <v>0</v>
      </c>
      <c r="AB636">
        <v>0</v>
      </c>
      <c r="AC636">
        <v>0</v>
      </c>
      <c r="AD636">
        <v>0</v>
      </c>
      <c r="AE636">
        <f>SUM(Data[[#This Row],[Soybeans]:[DDGS]])</f>
        <v>125954</v>
      </c>
      <c r="AF636">
        <f>SUM(Data[[#This Row],[Cr.Soyaoil]:[Biodiesel]])</f>
        <v>0</v>
      </c>
    </row>
    <row r="637" spans="1:32" x14ac:dyDescent="0.3">
      <c r="A637">
        <v>2017</v>
      </c>
      <c r="B637" t="s">
        <v>33</v>
      </c>
      <c r="C637" t="s">
        <v>45</v>
      </c>
      <c r="D637" t="s">
        <v>57</v>
      </c>
      <c r="E637" t="s">
        <v>61</v>
      </c>
      <c r="F637" s="10">
        <v>42834</v>
      </c>
      <c r="G637" s="11">
        <v>7.3611111111111113E-2</v>
      </c>
      <c r="H637" s="10">
        <v>42833</v>
      </c>
      <c r="I637" s="11">
        <v>0.65208333333333335</v>
      </c>
      <c r="J637">
        <v>1</v>
      </c>
      <c r="K637" t="s">
        <v>68</v>
      </c>
      <c r="L637" t="s">
        <v>74</v>
      </c>
      <c r="M637">
        <v>0</v>
      </c>
      <c r="N637">
        <v>0</v>
      </c>
      <c r="O637">
        <v>7306</v>
      </c>
      <c r="P637">
        <v>43706</v>
      </c>
      <c r="Q637">
        <v>0</v>
      </c>
      <c r="R637">
        <v>0</v>
      </c>
      <c r="S637">
        <v>63191</v>
      </c>
      <c r="T637">
        <v>0</v>
      </c>
      <c r="U637">
        <v>12202</v>
      </c>
      <c r="V637">
        <v>0</v>
      </c>
      <c r="W637">
        <v>0</v>
      </c>
      <c r="X637">
        <v>0</v>
      </c>
      <c r="Y637">
        <v>0</v>
      </c>
      <c r="Z637">
        <v>0</v>
      </c>
      <c r="AA637">
        <v>0</v>
      </c>
      <c r="AB637">
        <v>0</v>
      </c>
      <c r="AC637">
        <v>0</v>
      </c>
      <c r="AD637">
        <v>0</v>
      </c>
      <c r="AE637">
        <f>SUM(Data[[#This Row],[Soybeans]:[DDGS]])</f>
        <v>126405</v>
      </c>
      <c r="AF637">
        <f>SUM(Data[[#This Row],[Cr.Soyaoil]:[Biodiesel]])</f>
        <v>0</v>
      </c>
    </row>
    <row r="638" spans="1:32" x14ac:dyDescent="0.3">
      <c r="A638">
        <v>2021</v>
      </c>
      <c r="B638" t="s">
        <v>38</v>
      </c>
      <c r="C638" t="s">
        <v>46</v>
      </c>
      <c r="D638" t="s">
        <v>51</v>
      </c>
      <c r="E638" t="s">
        <v>65</v>
      </c>
      <c r="F638" s="10">
        <v>44424</v>
      </c>
      <c r="G638" s="11">
        <v>0.41666666666666669</v>
      </c>
      <c r="H638" s="10">
        <v>44421</v>
      </c>
      <c r="I638" s="11">
        <v>0.39444444444444443</v>
      </c>
      <c r="J638">
        <v>1</v>
      </c>
      <c r="K638" t="s">
        <v>70</v>
      </c>
      <c r="L638" t="s">
        <v>75</v>
      </c>
      <c r="M638">
        <v>0</v>
      </c>
      <c r="N638">
        <v>0</v>
      </c>
      <c r="O638">
        <v>0</v>
      </c>
      <c r="P638">
        <v>0</v>
      </c>
      <c r="Q638">
        <v>0</v>
      </c>
      <c r="R638">
        <v>0</v>
      </c>
      <c r="S638">
        <v>0</v>
      </c>
      <c r="T638">
        <v>0</v>
      </c>
      <c r="U638">
        <v>0</v>
      </c>
      <c r="V638">
        <v>0</v>
      </c>
      <c r="W638">
        <v>0</v>
      </c>
      <c r="X638">
        <v>0</v>
      </c>
      <c r="Y638">
        <v>4900</v>
      </c>
      <c r="Z638">
        <v>0</v>
      </c>
      <c r="AA638">
        <v>3890</v>
      </c>
      <c r="AB638">
        <v>0</v>
      </c>
      <c r="AC638">
        <v>0</v>
      </c>
      <c r="AD638">
        <v>0</v>
      </c>
      <c r="AE638">
        <f>SUM(Data[[#This Row],[Soybeans]:[DDGS]])</f>
        <v>0</v>
      </c>
      <c r="AF638">
        <f>SUM(Data[[#This Row],[Cr.Soyaoil]:[Biodiesel]])</f>
        <v>8790</v>
      </c>
    </row>
    <row r="639" spans="1:32" x14ac:dyDescent="0.3">
      <c r="A639">
        <v>2012</v>
      </c>
      <c r="B639" t="s">
        <v>36</v>
      </c>
      <c r="C639" t="s">
        <v>46</v>
      </c>
      <c r="D639" t="s">
        <v>56</v>
      </c>
      <c r="E639" t="s">
        <v>60</v>
      </c>
      <c r="F639" s="10">
        <v>41116</v>
      </c>
      <c r="G639" s="11">
        <v>2.361111111111111E-2</v>
      </c>
      <c r="H639" s="10">
        <v>41113</v>
      </c>
      <c r="I639" s="11">
        <v>0.23055555555555557</v>
      </c>
      <c r="J639">
        <v>0</v>
      </c>
      <c r="K639" t="s">
        <v>67</v>
      </c>
      <c r="L639" t="s">
        <v>75</v>
      </c>
      <c r="M639">
        <v>0</v>
      </c>
      <c r="N639">
        <v>0</v>
      </c>
      <c r="O639">
        <v>0</v>
      </c>
      <c r="P639">
        <v>0</v>
      </c>
      <c r="Q639">
        <v>0</v>
      </c>
      <c r="R639">
        <v>0</v>
      </c>
      <c r="S639">
        <v>0</v>
      </c>
      <c r="T639">
        <v>0</v>
      </c>
      <c r="U639">
        <v>0</v>
      </c>
      <c r="V639">
        <v>0</v>
      </c>
      <c r="W639">
        <v>0</v>
      </c>
      <c r="X639">
        <v>4696</v>
      </c>
      <c r="Y639">
        <v>2249</v>
      </c>
      <c r="Z639">
        <v>0</v>
      </c>
      <c r="AA639">
        <v>0</v>
      </c>
      <c r="AB639">
        <v>0</v>
      </c>
      <c r="AC639">
        <v>0</v>
      </c>
      <c r="AD639">
        <v>0</v>
      </c>
      <c r="AE639">
        <f>SUM(Data[[#This Row],[Soybeans]:[DDGS]])</f>
        <v>0</v>
      </c>
      <c r="AF639">
        <f>SUM(Data[[#This Row],[Cr.Soyaoil]:[Biodiesel]])</f>
        <v>6945</v>
      </c>
    </row>
    <row r="640" spans="1:32" x14ac:dyDescent="0.3">
      <c r="A640">
        <v>2012</v>
      </c>
      <c r="B640" t="s">
        <v>41</v>
      </c>
      <c r="C640" t="s">
        <v>43</v>
      </c>
      <c r="D640" t="s">
        <v>58</v>
      </c>
      <c r="E640" t="s">
        <v>60</v>
      </c>
      <c r="F640" s="10">
        <v>40919</v>
      </c>
      <c r="G640" s="11">
        <v>2.013888888888889E-2</v>
      </c>
      <c r="H640" s="10">
        <v>40918</v>
      </c>
      <c r="I640" s="11">
        <v>0.50694444444444442</v>
      </c>
      <c r="J640">
        <v>1</v>
      </c>
      <c r="K640" t="s">
        <v>71</v>
      </c>
      <c r="L640" t="s">
        <v>75</v>
      </c>
      <c r="M640">
        <v>0</v>
      </c>
      <c r="N640">
        <v>0</v>
      </c>
      <c r="O640">
        <v>0</v>
      </c>
      <c r="P640">
        <v>0</v>
      </c>
      <c r="Q640">
        <v>0</v>
      </c>
      <c r="R640">
        <v>0</v>
      </c>
      <c r="S640">
        <v>0</v>
      </c>
      <c r="T640">
        <v>0</v>
      </c>
      <c r="U640">
        <v>0</v>
      </c>
      <c r="V640">
        <v>0</v>
      </c>
      <c r="W640">
        <v>0</v>
      </c>
      <c r="X640">
        <v>0</v>
      </c>
      <c r="Y640">
        <v>0</v>
      </c>
      <c r="Z640">
        <v>0</v>
      </c>
      <c r="AA640">
        <v>0</v>
      </c>
      <c r="AB640">
        <v>3759</v>
      </c>
      <c r="AC640">
        <v>997</v>
      </c>
      <c r="AD640">
        <v>0</v>
      </c>
      <c r="AE640">
        <f>SUM(Data[[#This Row],[Soybeans]:[DDGS]])</f>
        <v>0</v>
      </c>
      <c r="AF640">
        <f>SUM(Data[[#This Row],[Cr.Soyaoil]:[Biodiesel]])</f>
        <v>4756</v>
      </c>
    </row>
    <row r="641" spans="1:32" x14ac:dyDescent="0.3">
      <c r="A641">
        <v>2014</v>
      </c>
      <c r="B641" t="s">
        <v>39</v>
      </c>
      <c r="C641" t="s">
        <v>42</v>
      </c>
      <c r="D641" t="s">
        <v>51</v>
      </c>
      <c r="E641" t="s">
        <v>64</v>
      </c>
      <c r="F641" s="10">
        <v>41915</v>
      </c>
      <c r="G641" s="11">
        <v>0.76458333333333328</v>
      </c>
      <c r="H641" s="10">
        <v>41913</v>
      </c>
      <c r="I641" s="11">
        <v>0.65694444444444444</v>
      </c>
      <c r="J641">
        <v>1</v>
      </c>
      <c r="K641" t="s">
        <v>71</v>
      </c>
      <c r="L641" t="s">
        <v>74</v>
      </c>
      <c r="M641">
        <v>0</v>
      </c>
      <c r="N641">
        <v>0</v>
      </c>
      <c r="O641">
        <v>0</v>
      </c>
      <c r="P641">
        <v>0</v>
      </c>
      <c r="Q641">
        <v>0</v>
      </c>
      <c r="R641">
        <v>0</v>
      </c>
      <c r="S641">
        <v>0</v>
      </c>
      <c r="T641">
        <v>7496</v>
      </c>
      <c r="U641">
        <v>0</v>
      </c>
      <c r="V641">
        <v>0</v>
      </c>
      <c r="W641">
        <v>0</v>
      </c>
      <c r="X641">
        <v>0</v>
      </c>
      <c r="Y641">
        <v>0</v>
      </c>
      <c r="Z641">
        <v>0</v>
      </c>
      <c r="AA641">
        <v>0</v>
      </c>
      <c r="AB641">
        <v>0</v>
      </c>
      <c r="AC641">
        <v>0</v>
      </c>
      <c r="AD641">
        <v>0</v>
      </c>
      <c r="AE641">
        <f>SUM(Data[[#This Row],[Soybeans]:[DDGS]])</f>
        <v>7496</v>
      </c>
      <c r="AF641">
        <f>SUM(Data[[#This Row],[Cr.Soyaoil]:[Biodiesel]])</f>
        <v>0</v>
      </c>
    </row>
    <row r="642" spans="1:32" x14ac:dyDescent="0.3">
      <c r="A642">
        <v>2019</v>
      </c>
      <c r="B642" t="s">
        <v>33</v>
      </c>
      <c r="C642" t="s">
        <v>43</v>
      </c>
      <c r="D642" t="s">
        <v>57</v>
      </c>
      <c r="E642" t="s">
        <v>64</v>
      </c>
      <c r="F642" s="10">
        <v>43565</v>
      </c>
      <c r="G642" s="11">
        <v>0.56597222222222221</v>
      </c>
      <c r="H642" s="10">
        <v>43562</v>
      </c>
      <c r="I642" s="11">
        <v>0.17777777777777778</v>
      </c>
      <c r="J642">
        <v>1</v>
      </c>
      <c r="K642" t="s">
        <v>67</v>
      </c>
      <c r="L642" t="s">
        <v>74</v>
      </c>
      <c r="M642">
        <v>0</v>
      </c>
      <c r="N642">
        <v>0</v>
      </c>
      <c r="O642">
        <v>72904</v>
      </c>
      <c r="P642">
        <v>0</v>
      </c>
      <c r="Q642">
        <v>0</v>
      </c>
      <c r="R642">
        <v>0</v>
      </c>
      <c r="S642">
        <v>0</v>
      </c>
      <c r="T642">
        <v>41096</v>
      </c>
      <c r="U642">
        <v>0</v>
      </c>
      <c r="V642">
        <v>0</v>
      </c>
      <c r="W642">
        <v>0</v>
      </c>
      <c r="X642">
        <v>0</v>
      </c>
      <c r="Y642">
        <v>0</v>
      </c>
      <c r="Z642">
        <v>0</v>
      </c>
      <c r="AA642">
        <v>0</v>
      </c>
      <c r="AB642">
        <v>0</v>
      </c>
      <c r="AC642">
        <v>0</v>
      </c>
      <c r="AD642">
        <v>0</v>
      </c>
      <c r="AE642">
        <f>SUM(Data[[#This Row],[Soybeans]:[DDGS]])</f>
        <v>114000</v>
      </c>
      <c r="AF642">
        <f>SUM(Data[[#This Row],[Cr.Soyaoil]:[Biodiesel]])</f>
        <v>0</v>
      </c>
    </row>
    <row r="643" spans="1:32" x14ac:dyDescent="0.3">
      <c r="A643">
        <v>2015</v>
      </c>
      <c r="B643" t="s">
        <v>41</v>
      </c>
      <c r="C643" t="s">
        <v>46</v>
      </c>
      <c r="D643" t="s">
        <v>55</v>
      </c>
      <c r="E643" t="s">
        <v>60</v>
      </c>
      <c r="F643" s="10">
        <v>42011</v>
      </c>
      <c r="G643" s="11">
        <v>0.48125000000000001</v>
      </c>
      <c r="H643" s="10">
        <v>42008</v>
      </c>
      <c r="I643" s="11">
        <v>0.63194444444444442</v>
      </c>
      <c r="J643">
        <v>1</v>
      </c>
      <c r="K643" t="s">
        <v>70</v>
      </c>
      <c r="L643" t="s">
        <v>74</v>
      </c>
      <c r="M643">
        <v>58451</v>
      </c>
      <c r="N643">
        <v>79217</v>
      </c>
      <c r="O643">
        <v>0</v>
      </c>
      <c r="P643">
        <v>0</v>
      </c>
      <c r="Q643">
        <v>0</v>
      </c>
      <c r="R643">
        <v>0</v>
      </c>
      <c r="S643">
        <v>0</v>
      </c>
      <c r="T643">
        <v>70885</v>
      </c>
      <c r="U643">
        <v>0</v>
      </c>
      <c r="V643">
        <v>0</v>
      </c>
      <c r="W643">
        <v>0</v>
      </c>
      <c r="X643">
        <v>0</v>
      </c>
      <c r="Y643">
        <v>0</v>
      </c>
      <c r="Z643">
        <v>0</v>
      </c>
      <c r="AA643">
        <v>0</v>
      </c>
      <c r="AB643">
        <v>0</v>
      </c>
      <c r="AC643">
        <v>0</v>
      </c>
      <c r="AD643">
        <v>0</v>
      </c>
      <c r="AE643">
        <f>SUM(Data[[#This Row],[Soybeans]:[DDGS]])</f>
        <v>208553</v>
      </c>
      <c r="AF643">
        <f>SUM(Data[[#This Row],[Cr.Soyaoil]:[Biodiesel]])</f>
        <v>0</v>
      </c>
    </row>
    <row r="644" spans="1:32" x14ac:dyDescent="0.3">
      <c r="A644">
        <v>2013</v>
      </c>
      <c r="B644" t="s">
        <v>35</v>
      </c>
      <c r="C644" t="s">
        <v>47</v>
      </c>
      <c r="D644" t="s">
        <v>53</v>
      </c>
      <c r="E644" t="s">
        <v>60</v>
      </c>
      <c r="F644" s="10">
        <v>41593</v>
      </c>
      <c r="G644" s="11">
        <v>0.41111111111111109</v>
      </c>
      <c r="H644" s="10">
        <v>41592</v>
      </c>
      <c r="I644" s="11">
        <v>0.49305555555555558</v>
      </c>
      <c r="J644">
        <v>0</v>
      </c>
      <c r="K644" t="s">
        <v>73</v>
      </c>
      <c r="L644" t="s">
        <v>74</v>
      </c>
      <c r="M644">
        <v>22209</v>
      </c>
      <c r="N644">
        <v>0</v>
      </c>
      <c r="O644">
        <v>0</v>
      </c>
      <c r="P644">
        <v>0</v>
      </c>
      <c r="Q644">
        <v>0</v>
      </c>
      <c r="R644">
        <v>24960</v>
      </c>
      <c r="S644">
        <v>0</v>
      </c>
      <c r="T644">
        <v>0</v>
      </c>
      <c r="U644">
        <v>0</v>
      </c>
      <c r="V644">
        <v>64273</v>
      </c>
      <c r="W644">
        <v>0</v>
      </c>
      <c r="X644">
        <v>0</v>
      </c>
      <c r="Y644">
        <v>0</v>
      </c>
      <c r="Z644">
        <v>0</v>
      </c>
      <c r="AA644">
        <v>0</v>
      </c>
      <c r="AB644">
        <v>0</v>
      </c>
      <c r="AC644">
        <v>0</v>
      </c>
      <c r="AD644">
        <v>0</v>
      </c>
      <c r="AE644">
        <f>SUM(Data[[#This Row],[Soybeans]:[DDGS]])</f>
        <v>111442</v>
      </c>
      <c r="AF644">
        <f>SUM(Data[[#This Row],[Cr.Soyaoil]:[Biodiesel]])</f>
        <v>0</v>
      </c>
    </row>
    <row r="645" spans="1:32" x14ac:dyDescent="0.3">
      <c r="A645">
        <v>2018</v>
      </c>
      <c r="B645" t="s">
        <v>39</v>
      </c>
      <c r="C645" t="s">
        <v>46</v>
      </c>
      <c r="D645" t="s">
        <v>50</v>
      </c>
      <c r="E645" t="s">
        <v>59</v>
      </c>
      <c r="F645" s="10">
        <v>43378</v>
      </c>
      <c r="G645" s="11">
        <v>0.8041666666666667</v>
      </c>
      <c r="H645" s="10">
        <v>43377</v>
      </c>
      <c r="I645" s="11">
        <v>0.83402777777777781</v>
      </c>
      <c r="J645">
        <v>0</v>
      </c>
      <c r="K645" t="s">
        <v>71</v>
      </c>
      <c r="L645" t="s">
        <v>74</v>
      </c>
      <c r="M645">
        <v>0</v>
      </c>
      <c r="N645">
        <v>0</v>
      </c>
      <c r="O645">
        <v>0</v>
      </c>
      <c r="P645">
        <v>0</v>
      </c>
      <c r="Q645">
        <v>4730</v>
      </c>
      <c r="R645">
        <v>0</v>
      </c>
      <c r="S645">
        <v>0</v>
      </c>
      <c r="T645">
        <v>0</v>
      </c>
      <c r="U645">
        <v>0</v>
      </c>
      <c r="V645">
        <v>0</v>
      </c>
      <c r="W645">
        <v>0</v>
      </c>
      <c r="X645">
        <v>0</v>
      </c>
      <c r="Y645">
        <v>0</v>
      </c>
      <c r="Z645">
        <v>0</v>
      </c>
      <c r="AA645">
        <v>0</v>
      </c>
      <c r="AB645">
        <v>0</v>
      </c>
      <c r="AC645">
        <v>0</v>
      </c>
      <c r="AD645">
        <v>0</v>
      </c>
      <c r="AE645">
        <f>SUM(Data[[#This Row],[Soybeans]:[DDGS]])</f>
        <v>4730</v>
      </c>
      <c r="AF645">
        <f>SUM(Data[[#This Row],[Cr.Soyaoil]:[Biodiesel]])</f>
        <v>0</v>
      </c>
    </row>
    <row r="646" spans="1:32" x14ac:dyDescent="0.3">
      <c r="A646">
        <v>2010</v>
      </c>
      <c r="B646" t="s">
        <v>39</v>
      </c>
      <c r="C646" t="s">
        <v>44</v>
      </c>
      <c r="D646" t="s">
        <v>58</v>
      </c>
      <c r="E646" t="s">
        <v>62</v>
      </c>
      <c r="F646" s="10">
        <v>40467</v>
      </c>
      <c r="G646" s="11">
        <v>0.83263888888888893</v>
      </c>
      <c r="H646" s="10">
        <v>40466</v>
      </c>
      <c r="I646" s="11">
        <v>0.86527777777777781</v>
      </c>
      <c r="J646">
        <v>1</v>
      </c>
      <c r="K646" t="s">
        <v>72</v>
      </c>
      <c r="L646" t="s">
        <v>75</v>
      </c>
      <c r="M646">
        <v>0</v>
      </c>
      <c r="N646">
        <v>0</v>
      </c>
      <c r="O646">
        <v>0</v>
      </c>
      <c r="P646">
        <v>0</v>
      </c>
      <c r="Q646">
        <v>0</v>
      </c>
      <c r="R646">
        <v>0</v>
      </c>
      <c r="S646">
        <v>0</v>
      </c>
      <c r="T646">
        <v>0</v>
      </c>
      <c r="U646">
        <v>0</v>
      </c>
      <c r="V646">
        <v>0</v>
      </c>
      <c r="W646">
        <v>0</v>
      </c>
      <c r="X646">
        <v>0</v>
      </c>
      <c r="Y646">
        <v>0</v>
      </c>
      <c r="Z646">
        <v>0</v>
      </c>
      <c r="AA646">
        <v>0</v>
      </c>
      <c r="AB646">
        <v>0</v>
      </c>
      <c r="AC646">
        <v>0</v>
      </c>
      <c r="AD646">
        <v>0</v>
      </c>
      <c r="AE646">
        <f>SUM(Data[[#This Row],[Soybeans]:[DDGS]])</f>
        <v>0</v>
      </c>
      <c r="AF646">
        <f>SUM(Data[[#This Row],[Cr.Soyaoil]:[Biodiesel]])</f>
        <v>0</v>
      </c>
    </row>
    <row r="647" spans="1:32" x14ac:dyDescent="0.3">
      <c r="A647">
        <v>2018</v>
      </c>
      <c r="B647" t="s">
        <v>33</v>
      </c>
      <c r="C647" t="s">
        <v>43</v>
      </c>
      <c r="D647" t="s">
        <v>50</v>
      </c>
      <c r="E647" t="s">
        <v>64</v>
      </c>
      <c r="F647" s="10">
        <v>43206</v>
      </c>
      <c r="G647" s="11">
        <v>0.45624999999999999</v>
      </c>
      <c r="H647" s="10">
        <v>43203</v>
      </c>
      <c r="I647" s="11">
        <v>2.7777777777777779E-3</v>
      </c>
      <c r="J647">
        <v>0</v>
      </c>
      <c r="K647" t="s">
        <v>66</v>
      </c>
      <c r="L647" t="s">
        <v>74</v>
      </c>
      <c r="M647">
        <v>0</v>
      </c>
      <c r="N647">
        <v>43266</v>
      </c>
      <c r="O647">
        <v>0</v>
      </c>
      <c r="P647">
        <v>0</v>
      </c>
      <c r="Q647">
        <v>46863</v>
      </c>
      <c r="R647">
        <v>0</v>
      </c>
      <c r="S647">
        <v>16151</v>
      </c>
      <c r="T647">
        <v>0</v>
      </c>
      <c r="U647">
        <v>0</v>
      </c>
      <c r="V647">
        <v>0</v>
      </c>
      <c r="W647">
        <v>0</v>
      </c>
      <c r="X647">
        <v>0</v>
      </c>
      <c r="Y647">
        <v>0</v>
      </c>
      <c r="Z647">
        <v>0</v>
      </c>
      <c r="AA647">
        <v>0</v>
      </c>
      <c r="AB647">
        <v>0</v>
      </c>
      <c r="AC647">
        <v>0</v>
      </c>
      <c r="AD647">
        <v>0</v>
      </c>
      <c r="AE647">
        <f>SUM(Data[[#This Row],[Soybeans]:[DDGS]])</f>
        <v>106280</v>
      </c>
      <c r="AF647">
        <f>SUM(Data[[#This Row],[Cr.Soyaoil]:[Biodiesel]])</f>
        <v>0</v>
      </c>
    </row>
    <row r="648" spans="1:32" x14ac:dyDescent="0.3">
      <c r="A648">
        <v>2022</v>
      </c>
      <c r="B648" t="s">
        <v>40</v>
      </c>
      <c r="C648" t="s">
        <v>42</v>
      </c>
      <c r="D648" t="s">
        <v>51</v>
      </c>
      <c r="E648" t="s">
        <v>63</v>
      </c>
      <c r="F648" s="10">
        <v>44816</v>
      </c>
      <c r="G648" s="11">
        <v>0.91527777777777775</v>
      </c>
      <c r="H648" s="10">
        <v>44813</v>
      </c>
      <c r="I648" s="11">
        <v>0.12291666666666666</v>
      </c>
      <c r="J648">
        <v>1</v>
      </c>
      <c r="K648" t="s">
        <v>71</v>
      </c>
      <c r="L648" t="s">
        <v>75</v>
      </c>
      <c r="M648">
        <v>0</v>
      </c>
      <c r="N648">
        <v>0</v>
      </c>
      <c r="O648">
        <v>0</v>
      </c>
      <c r="P648">
        <v>0</v>
      </c>
      <c r="Q648">
        <v>0</v>
      </c>
      <c r="R648">
        <v>0</v>
      </c>
      <c r="S648">
        <v>0</v>
      </c>
      <c r="T648">
        <v>0</v>
      </c>
      <c r="U648">
        <v>0</v>
      </c>
      <c r="V648">
        <v>0</v>
      </c>
      <c r="W648">
        <v>0</v>
      </c>
      <c r="X648">
        <v>0</v>
      </c>
      <c r="Y648">
        <v>0</v>
      </c>
      <c r="Z648">
        <v>0</v>
      </c>
      <c r="AA648">
        <v>0</v>
      </c>
      <c r="AB648">
        <v>0</v>
      </c>
      <c r="AC648">
        <v>0</v>
      </c>
      <c r="AD648">
        <v>0</v>
      </c>
      <c r="AE648">
        <f>SUM(Data[[#This Row],[Soybeans]:[DDGS]])</f>
        <v>0</v>
      </c>
      <c r="AF648">
        <f>SUM(Data[[#This Row],[Cr.Soyaoil]:[Biodiesel]])</f>
        <v>0</v>
      </c>
    </row>
    <row r="649" spans="1:32" x14ac:dyDescent="0.3">
      <c r="A649">
        <v>2023</v>
      </c>
      <c r="B649" t="s">
        <v>37</v>
      </c>
      <c r="C649" t="s">
        <v>46</v>
      </c>
      <c r="D649" t="s">
        <v>52</v>
      </c>
      <c r="E649" t="s">
        <v>64</v>
      </c>
      <c r="F649" s="10">
        <v>45094</v>
      </c>
      <c r="G649" s="11">
        <v>0.63194444444444442</v>
      </c>
      <c r="H649" s="10">
        <v>45091</v>
      </c>
      <c r="I649" s="11">
        <v>0.56597222222222221</v>
      </c>
      <c r="J649">
        <v>0</v>
      </c>
      <c r="K649" t="s">
        <v>69</v>
      </c>
      <c r="L649" t="s">
        <v>74</v>
      </c>
      <c r="M649">
        <v>0</v>
      </c>
      <c r="N649">
        <v>0</v>
      </c>
      <c r="O649">
        <v>0</v>
      </c>
      <c r="P649">
        <v>0</v>
      </c>
      <c r="Q649">
        <v>48362</v>
      </c>
      <c r="R649">
        <v>34778</v>
      </c>
      <c r="S649">
        <v>0</v>
      </c>
      <c r="T649">
        <v>31169</v>
      </c>
      <c r="U649">
        <v>0</v>
      </c>
      <c r="V649">
        <v>0</v>
      </c>
      <c r="W649">
        <v>0</v>
      </c>
      <c r="X649">
        <v>0</v>
      </c>
      <c r="Y649">
        <v>0</v>
      </c>
      <c r="Z649">
        <v>0</v>
      </c>
      <c r="AA649">
        <v>0</v>
      </c>
      <c r="AB649">
        <v>0</v>
      </c>
      <c r="AC649">
        <v>0</v>
      </c>
      <c r="AD649">
        <v>0</v>
      </c>
      <c r="AE649">
        <f>SUM(Data[[#This Row],[Soybeans]:[DDGS]])</f>
        <v>114309</v>
      </c>
      <c r="AF649">
        <f>SUM(Data[[#This Row],[Cr.Soyaoil]:[Biodiesel]])</f>
        <v>0</v>
      </c>
    </row>
    <row r="650" spans="1:32" x14ac:dyDescent="0.3">
      <c r="A650">
        <v>2011</v>
      </c>
      <c r="B650" t="s">
        <v>35</v>
      </c>
      <c r="C650" t="s">
        <v>48</v>
      </c>
      <c r="D650" t="s">
        <v>56</v>
      </c>
      <c r="E650" t="s">
        <v>62</v>
      </c>
      <c r="F650" s="10">
        <v>40865</v>
      </c>
      <c r="G650" s="11">
        <v>0.92986111111111114</v>
      </c>
      <c r="H650" s="10">
        <v>40864</v>
      </c>
      <c r="I650" s="11">
        <v>0.13333333333333333</v>
      </c>
      <c r="J650">
        <v>0</v>
      </c>
      <c r="K650" t="s">
        <v>73</v>
      </c>
      <c r="L650" t="s">
        <v>75</v>
      </c>
      <c r="M650">
        <v>0</v>
      </c>
      <c r="N650">
        <v>0</v>
      </c>
      <c r="O650">
        <v>0</v>
      </c>
      <c r="P650">
        <v>0</v>
      </c>
      <c r="Q650">
        <v>0</v>
      </c>
      <c r="R650">
        <v>0</v>
      </c>
      <c r="S650">
        <v>0</v>
      </c>
      <c r="T650">
        <v>0</v>
      </c>
      <c r="U650">
        <v>0</v>
      </c>
      <c r="V650">
        <v>0</v>
      </c>
      <c r="W650">
        <v>0</v>
      </c>
      <c r="X650">
        <v>0</v>
      </c>
      <c r="Y650">
        <v>0</v>
      </c>
      <c r="Z650">
        <v>0</v>
      </c>
      <c r="AA650">
        <v>0</v>
      </c>
      <c r="AB650">
        <v>2816</v>
      </c>
      <c r="AC650">
        <v>4485</v>
      </c>
      <c r="AD650">
        <v>0</v>
      </c>
      <c r="AE650">
        <f>SUM(Data[[#This Row],[Soybeans]:[DDGS]])</f>
        <v>0</v>
      </c>
      <c r="AF650">
        <f>SUM(Data[[#This Row],[Cr.Soyaoil]:[Biodiesel]])</f>
        <v>7301</v>
      </c>
    </row>
    <row r="651" spans="1:32" x14ac:dyDescent="0.3">
      <c r="A651">
        <v>2014</v>
      </c>
      <c r="B651" t="s">
        <v>40</v>
      </c>
      <c r="C651" t="s">
        <v>46</v>
      </c>
      <c r="D651" t="s">
        <v>50</v>
      </c>
      <c r="E651" t="s">
        <v>60</v>
      </c>
      <c r="F651" s="10">
        <v>41906</v>
      </c>
      <c r="G651" s="11">
        <v>0.54583333333333328</v>
      </c>
      <c r="H651" s="10">
        <v>41904</v>
      </c>
      <c r="I651" s="11">
        <v>3.6111111111111108E-2</v>
      </c>
      <c r="J651">
        <v>1</v>
      </c>
      <c r="K651" t="s">
        <v>72</v>
      </c>
      <c r="L651" t="s">
        <v>74</v>
      </c>
      <c r="M651">
        <v>0</v>
      </c>
      <c r="N651">
        <v>0</v>
      </c>
      <c r="O651">
        <v>0</v>
      </c>
      <c r="P651">
        <v>0</v>
      </c>
      <c r="Q651">
        <v>1780</v>
      </c>
      <c r="R651">
        <v>59193</v>
      </c>
      <c r="S651">
        <v>52028</v>
      </c>
      <c r="T651">
        <v>0</v>
      </c>
      <c r="U651">
        <v>0</v>
      </c>
      <c r="V651">
        <v>19128</v>
      </c>
      <c r="W651">
        <v>0</v>
      </c>
      <c r="X651">
        <v>0</v>
      </c>
      <c r="Y651">
        <v>0</v>
      </c>
      <c r="Z651">
        <v>0</v>
      </c>
      <c r="AA651">
        <v>0</v>
      </c>
      <c r="AB651">
        <v>0</v>
      </c>
      <c r="AC651">
        <v>0</v>
      </c>
      <c r="AD651">
        <v>0</v>
      </c>
      <c r="AE651">
        <f>SUM(Data[[#This Row],[Soybeans]:[DDGS]])</f>
        <v>132129</v>
      </c>
      <c r="AF651">
        <f>SUM(Data[[#This Row],[Cr.Soyaoil]:[Biodiesel]])</f>
        <v>0</v>
      </c>
    </row>
    <row r="652" spans="1:32" x14ac:dyDescent="0.3">
      <c r="A652">
        <v>2012</v>
      </c>
      <c r="B652" t="s">
        <v>39</v>
      </c>
      <c r="C652" t="s">
        <v>43</v>
      </c>
      <c r="D652" t="s">
        <v>56</v>
      </c>
      <c r="E652" t="s">
        <v>65</v>
      </c>
      <c r="F652" s="10">
        <v>41203</v>
      </c>
      <c r="G652" s="11">
        <v>3.6805555555555557E-2</v>
      </c>
      <c r="H652" s="10">
        <v>41202</v>
      </c>
      <c r="I652" s="11">
        <v>9.930555555555555E-2</v>
      </c>
      <c r="J652">
        <v>1</v>
      </c>
      <c r="K652" t="s">
        <v>71</v>
      </c>
      <c r="L652" t="s">
        <v>74</v>
      </c>
      <c r="M652">
        <v>0</v>
      </c>
      <c r="N652">
        <v>0</v>
      </c>
      <c r="O652">
        <v>0</v>
      </c>
      <c r="P652">
        <v>0</v>
      </c>
      <c r="Q652">
        <v>0</v>
      </c>
      <c r="R652">
        <v>0</v>
      </c>
      <c r="S652">
        <v>47419</v>
      </c>
      <c r="T652">
        <v>0</v>
      </c>
      <c r="U652">
        <v>66928</v>
      </c>
      <c r="V652">
        <v>0</v>
      </c>
      <c r="W652">
        <v>0</v>
      </c>
      <c r="X652">
        <v>0</v>
      </c>
      <c r="Y652">
        <v>0</v>
      </c>
      <c r="Z652">
        <v>0</v>
      </c>
      <c r="AA652">
        <v>0</v>
      </c>
      <c r="AB652">
        <v>0</v>
      </c>
      <c r="AC652">
        <v>0</v>
      </c>
      <c r="AD652">
        <v>0</v>
      </c>
      <c r="AE652">
        <f>SUM(Data[[#This Row],[Soybeans]:[DDGS]])</f>
        <v>114347</v>
      </c>
      <c r="AF652">
        <f>SUM(Data[[#This Row],[Cr.Soyaoil]:[Biodiesel]])</f>
        <v>0</v>
      </c>
    </row>
    <row r="653" spans="1:32" x14ac:dyDescent="0.3">
      <c r="A653">
        <v>2019</v>
      </c>
      <c r="B653" t="s">
        <v>33</v>
      </c>
      <c r="C653" t="s">
        <v>47</v>
      </c>
      <c r="D653" t="s">
        <v>49</v>
      </c>
      <c r="E653" t="s">
        <v>61</v>
      </c>
      <c r="F653" s="10">
        <v>43558</v>
      </c>
      <c r="G653" s="11">
        <v>0.92083333333333328</v>
      </c>
      <c r="H653" s="10">
        <v>43556</v>
      </c>
      <c r="I653" s="11">
        <v>0.76666666666666672</v>
      </c>
      <c r="J653">
        <v>0</v>
      </c>
      <c r="K653" t="s">
        <v>72</v>
      </c>
      <c r="L653" t="s">
        <v>75</v>
      </c>
      <c r="M653">
        <v>0</v>
      </c>
      <c r="N653">
        <v>0</v>
      </c>
      <c r="O653">
        <v>0</v>
      </c>
      <c r="P653">
        <v>0</v>
      </c>
      <c r="Q653">
        <v>0</v>
      </c>
      <c r="R653">
        <v>0</v>
      </c>
      <c r="S653">
        <v>0</v>
      </c>
      <c r="T653">
        <v>0</v>
      </c>
      <c r="U653">
        <v>0</v>
      </c>
      <c r="V653">
        <v>0</v>
      </c>
      <c r="W653">
        <v>0</v>
      </c>
      <c r="X653">
        <v>0</v>
      </c>
      <c r="Y653">
        <v>0</v>
      </c>
      <c r="Z653">
        <v>0</v>
      </c>
      <c r="AA653">
        <v>1218</v>
      </c>
      <c r="AB653">
        <v>0</v>
      </c>
      <c r="AC653">
        <v>0</v>
      </c>
      <c r="AD653">
        <v>0</v>
      </c>
      <c r="AE653">
        <f>SUM(Data[[#This Row],[Soybeans]:[DDGS]])</f>
        <v>0</v>
      </c>
      <c r="AF653">
        <f>SUM(Data[[#This Row],[Cr.Soyaoil]:[Biodiesel]])</f>
        <v>1218</v>
      </c>
    </row>
    <row r="654" spans="1:32" x14ac:dyDescent="0.3">
      <c r="A654">
        <v>2016</v>
      </c>
      <c r="B654" t="s">
        <v>40</v>
      </c>
      <c r="C654" t="s">
        <v>42</v>
      </c>
      <c r="D654" t="s">
        <v>55</v>
      </c>
      <c r="E654" t="s">
        <v>64</v>
      </c>
      <c r="F654" s="10">
        <v>42633</v>
      </c>
      <c r="G654" s="11">
        <v>0.60555555555555551</v>
      </c>
      <c r="H654" s="10">
        <v>42630</v>
      </c>
      <c r="I654" s="11">
        <v>0.26180555555555557</v>
      </c>
      <c r="J654">
        <v>1</v>
      </c>
      <c r="K654" t="s">
        <v>66</v>
      </c>
      <c r="L654" t="s">
        <v>74</v>
      </c>
      <c r="M654">
        <v>0</v>
      </c>
      <c r="N654">
        <v>0</v>
      </c>
      <c r="O654">
        <v>22937</v>
      </c>
      <c r="P654">
        <v>0</v>
      </c>
      <c r="Q654">
        <v>59101</v>
      </c>
      <c r="R654">
        <v>14352</v>
      </c>
      <c r="S654">
        <v>0</v>
      </c>
      <c r="T654">
        <v>0</v>
      </c>
      <c r="U654">
        <v>0</v>
      </c>
      <c r="V654">
        <v>0</v>
      </c>
      <c r="W654">
        <v>0</v>
      </c>
      <c r="X654">
        <v>0</v>
      </c>
      <c r="Y654">
        <v>0</v>
      </c>
      <c r="Z654">
        <v>0</v>
      </c>
      <c r="AA654">
        <v>0</v>
      </c>
      <c r="AB654">
        <v>0</v>
      </c>
      <c r="AC654">
        <v>0</v>
      </c>
      <c r="AD654">
        <v>0</v>
      </c>
      <c r="AE654">
        <f>SUM(Data[[#This Row],[Soybeans]:[DDGS]])</f>
        <v>96390</v>
      </c>
      <c r="AF654">
        <f>SUM(Data[[#This Row],[Cr.Soyaoil]:[Biodiesel]])</f>
        <v>0</v>
      </c>
    </row>
    <row r="655" spans="1:32" x14ac:dyDescent="0.3">
      <c r="A655">
        <v>2018</v>
      </c>
      <c r="B655" t="s">
        <v>30</v>
      </c>
      <c r="C655" t="s">
        <v>43</v>
      </c>
      <c r="D655" t="s">
        <v>49</v>
      </c>
      <c r="E655" t="s">
        <v>61</v>
      </c>
      <c r="F655" s="10">
        <v>43233</v>
      </c>
      <c r="G655" s="11">
        <v>0.91666666666666663</v>
      </c>
      <c r="H655" s="10">
        <v>43231</v>
      </c>
      <c r="I655" s="11">
        <v>0.15902777777777777</v>
      </c>
      <c r="J655">
        <v>1</v>
      </c>
      <c r="K655" t="s">
        <v>72</v>
      </c>
      <c r="L655" t="s">
        <v>74</v>
      </c>
      <c r="M655">
        <v>72284</v>
      </c>
      <c r="N655">
        <v>0</v>
      </c>
      <c r="O655">
        <v>0</v>
      </c>
      <c r="P655">
        <v>72193</v>
      </c>
      <c r="Q655">
        <v>0</v>
      </c>
      <c r="R655">
        <v>0</v>
      </c>
      <c r="S655">
        <v>43973</v>
      </c>
      <c r="T655">
        <v>0</v>
      </c>
      <c r="U655">
        <v>55657</v>
      </c>
      <c r="V655">
        <v>24106</v>
      </c>
      <c r="W655">
        <v>0</v>
      </c>
      <c r="X655">
        <v>0</v>
      </c>
      <c r="Y655">
        <v>0</v>
      </c>
      <c r="Z655">
        <v>0</v>
      </c>
      <c r="AA655">
        <v>0</v>
      </c>
      <c r="AB655">
        <v>0</v>
      </c>
      <c r="AC655">
        <v>0</v>
      </c>
      <c r="AD655">
        <v>0</v>
      </c>
      <c r="AE655">
        <f>SUM(Data[[#This Row],[Soybeans]:[DDGS]])</f>
        <v>268213</v>
      </c>
      <c r="AF655">
        <f>SUM(Data[[#This Row],[Cr.Soyaoil]:[Biodiesel]])</f>
        <v>0</v>
      </c>
    </row>
    <row r="656" spans="1:32" x14ac:dyDescent="0.3">
      <c r="A656">
        <v>2023</v>
      </c>
      <c r="B656" t="s">
        <v>32</v>
      </c>
      <c r="C656" t="s">
        <v>47</v>
      </c>
      <c r="D656" t="s">
        <v>50</v>
      </c>
      <c r="E656" t="s">
        <v>59</v>
      </c>
      <c r="F656" s="10">
        <v>45287</v>
      </c>
      <c r="G656" s="11">
        <v>0.59652777777777777</v>
      </c>
      <c r="H656" s="10">
        <v>45286</v>
      </c>
      <c r="I656" s="11">
        <v>0.48055555555555557</v>
      </c>
      <c r="J656">
        <v>0</v>
      </c>
      <c r="K656" t="s">
        <v>68</v>
      </c>
      <c r="L656" t="s">
        <v>74</v>
      </c>
      <c r="M656">
        <v>0</v>
      </c>
      <c r="N656">
        <v>0</v>
      </c>
      <c r="O656">
        <v>0</v>
      </c>
      <c r="P656">
        <v>0</v>
      </c>
      <c r="Q656">
        <v>0</v>
      </c>
      <c r="R656">
        <v>18053</v>
      </c>
      <c r="S656">
        <v>0</v>
      </c>
      <c r="T656">
        <v>21166</v>
      </c>
      <c r="U656">
        <v>0</v>
      </c>
      <c r="V656">
        <v>0</v>
      </c>
      <c r="W656">
        <v>0</v>
      </c>
      <c r="X656">
        <v>0</v>
      </c>
      <c r="Y656">
        <v>0</v>
      </c>
      <c r="Z656">
        <v>0</v>
      </c>
      <c r="AA656">
        <v>0</v>
      </c>
      <c r="AB656">
        <v>0</v>
      </c>
      <c r="AC656">
        <v>0</v>
      </c>
      <c r="AD656">
        <v>0</v>
      </c>
      <c r="AE656">
        <f>SUM(Data[[#This Row],[Soybeans]:[DDGS]])</f>
        <v>39219</v>
      </c>
      <c r="AF656">
        <f>SUM(Data[[#This Row],[Cr.Soyaoil]:[Biodiesel]])</f>
        <v>0</v>
      </c>
    </row>
    <row r="657" spans="1:32" x14ac:dyDescent="0.3">
      <c r="A657">
        <v>2016</v>
      </c>
      <c r="B657" t="s">
        <v>38</v>
      </c>
      <c r="C657" t="s">
        <v>42</v>
      </c>
      <c r="D657" t="s">
        <v>51</v>
      </c>
      <c r="E657" t="s">
        <v>59</v>
      </c>
      <c r="F657" s="10">
        <v>42595</v>
      </c>
      <c r="G657" s="11">
        <v>0.98750000000000004</v>
      </c>
      <c r="H657" s="10">
        <v>42594</v>
      </c>
      <c r="I657" s="11">
        <v>0.61388888888888893</v>
      </c>
      <c r="J657">
        <v>1</v>
      </c>
      <c r="K657" t="s">
        <v>66</v>
      </c>
      <c r="L657" t="s">
        <v>74</v>
      </c>
      <c r="M657">
        <v>0</v>
      </c>
      <c r="N657">
        <v>0</v>
      </c>
      <c r="O657">
        <v>56287</v>
      </c>
      <c r="P657">
        <v>0</v>
      </c>
      <c r="Q657">
        <v>0</v>
      </c>
      <c r="R657">
        <v>0</v>
      </c>
      <c r="S657">
        <v>0</v>
      </c>
      <c r="T657">
        <v>60950</v>
      </c>
      <c r="U657">
        <v>0</v>
      </c>
      <c r="V657">
        <v>0</v>
      </c>
      <c r="W657">
        <v>0</v>
      </c>
      <c r="X657">
        <v>0</v>
      </c>
      <c r="Y657">
        <v>0</v>
      </c>
      <c r="Z657">
        <v>0</v>
      </c>
      <c r="AA657">
        <v>0</v>
      </c>
      <c r="AB657">
        <v>0</v>
      </c>
      <c r="AC657">
        <v>0</v>
      </c>
      <c r="AD657">
        <v>0</v>
      </c>
      <c r="AE657">
        <f>SUM(Data[[#This Row],[Soybeans]:[DDGS]])</f>
        <v>117237</v>
      </c>
      <c r="AF657">
        <f>SUM(Data[[#This Row],[Cr.Soyaoil]:[Biodiesel]])</f>
        <v>0</v>
      </c>
    </row>
    <row r="658" spans="1:32" x14ac:dyDescent="0.3">
      <c r="A658">
        <v>2019</v>
      </c>
      <c r="B658" t="s">
        <v>32</v>
      </c>
      <c r="C658" t="s">
        <v>47</v>
      </c>
      <c r="D658" t="s">
        <v>54</v>
      </c>
      <c r="E658" t="s">
        <v>59</v>
      </c>
      <c r="F658" s="10">
        <v>43800</v>
      </c>
      <c r="G658" s="11">
        <v>0.91111111111111109</v>
      </c>
      <c r="H658" s="10">
        <v>43798</v>
      </c>
      <c r="I658" s="11">
        <v>0.89444444444444449</v>
      </c>
      <c r="J658">
        <v>1</v>
      </c>
      <c r="K658" t="s">
        <v>68</v>
      </c>
      <c r="L658" t="s">
        <v>74</v>
      </c>
      <c r="M658">
        <v>0</v>
      </c>
      <c r="N658">
        <v>0</v>
      </c>
      <c r="O658">
        <v>0</v>
      </c>
      <c r="P658">
        <v>0</v>
      </c>
      <c r="Q658">
        <v>0</v>
      </c>
      <c r="R658">
        <v>20184</v>
      </c>
      <c r="S658">
        <v>76891</v>
      </c>
      <c r="T658">
        <v>0</v>
      </c>
      <c r="U658">
        <v>0</v>
      </c>
      <c r="V658">
        <v>0</v>
      </c>
      <c r="W658">
        <v>0</v>
      </c>
      <c r="X658">
        <v>0</v>
      </c>
      <c r="Y658">
        <v>0</v>
      </c>
      <c r="Z658">
        <v>0</v>
      </c>
      <c r="AA658">
        <v>0</v>
      </c>
      <c r="AB658">
        <v>0</v>
      </c>
      <c r="AC658">
        <v>0</v>
      </c>
      <c r="AD658">
        <v>0</v>
      </c>
      <c r="AE658">
        <f>SUM(Data[[#This Row],[Soybeans]:[DDGS]])</f>
        <v>97075</v>
      </c>
      <c r="AF658">
        <f>SUM(Data[[#This Row],[Cr.Soyaoil]:[Biodiesel]])</f>
        <v>0</v>
      </c>
    </row>
    <row r="659" spans="1:32" x14ac:dyDescent="0.3">
      <c r="A659">
        <v>2012</v>
      </c>
      <c r="B659" t="s">
        <v>30</v>
      </c>
      <c r="C659" t="s">
        <v>47</v>
      </c>
      <c r="D659" t="s">
        <v>50</v>
      </c>
      <c r="E659" t="s">
        <v>59</v>
      </c>
      <c r="F659" s="10">
        <v>41045</v>
      </c>
      <c r="G659" s="11">
        <v>0.31597222222222221</v>
      </c>
      <c r="H659" s="10">
        <v>41042</v>
      </c>
      <c r="I659" s="11">
        <v>0.72083333333333333</v>
      </c>
      <c r="J659">
        <v>0</v>
      </c>
      <c r="K659" t="s">
        <v>73</v>
      </c>
      <c r="L659" t="s">
        <v>75</v>
      </c>
      <c r="M659">
        <v>0</v>
      </c>
      <c r="N659">
        <v>0</v>
      </c>
      <c r="O659">
        <v>0</v>
      </c>
      <c r="P659">
        <v>0</v>
      </c>
      <c r="Q659">
        <v>0</v>
      </c>
      <c r="R659">
        <v>0</v>
      </c>
      <c r="S659">
        <v>0</v>
      </c>
      <c r="T659">
        <v>0</v>
      </c>
      <c r="U659">
        <v>0</v>
      </c>
      <c r="V659">
        <v>0</v>
      </c>
      <c r="W659">
        <v>0</v>
      </c>
      <c r="X659">
        <v>0</v>
      </c>
      <c r="Y659">
        <v>80</v>
      </c>
      <c r="Z659">
        <v>7285</v>
      </c>
      <c r="AA659">
        <v>0</v>
      </c>
      <c r="AB659">
        <v>0</v>
      </c>
      <c r="AC659">
        <v>0</v>
      </c>
      <c r="AD659">
        <v>0</v>
      </c>
      <c r="AE659">
        <f>SUM(Data[[#This Row],[Soybeans]:[DDGS]])</f>
        <v>0</v>
      </c>
      <c r="AF659">
        <f>SUM(Data[[#This Row],[Cr.Soyaoil]:[Biodiesel]])</f>
        <v>7365</v>
      </c>
    </row>
    <row r="660" spans="1:32" x14ac:dyDescent="0.3">
      <c r="A660">
        <v>2016</v>
      </c>
      <c r="B660" t="s">
        <v>30</v>
      </c>
      <c r="C660" t="s">
        <v>42</v>
      </c>
      <c r="D660" t="s">
        <v>56</v>
      </c>
      <c r="E660" t="s">
        <v>64</v>
      </c>
      <c r="F660" s="10">
        <v>42507</v>
      </c>
      <c r="G660" s="11">
        <v>0.9</v>
      </c>
      <c r="H660" s="10">
        <v>42505</v>
      </c>
      <c r="I660" s="11">
        <v>0.49583333333333335</v>
      </c>
      <c r="J660">
        <v>1</v>
      </c>
      <c r="K660" t="s">
        <v>68</v>
      </c>
      <c r="L660" t="s">
        <v>75</v>
      </c>
      <c r="M660">
        <v>0</v>
      </c>
      <c r="N660">
        <v>0</v>
      </c>
      <c r="O660">
        <v>0</v>
      </c>
      <c r="P660">
        <v>0</v>
      </c>
      <c r="Q660">
        <v>0</v>
      </c>
      <c r="R660">
        <v>0</v>
      </c>
      <c r="S660">
        <v>0</v>
      </c>
      <c r="T660">
        <v>0</v>
      </c>
      <c r="U660">
        <v>0</v>
      </c>
      <c r="V660">
        <v>0</v>
      </c>
      <c r="W660">
        <v>0</v>
      </c>
      <c r="X660">
        <v>5917</v>
      </c>
      <c r="Y660">
        <v>0</v>
      </c>
      <c r="Z660">
        <v>0</v>
      </c>
      <c r="AA660">
        <v>0</v>
      </c>
      <c r="AB660">
        <v>0</v>
      </c>
      <c r="AC660">
        <v>342</v>
      </c>
      <c r="AD660">
        <v>9397</v>
      </c>
      <c r="AE660">
        <f>SUM(Data[[#This Row],[Soybeans]:[DDGS]])</f>
        <v>0</v>
      </c>
      <c r="AF660">
        <f>SUM(Data[[#This Row],[Cr.Soyaoil]:[Biodiesel]])</f>
        <v>15656</v>
      </c>
    </row>
    <row r="661" spans="1:32" x14ac:dyDescent="0.3">
      <c r="A661">
        <v>2017</v>
      </c>
      <c r="B661" t="s">
        <v>33</v>
      </c>
      <c r="C661" t="s">
        <v>44</v>
      </c>
      <c r="D661" t="s">
        <v>52</v>
      </c>
      <c r="E661" t="s">
        <v>63</v>
      </c>
      <c r="F661" s="10">
        <v>42841</v>
      </c>
      <c r="G661" s="11">
        <v>0.14722222222222223</v>
      </c>
      <c r="H661" s="10">
        <v>42838</v>
      </c>
      <c r="I661" s="11">
        <v>0.94097222222222221</v>
      </c>
      <c r="J661">
        <v>1</v>
      </c>
      <c r="K661" t="s">
        <v>67</v>
      </c>
      <c r="L661" t="s">
        <v>74</v>
      </c>
      <c r="M661">
        <v>0</v>
      </c>
      <c r="N661">
        <v>42513</v>
      </c>
      <c r="O661">
        <v>0</v>
      </c>
      <c r="P661">
        <v>41857</v>
      </c>
      <c r="Q661">
        <v>0</v>
      </c>
      <c r="R661">
        <v>0</v>
      </c>
      <c r="S661">
        <v>0</v>
      </c>
      <c r="T661">
        <v>0</v>
      </c>
      <c r="U661">
        <v>0</v>
      </c>
      <c r="V661">
        <v>0</v>
      </c>
      <c r="W661">
        <v>0</v>
      </c>
      <c r="X661">
        <v>0</v>
      </c>
      <c r="Y661">
        <v>0</v>
      </c>
      <c r="Z661">
        <v>0</v>
      </c>
      <c r="AA661">
        <v>0</v>
      </c>
      <c r="AB661">
        <v>0</v>
      </c>
      <c r="AC661">
        <v>0</v>
      </c>
      <c r="AD661">
        <v>0</v>
      </c>
      <c r="AE661">
        <f>SUM(Data[[#This Row],[Soybeans]:[DDGS]])</f>
        <v>84370</v>
      </c>
      <c r="AF661">
        <f>SUM(Data[[#This Row],[Cr.Soyaoil]:[Biodiesel]])</f>
        <v>0</v>
      </c>
    </row>
    <row r="662" spans="1:32" x14ac:dyDescent="0.3">
      <c r="A662">
        <v>2011</v>
      </c>
      <c r="B662" t="s">
        <v>31</v>
      </c>
      <c r="C662" t="s">
        <v>48</v>
      </c>
      <c r="D662" t="s">
        <v>49</v>
      </c>
      <c r="E662" t="s">
        <v>63</v>
      </c>
      <c r="F662" s="10">
        <v>40600</v>
      </c>
      <c r="G662" s="11">
        <v>9.7222222222222224E-2</v>
      </c>
      <c r="H662" s="10">
        <v>40599</v>
      </c>
      <c r="I662" s="11">
        <v>7.6388888888888886E-3</v>
      </c>
      <c r="J662">
        <v>0</v>
      </c>
      <c r="K662" t="s">
        <v>71</v>
      </c>
      <c r="L662" t="s">
        <v>74</v>
      </c>
      <c r="M662">
        <v>0</v>
      </c>
      <c r="N662">
        <v>0</v>
      </c>
      <c r="O662">
        <v>0</v>
      </c>
      <c r="P662">
        <v>0</v>
      </c>
      <c r="Q662">
        <v>0</v>
      </c>
      <c r="R662">
        <v>75585</v>
      </c>
      <c r="S662">
        <v>0</v>
      </c>
      <c r="T662">
        <v>0</v>
      </c>
      <c r="U662">
        <v>52309</v>
      </c>
      <c r="V662">
        <v>0</v>
      </c>
      <c r="W662">
        <v>0</v>
      </c>
      <c r="X662">
        <v>0</v>
      </c>
      <c r="Y662">
        <v>0</v>
      </c>
      <c r="Z662">
        <v>0</v>
      </c>
      <c r="AA662">
        <v>0</v>
      </c>
      <c r="AB662">
        <v>0</v>
      </c>
      <c r="AC662">
        <v>0</v>
      </c>
      <c r="AD662">
        <v>0</v>
      </c>
      <c r="AE662">
        <f>SUM(Data[[#This Row],[Soybeans]:[DDGS]])</f>
        <v>127894</v>
      </c>
      <c r="AF662">
        <f>SUM(Data[[#This Row],[Cr.Soyaoil]:[Biodiesel]])</f>
        <v>0</v>
      </c>
    </row>
    <row r="663" spans="1:32" x14ac:dyDescent="0.3">
      <c r="A663">
        <v>2015</v>
      </c>
      <c r="B663" t="s">
        <v>35</v>
      </c>
      <c r="C663" t="s">
        <v>44</v>
      </c>
      <c r="D663" t="s">
        <v>54</v>
      </c>
      <c r="E663" t="s">
        <v>62</v>
      </c>
      <c r="F663" s="10">
        <v>42310</v>
      </c>
      <c r="G663" s="11">
        <v>0.72638888888888886</v>
      </c>
      <c r="H663" s="10">
        <v>42307</v>
      </c>
      <c r="I663" s="11">
        <v>0.28819444444444442</v>
      </c>
      <c r="J663">
        <v>1</v>
      </c>
      <c r="K663" t="s">
        <v>67</v>
      </c>
      <c r="L663" t="s">
        <v>75</v>
      </c>
      <c r="M663">
        <v>0</v>
      </c>
      <c r="N663">
        <v>0</v>
      </c>
      <c r="O663">
        <v>0</v>
      </c>
      <c r="P663">
        <v>0</v>
      </c>
      <c r="Q663">
        <v>0</v>
      </c>
      <c r="R663">
        <v>0</v>
      </c>
      <c r="S663">
        <v>0</v>
      </c>
      <c r="T663">
        <v>0</v>
      </c>
      <c r="U663">
        <v>0</v>
      </c>
      <c r="V663">
        <v>0</v>
      </c>
      <c r="W663">
        <v>8505</v>
      </c>
      <c r="X663">
        <v>0</v>
      </c>
      <c r="Y663">
        <v>0</v>
      </c>
      <c r="Z663">
        <v>0</v>
      </c>
      <c r="AA663">
        <v>0</v>
      </c>
      <c r="AB663">
        <v>0</v>
      </c>
      <c r="AC663">
        <v>0</v>
      </c>
      <c r="AD663">
        <v>3135</v>
      </c>
      <c r="AE663">
        <f>SUM(Data[[#This Row],[Soybeans]:[DDGS]])</f>
        <v>0</v>
      </c>
      <c r="AF663">
        <f>SUM(Data[[#This Row],[Cr.Soyaoil]:[Biodiesel]])</f>
        <v>11640</v>
      </c>
    </row>
    <row r="664" spans="1:32" x14ac:dyDescent="0.3">
      <c r="A664">
        <v>2023</v>
      </c>
      <c r="B664" t="s">
        <v>37</v>
      </c>
      <c r="C664" t="s">
        <v>44</v>
      </c>
      <c r="D664" t="s">
        <v>56</v>
      </c>
      <c r="E664" t="s">
        <v>62</v>
      </c>
      <c r="F664" s="10">
        <v>45083</v>
      </c>
      <c r="G664" s="11">
        <v>0.37013888888888891</v>
      </c>
      <c r="H664" s="10">
        <v>45081</v>
      </c>
      <c r="I664" s="11">
        <v>9.0972222222222218E-2</v>
      </c>
      <c r="J664">
        <v>0</v>
      </c>
      <c r="K664" t="s">
        <v>72</v>
      </c>
      <c r="L664" t="s">
        <v>74</v>
      </c>
      <c r="M664">
        <v>0</v>
      </c>
      <c r="N664">
        <v>44661</v>
      </c>
      <c r="O664">
        <v>0</v>
      </c>
      <c r="P664">
        <v>58960</v>
      </c>
      <c r="Q664">
        <v>53382</v>
      </c>
      <c r="R664">
        <v>0</v>
      </c>
      <c r="S664">
        <v>0</v>
      </c>
      <c r="T664">
        <v>0</v>
      </c>
      <c r="U664">
        <v>4025</v>
      </c>
      <c r="V664">
        <v>0</v>
      </c>
      <c r="W664">
        <v>0</v>
      </c>
      <c r="X664">
        <v>0</v>
      </c>
      <c r="Y664">
        <v>0</v>
      </c>
      <c r="Z664">
        <v>0</v>
      </c>
      <c r="AA664">
        <v>0</v>
      </c>
      <c r="AB664">
        <v>0</v>
      </c>
      <c r="AC664">
        <v>0</v>
      </c>
      <c r="AD664">
        <v>0</v>
      </c>
      <c r="AE664">
        <f>SUM(Data[[#This Row],[Soybeans]:[DDGS]])</f>
        <v>161028</v>
      </c>
      <c r="AF664">
        <f>SUM(Data[[#This Row],[Cr.Soyaoil]:[Biodiesel]])</f>
        <v>0</v>
      </c>
    </row>
    <row r="665" spans="1:32" x14ac:dyDescent="0.3">
      <c r="A665">
        <v>2014</v>
      </c>
      <c r="B665" t="s">
        <v>33</v>
      </c>
      <c r="C665" t="s">
        <v>46</v>
      </c>
      <c r="D665" t="s">
        <v>55</v>
      </c>
      <c r="E665" t="s">
        <v>62</v>
      </c>
      <c r="F665" s="10">
        <v>41751</v>
      </c>
      <c r="G665" s="11">
        <v>0.55069444444444449</v>
      </c>
      <c r="H665" s="10">
        <v>41750</v>
      </c>
      <c r="I665" s="11">
        <v>0.62152777777777779</v>
      </c>
      <c r="J665">
        <v>1</v>
      </c>
      <c r="K665" t="s">
        <v>68</v>
      </c>
      <c r="L665" t="s">
        <v>74</v>
      </c>
      <c r="M665">
        <v>0</v>
      </c>
      <c r="N665">
        <v>32176</v>
      </c>
      <c r="O665">
        <v>0</v>
      </c>
      <c r="P665">
        <v>41471</v>
      </c>
      <c r="Q665">
        <v>33706</v>
      </c>
      <c r="R665">
        <v>0</v>
      </c>
      <c r="S665">
        <v>74461</v>
      </c>
      <c r="T665">
        <v>0</v>
      </c>
      <c r="U665">
        <v>0</v>
      </c>
      <c r="V665">
        <v>0</v>
      </c>
      <c r="W665">
        <v>0</v>
      </c>
      <c r="X665">
        <v>0</v>
      </c>
      <c r="Y665">
        <v>0</v>
      </c>
      <c r="Z665">
        <v>0</v>
      </c>
      <c r="AA665">
        <v>0</v>
      </c>
      <c r="AB665">
        <v>0</v>
      </c>
      <c r="AC665">
        <v>0</v>
      </c>
      <c r="AD665">
        <v>0</v>
      </c>
      <c r="AE665">
        <f>SUM(Data[[#This Row],[Soybeans]:[DDGS]])</f>
        <v>181814</v>
      </c>
      <c r="AF665">
        <f>SUM(Data[[#This Row],[Cr.Soyaoil]:[Biodiesel]])</f>
        <v>0</v>
      </c>
    </row>
    <row r="666" spans="1:32" x14ac:dyDescent="0.3">
      <c r="A666">
        <v>2012</v>
      </c>
      <c r="B666" t="s">
        <v>39</v>
      </c>
      <c r="C666" t="s">
        <v>42</v>
      </c>
      <c r="D666" t="s">
        <v>58</v>
      </c>
      <c r="E666" t="s">
        <v>62</v>
      </c>
      <c r="F666" s="10">
        <v>41186</v>
      </c>
      <c r="G666" s="11">
        <v>0.54374999999999996</v>
      </c>
      <c r="H666" s="10">
        <v>41185</v>
      </c>
      <c r="I666" s="11">
        <v>0.13680555555555557</v>
      </c>
      <c r="J666">
        <v>0</v>
      </c>
      <c r="K666" t="s">
        <v>66</v>
      </c>
      <c r="L666" t="s">
        <v>75</v>
      </c>
      <c r="M666">
        <v>0</v>
      </c>
      <c r="N666">
        <v>0</v>
      </c>
      <c r="O666">
        <v>0</v>
      </c>
      <c r="P666">
        <v>0</v>
      </c>
      <c r="Q666">
        <v>0</v>
      </c>
      <c r="R666">
        <v>0</v>
      </c>
      <c r="S666">
        <v>0</v>
      </c>
      <c r="T666">
        <v>0</v>
      </c>
      <c r="U666">
        <v>0</v>
      </c>
      <c r="V666">
        <v>0</v>
      </c>
      <c r="W666">
        <v>0</v>
      </c>
      <c r="X666">
        <v>0</v>
      </c>
      <c r="Y666">
        <v>0</v>
      </c>
      <c r="Z666">
        <v>0</v>
      </c>
      <c r="AA666">
        <v>0</v>
      </c>
      <c r="AB666">
        <v>0</v>
      </c>
      <c r="AC666">
        <v>0</v>
      </c>
      <c r="AD666">
        <v>0</v>
      </c>
      <c r="AE666">
        <f>SUM(Data[[#This Row],[Soybeans]:[DDGS]])</f>
        <v>0</v>
      </c>
      <c r="AF666">
        <f>SUM(Data[[#This Row],[Cr.Soyaoil]:[Biodiesel]])</f>
        <v>0</v>
      </c>
    </row>
    <row r="667" spans="1:32" x14ac:dyDescent="0.3">
      <c r="A667">
        <v>2021</v>
      </c>
      <c r="B667" t="s">
        <v>40</v>
      </c>
      <c r="C667" t="s">
        <v>45</v>
      </c>
      <c r="D667" t="s">
        <v>53</v>
      </c>
      <c r="E667" t="s">
        <v>62</v>
      </c>
      <c r="F667" s="10">
        <v>44467</v>
      </c>
      <c r="G667" s="11">
        <v>0.17708333333333334</v>
      </c>
      <c r="H667" s="10">
        <v>44464</v>
      </c>
      <c r="I667" s="11">
        <v>0.58958333333333335</v>
      </c>
      <c r="J667">
        <v>0</v>
      </c>
      <c r="K667" t="s">
        <v>71</v>
      </c>
      <c r="L667" t="s">
        <v>74</v>
      </c>
      <c r="M667">
        <v>0</v>
      </c>
      <c r="N667">
        <v>0</v>
      </c>
      <c r="O667">
        <v>0</v>
      </c>
      <c r="P667">
        <v>0</v>
      </c>
      <c r="Q667">
        <v>61328</v>
      </c>
      <c r="R667">
        <v>0</v>
      </c>
      <c r="S667">
        <v>0</v>
      </c>
      <c r="T667">
        <v>69658</v>
      </c>
      <c r="U667">
        <v>23182</v>
      </c>
      <c r="V667">
        <v>0</v>
      </c>
      <c r="W667">
        <v>0</v>
      </c>
      <c r="X667">
        <v>0</v>
      </c>
      <c r="Y667">
        <v>0</v>
      </c>
      <c r="Z667">
        <v>0</v>
      </c>
      <c r="AA667">
        <v>0</v>
      </c>
      <c r="AB667">
        <v>0</v>
      </c>
      <c r="AC667">
        <v>0</v>
      </c>
      <c r="AD667">
        <v>0</v>
      </c>
      <c r="AE667">
        <f>SUM(Data[[#This Row],[Soybeans]:[DDGS]])</f>
        <v>154168</v>
      </c>
      <c r="AF667">
        <f>SUM(Data[[#This Row],[Cr.Soyaoil]:[Biodiesel]])</f>
        <v>0</v>
      </c>
    </row>
    <row r="668" spans="1:32" x14ac:dyDescent="0.3">
      <c r="A668">
        <v>2021</v>
      </c>
      <c r="B668" t="s">
        <v>41</v>
      </c>
      <c r="C668" t="s">
        <v>48</v>
      </c>
      <c r="D668" t="s">
        <v>49</v>
      </c>
      <c r="E668" t="s">
        <v>65</v>
      </c>
      <c r="F668" s="10">
        <v>44200</v>
      </c>
      <c r="G668" s="11">
        <v>0.1</v>
      </c>
      <c r="H668" s="10">
        <v>44199</v>
      </c>
      <c r="I668" s="11">
        <v>0.5756944444444444</v>
      </c>
      <c r="J668">
        <v>0</v>
      </c>
      <c r="K668" t="s">
        <v>71</v>
      </c>
      <c r="L668" t="s">
        <v>74</v>
      </c>
      <c r="M668">
        <v>0</v>
      </c>
      <c r="N668">
        <v>74802</v>
      </c>
      <c r="O668">
        <v>0</v>
      </c>
      <c r="P668">
        <v>21193</v>
      </c>
      <c r="Q668">
        <v>75286</v>
      </c>
      <c r="R668">
        <v>0</v>
      </c>
      <c r="S668">
        <v>0</v>
      </c>
      <c r="T668">
        <v>0</v>
      </c>
      <c r="U668">
        <v>9153</v>
      </c>
      <c r="V668">
        <v>0</v>
      </c>
      <c r="W668">
        <v>0</v>
      </c>
      <c r="X668">
        <v>0</v>
      </c>
      <c r="Y668">
        <v>0</v>
      </c>
      <c r="Z668">
        <v>0</v>
      </c>
      <c r="AA668">
        <v>0</v>
      </c>
      <c r="AB668">
        <v>0</v>
      </c>
      <c r="AC668">
        <v>0</v>
      </c>
      <c r="AD668">
        <v>0</v>
      </c>
      <c r="AE668">
        <f>SUM(Data[[#This Row],[Soybeans]:[DDGS]])</f>
        <v>180434</v>
      </c>
      <c r="AF668">
        <f>SUM(Data[[#This Row],[Cr.Soyaoil]:[Biodiesel]])</f>
        <v>0</v>
      </c>
    </row>
    <row r="669" spans="1:32" x14ac:dyDescent="0.3">
      <c r="A669">
        <v>2019</v>
      </c>
      <c r="B669" t="s">
        <v>31</v>
      </c>
      <c r="C669" t="s">
        <v>45</v>
      </c>
      <c r="D669" t="s">
        <v>54</v>
      </c>
      <c r="E669" t="s">
        <v>60</v>
      </c>
      <c r="F669" s="10">
        <v>43520</v>
      </c>
      <c r="G669" s="11">
        <v>0.9916666666666667</v>
      </c>
      <c r="H669" s="10">
        <v>43519</v>
      </c>
      <c r="I669" s="11">
        <v>0.11527777777777778</v>
      </c>
      <c r="J669">
        <v>0</v>
      </c>
      <c r="K669" t="s">
        <v>73</v>
      </c>
      <c r="L669" t="s">
        <v>74</v>
      </c>
      <c r="M669">
        <v>0</v>
      </c>
      <c r="N669">
        <v>0</v>
      </c>
      <c r="O669">
        <v>77990</v>
      </c>
      <c r="P669">
        <v>0</v>
      </c>
      <c r="Q669">
        <v>0</v>
      </c>
      <c r="R669">
        <v>76688</v>
      </c>
      <c r="S669">
        <v>0</v>
      </c>
      <c r="T669">
        <v>0</v>
      </c>
      <c r="U669">
        <v>0</v>
      </c>
      <c r="V669">
        <v>0</v>
      </c>
      <c r="W669">
        <v>0</v>
      </c>
      <c r="X669">
        <v>0</v>
      </c>
      <c r="Y669">
        <v>0</v>
      </c>
      <c r="Z669">
        <v>0</v>
      </c>
      <c r="AA669">
        <v>0</v>
      </c>
      <c r="AB669">
        <v>0</v>
      </c>
      <c r="AC669">
        <v>0</v>
      </c>
      <c r="AD669">
        <v>0</v>
      </c>
      <c r="AE669">
        <f>SUM(Data[[#This Row],[Soybeans]:[DDGS]])</f>
        <v>154678</v>
      </c>
      <c r="AF669">
        <f>SUM(Data[[#This Row],[Cr.Soyaoil]:[Biodiesel]])</f>
        <v>0</v>
      </c>
    </row>
    <row r="670" spans="1:32" x14ac:dyDescent="0.3">
      <c r="A670">
        <v>2013</v>
      </c>
      <c r="B670" t="s">
        <v>31</v>
      </c>
      <c r="C670" t="s">
        <v>47</v>
      </c>
      <c r="D670" t="s">
        <v>53</v>
      </c>
      <c r="E670" t="s">
        <v>60</v>
      </c>
      <c r="F670" s="10">
        <v>41329</v>
      </c>
      <c r="G670" s="11">
        <v>0.48680555555555555</v>
      </c>
      <c r="H670" s="10">
        <v>41326</v>
      </c>
      <c r="I670" s="11">
        <v>0.49513888888888891</v>
      </c>
      <c r="J670">
        <v>0</v>
      </c>
      <c r="K670" t="s">
        <v>67</v>
      </c>
      <c r="L670" t="s">
        <v>75</v>
      </c>
      <c r="M670">
        <v>0</v>
      </c>
      <c r="N670">
        <v>0</v>
      </c>
      <c r="O670">
        <v>0</v>
      </c>
      <c r="P670">
        <v>0</v>
      </c>
      <c r="Q670">
        <v>0</v>
      </c>
      <c r="R670">
        <v>0</v>
      </c>
      <c r="S670">
        <v>0</v>
      </c>
      <c r="T670">
        <v>0</v>
      </c>
      <c r="U670">
        <v>0</v>
      </c>
      <c r="V670">
        <v>0</v>
      </c>
      <c r="W670">
        <v>0</v>
      </c>
      <c r="X670">
        <v>0</v>
      </c>
      <c r="Y670">
        <v>0</v>
      </c>
      <c r="Z670">
        <v>0</v>
      </c>
      <c r="AA670">
        <v>4741</v>
      </c>
      <c r="AB670">
        <v>7198</v>
      </c>
      <c r="AC670">
        <v>3676</v>
      </c>
      <c r="AD670">
        <v>0</v>
      </c>
      <c r="AE670">
        <f>SUM(Data[[#This Row],[Soybeans]:[DDGS]])</f>
        <v>0</v>
      </c>
      <c r="AF670">
        <f>SUM(Data[[#This Row],[Cr.Soyaoil]:[Biodiesel]])</f>
        <v>15615</v>
      </c>
    </row>
    <row r="671" spans="1:32" x14ac:dyDescent="0.3">
      <c r="A671">
        <v>2015</v>
      </c>
      <c r="B671" t="s">
        <v>35</v>
      </c>
      <c r="C671" t="s">
        <v>43</v>
      </c>
      <c r="D671" t="s">
        <v>52</v>
      </c>
      <c r="E671" t="s">
        <v>62</v>
      </c>
      <c r="F671" s="10">
        <v>42325</v>
      </c>
      <c r="G671" s="11">
        <v>0.92708333333333337</v>
      </c>
      <c r="H671" s="10">
        <v>42323</v>
      </c>
      <c r="I671" s="11">
        <v>0.32291666666666669</v>
      </c>
      <c r="J671">
        <v>0</v>
      </c>
      <c r="K671" t="s">
        <v>67</v>
      </c>
      <c r="L671" t="s">
        <v>74</v>
      </c>
      <c r="M671">
        <v>61905</v>
      </c>
      <c r="N671">
        <v>0</v>
      </c>
      <c r="O671">
        <v>78122</v>
      </c>
      <c r="P671">
        <v>0</v>
      </c>
      <c r="Q671">
        <v>51772</v>
      </c>
      <c r="R671">
        <v>0</v>
      </c>
      <c r="S671">
        <v>0</v>
      </c>
      <c r="T671">
        <v>0</v>
      </c>
      <c r="U671">
        <v>0</v>
      </c>
      <c r="V671">
        <v>50124</v>
      </c>
      <c r="W671">
        <v>0</v>
      </c>
      <c r="X671">
        <v>0</v>
      </c>
      <c r="Y671">
        <v>0</v>
      </c>
      <c r="Z671">
        <v>0</v>
      </c>
      <c r="AA671">
        <v>0</v>
      </c>
      <c r="AB671">
        <v>0</v>
      </c>
      <c r="AC671">
        <v>0</v>
      </c>
      <c r="AD671">
        <v>0</v>
      </c>
      <c r="AE671">
        <f>SUM(Data[[#This Row],[Soybeans]:[DDGS]])</f>
        <v>241923</v>
      </c>
      <c r="AF671">
        <f>SUM(Data[[#This Row],[Cr.Soyaoil]:[Biodiesel]])</f>
        <v>0</v>
      </c>
    </row>
    <row r="672" spans="1:32" x14ac:dyDescent="0.3">
      <c r="A672">
        <v>2010</v>
      </c>
      <c r="B672" t="s">
        <v>35</v>
      </c>
      <c r="C672" t="s">
        <v>46</v>
      </c>
      <c r="D672" t="s">
        <v>49</v>
      </c>
      <c r="E672" t="s">
        <v>60</v>
      </c>
      <c r="F672" s="10">
        <v>40492</v>
      </c>
      <c r="G672" s="11">
        <v>0.74305555555555558</v>
      </c>
      <c r="H672" s="10">
        <v>40489</v>
      </c>
      <c r="I672" s="11">
        <v>0.64513888888888893</v>
      </c>
      <c r="J672">
        <v>0</v>
      </c>
      <c r="K672" t="s">
        <v>71</v>
      </c>
      <c r="L672" t="s">
        <v>74</v>
      </c>
      <c r="M672">
        <v>0</v>
      </c>
      <c r="N672">
        <v>0</v>
      </c>
      <c r="O672">
        <v>13657</v>
      </c>
      <c r="P672">
        <v>0</v>
      </c>
      <c r="Q672">
        <v>71141</v>
      </c>
      <c r="R672">
        <v>0</v>
      </c>
      <c r="S672">
        <v>42999</v>
      </c>
      <c r="T672">
        <v>0</v>
      </c>
      <c r="U672">
        <v>0</v>
      </c>
      <c r="V672">
        <v>0</v>
      </c>
      <c r="W672">
        <v>0</v>
      </c>
      <c r="X672">
        <v>0</v>
      </c>
      <c r="Y672">
        <v>0</v>
      </c>
      <c r="Z672">
        <v>0</v>
      </c>
      <c r="AA672">
        <v>0</v>
      </c>
      <c r="AB672">
        <v>0</v>
      </c>
      <c r="AC672">
        <v>0</v>
      </c>
      <c r="AD672">
        <v>0</v>
      </c>
      <c r="AE672">
        <f>SUM(Data[[#This Row],[Soybeans]:[DDGS]])</f>
        <v>127797</v>
      </c>
      <c r="AF672">
        <f>SUM(Data[[#This Row],[Cr.Soyaoil]:[Biodiesel]])</f>
        <v>0</v>
      </c>
    </row>
    <row r="673" spans="1:32" x14ac:dyDescent="0.3">
      <c r="A673">
        <v>2012</v>
      </c>
      <c r="B673" t="s">
        <v>36</v>
      </c>
      <c r="C673" t="s">
        <v>46</v>
      </c>
      <c r="D673" t="s">
        <v>52</v>
      </c>
      <c r="E673" t="s">
        <v>65</v>
      </c>
      <c r="F673" s="10">
        <v>41095</v>
      </c>
      <c r="G673" s="11">
        <v>0.57291666666666663</v>
      </c>
      <c r="H673" s="10">
        <v>41092</v>
      </c>
      <c r="I673" s="11">
        <v>0.51111111111111107</v>
      </c>
      <c r="J673">
        <v>1</v>
      </c>
      <c r="K673" t="s">
        <v>73</v>
      </c>
      <c r="L673" t="s">
        <v>75</v>
      </c>
      <c r="M673">
        <v>0</v>
      </c>
      <c r="N673">
        <v>0</v>
      </c>
      <c r="O673">
        <v>0</v>
      </c>
      <c r="P673">
        <v>0</v>
      </c>
      <c r="Q673">
        <v>0</v>
      </c>
      <c r="R673">
        <v>0</v>
      </c>
      <c r="S673">
        <v>0</v>
      </c>
      <c r="T673">
        <v>0</v>
      </c>
      <c r="U673">
        <v>0</v>
      </c>
      <c r="V673">
        <v>0</v>
      </c>
      <c r="W673">
        <v>0</v>
      </c>
      <c r="X673">
        <v>0</v>
      </c>
      <c r="Y673">
        <v>0</v>
      </c>
      <c r="Z673">
        <v>0</v>
      </c>
      <c r="AA673">
        <v>1559</v>
      </c>
      <c r="AB673">
        <v>0</v>
      </c>
      <c r="AC673">
        <v>1561</v>
      </c>
      <c r="AD673">
        <v>8420</v>
      </c>
      <c r="AE673">
        <f>SUM(Data[[#This Row],[Soybeans]:[DDGS]])</f>
        <v>0</v>
      </c>
      <c r="AF673">
        <f>SUM(Data[[#This Row],[Cr.Soyaoil]:[Biodiesel]])</f>
        <v>11540</v>
      </c>
    </row>
    <row r="674" spans="1:32" x14ac:dyDescent="0.3">
      <c r="A674">
        <v>2016</v>
      </c>
      <c r="B674" t="s">
        <v>38</v>
      </c>
      <c r="C674" t="s">
        <v>44</v>
      </c>
      <c r="D674" t="s">
        <v>54</v>
      </c>
      <c r="E674" t="s">
        <v>61</v>
      </c>
      <c r="F674" s="10">
        <v>42594</v>
      </c>
      <c r="G674" s="11">
        <v>0.87777777777777777</v>
      </c>
      <c r="H674" s="10">
        <v>42592</v>
      </c>
      <c r="I674" s="11">
        <v>0.80972222222222223</v>
      </c>
      <c r="J674">
        <v>0</v>
      </c>
      <c r="K674" t="s">
        <v>70</v>
      </c>
      <c r="L674" t="s">
        <v>74</v>
      </c>
      <c r="M674">
        <v>16367</v>
      </c>
      <c r="N674">
        <v>0</v>
      </c>
      <c r="O674">
        <v>0</v>
      </c>
      <c r="P674">
        <v>26252</v>
      </c>
      <c r="Q674">
        <v>0</v>
      </c>
      <c r="R674">
        <v>0</v>
      </c>
      <c r="S674">
        <v>0</v>
      </c>
      <c r="T674">
        <v>0</v>
      </c>
      <c r="U674">
        <v>0</v>
      </c>
      <c r="V674">
        <v>0</v>
      </c>
      <c r="W674">
        <v>0</v>
      </c>
      <c r="X674">
        <v>0</v>
      </c>
      <c r="Y674">
        <v>0</v>
      </c>
      <c r="Z674">
        <v>0</v>
      </c>
      <c r="AA674">
        <v>0</v>
      </c>
      <c r="AB674">
        <v>0</v>
      </c>
      <c r="AC674">
        <v>0</v>
      </c>
      <c r="AD674">
        <v>0</v>
      </c>
      <c r="AE674">
        <f>SUM(Data[[#This Row],[Soybeans]:[DDGS]])</f>
        <v>42619</v>
      </c>
      <c r="AF674">
        <f>SUM(Data[[#This Row],[Cr.Soyaoil]:[Biodiesel]])</f>
        <v>0</v>
      </c>
    </row>
    <row r="675" spans="1:32" x14ac:dyDescent="0.3">
      <c r="A675">
        <v>2015</v>
      </c>
      <c r="B675" t="s">
        <v>36</v>
      </c>
      <c r="C675" t="s">
        <v>46</v>
      </c>
      <c r="D675" t="s">
        <v>57</v>
      </c>
      <c r="E675" t="s">
        <v>63</v>
      </c>
      <c r="F675" s="10">
        <v>42197</v>
      </c>
      <c r="G675" s="11">
        <v>0.59236111111111112</v>
      </c>
      <c r="H675" s="10">
        <v>42195</v>
      </c>
      <c r="I675" s="11">
        <v>0.52569444444444446</v>
      </c>
      <c r="J675">
        <v>1</v>
      </c>
      <c r="K675" t="s">
        <v>70</v>
      </c>
      <c r="L675" t="s">
        <v>75</v>
      </c>
      <c r="M675">
        <v>0</v>
      </c>
      <c r="N675">
        <v>0</v>
      </c>
      <c r="O675">
        <v>0</v>
      </c>
      <c r="P675">
        <v>0</v>
      </c>
      <c r="Q675">
        <v>0</v>
      </c>
      <c r="R675">
        <v>0</v>
      </c>
      <c r="S675">
        <v>0</v>
      </c>
      <c r="T675">
        <v>0</v>
      </c>
      <c r="U675">
        <v>0</v>
      </c>
      <c r="V675">
        <v>0</v>
      </c>
      <c r="W675">
        <v>0</v>
      </c>
      <c r="X675">
        <v>2180</v>
      </c>
      <c r="Y675">
        <v>25</v>
      </c>
      <c r="Z675">
        <v>9205</v>
      </c>
      <c r="AA675">
        <v>0</v>
      </c>
      <c r="AB675">
        <v>0</v>
      </c>
      <c r="AC675">
        <v>0</v>
      </c>
      <c r="AD675">
        <v>0</v>
      </c>
      <c r="AE675">
        <f>SUM(Data[[#This Row],[Soybeans]:[DDGS]])</f>
        <v>0</v>
      </c>
      <c r="AF675">
        <f>SUM(Data[[#This Row],[Cr.Soyaoil]:[Biodiesel]])</f>
        <v>11410</v>
      </c>
    </row>
    <row r="676" spans="1:32" x14ac:dyDescent="0.3">
      <c r="A676">
        <v>2018</v>
      </c>
      <c r="B676" t="s">
        <v>31</v>
      </c>
      <c r="C676" t="s">
        <v>47</v>
      </c>
      <c r="D676" t="s">
        <v>55</v>
      </c>
      <c r="E676" t="s">
        <v>61</v>
      </c>
      <c r="F676" s="10">
        <v>43143</v>
      </c>
      <c r="G676" s="11">
        <v>0.80902777777777779</v>
      </c>
      <c r="H676" s="10">
        <v>43141</v>
      </c>
      <c r="I676" s="11">
        <v>0.47708333333333336</v>
      </c>
      <c r="J676">
        <v>1</v>
      </c>
      <c r="K676" t="s">
        <v>70</v>
      </c>
      <c r="L676" t="s">
        <v>75</v>
      </c>
      <c r="M676">
        <v>0</v>
      </c>
      <c r="N676">
        <v>0</v>
      </c>
      <c r="O676">
        <v>0</v>
      </c>
      <c r="P676">
        <v>0</v>
      </c>
      <c r="Q676">
        <v>0</v>
      </c>
      <c r="R676">
        <v>0</v>
      </c>
      <c r="S676">
        <v>0</v>
      </c>
      <c r="T676">
        <v>0</v>
      </c>
      <c r="U676">
        <v>0</v>
      </c>
      <c r="V676">
        <v>0</v>
      </c>
      <c r="W676">
        <v>0</v>
      </c>
      <c r="X676">
        <v>0</v>
      </c>
      <c r="Y676">
        <v>0</v>
      </c>
      <c r="Z676">
        <v>0</v>
      </c>
      <c r="AA676">
        <v>0</v>
      </c>
      <c r="AB676">
        <v>2343</v>
      </c>
      <c r="AC676">
        <v>0</v>
      </c>
      <c r="AD676">
        <v>9554</v>
      </c>
      <c r="AE676">
        <f>SUM(Data[[#This Row],[Soybeans]:[DDGS]])</f>
        <v>0</v>
      </c>
      <c r="AF676">
        <f>SUM(Data[[#This Row],[Cr.Soyaoil]:[Biodiesel]])</f>
        <v>11897</v>
      </c>
    </row>
    <row r="677" spans="1:32" x14ac:dyDescent="0.3">
      <c r="A677">
        <v>2014</v>
      </c>
      <c r="B677" t="s">
        <v>36</v>
      </c>
      <c r="C677" t="s">
        <v>47</v>
      </c>
      <c r="D677" t="s">
        <v>50</v>
      </c>
      <c r="E677" t="s">
        <v>60</v>
      </c>
      <c r="F677" s="10">
        <v>41833</v>
      </c>
      <c r="G677" s="11">
        <v>0.49444444444444446</v>
      </c>
      <c r="H677" s="10">
        <v>41831</v>
      </c>
      <c r="I677" s="11">
        <v>9.0277777777777776E-2</v>
      </c>
      <c r="J677">
        <v>0</v>
      </c>
      <c r="K677" t="s">
        <v>69</v>
      </c>
      <c r="L677" t="s">
        <v>75</v>
      </c>
      <c r="M677">
        <v>0</v>
      </c>
      <c r="N677">
        <v>0</v>
      </c>
      <c r="O677">
        <v>0</v>
      </c>
      <c r="P677">
        <v>0</v>
      </c>
      <c r="Q677">
        <v>0</v>
      </c>
      <c r="R677">
        <v>0</v>
      </c>
      <c r="S677">
        <v>0</v>
      </c>
      <c r="T677">
        <v>0</v>
      </c>
      <c r="U677">
        <v>0</v>
      </c>
      <c r="V677">
        <v>0</v>
      </c>
      <c r="W677">
        <v>0</v>
      </c>
      <c r="X677">
        <v>0</v>
      </c>
      <c r="Y677">
        <v>0</v>
      </c>
      <c r="Z677">
        <v>0</v>
      </c>
      <c r="AA677">
        <v>0</v>
      </c>
      <c r="AB677">
        <v>6843</v>
      </c>
      <c r="AC677">
        <v>0</v>
      </c>
      <c r="AD677">
        <v>0</v>
      </c>
      <c r="AE677">
        <f>SUM(Data[[#This Row],[Soybeans]:[DDGS]])</f>
        <v>0</v>
      </c>
      <c r="AF677">
        <f>SUM(Data[[#This Row],[Cr.Soyaoil]:[Biodiesel]])</f>
        <v>6843</v>
      </c>
    </row>
    <row r="678" spans="1:32" x14ac:dyDescent="0.3">
      <c r="A678">
        <v>2018</v>
      </c>
      <c r="B678" t="s">
        <v>32</v>
      </c>
      <c r="C678" t="s">
        <v>44</v>
      </c>
      <c r="D678" t="s">
        <v>50</v>
      </c>
      <c r="E678" t="s">
        <v>65</v>
      </c>
      <c r="F678" s="10">
        <v>43448</v>
      </c>
      <c r="G678" s="11">
        <v>0.6430555555555556</v>
      </c>
      <c r="H678" s="10">
        <v>43445</v>
      </c>
      <c r="I678" s="11">
        <v>0.3215277777777778</v>
      </c>
      <c r="J678">
        <v>0</v>
      </c>
      <c r="K678" t="s">
        <v>73</v>
      </c>
      <c r="L678" t="s">
        <v>75</v>
      </c>
      <c r="M678">
        <v>0</v>
      </c>
      <c r="N678">
        <v>0</v>
      </c>
      <c r="O678">
        <v>0</v>
      </c>
      <c r="P678">
        <v>0</v>
      </c>
      <c r="Q678">
        <v>0</v>
      </c>
      <c r="R678">
        <v>0</v>
      </c>
      <c r="S678">
        <v>0</v>
      </c>
      <c r="T678">
        <v>0</v>
      </c>
      <c r="U678">
        <v>0</v>
      </c>
      <c r="V678">
        <v>0</v>
      </c>
      <c r="W678">
        <v>0</v>
      </c>
      <c r="X678">
        <v>0</v>
      </c>
      <c r="Y678">
        <v>0</v>
      </c>
      <c r="Z678">
        <v>0</v>
      </c>
      <c r="AA678">
        <v>0</v>
      </c>
      <c r="AB678">
        <v>0</v>
      </c>
      <c r="AC678">
        <v>0</v>
      </c>
      <c r="AD678">
        <v>0</v>
      </c>
      <c r="AE678">
        <f>SUM(Data[[#This Row],[Soybeans]:[DDGS]])</f>
        <v>0</v>
      </c>
      <c r="AF678">
        <f>SUM(Data[[#This Row],[Cr.Soyaoil]:[Biodiesel]])</f>
        <v>0</v>
      </c>
    </row>
    <row r="679" spans="1:32" x14ac:dyDescent="0.3">
      <c r="A679">
        <v>2014</v>
      </c>
      <c r="B679" t="s">
        <v>34</v>
      </c>
      <c r="C679" t="s">
        <v>47</v>
      </c>
      <c r="D679" t="s">
        <v>57</v>
      </c>
      <c r="E679" t="s">
        <v>62</v>
      </c>
      <c r="F679" s="10">
        <v>41724</v>
      </c>
      <c r="G679" s="11">
        <v>0.79791666666666672</v>
      </c>
      <c r="H679" s="10">
        <v>41721</v>
      </c>
      <c r="I679" s="11">
        <v>0.61736111111111114</v>
      </c>
      <c r="J679">
        <v>0</v>
      </c>
      <c r="K679" t="s">
        <v>67</v>
      </c>
      <c r="L679" t="s">
        <v>74</v>
      </c>
      <c r="M679">
        <v>0</v>
      </c>
      <c r="N679">
        <v>0</v>
      </c>
      <c r="O679">
        <v>10346</v>
      </c>
      <c r="P679">
        <v>0</v>
      </c>
      <c r="Q679">
        <v>0</v>
      </c>
      <c r="R679">
        <v>53614</v>
      </c>
      <c r="S679">
        <v>77510</v>
      </c>
      <c r="T679">
        <v>0</v>
      </c>
      <c r="U679">
        <v>55206</v>
      </c>
      <c r="V679">
        <v>0</v>
      </c>
      <c r="W679">
        <v>0</v>
      </c>
      <c r="X679">
        <v>0</v>
      </c>
      <c r="Y679">
        <v>0</v>
      </c>
      <c r="Z679">
        <v>0</v>
      </c>
      <c r="AA679">
        <v>0</v>
      </c>
      <c r="AB679">
        <v>0</v>
      </c>
      <c r="AC679">
        <v>0</v>
      </c>
      <c r="AD679">
        <v>0</v>
      </c>
      <c r="AE679">
        <f>SUM(Data[[#This Row],[Soybeans]:[DDGS]])</f>
        <v>196676</v>
      </c>
      <c r="AF679">
        <f>SUM(Data[[#This Row],[Cr.Soyaoil]:[Biodiesel]])</f>
        <v>0</v>
      </c>
    </row>
    <row r="680" spans="1:32" x14ac:dyDescent="0.3">
      <c r="A680">
        <v>2019</v>
      </c>
      <c r="B680" t="s">
        <v>37</v>
      </c>
      <c r="C680" t="s">
        <v>45</v>
      </c>
      <c r="D680" t="s">
        <v>51</v>
      </c>
      <c r="E680" t="s">
        <v>65</v>
      </c>
      <c r="F680" s="10">
        <v>43642</v>
      </c>
      <c r="G680" s="11">
        <v>0.88055555555555554</v>
      </c>
      <c r="H680" s="10">
        <v>43641</v>
      </c>
      <c r="I680" s="11">
        <v>0.26041666666666669</v>
      </c>
      <c r="J680">
        <v>1</v>
      </c>
      <c r="K680" t="s">
        <v>70</v>
      </c>
      <c r="L680" t="s">
        <v>75</v>
      </c>
      <c r="M680">
        <v>0</v>
      </c>
      <c r="N680">
        <v>0</v>
      </c>
      <c r="O680">
        <v>0</v>
      </c>
      <c r="P680">
        <v>0</v>
      </c>
      <c r="Q680">
        <v>0</v>
      </c>
      <c r="R680">
        <v>0</v>
      </c>
      <c r="S680">
        <v>0</v>
      </c>
      <c r="T680">
        <v>0</v>
      </c>
      <c r="U680">
        <v>0</v>
      </c>
      <c r="V680">
        <v>0</v>
      </c>
      <c r="W680">
        <v>8661</v>
      </c>
      <c r="X680">
        <v>9786</v>
      </c>
      <c r="Y680">
        <v>7316</v>
      </c>
      <c r="Z680">
        <v>0</v>
      </c>
      <c r="AA680">
        <v>0</v>
      </c>
      <c r="AB680">
        <v>0</v>
      </c>
      <c r="AC680">
        <v>0</v>
      </c>
      <c r="AD680">
        <v>0</v>
      </c>
      <c r="AE680">
        <f>SUM(Data[[#This Row],[Soybeans]:[DDGS]])</f>
        <v>0</v>
      </c>
      <c r="AF680">
        <f>SUM(Data[[#This Row],[Cr.Soyaoil]:[Biodiesel]])</f>
        <v>25763</v>
      </c>
    </row>
    <row r="681" spans="1:32" x14ac:dyDescent="0.3">
      <c r="A681">
        <v>2019</v>
      </c>
      <c r="B681" t="s">
        <v>41</v>
      </c>
      <c r="C681" t="s">
        <v>43</v>
      </c>
      <c r="D681" t="s">
        <v>49</v>
      </c>
      <c r="E681" t="s">
        <v>64</v>
      </c>
      <c r="F681" s="10">
        <v>43485</v>
      </c>
      <c r="G681" s="11">
        <v>0.47291666666666665</v>
      </c>
      <c r="H681" s="10">
        <v>43483</v>
      </c>
      <c r="I681" s="11">
        <v>0.96250000000000002</v>
      </c>
      <c r="J681">
        <v>0</v>
      </c>
      <c r="K681" t="s">
        <v>69</v>
      </c>
      <c r="L681" t="s">
        <v>75</v>
      </c>
      <c r="M681">
        <v>0</v>
      </c>
      <c r="N681">
        <v>0</v>
      </c>
      <c r="O681">
        <v>0</v>
      </c>
      <c r="P681">
        <v>0</v>
      </c>
      <c r="Q681">
        <v>0</v>
      </c>
      <c r="R681">
        <v>0</v>
      </c>
      <c r="S681">
        <v>0</v>
      </c>
      <c r="T681">
        <v>0</v>
      </c>
      <c r="U681">
        <v>0</v>
      </c>
      <c r="V681">
        <v>0</v>
      </c>
      <c r="W681">
        <v>0</v>
      </c>
      <c r="X681">
        <v>0</v>
      </c>
      <c r="Y681">
        <v>0</v>
      </c>
      <c r="Z681">
        <v>5320</v>
      </c>
      <c r="AA681">
        <v>0</v>
      </c>
      <c r="AB681">
        <v>0</v>
      </c>
      <c r="AC681">
        <v>0</v>
      </c>
      <c r="AD681">
        <v>3082</v>
      </c>
      <c r="AE681">
        <f>SUM(Data[[#This Row],[Soybeans]:[DDGS]])</f>
        <v>0</v>
      </c>
      <c r="AF681">
        <f>SUM(Data[[#This Row],[Cr.Soyaoil]:[Biodiesel]])</f>
        <v>8402</v>
      </c>
    </row>
    <row r="682" spans="1:32" x14ac:dyDescent="0.3">
      <c r="A682">
        <v>2018</v>
      </c>
      <c r="B682" t="s">
        <v>30</v>
      </c>
      <c r="C682" t="s">
        <v>48</v>
      </c>
      <c r="D682" t="s">
        <v>57</v>
      </c>
      <c r="E682" t="s">
        <v>60</v>
      </c>
      <c r="F682" s="10">
        <v>43244</v>
      </c>
      <c r="G682" s="11">
        <v>0.15833333333333333</v>
      </c>
      <c r="H682" s="10">
        <v>43241</v>
      </c>
      <c r="I682" s="11">
        <v>0.30069444444444443</v>
      </c>
      <c r="J682">
        <v>0</v>
      </c>
      <c r="K682" t="s">
        <v>71</v>
      </c>
      <c r="L682" t="s">
        <v>75</v>
      </c>
      <c r="M682">
        <v>0</v>
      </c>
      <c r="N682">
        <v>0</v>
      </c>
      <c r="O682">
        <v>0</v>
      </c>
      <c r="P682">
        <v>0</v>
      </c>
      <c r="Q682">
        <v>0</v>
      </c>
      <c r="R682">
        <v>0</v>
      </c>
      <c r="S682">
        <v>0</v>
      </c>
      <c r="T682">
        <v>0</v>
      </c>
      <c r="U682">
        <v>0</v>
      </c>
      <c r="V682">
        <v>0</v>
      </c>
      <c r="W682">
        <v>0</v>
      </c>
      <c r="X682">
        <v>0</v>
      </c>
      <c r="Y682">
        <v>0</v>
      </c>
      <c r="Z682">
        <v>0</v>
      </c>
      <c r="AA682">
        <v>0</v>
      </c>
      <c r="AB682">
        <v>0</v>
      </c>
      <c r="AC682">
        <v>0</v>
      </c>
      <c r="AD682">
        <v>0</v>
      </c>
      <c r="AE682">
        <f>SUM(Data[[#This Row],[Soybeans]:[DDGS]])</f>
        <v>0</v>
      </c>
      <c r="AF682">
        <f>SUM(Data[[#This Row],[Cr.Soyaoil]:[Biodiesel]])</f>
        <v>0</v>
      </c>
    </row>
    <row r="683" spans="1:32" x14ac:dyDescent="0.3">
      <c r="A683">
        <v>2022</v>
      </c>
      <c r="B683" t="s">
        <v>41</v>
      </c>
      <c r="C683" t="s">
        <v>44</v>
      </c>
      <c r="D683" t="s">
        <v>54</v>
      </c>
      <c r="E683" t="s">
        <v>61</v>
      </c>
      <c r="F683" s="10">
        <v>44566</v>
      </c>
      <c r="G683" s="11">
        <v>0.48194444444444445</v>
      </c>
      <c r="H683" s="10">
        <v>44564</v>
      </c>
      <c r="I683" s="11">
        <v>0.28680555555555554</v>
      </c>
      <c r="J683">
        <v>0</v>
      </c>
      <c r="K683" t="s">
        <v>67</v>
      </c>
      <c r="L683" t="s">
        <v>75</v>
      </c>
      <c r="M683">
        <v>0</v>
      </c>
      <c r="N683">
        <v>0</v>
      </c>
      <c r="O683">
        <v>0</v>
      </c>
      <c r="P683">
        <v>0</v>
      </c>
      <c r="Q683">
        <v>0</v>
      </c>
      <c r="R683">
        <v>0</v>
      </c>
      <c r="S683">
        <v>0</v>
      </c>
      <c r="T683">
        <v>0</v>
      </c>
      <c r="U683">
        <v>0</v>
      </c>
      <c r="V683">
        <v>0</v>
      </c>
      <c r="W683">
        <v>0</v>
      </c>
      <c r="X683">
        <v>0</v>
      </c>
      <c r="Y683">
        <v>0</v>
      </c>
      <c r="Z683">
        <v>0</v>
      </c>
      <c r="AA683">
        <v>4833</v>
      </c>
      <c r="AB683">
        <v>0</v>
      </c>
      <c r="AC683">
        <v>0</v>
      </c>
      <c r="AD683">
        <v>6294</v>
      </c>
      <c r="AE683">
        <f>SUM(Data[[#This Row],[Soybeans]:[DDGS]])</f>
        <v>0</v>
      </c>
      <c r="AF683">
        <f>SUM(Data[[#This Row],[Cr.Soyaoil]:[Biodiesel]])</f>
        <v>11127</v>
      </c>
    </row>
    <row r="684" spans="1:32" x14ac:dyDescent="0.3">
      <c r="A684">
        <v>2012</v>
      </c>
      <c r="B684" t="s">
        <v>39</v>
      </c>
      <c r="C684" t="s">
        <v>44</v>
      </c>
      <c r="D684" t="s">
        <v>49</v>
      </c>
      <c r="E684" t="s">
        <v>60</v>
      </c>
      <c r="F684" s="10">
        <v>41187</v>
      </c>
      <c r="G684" s="11">
        <v>0.23819444444444443</v>
      </c>
      <c r="H684" s="10">
        <v>41185</v>
      </c>
      <c r="I684" s="11">
        <v>0.95208333333333328</v>
      </c>
      <c r="J684">
        <v>1</v>
      </c>
      <c r="K684" t="s">
        <v>72</v>
      </c>
      <c r="L684" t="s">
        <v>75</v>
      </c>
      <c r="M684">
        <v>0</v>
      </c>
      <c r="N684">
        <v>0</v>
      </c>
      <c r="O684">
        <v>0</v>
      </c>
      <c r="P684">
        <v>0</v>
      </c>
      <c r="Q684">
        <v>0</v>
      </c>
      <c r="R684">
        <v>0</v>
      </c>
      <c r="S684">
        <v>0</v>
      </c>
      <c r="T684">
        <v>0</v>
      </c>
      <c r="U684">
        <v>0</v>
      </c>
      <c r="V684">
        <v>0</v>
      </c>
      <c r="W684">
        <v>0</v>
      </c>
      <c r="X684">
        <v>0</v>
      </c>
      <c r="Y684">
        <v>0</v>
      </c>
      <c r="Z684">
        <v>0</v>
      </c>
      <c r="AA684">
        <v>8563</v>
      </c>
      <c r="AB684">
        <v>0</v>
      </c>
      <c r="AC684">
        <v>0</v>
      </c>
      <c r="AD684">
        <v>6569</v>
      </c>
      <c r="AE684">
        <f>SUM(Data[[#This Row],[Soybeans]:[DDGS]])</f>
        <v>0</v>
      </c>
      <c r="AF684">
        <f>SUM(Data[[#This Row],[Cr.Soyaoil]:[Biodiesel]])</f>
        <v>15132</v>
      </c>
    </row>
    <row r="685" spans="1:32" x14ac:dyDescent="0.3">
      <c r="A685">
        <v>2010</v>
      </c>
      <c r="B685" t="s">
        <v>41</v>
      </c>
      <c r="C685" t="s">
        <v>43</v>
      </c>
      <c r="D685" t="s">
        <v>57</v>
      </c>
      <c r="E685" t="s">
        <v>63</v>
      </c>
      <c r="F685" s="10">
        <v>40197</v>
      </c>
      <c r="G685" s="11">
        <v>0.18472222222222223</v>
      </c>
      <c r="H685" s="10">
        <v>40195</v>
      </c>
      <c r="I685" s="11">
        <v>0.24236111111111111</v>
      </c>
      <c r="J685">
        <v>0</v>
      </c>
      <c r="K685" t="s">
        <v>67</v>
      </c>
      <c r="L685" t="s">
        <v>75</v>
      </c>
      <c r="M685">
        <v>0</v>
      </c>
      <c r="N685">
        <v>0</v>
      </c>
      <c r="O685">
        <v>0</v>
      </c>
      <c r="P685">
        <v>0</v>
      </c>
      <c r="Q685">
        <v>0</v>
      </c>
      <c r="R685">
        <v>0</v>
      </c>
      <c r="S685">
        <v>0</v>
      </c>
      <c r="T685">
        <v>0</v>
      </c>
      <c r="U685">
        <v>0</v>
      </c>
      <c r="V685">
        <v>0</v>
      </c>
      <c r="W685">
        <v>623</v>
      </c>
      <c r="X685">
        <v>0</v>
      </c>
      <c r="Y685">
        <v>0</v>
      </c>
      <c r="Z685">
        <v>0</v>
      </c>
      <c r="AA685">
        <v>0</v>
      </c>
      <c r="AB685">
        <v>0</v>
      </c>
      <c r="AC685">
        <v>0</v>
      </c>
      <c r="AD685">
        <v>0</v>
      </c>
      <c r="AE685">
        <f>SUM(Data[[#This Row],[Soybeans]:[DDGS]])</f>
        <v>0</v>
      </c>
      <c r="AF685">
        <f>SUM(Data[[#This Row],[Cr.Soyaoil]:[Biodiesel]])</f>
        <v>623</v>
      </c>
    </row>
    <row r="686" spans="1:32" x14ac:dyDescent="0.3">
      <c r="A686">
        <v>2010</v>
      </c>
      <c r="B686" t="s">
        <v>30</v>
      </c>
      <c r="C686" t="s">
        <v>44</v>
      </c>
      <c r="D686" t="s">
        <v>56</v>
      </c>
      <c r="E686" t="s">
        <v>61</v>
      </c>
      <c r="F686" s="10">
        <v>40314</v>
      </c>
      <c r="G686" s="11">
        <v>0.60416666666666663</v>
      </c>
      <c r="H686" s="10">
        <v>40312</v>
      </c>
      <c r="I686" s="11">
        <v>0.67361111111111116</v>
      </c>
      <c r="J686">
        <v>0</v>
      </c>
      <c r="K686" t="s">
        <v>71</v>
      </c>
      <c r="L686" t="s">
        <v>74</v>
      </c>
      <c r="M686">
        <v>0</v>
      </c>
      <c r="N686">
        <v>0</v>
      </c>
      <c r="O686">
        <v>40407</v>
      </c>
      <c r="P686">
        <v>60228</v>
      </c>
      <c r="Q686">
        <v>0</v>
      </c>
      <c r="R686">
        <v>0</v>
      </c>
      <c r="S686">
        <v>6863</v>
      </c>
      <c r="T686">
        <v>10291</v>
      </c>
      <c r="U686">
        <v>0</v>
      </c>
      <c r="V686">
        <v>0</v>
      </c>
      <c r="W686">
        <v>0</v>
      </c>
      <c r="X686">
        <v>0</v>
      </c>
      <c r="Y686">
        <v>0</v>
      </c>
      <c r="Z686">
        <v>0</v>
      </c>
      <c r="AA686">
        <v>0</v>
      </c>
      <c r="AB686">
        <v>0</v>
      </c>
      <c r="AC686">
        <v>0</v>
      </c>
      <c r="AD686">
        <v>0</v>
      </c>
      <c r="AE686">
        <f>SUM(Data[[#This Row],[Soybeans]:[DDGS]])</f>
        <v>117789</v>
      </c>
      <c r="AF686">
        <f>SUM(Data[[#This Row],[Cr.Soyaoil]:[Biodiesel]])</f>
        <v>0</v>
      </c>
    </row>
    <row r="687" spans="1:32" x14ac:dyDescent="0.3">
      <c r="A687">
        <v>2018</v>
      </c>
      <c r="B687" t="s">
        <v>38</v>
      </c>
      <c r="C687" t="s">
        <v>44</v>
      </c>
      <c r="D687" t="s">
        <v>51</v>
      </c>
      <c r="E687" t="s">
        <v>65</v>
      </c>
      <c r="F687" s="10">
        <v>43323</v>
      </c>
      <c r="G687" s="11">
        <v>0.27430555555555558</v>
      </c>
      <c r="H687" s="10">
        <v>43320</v>
      </c>
      <c r="I687" s="11">
        <v>5.8333333333333334E-2</v>
      </c>
      <c r="J687">
        <v>1</v>
      </c>
      <c r="K687" t="s">
        <v>68</v>
      </c>
      <c r="L687" t="s">
        <v>75</v>
      </c>
      <c r="M687">
        <v>0</v>
      </c>
      <c r="N687">
        <v>0</v>
      </c>
      <c r="O687">
        <v>0</v>
      </c>
      <c r="P687">
        <v>0</v>
      </c>
      <c r="Q687">
        <v>0</v>
      </c>
      <c r="R687">
        <v>0</v>
      </c>
      <c r="S687">
        <v>0</v>
      </c>
      <c r="T687">
        <v>0</v>
      </c>
      <c r="U687">
        <v>0</v>
      </c>
      <c r="V687">
        <v>0</v>
      </c>
      <c r="W687">
        <v>0</v>
      </c>
      <c r="X687">
        <v>9433</v>
      </c>
      <c r="Y687">
        <v>0</v>
      </c>
      <c r="Z687">
        <v>0</v>
      </c>
      <c r="AA687">
        <v>0</v>
      </c>
      <c r="AB687">
        <v>3431</v>
      </c>
      <c r="AC687">
        <v>0</v>
      </c>
      <c r="AD687">
        <v>0</v>
      </c>
      <c r="AE687">
        <f>SUM(Data[[#This Row],[Soybeans]:[DDGS]])</f>
        <v>0</v>
      </c>
      <c r="AF687">
        <f>SUM(Data[[#This Row],[Cr.Soyaoil]:[Biodiesel]])</f>
        <v>12864</v>
      </c>
    </row>
    <row r="688" spans="1:32" x14ac:dyDescent="0.3">
      <c r="A688">
        <v>2019</v>
      </c>
      <c r="B688" t="s">
        <v>34</v>
      </c>
      <c r="C688" t="s">
        <v>42</v>
      </c>
      <c r="D688" t="s">
        <v>52</v>
      </c>
      <c r="E688" t="s">
        <v>65</v>
      </c>
      <c r="F688" s="10">
        <v>43531</v>
      </c>
      <c r="G688" s="11">
        <v>0.29236111111111113</v>
      </c>
      <c r="H688" s="10">
        <v>43530</v>
      </c>
      <c r="I688" s="11">
        <v>4.3055555555555555E-2</v>
      </c>
      <c r="J688">
        <v>1</v>
      </c>
      <c r="K688" t="s">
        <v>67</v>
      </c>
      <c r="L688" t="s">
        <v>75</v>
      </c>
      <c r="M688">
        <v>0</v>
      </c>
      <c r="N688">
        <v>0</v>
      </c>
      <c r="O688">
        <v>0</v>
      </c>
      <c r="P688">
        <v>0</v>
      </c>
      <c r="Q688">
        <v>0</v>
      </c>
      <c r="R688">
        <v>0</v>
      </c>
      <c r="S688">
        <v>0</v>
      </c>
      <c r="T688">
        <v>0</v>
      </c>
      <c r="U688">
        <v>0</v>
      </c>
      <c r="V688">
        <v>0</v>
      </c>
      <c r="W688">
        <v>0</v>
      </c>
      <c r="X688">
        <v>224</v>
      </c>
      <c r="Y688">
        <v>0</v>
      </c>
      <c r="Z688">
        <v>0</v>
      </c>
      <c r="AA688">
        <v>0</v>
      </c>
      <c r="AB688">
        <v>0</v>
      </c>
      <c r="AC688">
        <v>0</v>
      </c>
      <c r="AD688">
        <v>0</v>
      </c>
      <c r="AE688">
        <f>SUM(Data[[#This Row],[Soybeans]:[DDGS]])</f>
        <v>0</v>
      </c>
      <c r="AF688">
        <f>SUM(Data[[#This Row],[Cr.Soyaoil]:[Biodiesel]])</f>
        <v>224</v>
      </c>
    </row>
    <row r="689" spans="1:32" x14ac:dyDescent="0.3">
      <c r="A689">
        <v>2015</v>
      </c>
      <c r="B689" t="s">
        <v>34</v>
      </c>
      <c r="C689" t="s">
        <v>48</v>
      </c>
      <c r="D689" t="s">
        <v>58</v>
      </c>
      <c r="E689" t="s">
        <v>59</v>
      </c>
      <c r="F689" s="10">
        <v>42079</v>
      </c>
      <c r="G689" s="11">
        <v>0.78680555555555554</v>
      </c>
      <c r="H689" s="10">
        <v>42077</v>
      </c>
      <c r="I689" s="11">
        <v>0.71666666666666667</v>
      </c>
      <c r="J689">
        <v>1</v>
      </c>
      <c r="K689" t="s">
        <v>70</v>
      </c>
      <c r="L689" t="s">
        <v>75</v>
      </c>
      <c r="M689">
        <v>0</v>
      </c>
      <c r="N689">
        <v>0</v>
      </c>
      <c r="O689">
        <v>0</v>
      </c>
      <c r="P689">
        <v>0</v>
      </c>
      <c r="Q689">
        <v>0</v>
      </c>
      <c r="R689">
        <v>0</v>
      </c>
      <c r="S689">
        <v>0</v>
      </c>
      <c r="T689">
        <v>0</v>
      </c>
      <c r="U689">
        <v>0</v>
      </c>
      <c r="V689">
        <v>0</v>
      </c>
      <c r="W689">
        <v>0</v>
      </c>
      <c r="X689">
        <v>4546</v>
      </c>
      <c r="Y689">
        <v>0</v>
      </c>
      <c r="Z689">
        <v>0</v>
      </c>
      <c r="AA689">
        <v>0</v>
      </c>
      <c r="AB689">
        <v>8645</v>
      </c>
      <c r="AC689">
        <v>5898</v>
      </c>
      <c r="AD689">
        <v>0</v>
      </c>
      <c r="AE689">
        <f>SUM(Data[[#This Row],[Soybeans]:[DDGS]])</f>
        <v>0</v>
      </c>
      <c r="AF689">
        <f>SUM(Data[[#This Row],[Cr.Soyaoil]:[Biodiesel]])</f>
        <v>19089</v>
      </c>
    </row>
    <row r="690" spans="1:32" x14ac:dyDescent="0.3">
      <c r="A690">
        <v>2018</v>
      </c>
      <c r="B690" t="s">
        <v>36</v>
      </c>
      <c r="C690" t="s">
        <v>46</v>
      </c>
      <c r="D690" t="s">
        <v>51</v>
      </c>
      <c r="E690" t="s">
        <v>61</v>
      </c>
      <c r="F690" s="10">
        <v>43283</v>
      </c>
      <c r="G690" s="11">
        <v>3.125E-2</v>
      </c>
      <c r="H690" s="10">
        <v>43282</v>
      </c>
      <c r="I690" s="11">
        <v>0.95833333333333337</v>
      </c>
      <c r="J690">
        <v>1</v>
      </c>
      <c r="K690" t="s">
        <v>70</v>
      </c>
      <c r="L690" t="s">
        <v>74</v>
      </c>
      <c r="M690">
        <v>0</v>
      </c>
      <c r="N690">
        <v>0</v>
      </c>
      <c r="O690">
        <v>0</v>
      </c>
      <c r="P690">
        <v>42783</v>
      </c>
      <c r="Q690">
        <v>14643</v>
      </c>
      <c r="R690">
        <v>0</v>
      </c>
      <c r="S690">
        <v>0</v>
      </c>
      <c r="T690">
        <v>0</v>
      </c>
      <c r="U690">
        <v>0</v>
      </c>
      <c r="V690">
        <v>0</v>
      </c>
      <c r="W690">
        <v>0</v>
      </c>
      <c r="X690">
        <v>0</v>
      </c>
      <c r="Y690">
        <v>0</v>
      </c>
      <c r="Z690">
        <v>0</v>
      </c>
      <c r="AA690">
        <v>0</v>
      </c>
      <c r="AB690">
        <v>0</v>
      </c>
      <c r="AC690">
        <v>0</v>
      </c>
      <c r="AD690">
        <v>0</v>
      </c>
      <c r="AE690">
        <f>SUM(Data[[#This Row],[Soybeans]:[DDGS]])</f>
        <v>57426</v>
      </c>
      <c r="AF690">
        <f>SUM(Data[[#This Row],[Cr.Soyaoil]:[Biodiesel]])</f>
        <v>0</v>
      </c>
    </row>
    <row r="691" spans="1:32" x14ac:dyDescent="0.3">
      <c r="A691">
        <v>2019</v>
      </c>
      <c r="B691" t="s">
        <v>31</v>
      </c>
      <c r="C691" t="s">
        <v>47</v>
      </c>
      <c r="D691" t="s">
        <v>55</v>
      </c>
      <c r="E691" t="s">
        <v>62</v>
      </c>
      <c r="F691" s="10">
        <v>43507</v>
      </c>
      <c r="G691" s="11">
        <v>0.38541666666666669</v>
      </c>
      <c r="H691" s="10">
        <v>43504</v>
      </c>
      <c r="I691" s="11">
        <v>0.75138888888888888</v>
      </c>
      <c r="J691">
        <v>0</v>
      </c>
      <c r="K691" t="s">
        <v>69</v>
      </c>
      <c r="L691" t="s">
        <v>75</v>
      </c>
      <c r="M691">
        <v>0</v>
      </c>
      <c r="N691">
        <v>0</v>
      </c>
      <c r="O691">
        <v>0</v>
      </c>
      <c r="P691">
        <v>0</v>
      </c>
      <c r="Q691">
        <v>0</v>
      </c>
      <c r="R691">
        <v>0</v>
      </c>
      <c r="S691">
        <v>0</v>
      </c>
      <c r="T691">
        <v>0</v>
      </c>
      <c r="U691">
        <v>0</v>
      </c>
      <c r="V691">
        <v>0</v>
      </c>
      <c r="W691">
        <v>0</v>
      </c>
      <c r="X691">
        <v>0</v>
      </c>
      <c r="Y691">
        <v>0</v>
      </c>
      <c r="Z691">
        <v>4351</v>
      </c>
      <c r="AA691">
        <v>0</v>
      </c>
      <c r="AB691">
        <v>0</v>
      </c>
      <c r="AC691">
        <v>0</v>
      </c>
      <c r="AD691">
        <v>0</v>
      </c>
      <c r="AE691">
        <f>SUM(Data[[#This Row],[Soybeans]:[DDGS]])</f>
        <v>0</v>
      </c>
      <c r="AF691">
        <f>SUM(Data[[#This Row],[Cr.Soyaoil]:[Biodiesel]])</f>
        <v>4351</v>
      </c>
    </row>
    <row r="692" spans="1:32" x14ac:dyDescent="0.3">
      <c r="A692">
        <v>2011</v>
      </c>
      <c r="B692" t="s">
        <v>35</v>
      </c>
      <c r="C692" t="s">
        <v>43</v>
      </c>
      <c r="D692" t="s">
        <v>52</v>
      </c>
      <c r="E692" t="s">
        <v>64</v>
      </c>
      <c r="F692" s="10">
        <v>40850</v>
      </c>
      <c r="G692" s="11">
        <v>0.96597222222222223</v>
      </c>
      <c r="H692" s="10">
        <v>40849</v>
      </c>
      <c r="I692" s="11">
        <v>0.72777777777777775</v>
      </c>
      <c r="J692">
        <v>0</v>
      </c>
      <c r="K692" t="s">
        <v>71</v>
      </c>
      <c r="L692" t="s">
        <v>75</v>
      </c>
      <c r="M692">
        <v>0</v>
      </c>
      <c r="N692">
        <v>0</v>
      </c>
      <c r="O692">
        <v>0</v>
      </c>
      <c r="P692">
        <v>0</v>
      </c>
      <c r="Q692">
        <v>0</v>
      </c>
      <c r="R692">
        <v>0</v>
      </c>
      <c r="S692">
        <v>0</v>
      </c>
      <c r="T692">
        <v>0</v>
      </c>
      <c r="U692">
        <v>0</v>
      </c>
      <c r="V692">
        <v>0</v>
      </c>
      <c r="W692">
        <v>0</v>
      </c>
      <c r="X692">
        <v>0</v>
      </c>
      <c r="Y692">
        <v>0</v>
      </c>
      <c r="Z692">
        <v>0</v>
      </c>
      <c r="AA692">
        <v>2878</v>
      </c>
      <c r="AB692">
        <v>0</v>
      </c>
      <c r="AC692">
        <v>0</v>
      </c>
      <c r="AD692">
        <v>0</v>
      </c>
      <c r="AE692">
        <f>SUM(Data[[#This Row],[Soybeans]:[DDGS]])</f>
        <v>0</v>
      </c>
      <c r="AF692">
        <f>SUM(Data[[#This Row],[Cr.Soyaoil]:[Biodiesel]])</f>
        <v>2878</v>
      </c>
    </row>
    <row r="693" spans="1:32" x14ac:dyDescent="0.3">
      <c r="A693">
        <v>2013</v>
      </c>
      <c r="B693" t="s">
        <v>33</v>
      </c>
      <c r="C693" t="s">
        <v>45</v>
      </c>
      <c r="D693" t="s">
        <v>55</v>
      </c>
      <c r="E693" t="s">
        <v>65</v>
      </c>
      <c r="F693" s="10">
        <v>41366</v>
      </c>
      <c r="G693" s="11">
        <v>0.35972222222222222</v>
      </c>
      <c r="H693" s="10">
        <v>41363</v>
      </c>
      <c r="I693" s="11">
        <v>0.58750000000000002</v>
      </c>
      <c r="J693">
        <v>0</v>
      </c>
      <c r="K693" t="s">
        <v>66</v>
      </c>
      <c r="L693" t="s">
        <v>75</v>
      </c>
      <c r="M693">
        <v>0</v>
      </c>
      <c r="N693">
        <v>0</v>
      </c>
      <c r="O693">
        <v>0</v>
      </c>
      <c r="P693">
        <v>0</v>
      </c>
      <c r="Q693">
        <v>0</v>
      </c>
      <c r="R693">
        <v>0</v>
      </c>
      <c r="S693">
        <v>0</v>
      </c>
      <c r="T693">
        <v>0</v>
      </c>
      <c r="U693">
        <v>0</v>
      </c>
      <c r="V693">
        <v>0</v>
      </c>
      <c r="W693">
        <v>0</v>
      </c>
      <c r="X693">
        <v>0</v>
      </c>
      <c r="Y693">
        <v>0</v>
      </c>
      <c r="Z693">
        <v>0</v>
      </c>
      <c r="AA693">
        <v>0</v>
      </c>
      <c r="AB693">
        <v>4671</v>
      </c>
      <c r="AC693">
        <v>0</v>
      </c>
      <c r="AD693">
        <v>3456</v>
      </c>
      <c r="AE693">
        <f>SUM(Data[[#This Row],[Soybeans]:[DDGS]])</f>
        <v>0</v>
      </c>
      <c r="AF693">
        <f>SUM(Data[[#This Row],[Cr.Soyaoil]:[Biodiesel]])</f>
        <v>8127</v>
      </c>
    </row>
    <row r="694" spans="1:32" x14ac:dyDescent="0.3">
      <c r="A694">
        <v>2019</v>
      </c>
      <c r="B694" t="s">
        <v>36</v>
      </c>
      <c r="C694" t="s">
        <v>43</v>
      </c>
      <c r="D694" t="s">
        <v>58</v>
      </c>
      <c r="E694" t="s">
        <v>64</v>
      </c>
      <c r="F694" s="10">
        <v>43656</v>
      </c>
      <c r="G694" s="11">
        <v>0.40972222222222221</v>
      </c>
      <c r="H694" s="10">
        <v>43654</v>
      </c>
      <c r="I694" s="11">
        <v>0.56944444444444442</v>
      </c>
      <c r="J694">
        <v>0</v>
      </c>
      <c r="K694" t="s">
        <v>69</v>
      </c>
      <c r="L694" t="s">
        <v>74</v>
      </c>
      <c r="M694">
        <v>0</v>
      </c>
      <c r="N694">
        <v>0</v>
      </c>
      <c r="O694">
        <v>0</v>
      </c>
      <c r="P694">
        <v>0</v>
      </c>
      <c r="Q694">
        <v>29378</v>
      </c>
      <c r="R694">
        <v>0</v>
      </c>
      <c r="S694">
        <v>0</v>
      </c>
      <c r="T694">
        <v>44917</v>
      </c>
      <c r="U694">
        <v>0</v>
      </c>
      <c r="V694">
        <v>0</v>
      </c>
      <c r="W694">
        <v>0</v>
      </c>
      <c r="X694">
        <v>0</v>
      </c>
      <c r="Y694">
        <v>0</v>
      </c>
      <c r="Z694">
        <v>0</v>
      </c>
      <c r="AA694">
        <v>0</v>
      </c>
      <c r="AB694">
        <v>0</v>
      </c>
      <c r="AC694">
        <v>0</v>
      </c>
      <c r="AD694">
        <v>0</v>
      </c>
      <c r="AE694">
        <f>SUM(Data[[#This Row],[Soybeans]:[DDGS]])</f>
        <v>74295</v>
      </c>
      <c r="AF694">
        <f>SUM(Data[[#This Row],[Cr.Soyaoil]:[Biodiesel]])</f>
        <v>0</v>
      </c>
    </row>
    <row r="695" spans="1:32" x14ac:dyDescent="0.3">
      <c r="A695">
        <v>2015</v>
      </c>
      <c r="B695" t="s">
        <v>39</v>
      </c>
      <c r="C695" t="s">
        <v>48</v>
      </c>
      <c r="D695" t="s">
        <v>51</v>
      </c>
      <c r="E695" t="s">
        <v>63</v>
      </c>
      <c r="F695" s="10">
        <v>42303</v>
      </c>
      <c r="G695" s="11">
        <v>0.80277777777777781</v>
      </c>
      <c r="H695" s="10">
        <v>42301</v>
      </c>
      <c r="I695" s="11">
        <v>0.14097222222222222</v>
      </c>
      <c r="J695">
        <v>1</v>
      </c>
      <c r="K695" t="s">
        <v>69</v>
      </c>
      <c r="L695" t="s">
        <v>75</v>
      </c>
      <c r="M695">
        <v>0</v>
      </c>
      <c r="N695">
        <v>0</v>
      </c>
      <c r="O695">
        <v>0</v>
      </c>
      <c r="P695">
        <v>0</v>
      </c>
      <c r="Q695">
        <v>0</v>
      </c>
      <c r="R695">
        <v>0</v>
      </c>
      <c r="S695">
        <v>0</v>
      </c>
      <c r="T695">
        <v>0</v>
      </c>
      <c r="U695">
        <v>0</v>
      </c>
      <c r="V695">
        <v>0</v>
      </c>
      <c r="W695">
        <v>195</v>
      </c>
      <c r="X695">
        <v>0</v>
      </c>
      <c r="Y695">
        <v>5507</v>
      </c>
      <c r="Z695">
        <v>0</v>
      </c>
      <c r="AA695">
        <v>6418</v>
      </c>
      <c r="AB695">
        <v>6472</v>
      </c>
      <c r="AC695">
        <v>0</v>
      </c>
      <c r="AD695">
        <v>0</v>
      </c>
      <c r="AE695">
        <f>SUM(Data[[#This Row],[Soybeans]:[DDGS]])</f>
        <v>0</v>
      </c>
      <c r="AF695">
        <f>SUM(Data[[#This Row],[Cr.Soyaoil]:[Biodiesel]])</f>
        <v>18592</v>
      </c>
    </row>
    <row r="696" spans="1:32" x14ac:dyDescent="0.3">
      <c r="A696">
        <v>2016</v>
      </c>
      <c r="B696" t="s">
        <v>39</v>
      </c>
      <c r="C696" t="s">
        <v>42</v>
      </c>
      <c r="D696" t="s">
        <v>54</v>
      </c>
      <c r="E696" t="s">
        <v>60</v>
      </c>
      <c r="F696" s="10">
        <v>42651</v>
      </c>
      <c r="G696" s="11">
        <v>0.87847222222222221</v>
      </c>
      <c r="H696" s="10">
        <v>42649</v>
      </c>
      <c r="I696" s="11">
        <v>0.19097222222222221</v>
      </c>
      <c r="J696">
        <v>0</v>
      </c>
      <c r="K696" t="s">
        <v>67</v>
      </c>
      <c r="L696" t="s">
        <v>75</v>
      </c>
      <c r="M696">
        <v>0</v>
      </c>
      <c r="N696">
        <v>0</v>
      </c>
      <c r="O696">
        <v>0</v>
      </c>
      <c r="P696">
        <v>0</v>
      </c>
      <c r="Q696">
        <v>0</v>
      </c>
      <c r="R696">
        <v>0</v>
      </c>
      <c r="S696">
        <v>0</v>
      </c>
      <c r="T696">
        <v>0</v>
      </c>
      <c r="U696">
        <v>0</v>
      </c>
      <c r="V696">
        <v>0</v>
      </c>
      <c r="W696">
        <v>0</v>
      </c>
      <c r="X696">
        <v>0</v>
      </c>
      <c r="Y696">
        <v>0</v>
      </c>
      <c r="Z696">
        <v>0</v>
      </c>
      <c r="AA696">
        <v>4421</v>
      </c>
      <c r="AB696">
        <v>6688</v>
      </c>
      <c r="AC696">
        <v>0</v>
      </c>
      <c r="AD696">
        <v>8823</v>
      </c>
      <c r="AE696">
        <f>SUM(Data[[#This Row],[Soybeans]:[DDGS]])</f>
        <v>0</v>
      </c>
      <c r="AF696">
        <f>SUM(Data[[#This Row],[Cr.Soyaoil]:[Biodiesel]])</f>
        <v>19932</v>
      </c>
    </row>
    <row r="697" spans="1:32" x14ac:dyDescent="0.3">
      <c r="A697">
        <v>2021</v>
      </c>
      <c r="B697" t="s">
        <v>30</v>
      </c>
      <c r="C697" t="s">
        <v>47</v>
      </c>
      <c r="D697" t="s">
        <v>54</v>
      </c>
      <c r="E697" t="s">
        <v>63</v>
      </c>
      <c r="F697" s="10">
        <v>44337</v>
      </c>
      <c r="G697" s="11">
        <v>0.57847222222222228</v>
      </c>
      <c r="H697" s="10">
        <v>44334</v>
      </c>
      <c r="I697" s="11">
        <v>0.79374999999999996</v>
      </c>
      <c r="J697">
        <v>0</v>
      </c>
      <c r="K697" t="s">
        <v>67</v>
      </c>
      <c r="L697" t="s">
        <v>74</v>
      </c>
      <c r="M697">
        <v>0</v>
      </c>
      <c r="N697">
        <v>0</v>
      </c>
      <c r="O697">
        <v>76170</v>
      </c>
      <c r="P697">
        <v>0</v>
      </c>
      <c r="Q697">
        <v>24613</v>
      </c>
      <c r="R697">
        <v>0</v>
      </c>
      <c r="S697">
        <v>0</v>
      </c>
      <c r="T697">
        <v>0</v>
      </c>
      <c r="U697">
        <v>0</v>
      </c>
      <c r="V697">
        <v>73835</v>
      </c>
      <c r="W697">
        <v>0</v>
      </c>
      <c r="X697">
        <v>0</v>
      </c>
      <c r="Y697">
        <v>0</v>
      </c>
      <c r="Z697">
        <v>0</v>
      </c>
      <c r="AA697">
        <v>0</v>
      </c>
      <c r="AB697">
        <v>0</v>
      </c>
      <c r="AC697">
        <v>0</v>
      </c>
      <c r="AD697">
        <v>0</v>
      </c>
      <c r="AE697">
        <f>SUM(Data[[#This Row],[Soybeans]:[DDGS]])</f>
        <v>174618</v>
      </c>
      <c r="AF697">
        <f>SUM(Data[[#This Row],[Cr.Soyaoil]:[Biodiesel]])</f>
        <v>0</v>
      </c>
    </row>
    <row r="698" spans="1:32" x14ac:dyDescent="0.3">
      <c r="A698">
        <v>2022</v>
      </c>
      <c r="B698" t="s">
        <v>32</v>
      </c>
      <c r="C698" t="s">
        <v>46</v>
      </c>
      <c r="D698" t="s">
        <v>51</v>
      </c>
      <c r="E698" t="s">
        <v>62</v>
      </c>
      <c r="F698" s="10">
        <v>44900</v>
      </c>
      <c r="G698" s="11">
        <v>0.5493055555555556</v>
      </c>
      <c r="H698" s="10">
        <v>44898</v>
      </c>
      <c r="I698" s="11">
        <v>0.78749999999999998</v>
      </c>
      <c r="J698">
        <v>1</v>
      </c>
      <c r="K698" t="s">
        <v>66</v>
      </c>
      <c r="L698" t="s">
        <v>75</v>
      </c>
      <c r="M698">
        <v>0</v>
      </c>
      <c r="N698">
        <v>0</v>
      </c>
      <c r="O698">
        <v>0</v>
      </c>
      <c r="P698">
        <v>0</v>
      </c>
      <c r="Q698">
        <v>0</v>
      </c>
      <c r="R698">
        <v>0</v>
      </c>
      <c r="S698">
        <v>0</v>
      </c>
      <c r="T698">
        <v>0</v>
      </c>
      <c r="U698">
        <v>0</v>
      </c>
      <c r="V698">
        <v>0</v>
      </c>
      <c r="W698">
        <v>0</v>
      </c>
      <c r="X698">
        <v>0</v>
      </c>
      <c r="Y698">
        <v>0</v>
      </c>
      <c r="Z698">
        <v>0</v>
      </c>
      <c r="AA698">
        <v>0</v>
      </c>
      <c r="AB698">
        <v>5481</v>
      </c>
      <c r="AC698">
        <v>0</v>
      </c>
      <c r="AD698">
        <v>8910</v>
      </c>
      <c r="AE698">
        <f>SUM(Data[[#This Row],[Soybeans]:[DDGS]])</f>
        <v>0</v>
      </c>
      <c r="AF698">
        <f>SUM(Data[[#This Row],[Cr.Soyaoil]:[Biodiesel]])</f>
        <v>14391</v>
      </c>
    </row>
    <row r="699" spans="1:32" x14ac:dyDescent="0.3">
      <c r="A699">
        <v>2017</v>
      </c>
      <c r="B699" t="s">
        <v>35</v>
      </c>
      <c r="C699" t="s">
        <v>43</v>
      </c>
      <c r="D699" t="s">
        <v>57</v>
      </c>
      <c r="E699" t="s">
        <v>60</v>
      </c>
      <c r="F699" s="10">
        <v>43040</v>
      </c>
      <c r="G699" s="11">
        <v>0.23125000000000001</v>
      </c>
      <c r="H699" s="10">
        <v>43038</v>
      </c>
      <c r="I699" s="11">
        <v>0.88888888888888884</v>
      </c>
      <c r="J699">
        <v>1</v>
      </c>
      <c r="K699" t="s">
        <v>70</v>
      </c>
      <c r="L699" t="s">
        <v>75</v>
      </c>
      <c r="M699">
        <v>0</v>
      </c>
      <c r="N699">
        <v>0</v>
      </c>
      <c r="O699">
        <v>0</v>
      </c>
      <c r="P699">
        <v>0</v>
      </c>
      <c r="Q699">
        <v>0</v>
      </c>
      <c r="R699">
        <v>0</v>
      </c>
      <c r="S699">
        <v>0</v>
      </c>
      <c r="T699">
        <v>0</v>
      </c>
      <c r="U699">
        <v>0</v>
      </c>
      <c r="V699">
        <v>0</v>
      </c>
      <c r="W699">
        <v>1402</v>
      </c>
      <c r="X699">
        <v>3180</v>
      </c>
      <c r="Y699">
        <v>0</v>
      </c>
      <c r="Z699">
        <v>0</v>
      </c>
      <c r="AA699">
        <v>7341</v>
      </c>
      <c r="AB699">
        <v>4668</v>
      </c>
      <c r="AC699">
        <v>0</v>
      </c>
      <c r="AD699">
        <v>9254</v>
      </c>
      <c r="AE699">
        <f>SUM(Data[[#This Row],[Soybeans]:[DDGS]])</f>
        <v>0</v>
      </c>
      <c r="AF699">
        <f>SUM(Data[[#This Row],[Cr.Soyaoil]:[Biodiesel]])</f>
        <v>25845</v>
      </c>
    </row>
    <row r="700" spans="1:32" x14ac:dyDescent="0.3">
      <c r="A700">
        <v>2016</v>
      </c>
      <c r="B700" t="s">
        <v>32</v>
      </c>
      <c r="C700" t="s">
        <v>45</v>
      </c>
      <c r="D700" t="s">
        <v>52</v>
      </c>
      <c r="E700" t="s">
        <v>61</v>
      </c>
      <c r="F700" s="10">
        <v>42721</v>
      </c>
      <c r="G700" s="11">
        <v>0.60486111111111107</v>
      </c>
      <c r="H700" s="10">
        <v>42718</v>
      </c>
      <c r="I700" s="11">
        <v>0.45277777777777778</v>
      </c>
      <c r="J700">
        <v>0</v>
      </c>
      <c r="K700" t="s">
        <v>70</v>
      </c>
      <c r="L700" t="s">
        <v>75</v>
      </c>
      <c r="M700">
        <v>0</v>
      </c>
      <c r="N700">
        <v>0</v>
      </c>
      <c r="O700">
        <v>0</v>
      </c>
      <c r="P700">
        <v>0</v>
      </c>
      <c r="Q700">
        <v>0</v>
      </c>
      <c r="R700">
        <v>0</v>
      </c>
      <c r="S700">
        <v>0</v>
      </c>
      <c r="T700">
        <v>0</v>
      </c>
      <c r="U700">
        <v>0</v>
      </c>
      <c r="V700">
        <v>0</v>
      </c>
      <c r="W700">
        <v>0</v>
      </c>
      <c r="X700">
        <v>6688</v>
      </c>
      <c r="Y700">
        <v>0</v>
      </c>
      <c r="Z700">
        <v>0</v>
      </c>
      <c r="AA700">
        <v>0</v>
      </c>
      <c r="AB700">
        <v>6331</v>
      </c>
      <c r="AC700">
        <v>0</v>
      </c>
      <c r="AD700">
        <v>0</v>
      </c>
      <c r="AE700">
        <f>SUM(Data[[#This Row],[Soybeans]:[DDGS]])</f>
        <v>0</v>
      </c>
      <c r="AF700">
        <f>SUM(Data[[#This Row],[Cr.Soyaoil]:[Biodiesel]])</f>
        <v>13019</v>
      </c>
    </row>
    <row r="701" spans="1:32" x14ac:dyDescent="0.3">
      <c r="A701">
        <v>2015</v>
      </c>
      <c r="B701" t="s">
        <v>34</v>
      </c>
      <c r="C701" t="s">
        <v>43</v>
      </c>
      <c r="D701" t="s">
        <v>52</v>
      </c>
      <c r="E701" t="s">
        <v>63</v>
      </c>
      <c r="F701" s="10">
        <v>42075</v>
      </c>
      <c r="G701" s="11">
        <v>0.16597222222222222</v>
      </c>
      <c r="H701" s="10">
        <v>42073</v>
      </c>
      <c r="I701" s="11">
        <v>0.80555555555555558</v>
      </c>
      <c r="J701">
        <v>1</v>
      </c>
      <c r="K701" t="s">
        <v>70</v>
      </c>
      <c r="L701" t="s">
        <v>75</v>
      </c>
      <c r="M701">
        <v>0</v>
      </c>
      <c r="N701">
        <v>0</v>
      </c>
      <c r="O701">
        <v>0</v>
      </c>
      <c r="P701">
        <v>0</v>
      </c>
      <c r="Q701">
        <v>0</v>
      </c>
      <c r="R701">
        <v>0</v>
      </c>
      <c r="S701">
        <v>0</v>
      </c>
      <c r="T701">
        <v>0</v>
      </c>
      <c r="U701">
        <v>0</v>
      </c>
      <c r="V701">
        <v>0</v>
      </c>
      <c r="W701">
        <v>0</v>
      </c>
      <c r="X701">
        <v>0</v>
      </c>
      <c r="Y701">
        <v>0</v>
      </c>
      <c r="Z701">
        <v>0</v>
      </c>
      <c r="AA701">
        <v>4363</v>
      </c>
      <c r="AB701">
        <v>0</v>
      </c>
      <c r="AC701">
        <v>0</v>
      </c>
      <c r="AD701">
        <v>0</v>
      </c>
      <c r="AE701">
        <f>SUM(Data[[#This Row],[Soybeans]:[DDGS]])</f>
        <v>0</v>
      </c>
      <c r="AF701">
        <f>SUM(Data[[#This Row],[Cr.Soyaoil]:[Biodiesel]])</f>
        <v>4363</v>
      </c>
    </row>
    <row r="702" spans="1:32" x14ac:dyDescent="0.3">
      <c r="A702">
        <v>2018</v>
      </c>
      <c r="B702" t="s">
        <v>30</v>
      </c>
      <c r="C702" t="s">
        <v>43</v>
      </c>
      <c r="D702" t="s">
        <v>54</v>
      </c>
      <c r="E702" t="s">
        <v>62</v>
      </c>
      <c r="F702" s="10">
        <v>43231</v>
      </c>
      <c r="G702" s="11">
        <v>0.125</v>
      </c>
      <c r="H702" s="10">
        <v>43229</v>
      </c>
      <c r="I702" s="11">
        <v>0.90347222222222223</v>
      </c>
      <c r="J702">
        <v>1</v>
      </c>
      <c r="K702" t="s">
        <v>70</v>
      </c>
      <c r="L702" t="s">
        <v>75</v>
      </c>
      <c r="M702">
        <v>0</v>
      </c>
      <c r="N702">
        <v>0</v>
      </c>
      <c r="O702">
        <v>0</v>
      </c>
      <c r="P702">
        <v>0</v>
      </c>
      <c r="Q702">
        <v>0</v>
      </c>
      <c r="R702">
        <v>0</v>
      </c>
      <c r="S702">
        <v>0</v>
      </c>
      <c r="T702">
        <v>0</v>
      </c>
      <c r="U702">
        <v>0</v>
      </c>
      <c r="V702">
        <v>0</v>
      </c>
      <c r="W702">
        <v>0</v>
      </c>
      <c r="X702">
        <v>0</v>
      </c>
      <c r="Y702">
        <v>6878</v>
      </c>
      <c r="Z702">
        <v>0</v>
      </c>
      <c r="AA702">
        <v>0</v>
      </c>
      <c r="AB702">
        <v>0</v>
      </c>
      <c r="AC702">
        <v>0</v>
      </c>
      <c r="AD702">
        <v>0</v>
      </c>
      <c r="AE702">
        <f>SUM(Data[[#This Row],[Soybeans]:[DDGS]])</f>
        <v>0</v>
      </c>
      <c r="AF702">
        <f>SUM(Data[[#This Row],[Cr.Soyaoil]:[Biodiesel]])</f>
        <v>6878</v>
      </c>
    </row>
    <row r="703" spans="1:32" x14ac:dyDescent="0.3">
      <c r="A703">
        <v>2021</v>
      </c>
      <c r="B703" t="s">
        <v>41</v>
      </c>
      <c r="C703" t="s">
        <v>46</v>
      </c>
      <c r="D703" t="s">
        <v>49</v>
      </c>
      <c r="E703" t="s">
        <v>60</v>
      </c>
      <c r="F703" s="10">
        <v>44197</v>
      </c>
      <c r="G703" s="11">
        <v>0.33541666666666664</v>
      </c>
      <c r="H703" s="10">
        <v>44196</v>
      </c>
      <c r="I703" s="11">
        <v>0.61597222222222225</v>
      </c>
      <c r="J703">
        <v>1</v>
      </c>
      <c r="K703" t="s">
        <v>68</v>
      </c>
      <c r="L703" t="s">
        <v>74</v>
      </c>
      <c r="M703">
        <v>0</v>
      </c>
      <c r="N703">
        <v>0</v>
      </c>
      <c r="O703">
        <v>0</v>
      </c>
      <c r="P703">
        <v>0</v>
      </c>
      <c r="Q703">
        <v>0</v>
      </c>
      <c r="R703">
        <v>0</v>
      </c>
      <c r="S703">
        <v>0</v>
      </c>
      <c r="T703">
        <v>3739</v>
      </c>
      <c r="U703">
        <v>38376</v>
      </c>
      <c r="V703">
        <v>4465</v>
      </c>
      <c r="W703">
        <v>0</v>
      </c>
      <c r="X703">
        <v>0</v>
      </c>
      <c r="Y703">
        <v>0</v>
      </c>
      <c r="Z703">
        <v>0</v>
      </c>
      <c r="AA703">
        <v>0</v>
      </c>
      <c r="AB703">
        <v>0</v>
      </c>
      <c r="AC703">
        <v>0</v>
      </c>
      <c r="AD703">
        <v>0</v>
      </c>
      <c r="AE703">
        <f>SUM(Data[[#This Row],[Soybeans]:[DDGS]])</f>
        <v>46580</v>
      </c>
      <c r="AF703">
        <f>SUM(Data[[#This Row],[Cr.Soyaoil]:[Biodiesel]])</f>
        <v>0</v>
      </c>
    </row>
    <row r="704" spans="1:32" x14ac:dyDescent="0.3">
      <c r="A704">
        <v>2018</v>
      </c>
      <c r="B704" t="s">
        <v>39</v>
      </c>
      <c r="C704" t="s">
        <v>48</v>
      </c>
      <c r="D704" t="s">
        <v>56</v>
      </c>
      <c r="E704" t="s">
        <v>63</v>
      </c>
      <c r="F704" s="10">
        <v>43384</v>
      </c>
      <c r="G704" s="11">
        <v>0.26666666666666666</v>
      </c>
      <c r="H704" s="10">
        <v>43382</v>
      </c>
      <c r="I704" s="11">
        <v>0.13541666666666666</v>
      </c>
      <c r="J704">
        <v>0</v>
      </c>
      <c r="K704" t="s">
        <v>73</v>
      </c>
      <c r="L704" t="s">
        <v>74</v>
      </c>
      <c r="M704">
        <v>0</v>
      </c>
      <c r="N704">
        <v>10821</v>
      </c>
      <c r="O704">
        <v>0</v>
      </c>
      <c r="P704">
        <v>0</v>
      </c>
      <c r="Q704">
        <v>0</v>
      </c>
      <c r="R704">
        <v>19171</v>
      </c>
      <c r="S704">
        <v>0</v>
      </c>
      <c r="T704">
        <v>0</v>
      </c>
      <c r="U704">
        <v>0</v>
      </c>
      <c r="V704">
        <v>0</v>
      </c>
      <c r="W704">
        <v>0</v>
      </c>
      <c r="X704">
        <v>0</v>
      </c>
      <c r="Y704">
        <v>0</v>
      </c>
      <c r="Z704">
        <v>0</v>
      </c>
      <c r="AA704">
        <v>0</v>
      </c>
      <c r="AB704">
        <v>0</v>
      </c>
      <c r="AC704">
        <v>0</v>
      </c>
      <c r="AD704">
        <v>0</v>
      </c>
      <c r="AE704">
        <f>SUM(Data[[#This Row],[Soybeans]:[DDGS]])</f>
        <v>29992</v>
      </c>
      <c r="AF704">
        <f>SUM(Data[[#This Row],[Cr.Soyaoil]:[Biodiesel]])</f>
        <v>0</v>
      </c>
    </row>
    <row r="705" spans="1:32" x14ac:dyDescent="0.3">
      <c r="A705">
        <v>2017</v>
      </c>
      <c r="B705" t="s">
        <v>40</v>
      </c>
      <c r="C705" t="s">
        <v>46</v>
      </c>
      <c r="D705" t="s">
        <v>58</v>
      </c>
      <c r="E705" t="s">
        <v>61</v>
      </c>
      <c r="F705" s="10">
        <v>42998</v>
      </c>
      <c r="G705" s="11">
        <v>2.1527777777777778E-2</v>
      </c>
      <c r="H705" s="10">
        <v>42995</v>
      </c>
      <c r="I705" s="11">
        <v>0.60624999999999996</v>
      </c>
      <c r="J705">
        <v>0</v>
      </c>
      <c r="K705" t="s">
        <v>69</v>
      </c>
      <c r="L705" t="s">
        <v>74</v>
      </c>
      <c r="M705">
        <v>0</v>
      </c>
      <c r="N705">
        <v>0</v>
      </c>
      <c r="O705">
        <v>0</v>
      </c>
      <c r="P705">
        <v>0</v>
      </c>
      <c r="Q705">
        <v>0</v>
      </c>
      <c r="R705">
        <v>0</v>
      </c>
      <c r="S705">
        <v>68883</v>
      </c>
      <c r="T705">
        <v>0</v>
      </c>
      <c r="U705">
        <v>55374</v>
      </c>
      <c r="V705">
        <v>0</v>
      </c>
      <c r="W705">
        <v>0</v>
      </c>
      <c r="X705">
        <v>0</v>
      </c>
      <c r="Y705">
        <v>0</v>
      </c>
      <c r="Z705">
        <v>0</v>
      </c>
      <c r="AA705">
        <v>0</v>
      </c>
      <c r="AB705">
        <v>0</v>
      </c>
      <c r="AC705">
        <v>0</v>
      </c>
      <c r="AD705">
        <v>0</v>
      </c>
      <c r="AE705">
        <f>SUM(Data[[#This Row],[Soybeans]:[DDGS]])</f>
        <v>124257</v>
      </c>
      <c r="AF705">
        <f>SUM(Data[[#This Row],[Cr.Soyaoil]:[Biodiesel]])</f>
        <v>0</v>
      </c>
    </row>
    <row r="706" spans="1:32" x14ac:dyDescent="0.3">
      <c r="A706">
        <v>2013</v>
      </c>
      <c r="B706" t="s">
        <v>41</v>
      </c>
      <c r="C706" t="s">
        <v>42</v>
      </c>
      <c r="D706" t="s">
        <v>49</v>
      </c>
      <c r="E706" t="s">
        <v>64</v>
      </c>
      <c r="F706" s="10">
        <v>41292</v>
      </c>
      <c r="G706" s="11">
        <v>0.13333333333333333</v>
      </c>
      <c r="H706" s="10">
        <v>41291</v>
      </c>
      <c r="I706" s="11">
        <v>0.88541666666666663</v>
      </c>
      <c r="J706">
        <v>0</v>
      </c>
      <c r="K706" t="s">
        <v>67</v>
      </c>
      <c r="L706" t="s">
        <v>75</v>
      </c>
      <c r="M706">
        <v>0</v>
      </c>
      <c r="N706">
        <v>0</v>
      </c>
      <c r="O706">
        <v>0</v>
      </c>
      <c r="P706">
        <v>0</v>
      </c>
      <c r="Q706">
        <v>0</v>
      </c>
      <c r="R706">
        <v>0</v>
      </c>
      <c r="S706">
        <v>0</v>
      </c>
      <c r="T706">
        <v>0</v>
      </c>
      <c r="U706">
        <v>0</v>
      </c>
      <c r="V706">
        <v>0</v>
      </c>
      <c r="W706">
        <v>0</v>
      </c>
      <c r="X706">
        <v>0</v>
      </c>
      <c r="Y706">
        <v>0</v>
      </c>
      <c r="Z706">
        <v>0</v>
      </c>
      <c r="AA706">
        <v>0</v>
      </c>
      <c r="AB706">
        <v>0</v>
      </c>
      <c r="AC706">
        <v>466</v>
      </c>
      <c r="AD706">
        <v>0</v>
      </c>
      <c r="AE706">
        <f>SUM(Data[[#This Row],[Soybeans]:[DDGS]])</f>
        <v>0</v>
      </c>
      <c r="AF706">
        <f>SUM(Data[[#This Row],[Cr.Soyaoil]:[Biodiesel]])</f>
        <v>466</v>
      </c>
    </row>
    <row r="707" spans="1:32" x14ac:dyDescent="0.3">
      <c r="A707">
        <v>2013</v>
      </c>
      <c r="B707" t="s">
        <v>36</v>
      </c>
      <c r="C707" t="s">
        <v>44</v>
      </c>
      <c r="D707" t="s">
        <v>53</v>
      </c>
      <c r="E707" t="s">
        <v>59</v>
      </c>
      <c r="F707" s="10">
        <v>41482</v>
      </c>
      <c r="G707" s="11">
        <v>0.69652777777777775</v>
      </c>
      <c r="H707" s="10">
        <v>41479</v>
      </c>
      <c r="I707" s="11">
        <v>0.28749999999999998</v>
      </c>
      <c r="J707">
        <v>1</v>
      </c>
      <c r="K707" t="s">
        <v>68</v>
      </c>
      <c r="L707" t="s">
        <v>74</v>
      </c>
      <c r="M707">
        <v>69213</v>
      </c>
      <c r="N707">
        <v>36543</v>
      </c>
      <c r="O707">
        <v>0</v>
      </c>
      <c r="P707">
        <v>76225</v>
      </c>
      <c r="Q707">
        <v>0</v>
      </c>
      <c r="R707">
        <v>0</v>
      </c>
      <c r="S707">
        <v>0</v>
      </c>
      <c r="T707">
        <v>0</v>
      </c>
      <c r="U707">
        <v>0</v>
      </c>
      <c r="V707">
        <v>0</v>
      </c>
      <c r="W707">
        <v>0</v>
      </c>
      <c r="X707">
        <v>0</v>
      </c>
      <c r="Y707">
        <v>0</v>
      </c>
      <c r="Z707">
        <v>0</v>
      </c>
      <c r="AA707">
        <v>0</v>
      </c>
      <c r="AB707">
        <v>0</v>
      </c>
      <c r="AC707">
        <v>0</v>
      </c>
      <c r="AD707">
        <v>0</v>
      </c>
      <c r="AE707">
        <f>SUM(Data[[#This Row],[Soybeans]:[DDGS]])</f>
        <v>181981</v>
      </c>
      <c r="AF707">
        <f>SUM(Data[[#This Row],[Cr.Soyaoil]:[Biodiesel]])</f>
        <v>0</v>
      </c>
    </row>
    <row r="708" spans="1:32" x14ac:dyDescent="0.3">
      <c r="A708">
        <v>2021</v>
      </c>
      <c r="B708" t="s">
        <v>38</v>
      </c>
      <c r="C708" t="s">
        <v>48</v>
      </c>
      <c r="D708" t="s">
        <v>49</v>
      </c>
      <c r="E708" t="s">
        <v>65</v>
      </c>
      <c r="F708" s="10">
        <v>44422</v>
      </c>
      <c r="G708" s="11">
        <v>4.583333333333333E-2</v>
      </c>
      <c r="H708" s="10">
        <v>44421</v>
      </c>
      <c r="I708" s="11">
        <v>0.11180555555555556</v>
      </c>
      <c r="J708">
        <v>0</v>
      </c>
      <c r="K708" t="s">
        <v>73</v>
      </c>
      <c r="L708" t="s">
        <v>74</v>
      </c>
      <c r="M708">
        <v>0</v>
      </c>
      <c r="N708">
        <v>0</v>
      </c>
      <c r="O708">
        <v>74029</v>
      </c>
      <c r="P708">
        <v>0</v>
      </c>
      <c r="Q708">
        <v>0</v>
      </c>
      <c r="R708">
        <v>0</v>
      </c>
      <c r="S708">
        <v>0</v>
      </c>
      <c r="T708">
        <v>0</v>
      </c>
      <c r="U708">
        <v>0</v>
      </c>
      <c r="V708">
        <v>0</v>
      </c>
      <c r="W708">
        <v>0</v>
      </c>
      <c r="X708">
        <v>0</v>
      </c>
      <c r="Y708">
        <v>0</v>
      </c>
      <c r="Z708">
        <v>0</v>
      </c>
      <c r="AA708">
        <v>0</v>
      </c>
      <c r="AB708">
        <v>0</v>
      </c>
      <c r="AC708">
        <v>0</v>
      </c>
      <c r="AD708">
        <v>0</v>
      </c>
      <c r="AE708">
        <f>SUM(Data[[#This Row],[Soybeans]:[DDGS]])</f>
        <v>74029</v>
      </c>
      <c r="AF708">
        <f>SUM(Data[[#This Row],[Cr.Soyaoil]:[Biodiesel]])</f>
        <v>0</v>
      </c>
    </row>
    <row r="709" spans="1:32" x14ac:dyDescent="0.3">
      <c r="A709">
        <v>2011</v>
      </c>
      <c r="B709" t="s">
        <v>32</v>
      </c>
      <c r="C709" t="s">
        <v>42</v>
      </c>
      <c r="D709" t="s">
        <v>51</v>
      </c>
      <c r="E709" t="s">
        <v>63</v>
      </c>
      <c r="F709" s="10">
        <v>40903</v>
      </c>
      <c r="G709" s="11">
        <v>0.26250000000000001</v>
      </c>
      <c r="H709" s="10">
        <v>40901</v>
      </c>
      <c r="I709" s="11">
        <v>0.99305555555555558</v>
      </c>
      <c r="J709">
        <v>1</v>
      </c>
      <c r="K709" t="s">
        <v>69</v>
      </c>
      <c r="L709" t="s">
        <v>75</v>
      </c>
      <c r="M709">
        <v>0</v>
      </c>
      <c r="N709">
        <v>0</v>
      </c>
      <c r="O709">
        <v>0</v>
      </c>
      <c r="P709">
        <v>0</v>
      </c>
      <c r="Q709">
        <v>0</v>
      </c>
      <c r="R709">
        <v>0</v>
      </c>
      <c r="S709">
        <v>0</v>
      </c>
      <c r="T709">
        <v>0</v>
      </c>
      <c r="U709">
        <v>0</v>
      </c>
      <c r="V709">
        <v>0</v>
      </c>
      <c r="W709">
        <v>449</v>
      </c>
      <c r="X709">
        <v>0</v>
      </c>
      <c r="Y709">
        <v>0</v>
      </c>
      <c r="Z709">
        <v>2536</v>
      </c>
      <c r="AA709">
        <v>0</v>
      </c>
      <c r="AB709">
        <v>0</v>
      </c>
      <c r="AC709">
        <v>0</v>
      </c>
      <c r="AD709">
        <v>0</v>
      </c>
      <c r="AE709">
        <f>SUM(Data[[#This Row],[Soybeans]:[DDGS]])</f>
        <v>0</v>
      </c>
      <c r="AF709">
        <f>SUM(Data[[#This Row],[Cr.Soyaoil]:[Biodiesel]])</f>
        <v>2985</v>
      </c>
    </row>
    <row r="710" spans="1:32" x14ac:dyDescent="0.3">
      <c r="A710">
        <v>2019</v>
      </c>
      <c r="B710" t="s">
        <v>37</v>
      </c>
      <c r="C710" t="s">
        <v>43</v>
      </c>
      <c r="D710" t="s">
        <v>51</v>
      </c>
      <c r="E710" t="s">
        <v>61</v>
      </c>
      <c r="F710" s="10">
        <v>43636</v>
      </c>
      <c r="G710" s="11">
        <v>0.89236111111111116</v>
      </c>
      <c r="H710" s="10">
        <v>43635</v>
      </c>
      <c r="I710" s="11">
        <v>0.95</v>
      </c>
      <c r="J710">
        <v>1</v>
      </c>
      <c r="K710" t="s">
        <v>71</v>
      </c>
      <c r="L710" t="s">
        <v>75</v>
      </c>
      <c r="M710">
        <v>0</v>
      </c>
      <c r="N710">
        <v>0</v>
      </c>
      <c r="O710">
        <v>0</v>
      </c>
      <c r="P710">
        <v>0</v>
      </c>
      <c r="Q710">
        <v>0</v>
      </c>
      <c r="R710">
        <v>0</v>
      </c>
      <c r="S710">
        <v>0</v>
      </c>
      <c r="T710">
        <v>0</v>
      </c>
      <c r="U710">
        <v>0</v>
      </c>
      <c r="V710">
        <v>0</v>
      </c>
      <c r="W710">
        <v>0</v>
      </c>
      <c r="X710">
        <v>0</v>
      </c>
      <c r="Y710">
        <v>6809</v>
      </c>
      <c r="Z710">
        <v>0</v>
      </c>
      <c r="AA710">
        <v>0</v>
      </c>
      <c r="AB710">
        <v>0</v>
      </c>
      <c r="AC710">
        <v>0</v>
      </c>
      <c r="AD710">
        <v>0</v>
      </c>
      <c r="AE710">
        <f>SUM(Data[[#This Row],[Soybeans]:[DDGS]])</f>
        <v>0</v>
      </c>
      <c r="AF710">
        <f>SUM(Data[[#This Row],[Cr.Soyaoil]:[Biodiesel]])</f>
        <v>6809</v>
      </c>
    </row>
    <row r="711" spans="1:32" x14ac:dyDescent="0.3">
      <c r="A711">
        <v>2021</v>
      </c>
      <c r="B711" t="s">
        <v>36</v>
      </c>
      <c r="C711" t="s">
        <v>48</v>
      </c>
      <c r="D711" t="s">
        <v>55</v>
      </c>
      <c r="E711" t="s">
        <v>60</v>
      </c>
      <c r="F711" s="10">
        <v>44398</v>
      </c>
      <c r="G711" s="11">
        <v>0.78125</v>
      </c>
      <c r="H711" s="10">
        <v>44396</v>
      </c>
      <c r="I711" s="11">
        <v>0.4284722222222222</v>
      </c>
      <c r="J711">
        <v>1</v>
      </c>
      <c r="K711" t="s">
        <v>66</v>
      </c>
      <c r="L711" t="s">
        <v>74</v>
      </c>
      <c r="M711">
        <v>0</v>
      </c>
      <c r="N711">
        <v>62128</v>
      </c>
      <c r="O711">
        <v>0</v>
      </c>
      <c r="P711">
        <v>51019</v>
      </c>
      <c r="Q711">
        <v>0</v>
      </c>
      <c r="R711">
        <v>0</v>
      </c>
      <c r="S711">
        <v>0</v>
      </c>
      <c r="T711">
        <v>22440</v>
      </c>
      <c r="U711">
        <v>0</v>
      </c>
      <c r="V711">
        <v>0</v>
      </c>
      <c r="W711">
        <v>0</v>
      </c>
      <c r="X711">
        <v>0</v>
      </c>
      <c r="Y711">
        <v>0</v>
      </c>
      <c r="Z711">
        <v>0</v>
      </c>
      <c r="AA711">
        <v>0</v>
      </c>
      <c r="AB711">
        <v>0</v>
      </c>
      <c r="AC711">
        <v>0</v>
      </c>
      <c r="AD711">
        <v>0</v>
      </c>
      <c r="AE711">
        <f>SUM(Data[[#This Row],[Soybeans]:[DDGS]])</f>
        <v>135587</v>
      </c>
      <c r="AF711">
        <f>SUM(Data[[#This Row],[Cr.Soyaoil]:[Biodiesel]])</f>
        <v>0</v>
      </c>
    </row>
    <row r="712" spans="1:32" x14ac:dyDescent="0.3">
      <c r="A712">
        <v>2010</v>
      </c>
      <c r="B712" t="s">
        <v>35</v>
      </c>
      <c r="C712" t="s">
        <v>47</v>
      </c>
      <c r="D712" t="s">
        <v>58</v>
      </c>
      <c r="E712" t="s">
        <v>65</v>
      </c>
      <c r="F712" s="10">
        <v>40493</v>
      </c>
      <c r="G712" s="11">
        <v>0.44583333333333336</v>
      </c>
      <c r="H712" s="10">
        <v>40491</v>
      </c>
      <c r="I712" s="11">
        <v>0.63124999999999998</v>
      </c>
      <c r="J712">
        <v>0</v>
      </c>
      <c r="K712" t="s">
        <v>72</v>
      </c>
      <c r="L712" t="s">
        <v>75</v>
      </c>
      <c r="M712">
        <v>0</v>
      </c>
      <c r="N712">
        <v>0</v>
      </c>
      <c r="O712">
        <v>0</v>
      </c>
      <c r="P712">
        <v>0</v>
      </c>
      <c r="Q712">
        <v>0</v>
      </c>
      <c r="R712">
        <v>0</v>
      </c>
      <c r="S712">
        <v>0</v>
      </c>
      <c r="T712">
        <v>0</v>
      </c>
      <c r="U712">
        <v>0</v>
      </c>
      <c r="V712">
        <v>0</v>
      </c>
      <c r="W712">
        <v>0</v>
      </c>
      <c r="X712">
        <v>0</v>
      </c>
      <c r="Y712">
        <v>0</v>
      </c>
      <c r="Z712">
        <v>0</v>
      </c>
      <c r="AA712">
        <v>0</v>
      </c>
      <c r="AB712">
        <v>0</v>
      </c>
      <c r="AC712">
        <v>0</v>
      </c>
      <c r="AD712">
        <v>6085</v>
      </c>
      <c r="AE712">
        <f>SUM(Data[[#This Row],[Soybeans]:[DDGS]])</f>
        <v>0</v>
      </c>
      <c r="AF712">
        <f>SUM(Data[[#This Row],[Cr.Soyaoil]:[Biodiesel]])</f>
        <v>6085</v>
      </c>
    </row>
    <row r="713" spans="1:32" x14ac:dyDescent="0.3">
      <c r="A713">
        <v>2011</v>
      </c>
      <c r="B713" t="s">
        <v>40</v>
      </c>
      <c r="C713" t="s">
        <v>44</v>
      </c>
      <c r="D713" t="s">
        <v>56</v>
      </c>
      <c r="E713" t="s">
        <v>62</v>
      </c>
      <c r="F713" s="10">
        <v>40798</v>
      </c>
      <c r="G713" s="11">
        <v>0.57847222222222228</v>
      </c>
      <c r="H713" s="10">
        <v>40795</v>
      </c>
      <c r="I713" s="11">
        <v>9.7222222222222224E-2</v>
      </c>
      <c r="J713">
        <v>0</v>
      </c>
      <c r="K713" t="s">
        <v>73</v>
      </c>
      <c r="L713" t="s">
        <v>74</v>
      </c>
      <c r="M713">
        <v>0</v>
      </c>
      <c r="N713">
        <v>0</v>
      </c>
      <c r="O713">
        <v>0</v>
      </c>
      <c r="P713">
        <v>0</v>
      </c>
      <c r="Q713">
        <v>20168</v>
      </c>
      <c r="R713">
        <v>0</v>
      </c>
      <c r="S713">
        <v>0</v>
      </c>
      <c r="T713">
        <v>0</v>
      </c>
      <c r="U713">
        <v>64530</v>
      </c>
      <c r="V713">
        <v>0</v>
      </c>
      <c r="W713">
        <v>0</v>
      </c>
      <c r="X713">
        <v>0</v>
      </c>
      <c r="Y713">
        <v>0</v>
      </c>
      <c r="Z713">
        <v>0</v>
      </c>
      <c r="AA713">
        <v>0</v>
      </c>
      <c r="AB713">
        <v>0</v>
      </c>
      <c r="AC713">
        <v>0</v>
      </c>
      <c r="AD713">
        <v>0</v>
      </c>
      <c r="AE713">
        <f>SUM(Data[[#This Row],[Soybeans]:[DDGS]])</f>
        <v>84698</v>
      </c>
      <c r="AF713">
        <f>SUM(Data[[#This Row],[Cr.Soyaoil]:[Biodiesel]])</f>
        <v>0</v>
      </c>
    </row>
    <row r="714" spans="1:32" x14ac:dyDescent="0.3">
      <c r="A714">
        <v>2012</v>
      </c>
      <c r="B714" t="s">
        <v>38</v>
      </c>
      <c r="C714" t="s">
        <v>44</v>
      </c>
      <c r="D714" t="s">
        <v>57</v>
      </c>
      <c r="E714" t="s">
        <v>60</v>
      </c>
      <c r="F714" s="10">
        <v>41123</v>
      </c>
      <c r="G714" s="11">
        <v>0.94652777777777775</v>
      </c>
      <c r="H714" s="10">
        <v>41121</v>
      </c>
      <c r="I714" s="11">
        <v>0.2298611111111111</v>
      </c>
      <c r="J714">
        <v>0</v>
      </c>
      <c r="K714" t="s">
        <v>67</v>
      </c>
      <c r="L714" t="s">
        <v>74</v>
      </c>
      <c r="M714">
        <v>0</v>
      </c>
      <c r="N714">
        <v>0</v>
      </c>
      <c r="O714">
        <v>0</v>
      </c>
      <c r="P714">
        <v>0</v>
      </c>
      <c r="Q714">
        <v>0</v>
      </c>
      <c r="R714">
        <v>0</v>
      </c>
      <c r="S714">
        <v>0</v>
      </c>
      <c r="T714">
        <v>12960</v>
      </c>
      <c r="U714">
        <v>0</v>
      </c>
      <c r="V714">
        <v>0</v>
      </c>
      <c r="W714">
        <v>0</v>
      </c>
      <c r="X714">
        <v>0</v>
      </c>
      <c r="Y714">
        <v>0</v>
      </c>
      <c r="Z714">
        <v>0</v>
      </c>
      <c r="AA714">
        <v>0</v>
      </c>
      <c r="AB714">
        <v>0</v>
      </c>
      <c r="AC714">
        <v>0</v>
      </c>
      <c r="AD714">
        <v>0</v>
      </c>
      <c r="AE714">
        <f>SUM(Data[[#This Row],[Soybeans]:[DDGS]])</f>
        <v>12960</v>
      </c>
      <c r="AF714">
        <f>SUM(Data[[#This Row],[Cr.Soyaoil]:[Biodiesel]])</f>
        <v>0</v>
      </c>
    </row>
    <row r="715" spans="1:32" x14ac:dyDescent="0.3">
      <c r="A715">
        <v>2013</v>
      </c>
      <c r="B715" t="s">
        <v>38</v>
      </c>
      <c r="C715" t="s">
        <v>47</v>
      </c>
      <c r="D715" t="s">
        <v>54</v>
      </c>
      <c r="E715" t="s">
        <v>62</v>
      </c>
      <c r="F715" s="10">
        <v>41508</v>
      </c>
      <c r="G715" s="11">
        <v>0.17291666666666666</v>
      </c>
      <c r="H715" s="10">
        <v>41505</v>
      </c>
      <c r="I715" s="11">
        <v>0.38124999999999998</v>
      </c>
      <c r="J715">
        <v>0</v>
      </c>
      <c r="K715" t="s">
        <v>70</v>
      </c>
      <c r="L715" t="s">
        <v>74</v>
      </c>
      <c r="M715">
        <v>0</v>
      </c>
      <c r="N715">
        <v>0</v>
      </c>
      <c r="O715">
        <v>0</v>
      </c>
      <c r="P715">
        <v>0</v>
      </c>
      <c r="Q715">
        <v>0</v>
      </c>
      <c r="R715">
        <v>0</v>
      </c>
      <c r="S715">
        <v>0</v>
      </c>
      <c r="T715">
        <v>0</v>
      </c>
      <c r="U715">
        <v>0</v>
      </c>
      <c r="V715">
        <v>0</v>
      </c>
      <c r="W715">
        <v>0</v>
      </c>
      <c r="X715">
        <v>0</v>
      </c>
      <c r="Y715">
        <v>0</v>
      </c>
      <c r="Z715">
        <v>0</v>
      </c>
      <c r="AA715">
        <v>0</v>
      </c>
      <c r="AB715">
        <v>0</v>
      </c>
      <c r="AC715">
        <v>0</v>
      </c>
      <c r="AD715">
        <v>0</v>
      </c>
      <c r="AE715">
        <f>SUM(Data[[#This Row],[Soybeans]:[DDGS]])</f>
        <v>0</v>
      </c>
      <c r="AF715">
        <f>SUM(Data[[#This Row],[Cr.Soyaoil]:[Biodiesel]])</f>
        <v>0</v>
      </c>
    </row>
    <row r="716" spans="1:32" x14ac:dyDescent="0.3">
      <c r="A716">
        <v>2023</v>
      </c>
      <c r="B716" t="s">
        <v>41</v>
      </c>
      <c r="C716" t="s">
        <v>48</v>
      </c>
      <c r="D716" t="s">
        <v>54</v>
      </c>
      <c r="E716" t="s">
        <v>60</v>
      </c>
      <c r="F716" s="10">
        <v>44943</v>
      </c>
      <c r="G716" s="11">
        <v>0.6</v>
      </c>
      <c r="H716" s="10">
        <v>44940</v>
      </c>
      <c r="I716" s="11">
        <v>4.2361111111111113E-2</v>
      </c>
      <c r="J716">
        <v>0</v>
      </c>
      <c r="K716" t="s">
        <v>72</v>
      </c>
      <c r="L716" t="s">
        <v>75</v>
      </c>
      <c r="M716">
        <v>0</v>
      </c>
      <c r="N716">
        <v>0</v>
      </c>
      <c r="O716">
        <v>0</v>
      </c>
      <c r="P716">
        <v>0</v>
      </c>
      <c r="Q716">
        <v>0</v>
      </c>
      <c r="R716">
        <v>0</v>
      </c>
      <c r="S716">
        <v>0</v>
      </c>
      <c r="T716">
        <v>0</v>
      </c>
      <c r="U716">
        <v>0</v>
      </c>
      <c r="V716">
        <v>0</v>
      </c>
      <c r="W716">
        <v>0</v>
      </c>
      <c r="X716">
        <v>0</v>
      </c>
      <c r="Y716">
        <v>2855</v>
      </c>
      <c r="Z716">
        <v>7419</v>
      </c>
      <c r="AA716">
        <v>0</v>
      </c>
      <c r="AB716">
        <v>0</v>
      </c>
      <c r="AC716">
        <v>0</v>
      </c>
      <c r="AD716">
        <v>0</v>
      </c>
      <c r="AE716">
        <f>SUM(Data[[#This Row],[Soybeans]:[DDGS]])</f>
        <v>0</v>
      </c>
      <c r="AF716">
        <f>SUM(Data[[#This Row],[Cr.Soyaoil]:[Biodiesel]])</f>
        <v>10274</v>
      </c>
    </row>
    <row r="717" spans="1:32" x14ac:dyDescent="0.3">
      <c r="A717">
        <v>2014</v>
      </c>
      <c r="B717" t="s">
        <v>34</v>
      </c>
      <c r="C717" t="s">
        <v>45</v>
      </c>
      <c r="D717" t="s">
        <v>57</v>
      </c>
      <c r="E717" t="s">
        <v>63</v>
      </c>
      <c r="F717" s="10">
        <v>41708</v>
      </c>
      <c r="G717" s="11">
        <v>0.6333333333333333</v>
      </c>
      <c r="H717" s="10">
        <v>41706</v>
      </c>
      <c r="I717" s="11">
        <v>0.54513888888888884</v>
      </c>
      <c r="J717">
        <v>0</v>
      </c>
      <c r="K717" t="s">
        <v>70</v>
      </c>
      <c r="L717" t="s">
        <v>74</v>
      </c>
      <c r="M717">
        <v>0</v>
      </c>
      <c r="N717">
        <v>49268</v>
      </c>
      <c r="O717">
        <v>0</v>
      </c>
      <c r="P717">
        <v>0</v>
      </c>
      <c r="Q717">
        <v>0</v>
      </c>
      <c r="R717">
        <v>73440</v>
      </c>
      <c r="S717">
        <v>0</v>
      </c>
      <c r="T717">
        <v>11500</v>
      </c>
      <c r="U717">
        <v>23956</v>
      </c>
      <c r="V717">
        <v>0</v>
      </c>
      <c r="W717">
        <v>0</v>
      </c>
      <c r="X717">
        <v>0</v>
      </c>
      <c r="Y717">
        <v>0</v>
      </c>
      <c r="Z717">
        <v>0</v>
      </c>
      <c r="AA717">
        <v>0</v>
      </c>
      <c r="AB717">
        <v>0</v>
      </c>
      <c r="AC717">
        <v>0</v>
      </c>
      <c r="AD717">
        <v>0</v>
      </c>
      <c r="AE717">
        <f>SUM(Data[[#This Row],[Soybeans]:[DDGS]])</f>
        <v>158164</v>
      </c>
      <c r="AF717">
        <f>SUM(Data[[#This Row],[Cr.Soyaoil]:[Biodiesel]])</f>
        <v>0</v>
      </c>
    </row>
    <row r="718" spans="1:32" x14ac:dyDescent="0.3">
      <c r="A718">
        <v>2013</v>
      </c>
      <c r="B718" t="s">
        <v>37</v>
      </c>
      <c r="C718" t="s">
        <v>45</v>
      </c>
      <c r="D718" t="s">
        <v>53</v>
      </c>
      <c r="E718" t="s">
        <v>61</v>
      </c>
      <c r="F718" s="10">
        <v>41427</v>
      </c>
      <c r="G718" s="11">
        <v>0.26874999999999999</v>
      </c>
      <c r="H718" s="10">
        <v>41425</v>
      </c>
      <c r="I718" s="11">
        <v>0.68958333333333333</v>
      </c>
      <c r="J718">
        <v>1</v>
      </c>
      <c r="K718" t="s">
        <v>67</v>
      </c>
      <c r="L718" t="s">
        <v>75</v>
      </c>
      <c r="M718">
        <v>0</v>
      </c>
      <c r="N718">
        <v>0</v>
      </c>
      <c r="O718">
        <v>0</v>
      </c>
      <c r="P718">
        <v>0</v>
      </c>
      <c r="Q718">
        <v>0</v>
      </c>
      <c r="R718">
        <v>0</v>
      </c>
      <c r="S718">
        <v>0</v>
      </c>
      <c r="T718">
        <v>0</v>
      </c>
      <c r="U718">
        <v>0</v>
      </c>
      <c r="V718">
        <v>0</v>
      </c>
      <c r="W718">
        <v>0</v>
      </c>
      <c r="X718">
        <v>4244</v>
      </c>
      <c r="Y718">
        <v>0</v>
      </c>
      <c r="Z718">
        <v>3262</v>
      </c>
      <c r="AA718">
        <v>0</v>
      </c>
      <c r="AB718">
        <v>0</v>
      </c>
      <c r="AC718">
        <v>0</v>
      </c>
      <c r="AD718">
        <v>5973</v>
      </c>
      <c r="AE718">
        <f>SUM(Data[[#This Row],[Soybeans]:[DDGS]])</f>
        <v>0</v>
      </c>
      <c r="AF718">
        <f>SUM(Data[[#This Row],[Cr.Soyaoil]:[Biodiesel]])</f>
        <v>13479</v>
      </c>
    </row>
    <row r="719" spans="1:32" x14ac:dyDescent="0.3">
      <c r="A719">
        <v>2016</v>
      </c>
      <c r="B719" t="s">
        <v>31</v>
      </c>
      <c r="C719" t="s">
        <v>47</v>
      </c>
      <c r="D719" t="s">
        <v>53</v>
      </c>
      <c r="E719" t="s">
        <v>62</v>
      </c>
      <c r="F719" s="10">
        <v>42428</v>
      </c>
      <c r="G719" s="11">
        <v>0.11874999999999999</v>
      </c>
      <c r="H719" s="10">
        <v>42425</v>
      </c>
      <c r="I719" s="11">
        <v>0.72152777777777777</v>
      </c>
      <c r="J719">
        <v>0</v>
      </c>
      <c r="K719" t="s">
        <v>67</v>
      </c>
      <c r="L719" t="s">
        <v>75</v>
      </c>
      <c r="M719">
        <v>0</v>
      </c>
      <c r="N719">
        <v>0</v>
      </c>
      <c r="O719">
        <v>0</v>
      </c>
      <c r="P719">
        <v>0</v>
      </c>
      <c r="Q719">
        <v>0</v>
      </c>
      <c r="R719">
        <v>0</v>
      </c>
      <c r="S719">
        <v>0</v>
      </c>
      <c r="T719">
        <v>0</v>
      </c>
      <c r="U719">
        <v>0</v>
      </c>
      <c r="V719">
        <v>0</v>
      </c>
      <c r="W719">
        <v>0</v>
      </c>
      <c r="X719">
        <v>4318</v>
      </c>
      <c r="Y719">
        <v>3013</v>
      </c>
      <c r="Z719">
        <v>8084</v>
      </c>
      <c r="AA719">
        <v>2979</v>
      </c>
      <c r="AB719">
        <v>0</v>
      </c>
      <c r="AC719">
        <v>0</v>
      </c>
      <c r="AD719">
        <v>0</v>
      </c>
      <c r="AE719">
        <f>SUM(Data[[#This Row],[Soybeans]:[DDGS]])</f>
        <v>0</v>
      </c>
      <c r="AF719">
        <f>SUM(Data[[#This Row],[Cr.Soyaoil]:[Biodiesel]])</f>
        <v>18394</v>
      </c>
    </row>
    <row r="720" spans="1:32" x14ac:dyDescent="0.3">
      <c r="A720">
        <v>2018</v>
      </c>
      <c r="B720" t="s">
        <v>36</v>
      </c>
      <c r="C720" t="s">
        <v>48</v>
      </c>
      <c r="D720" t="s">
        <v>51</v>
      </c>
      <c r="E720" t="s">
        <v>59</v>
      </c>
      <c r="F720" s="10">
        <v>43301</v>
      </c>
      <c r="G720" s="11">
        <v>4.8611111111111112E-3</v>
      </c>
      <c r="H720" s="10">
        <v>43299</v>
      </c>
      <c r="I720" s="11">
        <v>0.2013888888888889</v>
      </c>
      <c r="J720">
        <v>1</v>
      </c>
      <c r="K720" t="s">
        <v>69</v>
      </c>
      <c r="L720" t="s">
        <v>74</v>
      </c>
      <c r="M720">
        <v>0</v>
      </c>
      <c r="N720">
        <v>0</v>
      </c>
      <c r="O720">
        <v>26558</v>
      </c>
      <c r="P720">
        <v>0</v>
      </c>
      <c r="Q720">
        <v>0</v>
      </c>
      <c r="R720">
        <v>0</v>
      </c>
      <c r="S720">
        <v>0</v>
      </c>
      <c r="T720">
        <v>0</v>
      </c>
      <c r="U720">
        <v>74638</v>
      </c>
      <c r="V720">
        <v>0</v>
      </c>
      <c r="W720">
        <v>0</v>
      </c>
      <c r="X720">
        <v>0</v>
      </c>
      <c r="Y720">
        <v>0</v>
      </c>
      <c r="Z720">
        <v>0</v>
      </c>
      <c r="AA720">
        <v>0</v>
      </c>
      <c r="AB720">
        <v>0</v>
      </c>
      <c r="AC720">
        <v>0</v>
      </c>
      <c r="AD720">
        <v>0</v>
      </c>
      <c r="AE720">
        <f>SUM(Data[[#This Row],[Soybeans]:[DDGS]])</f>
        <v>101196</v>
      </c>
      <c r="AF720">
        <f>SUM(Data[[#This Row],[Cr.Soyaoil]:[Biodiesel]])</f>
        <v>0</v>
      </c>
    </row>
    <row r="721" spans="1:32" x14ac:dyDescent="0.3">
      <c r="A721">
        <v>2021</v>
      </c>
      <c r="B721" t="s">
        <v>41</v>
      </c>
      <c r="C721" t="s">
        <v>45</v>
      </c>
      <c r="D721" t="s">
        <v>49</v>
      </c>
      <c r="E721" t="s">
        <v>60</v>
      </c>
      <c r="F721" s="10">
        <v>44198</v>
      </c>
      <c r="G721" s="11">
        <v>0.24791666666666667</v>
      </c>
      <c r="H721" s="10">
        <v>44196</v>
      </c>
      <c r="I721" s="11">
        <v>0.10625</v>
      </c>
      <c r="J721">
        <v>0</v>
      </c>
      <c r="K721" t="s">
        <v>70</v>
      </c>
      <c r="L721" t="s">
        <v>75</v>
      </c>
      <c r="M721">
        <v>0</v>
      </c>
      <c r="N721">
        <v>0</v>
      </c>
      <c r="O721">
        <v>0</v>
      </c>
      <c r="P721">
        <v>0</v>
      </c>
      <c r="Q721">
        <v>0</v>
      </c>
      <c r="R721">
        <v>0</v>
      </c>
      <c r="S721">
        <v>0</v>
      </c>
      <c r="T721">
        <v>0</v>
      </c>
      <c r="U721">
        <v>0</v>
      </c>
      <c r="V721">
        <v>0</v>
      </c>
      <c r="W721">
        <v>0</v>
      </c>
      <c r="X721">
        <v>9639</v>
      </c>
      <c r="Y721">
        <v>0</v>
      </c>
      <c r="Z721">
        <v>0</v>
      </c>
      <c r="AA721">
        <v>0</v>
      </c>
      <c r="AB721">
        <v>8352</v>
      </c>
      <c r="AC721">
        <v>0</v>
      </c>
      <c r="AD721">
        <v>0</v>
      </c>
      <c r="AE721">
        <f>SUM(Data[[#This Row],[Soybeans]:[DDGS]])</f>
        <v>0</v>
      </c>
      <c r="AF721">
        <f>SUM(Data[[#This Row],[Cr.Soyaoil]:[Biodiesel]])</f>
        <v>17991</v>
      </c>
    </row>
    <row r="722" spans="1:32" x14ac:dyDescent="0.3">
      <c r="A722">
        <v>2011</v>
      </c>
      <c r="B722" t="s">
        <v>33</v>
      </c>
      <c r="C722" t="s">
        <v>46</v>
      </c>
      <c r="D722" t="s">
        <v>49</v>
      </c>
      <c r="E722" t="s">
        <v>60</v>
      </c>
      <c r="F722" s="10">
        <v>40655</v>
      </c>
      <c r="G722" s="11">
        <v>0.96458333333333335</v>
      </c>
      <c r="H722" s="10">
        <v>40652</v>
      </c>
      <c r="I722" s="11">
        <v>0.77222222222222225</v>
      </c>
      <c r="J722">
        <v>0</v>
      </c>
      <c r="K722" t="s">
        <v>72</v>
      </c>
      <c r="L722" t="s">
        <v>74</v>
      </c>
      <c r="M722">
        <v>0</v>
      </c>
      <c r="N722">
        <v>0</v>
      </c>
      <c r="O722">
        <v>67345</v>
      </c>
      <c r="P722">
        <v>0</v>
      </c>
      <c r="Q722">
        <v>0</v>
      </c>
      <c r="R722">
        <v>0</v>
      </c>
      <c r="S722">
        <v>35803</v>
      </c>
      <c r="T722">
        <v>0</v>
      </c>
      <c r="U722">
        <v>0</v>
      </c>
      <c r="V722">
        <v>0</v>
      </c>
      <c r="W722">
        <v>0</v>
      </c>
      <c r="X722">
        <v>0</v>
      </c>
      <c r="Y722">
        <v>0</v>
      </c>
      <c r="Z722">
        <v>0</v>
      </c>
      <c r="AA722">
        <v>0</v>
      </c>
      <c r="AB722">
        <v>0</v>
      </c>
      <c r="AC722">
        <v>0</v>
      </c>
      <c r="AD722">
        <v>0</v>
      </c>
      <c r="AE722">
        <f>SUM(Data[[#This Row],[Soybeans]:[DDGS]])</f>
        <v>103148</v>
      </c>
      <c r="AF722">
        <f>SUM(Data[[#This Row],[Cr.Soyaoil]:[Biodiesel]])</f>
        <v>0</v>
      </c>
    </row>
    <row r="723" spans="1:32" x14ac:dyDescent="0.3">
      <c r="A723">
        <v>2014</v>
      </c>
      <c r="B723" t="s">
        <v>39</v>
      </c>
      <c r="C723" t="s">
        <v>44</v>
      </c>
      <c r="D723" t="s">
        <v>54</v>
      </c>
      <c r="E723" t="s">
        <v>59</v>
      </c>
      <c r="F723" s="10">
        <v>41936</v>
      </c>
      <c r="G723" s="11">
        <v>0.74027777777777781</v>
      </c>
      <c r="H723" s="10">
        <v>41934</v>
      </c>
      <c r="I723" s="11">
        <v>0.1673611111111111</v>
      </c>
      <c r="J723">
        <v>1</v>
      </c>
      <c r="K723" t="s">
        <v>69</v>
      </c>
      <c r="L723" t="s">
        <v>75</v>
      </c>
      <c r="M723">
        <v>0</v>
      </c>
      <c r="N723">
        <v>0</v>
      </c>
      <c r="O723">
        <v>0</v>
      </c>
      <c r="P723">
        <v>0</v>
      </c>
      <c r="Q723">
        <v>0</v>
      </c>
      <c r="R723">
        <v>0</v>
      </c>
      <c r="S723">
        <v>0</v>
      </c>
      <c r="T723">
        <v>0</v>
      </c>
      <c r="U723">
        <v>0</v>
      </c>
      <c r="V723">
        <v>0</v>
      </c>
      <c r="W723">
        <v>1790</v>
      </c>
      <c r="X723">
        <v>0</v>
      </c>
      <c r="Y723">
        <v>0</v>
      </c>
      <c r="Z723">
        <v>1319</v>
      </c>
      <c r="AA723">
        <v>0</v>
      </c>
      <c r="AB723">
        <v>0</v>
      </c>
      <c r="AC723">
        <v>0</v>
      </c>
      <c r="AD723">
        <v>0</v>
      </c>
      <c r="AE723">
        <f>SUM(Data[[#This Row],[Soybeans]:[DDGS]])</f>
        <v>0</v>
      </c>
      <c r="AF723">
        <f>SUM(Data[[#This Row],[Cr.Soyaoil]:[Biodiesel]])</f>
        <v>3109</v>
      </c>
    </row>
    <row r="724" spans="1:32" x14ac:dyDescent="0.3">
      <c r="A724">
        <v>2018</v>
      </c>
      <c r="B724" t="s">
        <v>35</v>
      </c>
      <c r="C724" t="s">
        <v>46</v>
      </c>
      <c r="D724" t="s">
        <v>52</v>
      </c>
      <c r="E724" t="s">
        <v>64</v>
      </c>
      <c r="F724" s="10">
        <v>43419</v>
      </c>
      <c r="G724" s="11">
        <v>0.65902777777777777</v>
      </c>
      <c r="H724" s="10">
        <v>43418</v>
      </c>
      <c r="I724" s="11">
        <v>0.91805555555555551</v>
      </c>
      <c r="J724">
        <v>1</v>
      </c>
      <c r="K724" t="s">
        <v>68</v>
      </c>
      <c r="L724" t="s">
        <v>75</v>
      </c>
      <c r="M724">
        <v>0</v>
      </c>
      <c r="N724">
        <v>0</v>
      </c>
      <c r="O724">
        <v>0</v>
      </c>
      <c r="P724">
        <v>0</v>
      </c>
      <c r="Q724">
        <v>0</v>
      </c>
      <c r="R724">
        <v>0</v>
      </c>
      <c r="S724">
        <v>0</v>
      </c>
      <c r="T724">
        <v>0</v>
      </c>
      <c r="U724">
        <v>0</v>
      </c>
      <c r="V724">
        <v>0</v>
      </c>
      <c r="W724">
        <v>0</v>
      </c>
      <c r="X724">
        <v>0</v>
      </c>
      <c r="Y724">
        <v>0</v>
      </c>
      <c r="Z724">
        <v>0</v>
      </c>
      <c r="AA724">
        <v>0</v>
      </c>
      <c r="AB724">
        <v>0</v>
      </c>
      <c r="AC724">
        <v>0</v>
      </c>
      <c r="AD724">
        <v>0</v>
      </c>
      <c r="AE724">
        <f>SUM(Data[[#This Row],[Soybeans]:[DDGS]])</f>
        <v>0</v>
      </c>
      <c r="AF724">
        <f>SUM(Data[[#This Row],[Cr.Soyaoil]:[Biodiesel]])</f>
        <v>0</v>
      </c>
    </row>
    <row r="725" spans="1:32" x14ac:dyDescent="0.3">
      <c r="A725">
        <v>2012</v>
      </c>
      <c r="B725" t="s">
        <v>30</v>
      </c>
      <c r="C725" t="s">
        <v>47</v>
      </c>
      <c r="D725" t="s">
        <v>58</v>
      </c>
      <c r="E725" t="s">
        <v>61</v>
      </c>
      <c r="F725" s="10">
        <v>41046</v>
      </c>
      <c r="G725" s="11">
        <v>0.78194444444444444</v>
      </c>
      <c r="H725" s="10">
        <v>41044</v>
      </c>
      <c r="I725" s="11">
        <v>0.24722222222222223</v>
      </c>
      <c r="J725">
        <v>1</v>
      </c>
      <c r="K725" t="s">
        <v>69</v>
      </c>
      <c r="L725" t="s">
        <v>74</v>
      </c>
      <c r="M725">
        <v>0</v>
      </c>
      <c r="N725">
        <v>0</v>
      </c>
      <c r="O725">
        <v>0</v>
      </c>
      <c r="P725">
        <v>34750</v>
      </c>
      <c r="Q725">
        <v>33020</v>
      </c>
      <c r="R725">
        <v>0</v>
      </c>
      <c r="S725">
        <v>0</v>
      </c>
      <c r="T725">
        <v>0</v>
      </c>
      <c r="U725">
        <v>0</v>
      </c>
      <c r="V725">
        <v>0</v>
      </c>
      <c r="W725">
        <v>0</v>
      </c>
      <c r="X725">
        <v>0</v>
      </c>
      <c r="Y725">
        <v>0</v>
      </c>
      <c r="Z725">
        <v>0</v>
      </c>
      <c r="AA725">
        <v>0</v>
      </c>
      <c r="AB725">
        <v>0</v>
      </c>
      <c r="AC725">
        <v>0</v>
      </c>
      <c r="AD725">
        <v>0</v>
      </c>
      <c r="AE725">
        <f>SUM(Data[[#This Row],[Soybeans]:[DDGS]])</f>
        <v>67770</v>
      </c>
      <c r="AF725">
        <f>SUM(Data[[#This Row],[Cr.Soyaoil]:[Biodiesel]])</f>
        <v>0</v>
      </c>
    </row>
    <row r="726" spans="1:32" x14ac:dyDescent="0.3">
      <c r="A726">
        <v>2015</v>
      </c>
      <c r="B726" t="s">
        <v>35</v>
      </c>
      <c r="C726" t="s">
        <v>45</v>
      </c>
      <c r="D726" t="s">
        <v>54</v>
      </c>
      <c r="E726" t="s">
        <v>63</v>
      </c>
      <c r="F726" s="10">
        <v>42322</v>
      </c>
      <c r="G726" s="11">
        <v>0.35416666666666669</v>
      </c>
      <c r="H726" s="10">
        <v>42320</v>
      </c>
      <c r="I726" s="11">
        <v>0.21597222222222223</v>
      </c>
      <c r="J726">
        <v>1</v>
      </c>
      <c r="K726" t="s">
        <v>66</v>
      </c>
      <c r="L726" t="s">
        <v>75</v>
      </c>
      <c r="M726">
        <v>0</v>
      </c>
      <c r="N726">
        <v>0</v>
      </c>
      <c r="O726">
        <v>0</v>
      </c>
      <c r="P726">
        <v>0</v>
      </c>
      <c r="Q726">
        <v>0</v>
      </c>
      <c r="R726">
        <v>0</v>
      </c>
      <c r="S726">
        <v>0</v>
      </c>
      <c r="T726">
        <v>0</v>
      </c>
      <c r="U726">
        <v>0</v>
      </c>
      <c r="V726">
        <v>0</v>
      </c>
      <c r="W726">
        <v>7790</v>
      </c>
      <c r="X726">
        <v>2440</v>
      </c>
      <c r="Y726">
        <v>0</v>
      </c>
      <c r="Z726">
        <v>0</v>
      </c>
      <c r="AA726">
        <v>5925</v>
      </c>
      <c r="AB726">
        <v>0</v>
      </c>
      <c r="AC726">
        <v>0</v>
      </c>
      <c r="AD726">
        <v>4672</v>
      </c>
      <c r="AE726">
        <f>SUM(Data[[#This Row],[Soybeans]:[DDGS]])</f>
        <v>0</v>
      </c>
      <c r="AF726">
        <f>SUM(Data[[#This Row],[Cr.Soyaoil]:[Biodiesel]])</f>
        <v>20827</v>
      </c>
    </row>
    <row r="727" spans="1:32" x14ac:dyDescent="0.3">
      <c r="A727">
        <v>2012</v>
      </c>
      <c r="B727" t="s">
        <v>31</v>
      </c>
      <c r="C727" t="s">
        <v>42</v>
      </c>
      <c r="D727" t="s">
        <v>58</v>
      </c>
      <c r="E727" t="s">
        <v>63</v>
      </c>
      <c r="F727" s="10">
        <v>40950</v>
      </c>
      <c r="G727" s="11">
        <v>0.53749999999999998</v>
      </c>
      <c r="H727" s="10">
        <v>40949</v>
      </c>
      <c r="I727" s="11">
        <v>0.53888888888888886</v>
      </c>
      <c r="J727">
        <v>0</v>
      </c>
      <c r="K727" t="s">
        <v>69</v>
      </c>
      <c r="L727" t="s">
        <v>75</v>
      </c>
      <c r="M727">
        <v>0</v>
      </c>
      <c r="N727">
        <v>0</v>
      </c>
      <c r="O727">
        <v>0</v>
      </c>
      <c r="P727">
        <v>0</v>
      </c>
      <c r="Q727">
        <v>0</v>
      </c>
      <c r="R727">
        <v>0</v>
      </c>
      <c r="S727">
        <v>0</v>
      </c>
      <c r="T727">
        <v>0</v>
      </c>
      <c r="U727">
        <v>0</v>
      </c>
      <c r="V727">
        <v>0</v>
      </c>
      <c r="W727">
        <v>0</v>
      </c>
      <c r="X727">
        <v>0</v>
      </c>
      <c r="Y727">
        <v>0</v>
      </c>
      <c r="Z727">
        <v>0</v>
      </c>
      <c r="AA727">
        <v>0</v>
      </c>
      <c r="AB727">
        <v>0</v>
      </c>
      <c r="AC727">
        <v>529</v>
      </c>
      <c r="AD727">
        <v>0</v>
      </c>
      <c r="AE727">
        <f>SUM(Data[[#This Row],[Soybeans]:[DDGS]])</f>
        <v>0</v>
      </c>
      <c r="AF727">
        <f>SUM(Data[[#This Row],[Cr.Soyaoil]:[Biodiesel]])</f>
        <v>529</v>
      </c>
    </row>
    <row r="728" spans="1:32" x14ac:dyDescent="0.3">
      <c r="A728">
        <v>2019</v>
      </c>
      <c r="B728" t="s">
        <v>34</v>
      </c>
      <c r="C728" t="s">
        <v>48</v>
      </c>
      <c r="D728" t="s">
        <v>54</v>
      </c>
      <c r="E728" t="s">
        <v>64</v>
      </c>
      <c r="F728" s="10">
        <v>43549</v>
      </c>
      <c r="G728" s="11">
        <v>9.166666666666666E-2</v>
      </c>
      <c r="H728" s="10">
        <v>43547</v>
      </c>
      <c r="I728" s="11">
        <v>0.72569444444444442</v>
      </c>
      <c r="J728">
        <v>0</v>
      </c>
      <c r="K728" t="s">
        <v>70</v>
      </c>
      <c r="L728" t="s">
        <v>74</v>
      </c>
      <c r="M728">
        <v>0</v>
      </c>
      <c r="N728">
        <v>0</v>
      </c>
      <c r="O728">
        <v>0</v>
      </c>
      <c r="P728">
        <v>29623</v>
      </c>
      <c r="Q728">
        <v>0</v>
      </c>
      <c r="R728">
        <v>63943</v>
      </c>
      <c r="S728">
        <v>0</v>
      </c>
      <c r="T728">
        <v>0</v>
      </c>
      <c r="U728">
        <v>0</v>
      </c>
      <c r="V728">
        <v>0</v>
      </c>
      <c r="W728">
        <v>0</v>
      </c>
      <c r="X728">
        <v>0</v>
      </c>
      <c r="Y728">
        <v>0</v>
      </c>
      <c r="Z728">
        <v>0</v>
      </c>
      <c r="AA728">
        <v>0</v>
      </c>
      <c r="AB728">
        <v>0</v>
      </c>
      <c r="AC728">
        <v>0</v>
      </c>
      <c r="AD728">
        <v>0</v>
      </c>
      <c r="AE728">
        <f>SUM(Data[[#This Row],[Soybeans]:[DDGS]])</f>
        <v>93566</v>
      </c>
      <c r="AF728">
        <f>SUM(Data[[#This Row],[Cr.Soyaoil]:[Biodiesel]])</f>
        <v>0</v>
      </c>
    </row>
    <row r="729" spans="1:32" x14ac:dyDescent="0.3">
      <c r="A729">
        <v>2018</v>
      </c>
      <c r="B729" t="s">
        <v>41</v>
      </c>
      <c r="C729" t="s">
        <v>43</v>
      </c>
      <c r="D729" t="s">
        <v>54</v>
      </c>
      <c r="E729" t="s">
        <v>62</v>
      </c>
      <c r="F729" s="10">
        <v>43128</v>
      </c>
      <c r="G729" s="11">
        <v>0.97916666666666663</v>
      </c>
      <c r="H729" s="10">
        <v>43126</v>
      </c>
      <c r="I729" s="11">
        <v>0.96388888888888891</v>
      </c>
      <c r="J729">
        <v>1</v>
      </c>
      <c r="K729" t="s">
        <v>66</v>
      </c>
      <c r="L729" t="s">
        <v>74</v>
      </c>
      <c r="M729">
        <v>22270</v>
      </c>
      <c r="N729">
        <v>0</v>
      </c>
      <c r="O729">
        <v>0</v>
      </c>
      <c r="P729">
        <v>33546</v>
      </c>
      <c r="Q729">
        <v>0</v>
      </c>
      <c r="R729">
        <v>75194</v>
      </c>
      <c r="S729">
        <v>57893</v>
      </c>
      <c r="T729">
        <v>15908</v>
      </c>
      <c r="U729">
        <v>66601</v>
      </c>
      <c r="V729">
        <v>44150</v>
      </c>
      <c r="W729">
        <v>0</v>
      </c>
      <c r="X729">
        <v>0</v>
      </c>
      <c r="Y729">
        <v>0</v>
      </c>
      <c r="Z729">
        <v>0</v>
      </c>
      <c r="AA729">
        <v>0</v>
      </c>
      <c r="AB729">
        <v>0</v>
      </c>
      <c r="AC729">
        <v>0</v>
      </c>
      <c r="AD729">
        <v>0</v>
      </c>
      <c r="AE729">
        <f>SUM(Data[[#This Row],[Soybeans]:[DDGS]])</f>
        <v>315562</v>
      </c>
      <c r="AF729">
        <f>SUM(Data[[#This Row],[Cr.Soyaoil]:[Biodiesel]])</f>
        <v>0</v>
      </c>
    </row>
    <row r="730" spans="1:32" x14ac:dyDescent="0.3">
      <c r="A730">
        <v>2021</v>
      </c>
      <c r="B730" t="s">
        <v>32</v>
      </c>
      <c r="C730" t="s">
        <v>43</v>
      </c>
      <c r="D730" t="s">
        <v>55</v>
      </c>
      <c r="E730" t="s">
        <v>61</v>
      </c>
      <c r="F730" s="10">
        <v>44557</v>
      </c>
      <c r="G730" s="11">
        <v>0.6743055555555556</v>
      </c>
      <c r="H730" s="10">
        <v>44554</v>
      </c>
      <c r="I730" s="11">
        <v>0.30138888888888887</v>
      </c>
      <c r="J730">
        <v>0</v>
      </c>
      <c r="K730" t="s">
        <v>69</v>
      </c>
      <c r="L730" t="s">
        <v>75</v>
      </c>
      <c r="M730">
        <v>0</v>
      </c>
      <c r="N730">
        <v>0</v>
      </c>
      <c r="O730">
        <v>0</v>
      </c>
      <c r="P730">
        <v>0</v>
      </c>
      <c r="Q730">
        <v>0</v>
      </c>
      <c r="R730">
        <v>0</v>
      </c>
      <c r="S730">
        <v>0</v>
      </c>
      <c r="T730">
        <v>0</v>
      </c>
      <c r="U730">
        <v>0</v>
      </c>
      <c r="V730">
        <v>0</v>
      </c>
      <c r="W730">
        <v>0</v>
      </c>
      <c r="X730">
        <v>8780</v>
      </c>
      <c r="Y730">
        <v>0</v>
      </c>
      <c r="Z730">
        <v>6771</v>
      </c>
      <c r="AA730">
        <v>0</v>
      </c>
      <c r="AB730">
        <v>2010</v>
      </c>
      <c r="AC730">
        <v>0</v>
      </c>
      <c r="AD730">
        <v>0</v>
      </c>
      <c r="AE730">
        <f>SUM(Data[[#This Row],[Soybeans]:[DDGS]])</f>
        <v>0</v>
      </c>
      <c r="AF730">
        <f>SUM(Data[[#This Row],[Cr.Soyaoil]:[Biodiesel]])</f>
        <v>17561</v>
      </c>
    </row>
    <row r="731" spans="1:32" x14ac:dyDescent="0.3">
      <c r="A731">
        <v>2012</v>
      </c>
      <c r="B731" t="s">
        <v>33</v>
      </c>
      <c r="C731" t="s">
        <v>46</v>
      </c>
      <c r="D731" t="s">
        <v>55</v>
      </c>
      <c r="E731" t="s">
        <v>63</v>
      </c>
      <c r="F731" s="10">
        <v>41015</v>
      </c>
      <c r="G731" s="11">
        <v>0.75208333333333333</v>
      </c>
      <c r="H731" s="10">
        <v>41013</v>
      </c>
      <c r="I731" s="11">
        <v>0.10486111111111111</v>
      </c>
      <c r="J731">
        <v>0</v>
      </c>
      <c r="K731" t="s">
        <v>69</v>
      </c>
      <c r="L731" t="s">
        <v>75</v>
      </c>
      <c r="M731">
        <v>0</v>
      </c>
      <c r="N731">
        <v>0</v>
      </c>
      <c r="O731">
        <v>0</v>
      </c>
      <c r="P731">
        <v>0</v>
      </c>
      <c r="Q731">
        <v>0</v>
      </c>
      <c r="R731">
        <v>0</v>
      </c>
      <c r="S731">
        <v>0</v>
      </c>
      <c r="T731">
        <v>0</v>
      </c>
      <c r="U731">
        <v>0</v>
      </c>
      <c r="V731">
        <v>0</v>
      </c>
      <c r="W731">
        <v>1889</v>
      </c>
      <c r="X731">
        <v>7053</v>
      </c>
      <c r="Y731">
        <v>7085</v>
      </c>
      <c r="Z731">
        <v>0</v>
      </c>
      <c r="AA731">
        <v>0</v>
      </c>
      <c r="AB731">
        <v>0</v>
      </c>
      <c r="AC731">
        <v>6773</v>
      </c>
      <c r="AD731">
        <v>0</v>
      </c>
      <c r="AE731">
        <f>SUM(Data[[#This Row],[Soybeans]:[DDGS]])</f>
        <v>0</v>
      </c>
      <c r="AF731">
        <f>SUM(Data[[#This Row],[Cr.Soyaoil]:[Biodiesel]])</f>
        <v>22800</v>
      </c>
    </row>
    <row r="732" spans="1:32" x14ac:dyDescent="0.3">
      <c r="A732">
        <v>2013</v>
      </c>
      <c r="B732" t="s">
        <v>32</v>
      </c>
      <c r="C732" t="s">
        <v>42</v>
      </c>
      <c r="D732" t="s">
        <v>53</v>
      </c>
      <c r="E732" t="s">
        <v>63</v>
      </c>
      <c r="F732" s="10">
        <v>41613</v>
      </c>
      <c r="G732" s="11">
        <v>0.68958333333333333</v>
      </c>
      <c r="H732" s="10">
        <v>41610</v>
      </c>
      <c r="I732" s="11">
        <v>0.92847222222222225</v>
      </c>
      <c r="J732">
        <v>1</v>
      </c>
      <c r="K732" t="s">
        <v>66</v>
      </c>
      <c r="L732" t="s">
        <v>75</v>
      </c>
      <c r="M732">
        <v>0</v>
      </c>
      <c r="N732">
        <v>0</v>
      </c>
      <c r="O732">
        <v>0</v>
      </c>
      <c r="P732">
        <v>0</v>
      </c>
      <c r="Q732">
        <v>0</v>
      </c>
      <c r="R732">
        <v>0</v>
      </c>
      <c r="S732">
        <v>0</v>
      </c>
      <c r="T732">
        <v>0</v>
      </c>
      <c r="U732">
        <v>0</v>
      </c>
      <c r="V732">
        <v>0</v>
      </c>
      <c r="W732">
        <v>9850</v>
      </c>
      <c r="X732">
        <v>0</v>
      </c>
      <c r="Y732">
        <v>0</v>
      </c>
      <c r="Z732">
        <v>0</v>
      </c>
      <c r="AA732">
        <v>0</v>
      </c>
      <c r="AB732">
        <v>0</v>
      </c>
      <c r="AC732">
        <v>0</v>
      </c>
      <c r="AD732">
        <v>0</v>
      </c>
      <c r="AE732">
        <f>SUM(Data[[#This Row],[Soybeans]:[DDGS]])</f>
        <v>0</v>
      </c>
      <c r="AF732">
        <f>SUM(Data[[#This Row],[Cr.Soyaoil]:[Biodiesel]])</f>
        <v>9850</v>
      </c>
    </row>
    <row r="733" spans="1:32" x14ac:dyDescent="0.3">
      <c r="A733">
        <v>2022</v>
      </c>
      <c r="B733" t="s">
        <v>38</v>
      </c>
      <c r="C733" t="s">
        <v>47</v>
      </c>
      <c r="D733" t="s">
        <v>58</v>
      </c>
      <c r="E733" t="s">
        <v>63</v>
      </c>
      <c r="F733" s="10">
        <v>44801</v>
      </c>
      <c r="G733" s="11">
        <v>0.6875</v>
      </c>
      <c r="H733" s="10">
        <v>44800</v>
      </c>
      <c r="I733" s="11">
        <v>0.91388888888888886</v>
      </c>
      <c r="J733">
        <v>1</v>
      </c>
      <c r="K733" t="s">
        <v>71</v>
      </c>
      <c r="L733" t="s">
        <v>75</v>
      </c>
      <c r="M733">
        <v>0</v>
      </c>
      <c r="N733">
        <v>0</v>
      </c>
      <c r="O733">
        <v>0</v>
      </c>
      <c r="P733">
        <v>0</v>
      </c>
      <c r="Q733">
        <v>0</v>
      </c>
      <c r="R733">
        <v>0</v>
      </c>
      <c r="S733">
        <v>0</v>
      </c>
      <c r="T733">
        <v>0</v>
      </c>
      <c r="U733">
        <v>0</v>
      </c>
      <c r="V733">
        <v>0</v>
      </c>
      <c r="W733">
        <v>0</v>
      </c>
      <c r="X733">
        <v>0</v>
      </c>
      <c r="Y733">
        <v>0</v>
      </c>
      <c r="Z733">
        <v>0</v>
      </c>
      <c r="AA733">
        <v>0</v>
      </c>
      <c r="AB733">
        <v>9820</v>
      </c>
      <c r="AC733">
        <v>0</v>
      </c>
      <c r="AD733">
        <v>0</v>
      </c>
      <c r="AE733">
        <f>SUM(Data[[#This Row],[Soybeans]:[DDGS]])</f>
        <v>0</v>
      </c>
      <c r="AF733">
        <f>SUM(Data[[#This Row],[Cr.Soyaoil]:[Biodiesel]])</f>
        <v>9820</v>
      </c>
    </row>
    <row r="734" spans="1:32" x14ac:dyDescent="0.3">
      <c r="A734">
        <v>2014</v>
      </c>
      <c r="B734" t="s">
        <v>38</v>
      </c>
      <c r="C734" t="s">
        <v>44</v>
      </c>
      <c r="D734" t="s">
        <v>52</v>
      </c>
      <c r="E734" t="s">
        <v>65</v>
      </c>
      <c r="F734" s="10">
        <v>41866</v>
      </c>
      <c r="G734" s="11">
        <v>0.83263888888888893</v>
      </c>
      <c r="H734" s="10">
        <v>41864</v>
      </c>
      <c r="I734" s="11">
        <v>0.16180555555555556</v>
      </c>
      <c r="J734">
        <v>1</v>
      </c>
      <c r="K734" t="s">
        <v>70</v>
      </c>
      <c r="L734" t="s">
        <v>74</v>
      </c>
      <c r="M734">
        <v>0</v>
      </c>
      <c r="N734">
        <v>0</v>
      </c>
      <c r="O734">
        <v>0</v>
      </c>
      <c r="P734">
        <v>15266</v>
      </c>
      <c r="Q734">
        <v>0</v>
      </c>
      <c r="R734">
        <v>25055</v>
      </c>
      <c r="S734">
        <v>0</v>
      </c>
      <c r="T734">
        <v>0</v>
      </c>
      <c r="U734">
        <v>0</v>
      </c>
      <c r="V734">
        <v>0</v>
      </c>
      <c r="W734">
        <v>0</v>
      </c>
      <c r="X734">
        <v>0</v>
      </c>
      <c r="Y734">
        <v>0</v>
      </c>
      <c r="Z734">
        <v>0</v>
      </c>
      <c r="AA734">
        <v>0</v>
      </c>
      <c r="AB734">
        <v>0</v>
      </c>
      <c r="AC734">
        <v>0</v>
      </c>
      <c r="AD734">
        <v>0</v>
      </c>
      <c r="AE734">
        <f>SUM(Data[[#This Row],[Soybeans]:[DDGS]])</f>
        <v>40321</v>
      </c>
      <c r="AF734">
        <f>SUM(Data[[#This Row],[Cr.Soyaoil]:[Biodiesel]])</f>
        <v>0</v>
      </c>
    </row>
    <row r="735" spans="1:32" x14ac:dyDescent="0.3">
      <c r="A735">
        <v>2012</v>
      </c>
      <c r="B735" t="s">
        <v>38</v>
      </c>
      <c r="C735" t="s">
        <v>43</v>
      </c>
      <c r="D735" t="s">
        <v>57</v>
      </c>
      <c r="E735" t="s">
        <v>59</v>
      </c>
      <c r="F735" s="10">
        <v>41140</v>
      </c>
      <c r="G735" s="11">
        <v>0.82777777777777772</v>
      </c>
      <c r="H735" s="10">
        <v>41139</v>
      </c>
      <c r="I735" s="11">
        <v>0.59236111111111112</v>
      </c>
      <c r="J735">
        <v>1</v>
      </c>
      <c r="K735" t="s">
        <v>67</v>
      </c>
      <c r="L735" t="s">
        <v>74</v>
      </c>
      <c r="M735">
        <v>70582</v>
      </c>
      <c r="N735">
        <v>0</v>
      </c>
      <c r="O735">
        <v>0</v>
      </c>
      <c r="P735">
        <v>0</v>
      </c>
      <c r="Q735">
        <v>0</v>
      </c>
      <c r="R735">
        <v>0</v>
      </c>
      <c r="S735">
        <v>0</v>
      </c>
      <c r="T735">
        <v>0</v>
      </c>
      <c r="U735">
        <v>40520</v>
      </c>
      <c r="V735">
        <v>0</v>
      </c>
      <c r="W735">
        <v>0</v>
      </c>
      <c r="X735">
        <v>0</v>
      </c>
      <c r="Y735">
        <v>0</v>
      </c>
      <c r="Z735">
        <v>0</v>
      </c>
      <c r="AA735">
        <v>0</v>
      </c>
      <c r="AB735">
        <v>0</v>
      </c>
      <c r="AC735">
        <v>0</v>
      </c>
      <c r="AD735">
        <v>0</v>
      </c>
      <c r="AE735">
        <f>SUM(Data[[#This Row],[Soybeans]:[DDGS]])</f>
        <v>111102</v>
      </c>
      <c r="AF735">
        <f>SUM(Data[[#This Row],[Cr.Soyaoil]:[Biodiesel]])</f>
        <v>0</v>
      </c>
    </row>
    <row r="736" spans="1:32" x14ac:dyDescent="0.3">
      <c r="A736">
        <v>2021</v>
      </c>
      <c r="B736" t="s">
        <v>40</v>
      </c>
      <c r="C736" t="s">
        <v>47</v>
      </c>
      <c r="D736" t="s">
        <v>58</v>
      </c>
      <c r="E736" t="s">
        <v>65</v>
      </c>
      <c r="F736" s="10">
        <v>44446</v>
      </c>
      <c r="G736" s="11">
        <v>0.16319444444444445</v>
      </c>
      <c r="H736" s="10">
        <v>44444</v>
      </c>
      <c r="I736" s="11">
        <v>0.22638888888888889</v>
      </c>
      <c r="J736">
        <v>0</v>
      </c>
      <c r="K736" t="s">
        <v>66</v>
      </c>
      <c r="L736" t="s">
        <v>75</v>
      </c>
      <c r="M736">
        <v>0</v>
      </c>
      <c r="N736">
        <v>0</v>
      </c>
      <c r="O736">
        <v>0</v>
      </c>
      <c r="P736">
        <v>0</v>
      </c>
      <c r="Q736">
        <v>0</v>
      </c>
      <c r="R736">
        <v>0</v>
      </c>
      <c r="S736">
        <v>0</v>
      </c>
      <c r="T736">
        <v>0</v>
      </c>
      <c r="U736">
        <v>0</v>
      </c>
      <c r="V736">
        <v>0</v>
      </c>
      <c r="W736">
        <v>3653</v>
      </c>
      <c r="X736">
        <v>0</v>
      </c>
      <c r="Y736">
        <v>0</v>
      </c>
      <c r="Z736">
        <v>3296</v>
      </c>
      <c r="AA736">
        <v>223</v>
      </c>
      <c r="AB736">
        <v>0</v>
      </c>
      <c r="AC736">
        <v>0</v>
      </c>
      <c r="AD736">
        <v>0</v>
      </c>
      <c r="AE736">
        <f>SUM(Data[[#This Row],[Soybeans]:[DDGS]])</f>
        <v>0</v>
      </c>
      <c r="AF736">
        <f>SUM(Data[[#This Row],[Cr.Soyaoil]:[Biodiesel]])</f>
        <v>7172</v>
      </c>
    </row>
    <row r="737" spans="1:32" x14ac:dyDescent="0.3">
      <c r="A737">
        <v>2021</v>
      </c>
      <c r="B737" t="s">
        <v>39</v>
      </c>
      <c r="C737" t="s">
        <v>44</v>
      </c>
      <c r="D737" t="s">
        <v>54</v>
      </c>
      <c r="E737" t="s">
        <v>60</v>
      </c>
      <c r="F737" s="10">
        <v>44481</v>
      </c>
      <c r="G737" s="11">
        <v>0.23472222222222222</v>
      </c>
      <c r="H737" s="10">
        <v>44478</v>
      </c>
      <c r="I737" s="11">
        <v>0.23472222222222222</v>
      </c>
      <c r="J737">
        <v>1</v>
      </c>
      <c r="K737" t="s">
        <v>70</v>
      </c>
      <c r="L737" t="s">
        <v>75</v>
      </c>
      <c r="M737">
        <v>0</v>
      </c>
      <c r="N737">
        <v>0</v>
      </c>
      <c r="O737">
        <v>0</v>
      </c>
      <c r="P737">
        <v>0</v>
      </c>
      <c r="Q737">
        <v>0</v>
      </c>
      <c r="R737">
        <v>0</v>
      </c>
      <c r="S737">
        <v>0</v>
      </c>
      <c r="T737">
        <v>0</v>
      </c>
      <c r="U737">
        <v>0</v>
      </c>
      <c r="V737">
        <v>0</v>
      </c>
      <c r="W737">
        <v>0</v>
      </c>
      <c r="X737">
        <v>0</v>
      </c>
      <c r="Y737">
        <v>1333</v>
      </c>
      <c r="Z737">
        <v>0</v>
      </c>
      <c r="AA737">
        <v>0</v>
      </c>
      <c r="AB737">
        <v>2086</v>
      </c>
      <c r="AC737">
        <v>4436</v>
      </c>
      <c r="AD737">
        <v>8178</v>
      </c>
      <c r="AE737">
        <f>SUM(Data[[#This Row],[Soybeans]:[DDGS]])</f>
        <v>0</v>
      </c>
      <c r="AF737">
        <f>SUM(Data[[#This Row],[Cr.Soyaoil]:[Biodiesel]])</f>
        <v>16033</v>
      </c>
    </row>
    <row r="738" spans="1:32" x14ac:dyDescent="0.3">
      <c r="A738">
        <v>2015</v>
      </c>
      <c r="B738" t="s">
        <v>33</v>
      </c>
      <c r="C738" t="s">
        <v>45</v>
      </c>
      <c r="D738" t="s">
        <v>49</v>
      </c>
      <c r="E738" t="s">
        <v>59</v>
      </c>
      <c r="F738" s="10">
        <v>42100</v>
      </c>
      <c r="G738" s="11">
        <v>0.32013888888888886</v>
      </c>
      <c r="H738" s="10">
        <v>42097</v>
      </c>
      <c r="I738" s="11">
        <v>0.94236111111111109</v>
      </c>
      <c r="J738">
        <v>0</v>
      </c>
      <c r="K738" t="s">
        <v>72</v>
      </c>
      <c r="L738" t="s">
        <v>75</v>
      </c>
      <c r="M738">
        <v>0</v>
      </c>
      <c r="N738">
        <v>0</v>
      </c>
      <c r="O738">
        <v>0</v>
      </c>
      <c r="P738">
        <v>0</v>
      </c>
      <c r="Q738">
        <v>0</v>
      </c>
      <c r="R738">
        <v>0</v>
      </c>
      <c r="S738">
        <v>0</v>
      </c>
      <c r="T738">
        <v>0</v>
      </c>
      <c r="U738">
        <v>0</v>
      </c>
      <c r="V738">
        <v>0</v>
      </c>
      <c r="W738">
        <v>0</v>
      </c>
      <c r="X738">
        <v>0</v>
      </c>
      <c r="Y738">
        <v>0</v>
      </c>
      <c r="Z738">
        <v>4741</v>
      </c>
      <c r="AA738">
        <v>0</v>
      </c>
      <c r="AB738">
        <v>0</v>
      </c>
      <c r="AC738">
        <v>0</v>
      </c>
      <c r="AD738">
        <v>0</v>
      </c>
      <c r="AE738">
        <f>SUM(Data[[#This Row],[Soybeans]:[DDGS]])</f>
        <v>0</v>
      </c>
      <c r="AF738">
        <f>SUM(Data[[#This Row],[Cr.Soyaoil]:[Biodiesel]])</f>
        <v>4741</v>
      </c>
    </row>
    <row r="739" spans="1:32" x14ac:dyDescent="0.3">
      <c r="A739">
        <v>2021</v>
      </c>
      <c r="B739" t="s">
        <v>35</v>
      </c>
      <c r="C739" t="s">
        <v>47</v>
      </c>
      <c r="D739" t="s">
        <v>53</v>
      </c>
      <c r="E739" t="s">
        <v>60</v>
      </c>
      <c r="F739" s="10">
        <v>44518</v>
      </c>
      <c r="G739" s="11">
        <v>0.1</v>
      </c>
      <c r="H739" s="10">
        <v>44517</v>
      </c>
      <c r="I739" s="11">
        <v>0.5854166666666667</v>
      </c>
      <c r="J739">
        <v>1</v>
      </c>
      <c r="K739" t="s">
        <v>70</v>
      </c>
      <c r="L739" t="s">
        <v>74</v>
      </c>
      <c r="M739">
        <v>0</v>
      </c>
      <c r="N739">
        <v>0</v>
      </c>
      <c r="O739">
        <v>79437</v>
      </c>
      <c r="P739">
        <v>0</v>
      </c>
      <c r="Q739">
        <v>22643</v>
      </c>
      <c r="R739">
        <v>0</v>
      </c>
      <c r="S739">
        <v>0</v>
      </c>
      <c r="T739">
        <v>0</v>
      </c>
      <c r="U739">
        <v>14871</v>
      </c>
      <c r="V739">
        <v>0</v>
      </c>
      <c r="W739">
        <v>0</v>
      </c>
      <c r="X739">
        <v>0</v>
      </c>
      <c r="Y739">
        <v>0</v>
      </c>
      <c r="Z739">
        <v>0</v>
      </c>
      <c r="AA739">
        <v>0</v>
      </c>
      <c r="AB739">
        <v>0</v>
      </c>
      <c r="AC739">
        <v>0</v>
      </c>
      <c r="AD739">
        <v>0</v>
      </c>
      <c r="AE739">
        <f>SUM(Data[[#This Row],[Soybeans]:[DDGS]])</f>
        <v>116951</v>
      </c>
      <c r="AF739">
        <f>SUM(Data[[#This Row],[Cr.Soyaoil]:[Biodiesel]])</f>
        <v>0</v>
      </c>
    </row>
    <row r="740" spans="1:32" x14ac:dyDescent="0.3">
      <c r="A740">
        <v>2022</v>
      </c>
      <c r="B740" t="s">
        <v>39</v>
      </c>
      <c r="C740" t="s">
        <v>46</v>
      </c>
      <c r="D740" t="s">
        <v>55</v>
      </c>
      <c r="E740" t="s">
        <v>62</v>
      </c>
      <c r="F740" s="10">
        <v>44843</v>
      </c>
      <c r="G740" s="11">
        <v>0.49513888888888891</v>
      </c>
      <c r="H740" s="10">
        <v>44841</v>
      </c>
      <c r="I740" s="11">
        <v>0.69513888888888886</v>
      </c>
      <c r="J740">
        <v>1</v>
      </c>
      <c r="K740" t="s">
        <v>71</v>
      </c>
      <c r="L740" t="s">
        <v>75</v>
      </c>
      <c r="M740">
        <v>0</v>
      </c>
      <c r="N740">
        <v>0</v>
      </c>
      <c r="O740">
        <v>0</v>
      </c>
      <c r="P740">
        <v>0</v>
      </c>
      <c r="Q740">
        <v>0</v>
      </c>
      <c r="R740">
        <v>0</v>
      </c>
      <c r="S740">
        <v>0</v>
      </c>
      <c r="T740">
        <v>0</v>
      </c>
      <c r="U740">
        <v>0</v>
      </c>
      <c r="V740">
        <v>0</v>
      </c>
      <c r="W740">
        <v>0</v>
      </c>
      <c r="X740">
        <v>0</v>
      </c>
      <c r="Y740">
        <v>0</v>
      </c>
      <c r="Z740">
        <v>0</v>
      </c>
      <c r="AA740">
        <v>0</v>
      </c>
      <c r="AB740">
        <v>0</v>
      </c>
      <c r="AC740">
        <v>0</v>
      </c>
      <c r="AD740">
        <v>0</v>
      </c>
      <c r="AE740">
        <f>SUM(Data[[#This Row],[Soybeans]:[DDGS]])</f>
        <v>0</v>
      </c>
      <c r="AF740">
        <f>SUM(Data[[#This Row],[Cr.Soyaoil]:[Biodiesel]])</f>
        <v>0</v>
      </c>
    </row>
    <row r="741" spans="1:32" x14ac:dyDescent="0.3">
      <c r="A741">
        <v>2023</v>
      </c>
      <c r="B741" t="s">
        <v>35</v>
      </c>
      <c r="C741" t="s">
        <v>45</v>
      </c>
      <c r="D741" t="s">
        <v>52</v>
      </c>
      <c r="E741" t="s">
        <v>64</v>
      </c>
      <c r="F741" s="10">
        <v>45238</v>
      </c>
      <c r="G741" s="11">
        <v>0.77152777777777781</v>
      </c>
      <c r="H741" s="10">
        <v>45237</v>
      </c>
      <c r="I741" s="11">
        <v>0.68611111111111112</v>
      </c>
      <c r="J741">
        <v>0</v>
      </c>
      <c r="K741" t="s">
        <v>71</v>
      </c>
      <c r="L741" t="s">
        <v>75</v>
      </c>
      <c r="M741">
        <v>0</v>
      </c>
      <c r="N741">
        <v>0</v>
      </c>
      <c r="O741">
        <v>0</v>
      </c>
      <c r="P741">
        <v>0</v>
      </c>
      <c r="Q741">
        <v>0</v>
      </c>
      <c r="R741">
        <v>0</v>
      </c>
      <c r="S741">
        <v>0</v>
      </c>
      <c r="T741">
        <v>0</v>
      </c>
      <c r="U741">
        <v>0</v>
      </c>
      <c r="V741">
        <v>0</v>
      </c>
      <c r="W741">
        <v>4273</v>
      </c>
      <c r="X741">
        <v>0</v>
      </c>
      <c r="Y741">
        <v>5104</v>
      </c>
      <c r="Z741">
        <v>4732</v>
      </c>
      <c r="AA741">
        <v>0</v>
      </c>
      <c r="AB741">
        <v>0</v>
      </c>
      <c r="AC741">
        <v>0</v>
      </c>
      <c r="AD741">
        <v>0</v>
      </c>
      <c r="AE741">
        <f>SUM(Data[[#This Row],[Soybeans]:[DDGS]])</f>
        <v>0</v>
      </c>
      <c r="AF741">
        <f>SUM(Data[[#This Row],[Cr.Soyaoil]:[Biodiesel]])</f>
        <v>14109</v>
      </c>
    </row>
    <row r="742" spans="1:32" x14ac:dyDescent="0.3">
      <c r="A742">
        <v>2011</v>
      </c>
      <c r="B742" t="s">
        <v>32</v>
      </c>
      <c r="C742" t="s">
        <v>42</v>
      </c>
      <c r="D742" t="s">
        <v>50</v>
      </c>
      <c r="E742" t="s">
        <v>62</v>
      </c>
      <c r="F742" s="10">
        <v>40887</v>
      </c>
      <c r="G742" s="11">
        <v>0.92986111111111114</v>
      </c>
      <c r="H742" s="10">
        <v>40884</v>
      </c>
      <c r="I742" s="11">
        <v>0.35486111111111113</v>
      </c>
      <c r="J742">
        <v>1</v>
      </c>
      <c r="K742" t="s">
        <v>72</v>
      </c>
      <c r="L742" t="s">
        <v>74</v>
      </c>
      <c r="M742">
        <v>0</v>
      </c>
      <c r="N742">
        <v>50501</v>
      </c>
      <c r="O742">
        <v>0</v>
      </c>
      <c r="P742">
        <v>0</v>
      </c>
      <c r="Q742">
        <v>0</v>
      </c>
      <c r="R742">
        <v>0</v>
      </c>
      <c r="S742">
        <v>0</v>
      </c>
      <c r="T742">
        <v>56435</v>
      </c>
      <c r="U742">
        <v>0</v>
      </c>
      <c r="V742">
        <v>0</v>
      </c>
      <c r="W742">
        <v>0</v>
      </c>
      <c r="X742">
        <v>0</v>
      </c>
      <c r="Y742">
        <v>0</v>
      </c>
      <c r="Z742">
        <v>0</v>
      </c>
      <c r="AA742">
        <v>0</v>
      </c>
      <c r="AB742">
        <v>0</v>
      </c>
      <c r="AC742">
        <v>0</v>
      </c>
      <c r="AD742">
        <v>0</v>
      </c>
      <c r="AE742">
        <f>SUM(Data[[#This Row],[Soybeans]:[DDGS]])</f>
        <v>106936</v>
      </c>
      <c r="AF742">
        <f>SUM(Data[[#This Row],[Cr.Soyaoil]:[Biodiesel]])</f>
        <v>0</v>
      </c>
    </row>
    <row r="743" spans="1:32" x14ac:dyDescent="0.3">
      <c r="A743">
        <v>2021</v>
      </c>
      <c r="B743" t="s">
        <v>37</v>
      </c>
      <c r="C743" t="s">
        <v>48</v>
      </c>
      <c r="D743" t="s">
        <v>50</v>
      </c>
      <c r="E743" t="s">
        <v>60</v>
      </c>
      <c r="F743" s="10">
        <v>44371</v>
      </c>
      <c r="G743" s="11">
        <v>0.60833333333333328</v>
      </c>
      <c r="H743" s="10">
        <v>44370</v>
      </c>
      <c r="I743" s="11">
        <v>0.17569444444444443</v>
      </c>
      <c r="J743">
        <v>1</v>
      </c>
      <c r="K743" t="s">
        <v>70</v>
      </c>
      <c r="L743" t="s">
        <v>74</v>
      </c>
      <c r="M743">
        <v>73216</v>
      </c>
      <c r="N743">
        <v>58387</v>
      </c>
      <c r="O743">
        <v>76319</v>
      </c>
      <c r="P743">
        <v>0</v>
      </c>
      <c r="Q743">
        <v>0</v>
      </c>
      <c r="R743">
        <v>47159</v>
      </c>
      <c r="S743">
        <v>11417</v>
      </c>
      <c r="T743">
        <v>0</v>
      </c>
      <c r="U743">
        <v>0</v>
      </c>
      <c r="V743">
        <v>0</v>
      </c>
      <c r="W743">
        <v>0</v>
      </c>
      <c r="X743">
        <v>0</v>
      </c>
      <c r="Y743">
        <v>0</v>
      </c>
      <c r="Z743">
        <v>0</v>
      </c>
      <c r="AA743">
        <v>0</v>
      </c>
      <c r="AB743">
        <v>0</v>
      </c>
      <c r="AC743">
        <v>0</v>
      </c>
      <c r="AD743">
        <v>0</v>
      </c>
      <c r="AE743">
        <f>SUM(Data[[#This Row],[Soybeans]:[DDGS]])</f>
        <v>266498</v>
      </c>
      <c r="AF743">
        <f>SUM(Data[[#This Row],[Cr.Soyaoil]:[Biodiesel]])</f>
        <v>0</v>
      </c>
    </row>
    <row r="744" spans="1:32" x14ac:dyDescent="0.3">
      <c r="A744">
        <v>2017</v>
      </c>
      <c r="B744" t="s">
        <v>39</v>
      </c>
      <c r="C744" t="s">
        <v>45</v>
      </c>
      <c r="D744" t="s">
        <v>57</v>
      </c>
      <c r="E744" t="s">
        <v>61</v>
      </c>
      <c r="F744" s="10">
        <v>43015</v>
      </c>
      <c r="G744" s="11">
        <v>9.583333333333334E-2</v>
      </c>
      <c r="H744" s="10">
        <v>43014</v>
      </c>
      <c r="I744" s="11">
        <v>0.84513888888888888</v>
      </c>
      <c r="J744">
        <v>1</v>
      </c>
      <c r="K744" t="s">
        <v>73</v>
      </c>
      <c r="L744" t="s">
        <v>75</v>
      </c>
      <c r="M744">
        <v>0</v>
      </c>
      <c r="N744">
        <v>0</v>
      </c>
      <c r="O744">
        <v>0</v>
      </c>
      <c r="P744">
        <v>0</v>
      </c>
      <c r="Q744">
        <v>0</v>
      </c>
      <c r="R744">
        <v>0</v>
      </c>
      <c r="S744">
        <v>0</v>
      </c>
      <c r="T744">
        <v>0</v>
      </c>
      <c r="U744">
        <v>0</v>
      </c>
      <c r="V744">
        <v>0</v>
      </c>
      <c r="W744">
        <v>0</v>
      </c>
      <c r="X744">
        <v>0</v>
      </c>
      <c r="Y744">
        <v>0</v>
      </c>
      <c r="Z744">
        <v>1168</v>
      </c>
      <c r="AA744">
        <v>0</v>
      </c>
      <c r="AB744">
        <v>0</v>
      </c>
      <c r="AC744">
        <v>0</v>
      </c>
      <c r="AD744">
        <v>0</v>
      </c>
      <c r="AE744">
        <f>SUM(Data[[#This Row],[Soybeans]:[DDGS]])</f>
        <v>0</v>
      </c>
      <c r="AF744">
        <f>SUM(Data[[#This Row],[Cr.Soyaoil]:[Biodiesel]])</f>
        <v>1168</v>
      </c>
    </row>
    <row r="745" spans="1:32" x14ac:dyDescent="0.3">
      <c r="A745">
        <v>2011</v>
      </c>
      <c r="B745" t="s">
        <v>36</v>
      </c>
      <c r="C745" t="s">
        <v>48</v>
      </c>
      <c r="D745" t="s">
        <v>50</v>
      </c>
      <c r="E745" t="s">
        <v>64</v>
      </c>
      <c r="F745" s="10">
        <v>40737</v>
      </c>
      <c r="G745" s="11">
        <v>0.74583333333333335</v>
      </c>
      <c r="H745" s="10">
        <v>40735</v>
      </c>
      <c r="I745" s="11">
        <v>0.21388888888888888</v>
      </c>
      <c r="J745">
        <v>0</v>
      </c>
      <c r="K745" t="s">
        <v>66</v>
      </c>
      <c r="L745" t="s">
        <v>74</v>
      </c>
      <c r="M745">
        <v>0</v>
      </c>
      <c r="N745">
        <v>0</v>
      </c>
      <c r="O745">
        <v>0</v>
      </c>
      <c r="P745">
        <v>44632</v>
      </c>
      <c r="Q745">
        <v>0</v>
      </c>
      <c r="R745">
        <v>0</v>
      </c>
      <c r="S745">
        <v>0</v>
      </c>
      <c r="T745">
        <v>0</v>
      </c>
      <c r="U745">
        <v>9946</v>
      </c>
      <c r="V745">
        <v>45742</v>
      </c>
      <c r="W745">
        <v>0</v>
      </c>
      <c r="X745">
        <v>0</v>
      </c>
      <c r="Y745">
        <v>0</v>
      </c>
      <c r="Z745">
        <v>0</v>
      </c>
      <c r="AA745">
        <v>0</v>
      </c>
      <c r="AB745">
        <v>0</v>
      </c>
      <c r="AC745">
        <v>0</v>
      </c>
      <c r="AD745">
        <v>0</v>
      </c>
      <c r="AE745">
        <f>SUM(Data[[#This Row],[Soybeans]:[DDGS]])</f>
        <v>100320</v>
      </c>
      <c r="AF745">
        <f>SUM(Data[[#This Row],[Cr.Soyaoil]:[Biodiesel]])</f>
        <v>0</v>
      </c>
    </row>
    <row r="746" spans="1:32" x14ac:dyDescent="0.3">
      <c r="A746">
        <v>2019</v>
      </c>
      <c r="B746" t="s">
        <v>32</v>
      </c>
      <c r="C746" t="s">
        <v>47</v>
      </c>
      <c r="D746" t="s">
        <v>55</v>
      </c>
      <c r="E746" t="s">
        <v>61</v>
      </c>
      <c r="F746" s="10">
        <v>43820</v>
      </c>
      <c r="G746" s="11">
        <v>0.72638888888888886</v>
      </c>
      <c r="H746" s="10">
        <v>43818</v>
      </c>
      <c r="I746" s="11">
        <v>0.43333333333333335</v>
      </c>
      <c r="J746">
        <v>1</v>
      </c>
      <c r="K746" t="s">
        <v>71</v>
      </c>
      <c r="L746" t="s">
        <v>74</v>
      </c>
      <c r="M746">
        <v>73949</v>
      </c>
      <c r="N746">
        <v>0</v>
      </c>
      <c r="O746">
        <v>23256</v>
      </c>
      <c r="P746">
        <v>0</v>
      </c>
      <c r="Q746">
        <v>66831</v>
      </c>
      <c r="R746">
        <v>0</v>
      </c>
      <c r="S746">
        <v>0</v>
      </c>
      <c r="T746">
        <v>0</v>
      </c>
      <c r="U746">
        <v>0</v>
      </c>
      <c r="V746">
        <v>0</v>
      </c>
      <c r="W746">
        <v>0</v>
      </c>
      <c r="X746">
        <v>0</v>
      </c>
      <c r="Y746">
        <v>0</v>
      </c>
      <c r="Z746">
        <v>0</v>
      </c>
      <c r="AA746">
        <v>0</v>
      </c>
      <c r="AB746">
        <v>0</v>
      </c>
      <c r="AC746">
        <v>0</v>
      </c>
      <c r="AD746">
        <v>0</v>
      </c>
      <c r="AE746">
        <f>SUM(Data[[#This Row],[Soybeans]:[DDGS]])</f>
        <v>164036</v>
      </c>
      <c r="AF746">
        <f>SUM(Data[[#This Row],[Cr.Soyaoil]:[Biodiesel]])</f>
        <v>0</v>
      </c>
    </row>
    <row r="747" spans="1:32" x14ac:dyDescent="0.3">
      <c r="A747">
        <v>2016</v>
      </c>
      <c r="B747" t="s">
        <v>32</v>
      </c>
      <c r="C747" t="s">
        <v>42</v>
      </c>
      <c r="D747" t="s">
        <v>50</v>
      </c>
      <c r="E747" t="s">
        <v>61</v>
      </c>
      <c r="F747" s="10">
        <v>42727</v>
      </c>
      <c r="G747" s="11">
        <v>0.93125000000000002</v>
      </c>
      <c r="H747" s="10">
        <v>42726</v>
      </c>
      <c r="I747" s="11">
        <v>0.40902777777777777</v>
      </c>
      <c r="J747">
        <v>0</v>
      </c>
      <c r="K747" t="s">
        <v>72</v>
      </c>
      <c r="L747" t="s">
        <v>75</v>
      </c>
      <c r="M747">
        <v>0</v>
      </c>
      <c r="N747">
        <v>0</v>
      </c>
      <c r="O747">
        <v>0</v>
      </c>
      <c r="P747">
        <v>0</v>
      </c>
      <c r="Q747">
        <v>0</v>
      </c>
      <c r="R747">
        <v>0</v>
      </c>
      <c r="S747">
        <v>0</v>
      </c>
      <c r="T747">
        <v>0</v>
      </c>
      <c r="U747">
        <v>0</v>
      </c>
      <c r="V747">
        <v>0</v>
      </c>
      <c r="W747">
        <v>0</v>
      </c>
      <c r="X747">
        <v>7250</v>
      </c>
      <c r="Y747">
        <v>0</v>
      </c>
      <c r="Z747">
        <v>0</v>
      </c>
      <c r="AA747">
        <v>9780</v>
      </c>
      <c r="AB747">
        <v>3937</v>
      </c>
      <c r="AC747">
        <v>0</v>
      </c>
      <c r="AD747">
        <v>0</v>
      </c>
      <c r="AE747">
        <f>SUM(Data[[#This Row],[Soybeans]:[DDGS]])</f>
        <v>0</v>
      </c>
      <c r="AF747">
        <f>SUM(Data[[#This Row],[Cr.Soyaoil]:[Biodiesel]])</f>
        <v>20967</v>
      </c>
    </row>
    <row r="748" spans="1:32" x14ac:dyDescent="0.3">
      <c r="A748">
        <v>2017</v>
      </c>
      <c r="B748" t="s">
        <v>34</v>
      </c>
      <c r="C748" t="s">
        <v>44</v>
      </c>
      <c r="D748" t="s">
        <v>49</v>
      </c>
      <c r="E748" t="s">
        <v>64</v>
      </c>
      <c r="F748" s="10">
        <v>42798</v>
      </c>
      <c r="G748" s="11">
        <v>0.47916666666666669</v>
      </c>
      <c r="H748" s="10">
        <v>42797</v>
      </c>
      <c r="I748" s="11">
        <v>0.75972222222222219</v>
      </c>
      <c r="J748">
        <v>0</v>
      </c>
      <c r="K748" t="s">
        <v>68</v>
      </c>
      <c r="L748" t="s">
        <v>74</v>
      </c>
      <c r="M748">
        <v>30804</v>
      </c>
      <c r="N748">
        <v>0</v>
      </c>
      <c r="O748">
        <v>0</v>
      </c>
      <c r="P748">
        <v>21250</v>
      </c>
      <c r="Q748">
        <v>0</v>
      </c>
      <c r="R748">
        <v>0</v>
      </c>
      <c r="S748">
        <v>0</v>
      </c>
      <c r="T748">
        <v>0</v>
      </c>
      <c r="U748">
        <v>0</v>
      </c>
      <c r="V748">
        <v>0</v>
      </c>
      <c r="W748">
        <v>0</v>
      </c>
      <c r="X748">
        <v>0</v>
      </c>
      <c r="Y748">
        <v>0</v>
      </c>
      <c r="Z748">
        <v>0</v>
      </c>
      <c r="AA748">
        <v>0</v>
      </c>
      <c r="AB748">
        <v>0</v>
      </c>
      <c r="AC748">
        <v>0</v>
      </c>
      <c r="AD748">
        <v>0</v>
      </c>
      <c r="AE748">
        <f>SUM(Data[[#This Row],[Soybeans]:[DDGS]])</f>
        <v>52054</v>
      </c>
      <c r="AF748">
        <f>SUM(Data[[#This Row],[Cr.Soyaoil]:[Biodiesel]])</f>
        <v>0</v>
      </c>
    </row>
    <row r="749" spans="1:32" x14ac:dyDescent="0.3">
      <c r="A749">
        <v>2023</v>
      </c>
      <c r="B749" t="s">
        <v>40</v>
      </c>
      <c r="C749" t="s">
        <v>43</v>
      </c>
      <c r="D749" t="s">
        <v>56</v>
      </c>
      <c r="E749" t="s">
        <v>62</v>
      </c>
      <c r="F749" s="10">
        <v>45193</v>
      </c>
      <c r="G749" s="11">
        <v>0.18888888888888888</v>
      </c>
      <c r="H749" s="10">
        <v>45191</v>
      </c>
      <c r="I749" s="11">
        <v>0.49305555555555558</v>
      </c>
      <c r="J749">
        <v>0</v>
      </c>
      <c r="K749" t="s">
        <v>67</v>
      </c>
      <c r="L749" t="s">
        <v>75</v>
      </c>
      <c r="M749">
        <v>0</v>
      </c>
      <c r="N749">
        <v>0</v>
      </c>
      <c r="O749">
        <v>0</v>
      </c>
      <c r="P749">
        <v>0</v>
      </c>
      <c r="Q749">
        <v>0</v>
      </c>
      <c r="R749">
        <v>0</v>
      </c>
      <c r="S749">
        <v>0</v>
      </c>
      <c r="T749">
        <v>0</v>
      </c>
      <c r="U749">
        <v>0</v>
      </c>
      <c r="V749">
        <v>0</v>
      </c>
      <c r="W749">
        <v>0</v>
      </c>
      <c r="X749">
        <v>0</v>
      </c>
      <c r="Y749">
        <v>101</v>
      </c>
      <c r="Z749">
        <v>0</v>
      </c>
      <c r="AA749">
        <v>0</v>
      </c>
      <c r="AB749">
        <v>0</v>
      </c>
      <c r="AC749">
        <v>0</v>
      </c>
      <c r="AD749">
        <v>1672</v>
      </c>
      <c r="AE749">
        <f>SUM(Data[[#This Row],[Soybeans]:[DDGS]])</f>
        <v>0</v>
      </c>
      <c r="AF749">
        <f>SUM(Data[[#This Row],[Cr.Soyaoil]:[Biodiesel]])</f>
        <v>1773</v>
      </c>
    </row>
    <row r="750" spans="1:32" x14ac:dyDescent="0.3">
      <c r="A750">
        <v>2015</v>
      </c>
      <c r="B750" t="s">
        <v>40</v>
      </c>
      <c r="C750" t="s">
        <v>45</v>
      </c>
      <c r="D750" t="s">
        <v>56</v>
      </c>
      <c r="E750" t="s">
        <v>59</v>
      </c>
      <c r="F750" s="10">
        <v>42258</v>
      </c>
      <c r="G750" s="11">
        <v>0.60972222222222228</v>
      </c>
      <c r="H750" s="10">
        <v>42255</v>
      </c>
      <c r="I750" s="11">
        <v>0.23402777777777778</v>
      </c>
      <c r="J750">
        <v>1</v>
      </c>
      <c r="K750" t="s">
        <v>67</v>
      </c>
      <c r="L750" t="s">
        <v>75</v>
      </c>
      <c r="M750">
        <v>0</v>
      </c>
      <c r="N750">
        <v>0</v>
      </c>
      <c r="O750">
        <v>0</v>
      </c>
      <c r="P750">
        <v>0</v>
      </c>
      <c r="Q750">
        <v>0</v>
      </c>
      <c r="R750">
        <v>0</v>
      </c>
      <c r="S750">
        <v>0</v>
      </c>
      <c r="T750">
        <v>0</v>
      </c>
      <c r="U750">
        <v>0</v>
      </c>
      <c r="V750">
        <v>0</v>
      </c>
      <c r="W750">
        <v>1030</v>
      </c>
      <c r="X750">
        <v>0</v>
      </c>
      <c r="Y750">
        <v>9861</v>
      </c>
      <c r="Z750">
        <v>3701</v>
      </c>
      <c r="AA750">
        <v>0</v>
      </c>
      <c r="AB750">
        <v>2330</v>
      </c>
      <c r="AC750">
        <v>0</v>
      </c>
      <c r="AD750">
        <v>0</v>
      </c>
      <c r="AE750">
        <f>SUM(Data[[#This Row],[Soybeans]:[DDGS]])</f>
        <v>0</v>
      </c>
      <c r="AF750">
        <f>SUM(Data[[#This Row],[Cr.Soyaoil]:[Biodiesel]])</f>
        <v>16922</v>
      </c>
    </row>
    <row r="751" spans="1:32" x14ac:dyDescent="0.3">
      <c r="A751">
        <v>2020</v>
      </c>
      <c r="B751" t="s">
        <v>40</v>
      </c>
      <c r="C751" t="s">
        <v>46</v>
      </c>
      <c r="D751" t="s">
        <v>49</v>
      </c>
      <c r="E751" t="s">
        <v>64</v>
      </c>
      <c r="F751" s="10">
        <v>44083</v>
      </c>
      <c r="G751" s="11">
        <v>9.5138888888888884E-2</v>
      </c>
      <c r="H751" s="10">
        <v>44080</v>
      </c>
      <c r="I751" s="11">
        <v>0.56666666666666665</v>
      </c>
      <c r="J751">
        <v>1</v>
      </c>
      <c r="K751" t="s">
        <v>68</v>
      </c>
      <c r="L751" t="s">
        <v>75</v>
      </c>
      <c r="M751">
        <v>0</v>
      </c>
      <c r="N751">
        <v>0</v>
      </c>
      <c r="O751">
        <v>0</v>
      </c>
      <c r="P751">
        <v>0</v>
      </c>
      <c r="Q751">
        <v>0</v>
      </c>
      <c r="R751">
        <v>0</v>
      </c>
      <c r="S751">
        <v>0</v>
      </c>
      <c r="T751">
        <v>0</v>
      </c>
      <c r="U751">
        <v>0</v>
      </c>
      <c r="V751">
        <v>0</v>
      </c>
      <c r="W751">
        <v>0</v>
      </c>
      <c r="X751">
        <v>0</v>
      </c>
      <c r="Y751">
        <v>1696</v>
      </c>
      <c r="Z751">
        <v>948</v>
      </c>
      <c r="AA751">
        <v>0</v>
      </c>
      <c r="AB751">
        <v>0</v>
      </c>
      <c r="AC751">
        <v>0</v>
      </c>
      <c r="AD751">
        <v>0</v>
      </c>
      <c r="AE751">
        <f>SUM(Data[[#This Row],[Soybeans]:[DDGS]])</f>
        <v>0</v>
      </c>
      <c r="AF751">
        <f>SUM(Data[[#This Row],[Cr.Soyaoil]:[Biodiesel]])</f>
        <v>2644</v>
      </c>
    </row>
    <row r="752" spans="1:32" x14ac:dyDescent="0.3">
      <c r="A752">
        <v>2022</v>
      </c>
      <c r="B752" t="s">
        <v>38</v>
      </c>
      <c r="C752" t="s">
        <v>42</v>
      </c>
      <c r="D752" t="s">
        <v>51</v>
      </c>
      <c r="E752" t="s">
        <v>64</v>
      </c>
      <c r="F752" s="10">
        <v>44793</v>
      </c>
      <c r="G752" s="11">
        <v>0.54236111111111107</v>
      </c>
      <c r="H752" s="10">
        <v>44790</v>
      </c>
      <c r="I752" s="11">
        <v>0.48125000000000001</v>
      </c>
      <c r="J752">
        <v>0</v>
      </c>
      <c r="K752" t="s">
        <v>68</v>
      </c>
      <c r="L752" t="s">
        <v>74</v>
      </c>
      <c r="M752">
        <v>0</v>
      </c>
      <c r="N752">
        <v>0</v>
      </c>
      <c r="O752">
        <v>0</v>
      </c>
      <c r="P752">
        <v>0</v>
      </c>
      <c r="Q752">
        <v>0</v>
      </c>
      <c r="R752">
        <v>0</v>
      </c>
      <c r="S752">
        <v>0</v>
      </c>
      <c r="T752">
        <v>27303</v>
      </c>
      <c r="U752">
        <v>0</v>
      </c>
      <c r="V752">
        <v>0</v>
      </c>
      <c r="W752">
        <v>0</v>
      </c>
      <c r="X752">
        <v>0</v>
      </c>
      <c r="Y752">
        <v>0</v>
      </c>
      <c r="Z752">
        <v>0</v>
      </c>
      <c r="AA752">
        <v>0</v>
      </c>
      <c r="AB752">
        <v>0</v>
      </c>
      <c r="AC752">
        <v>0</v>
      </c>
      <c r="AD752">
        <v>0</v>
      </c>
      <c r="AE752">
        <f>SUM(Data[[#This Row],[Soybeans]:[DDGS]])</f>
        <v>27303</v>
      </c>
      <c r="AF752">
        <f>SUM(Data[[#This Row],[Cr.Soyaoil]:[Biodiesel]])</f>
        <v>0</v>
      </c>
    </row>
    <row r="753" spans="1:32" x14ac:dyDescent="0.3">
      <c r="A753">
        <v>2016</v>
      </c>
      <c r="B753" t="s">
        <v>36</v>
      </c>
      <c r="C753" t="s">
        <v>48</v>
      </c>
      <c r="D753" t="s">
        <v>49</v>
      </c>
      <c r="E753" t="s">
        <v>59</v>
      </c>
      <c r="F753" s="10">
        <v>42552</v>
      </c>
      <c r="G753" s="11">
        <v>0.3888888888888889</v>
      </c>
      <c r="H753" s="10">
        <v>42550</v>
      </c>
      <c r="I753" s="11">
        <v>0.38819444444444445</v>
      </c>
      <c r="J753">
        <v>0</v>
      </c>
      <c r="K753" t="s">
        <v>73</v>
      </c>
      <c r="L753" t="s">
        <v>75</v>
      </c>
      <c r="M753">
        <v>0</v>
      </c>
      <c r="N753">
        <v>0</v>
      </c>
      <c r="O753">
        <v>0</v>
      </c>
      <c r="P753">
        <v>0</v>
      </c>
      <c r="Q753">
        <v>0</v>
      </c>
      <c r="R753">
        <v>0</v>
      </c>
      <c r="S753">
        <v>0</v>
      </c>
      <c r="T753">
        <v>0</v>
      </c>
      <c r="U753">
        <v>0</v>
      </c>
      <c r="V753">
        <v>0</v>
      </c>
      <c r="W753">
        <v>0</v>
      </c>
      <c r="X753">
        <v>9124</v>
      </c>
      <c r="Y753">
        <v>8476</v>
      </c>
      <c r="Z753">
        <v>0</v>
      </c>
      <c r="AA753">
        <v>2576</v>
      </c>
      <c r="AB753">
        <v>7343</v>
      </c>
      <c r="AC753">
        <v>0</v>
      </c>
      <c r="AD753">
        <v>0</v>
      </c>
      <c r="AE753">
        <f>SUM(Data[[#This Row],[Soybeans]:[DDGS]])</f>
        <v>0</v>
      </c>
      <c r="AF753">
        <f>SUM(Data[[#This Row],[Cr.Soyaoil]:[Biodiesel]])</f>
        <v>27519</v>
      </c>
    </row>
    <row r="754" spans="1:32" x14ac:dyDescent="0.3">
      <c r="A754">
        <v>2021</v>
      </c>
      <c r="B754" t="s">
        <v>34</v>
      </c>
      <c r="C754" t="s">
        <v>47</v>
      </c>
      <c r="D754" t="s">
        <v>52</v>
      </c>
      <c r="E754" t="s">
        <v>59</v>
      </c>
      <c r="F754" s="10">
        <v>44283</v>
      </c>
      <c r="G754" s="11">
        <v>0.96527777777777779</v>
      </c>
      <c r="H754" s="10">
        <v>44282</v>
      </c>
      <c r="I754" s="11">
        <v>1.3888888888888888E-2</v>
      </c>
      <c r="J754">
        <v>1</v>
      </c>
      <c r="K754" t="s">
        <v>71</v>
      </c>
      <c r="L754" t="s">
        <v>75</v>
      </c>
      <c r="M754">
        <v>0</v>
      </c>
      <c r="N754">
        <v>0</v>
      </c>
      <c r="O754">
        <v>0</v>
      </c>
      <c r="P754">
        <v>0</v>
      </c>
      <c r="Q754">
        <v>0</v>
      </c>
      <c r="R754">
        <v>0</v>
      </c>
      <c r="S754">
        <v>0</v>
      </c>
      <c r="T754">
        <v>0</v>
      </c>
      <c r="U754">
        <v>0</v>
      </c>
      <c r="V754">
        <v>0</v>
      </c>
      <c r="W754">
        <v>8307</v>
      </c>
      <c r="X754">
        <v>3762</v>
      </c>
      <c r="Y754">
        <v>0</v>
      </c>
      <c r="Z754">
        <v>5912</v>
      </c>
      <c r="AA754">
        <v>2649</v>
      </c>
      <c r="AB754">
        <v>2925</v>
      </c>
      <c r="AC754">
        <v>0</v>
      </c>
      <c r="AD754">
        <v>0</v>
      </c>
      <c r="AE754">
        <f>SUM(Data[[#This Row],[Soybeans]:[DDGS]])</f>
        <v>0</v>
      </c>
      <c r="AF754">
        <f>SUM(Data[[#This Row],[Cr.Soyaoil]:[Biodiesel]])</f>
        <v>23555</v>
      </c>
    </row>
    <row r="755" spans="1:32" x14ac:dyDescent="0.3">
      <c r="A755">
        <v>2017</v>
      </c>
      <c r="B755" t="s">
        <v>41</v>
      </c>
      <c r="C755" t="s">
        <v>42</v>
      </c>
      <c r="D755" t="s">
        <v>54</v>
      </c>
      <c r="E755" t="s">
        <v>63</v>
      </c>
      <c r="F755" s="10">
        <v>42738</v>
      </c>
      <c r="G755" s="11">
        <v>0.19097222222222221</v>
      </c>
      <c r="H755" s="10">
        <v>42736</v>
      </c>
      <c r="I755" s="11">
        <v>0.95625000000000004</v>
      </c>
      <c r="J755">
        <v>1</v>
      </c>
      <c r="K755" t="s">
        <v>71</v>
      </c>
      <c r="L755" t="s">
        <v>74</v>
      </c>
      <c r="M755">
        <v>0</v>
      </c>
      <c r="N755">
        <v>0</v>
      </c>
      <c r="O755">
        <v>0</v>
      </c>
      <c r="P755">
        <v>0</v>
      </c>
      <c r="Q755">
        <v>70980</v>
      </c>
      <c r="R755">
        <v>0</v>
      </c>
      <c r="S755">
        <v>0</v>
      </c>
      <c r="T755">
        <v>0</v>
      </c>
      <c r="U755">
        <v>0</v>
      </c>
      <c r="V755">
        <v>59640</v>
      </c>
      <c r="W755">
        <v>0</v>
      </c>
      <c r="X755">
        <v>0</v>
      </c>
      <c r="Y755">
        <v>0</v>
      </c>
      <c r="Z755">
        <v>0</v>
      </c>
      <c r="AA755">
        <v>0</v>
      </c>
      <c r="AB755">
        <v>0</v>
      </c>
      <c r="AC755">
        <v>0</v>
      </c>
      <c r="AD755">
        <v>0</v>
      </c>
      <c r="AE755">
        <f>SUM(Data[[#This Row],[Soybeans]:[DDGS]])</f>
        <v>130620</v>
      </c>
      <c r="AF755">
        <f>SUM(Data[[#This Row],[Cr.Soyaoil]:[Biodiesel]])</f>
        <v>0</v>
      </c>
    </row>
    <row r="756" spans="1:32" x14ac:dyDescent="0.3">
      <c r="A756">
        <v>2021</v>
      </c>
      <c r="B756" t="s">
        <v>40</v>
      </c>
      <c r="C756" t="s">
        <v>44</v>
      </c>
      <c r="D756" t="s">
        <v>49</v>
      </c>
      <c r="E756" t="s">
        <v>64</v>
      </c>
      <c r="F756" s="10">
        <v>44440</v>
      </c>
      <c r="G756" s="11">
        <v>0.81944444444444442</v>
      </c>
      <c r="H756" s="10">
        <v>44439</v>
      </c>
      <c r="I756" s="11">
        <v>0.59444444444444444</v>
      </c>
      <c r="J756">
        <v>0</v>
      </c>
      <c r="K756" t="s">
        <v>71</v>
      </c>
      <c r="L756" t="s">
        <v>75</v>
      </c>
      <c r="M756">
        <v>0</v>
      </c>
      <c r="N756">
        <v>0</v>
      </c>
      <c r="O756">
        <v>0</v>
      </c>
      <c r="P756">
        <v>0</v>
      </c>
      <c r="Q756">
        <v>0</v>
      </c>
      <c r="R756">
        <v>0</v>
      </c>
      <c r="S756">
        <v>0</v>
      </c>
      <c r="T756">
        <v>0</v>
      </c>
      <c r="U756">
        <v>0</v>
      </c>
      <c r="V756">
        <v>0</v>
      </c>
      <c r="W756">
        <v>0</v>
      </c>
      <c r="X756">
        <v>0</v>
      </c>
      <c r="Y756">
        <v>1311</v>
      </c>
      <c r="Z756">
        <v>0</v>
      </c>
      <c r="AA756">
        <v>2101</v>
      </c>
      <c r="AB756">
        <v>1213</v>
      </c>
      <c r="AC756">
        <v>0</v>
      </c>
      <c r="AD756">
        <v>0</v>
      </c>
      <c r="AE756">
        <f>SUM(Data[[#This Row],[Soybeans]:[DDGS]])</f>
        <v>0</v>
      </c>
      <c r="AF756">
        <f>SUM(Data[[#This Row],[Cr.Soyaoil]:[Biodiesel]])</f>
        <v>4625</v>
      </c>
    </row>
    <row r="757" spans="1:32" x14ac:dyDescent="0.3">
      <c r="A757">
        <v>2021</v>
      </c>
      <c r="B757" t="s">
        <v>35</v>
      </c>
      <c r="C757" t="s">
        <v>45</v>
      </c>
      <c r="D757" t="s">
        <v>49</v>
      </c>
      <c r="E757" t="s">
        <v>65</v>
      </c>
      <c r="F757" s="10">
        <v>44502</v>
      </c>
      <c r="G757" s="11">
        <v>0.87569444444444444</v>
      </c>
      <c r="H757" s="10">
        <v>44499</v>
      </c>
      <c r="I757" s="11">
        <v>0.89444444444444449</v>
      </c>
      <c r="J757">
        <v>1</v>
      </c>
      <c r="K757" t="s">
        <v>73</v>
      </c>
      <c r="L757" t="s">
        <v>74</v>
      </c>
      <c r="M757">
        <v>0</v>
      </c>
      <c r="N757">
        <v>0</v>
      </c>
      <c r="O757">
        <v>0</v>
      </c>
      <c r="P757">
        <v>49795</v>
      </c>
      <c r="Q757">
        <v>37271</v>
      </c>
      <c r="R757">
        <v>0</v>
      </c>
      <c r="S757">
        <v>0</v>
      </c>
      <c r="T757">
        <v>0</v>
      </c>
      <c r="U757">
        <v>0</v>
      </c>
      <c r="V757">
        <v>17223</v>
      </c>
      <c r="W757">
        <v>0</v>
      </c>
      <c r="X757">
        <v>0</v>
      </c>
      <c r="Y757">
        <v>0</v>
      </c>
      <c r="Z757">
        <v>0</v>
      </c>
      <c r="AA757">
        <v>0</v>
      </c>
      <c r="AB757">
        <v>0</v>
      </c>
      <c r="AC757">
        <v>0</v>
      </c>
      <c r="AD757">
        <v>0</v>
      </c>
      <c r="AE757">
        <f>SUM(Data[[#This Row],[Soybeans]:[DDGS]])</f>
        <v>104289</v>
      </c>
      <c r="AF757">
        <f>SUM(Data[[#This Row],[Cr.Soyaoil]:[Biodiesel]])</f>
        <v>0</v>
      </c>
    </row>
    <row r="758" spans="1:32" x14ac:dyDescent="0.3">
      <c r="A758">
        <v>2017</v>
      </c>
      <c r="B758" t="s">
        <v>39</v>
      </c>
      <c r="C758" t="s">
        <v>44</v>
      </c>
      <c r="D758" t="s">
        <v>55</v>
      </c>
      <c r="E758" t="s">
        <v>60</v>
      </c>
      <c r="F758" s="10">
        <v>43019</v>
      </c>
      <c r="G758" s="11">
        <v>0.55763888888888891</v>
      </c>
      <c r="H758" s="10">
        <v>43016</v>
      </c>
      <c r="I758" s="11">
        <v>0.46736111111111112</v>
      </c>
      <c r="J758">
        <v>0</v>
      </c>
      <c r="K758" t="s">
        <v>69</v>
      </c>
      <c r="L758" t="s">
        <v>74</v>
      </c>
      <c r="M758">
        <v>0</v>
      </c>
      <c r="N758">
        <v>0</v>
      </c>
      <c r="O758">
        <v>0</v>
      </c>
      <c r="P758">
        <v>0</v>
      </c>
      <c r="Q758">
        <v>0</v>
      </c>
      <c r="R758">
        <v>0</v>
      </c>
      <c r="S758">
        <v>0</v>
      </c>
      <c r="T758">
        <v>0</v>
      </c>
      <c r="U758">
        <v>0</v>
      </c>
      <c r="V758">
        <v>55065</v>
      </c>
      <c r="W758">
        <v>0</v>
      </c>
      <c r="X758">
        <v>0</v>
      </c>
      <c r="Y758">
        <v>0</v>
      </c>
      <c r="Z758">
        <v>0</v>
      </c>
      <c r="AA758">
        <v>0</v>
      </c>
      <c r="AB758">
        <v>0</v>
      </c>
      <c r="AC758">
        <v>0</v>
      </c>
      <c r="AD758">
        <v>0</v>
      </c>
      <c r="AE758">
        <f>SUM(Data[[#This Row],[Soybeans]:[DDGS]])</f>
        <v>55065</v>
      </c>
      <c r="AF758">
        <f>SUM(Data[[#This Row],[Cr.Soyaoil]:[Biodiesel]])</f>
        <v>0</v>
      </c>
    </row>
    <row r="759" spans="1:32" x14ac:dyDescent="0.3">
      <c r="A759">
        <v>2023</v>
      </c>
      <c r="B759" t="s">
        <v>36</v>
      </c>
      <c r="C759" t="s">
        <v>42</v>
      </c>
      <c r="D759" t="s">
        <v>52</v>
      </c>
      <c r="E759" t="s">
        <v>61</v>
      </c>
      <c r="F759" s="10">
        <v>45125</v>
      </c>
      <c r="G759" s="11">
        <v>0.51388888888888884</v>
      </c>
      <c r="H759" s="10">
        <v>45123</v>
      </c>
      <c r="I759" s="11">
        <v>0.96875</v>
      </c>
      <c r="J759">
        <v>1</v>
      </c>
      <c r="K759" t="s">
        <v>68</v>
      </c>
      <c r="L759" t="s">
        <v>74</v>
      </c>
      <c r="M759">
        <v>0</v>
      </c>
      <c r="N759">
        <v>0</v>
      </c>
      <c r="O759">
        <v>67273</v>
      </c>
      <c r="P759">
        <v>0</v>
      </c>
      <c r="Q759">
        <v>0</v>
      </c>
      <c r="R759">
        <v>0</v>
      </c>
      <c r="S759">
        <v>0</v>
      </c>
      <c r="T759">
        <v>0</v>
      </c>
      <c r="U759">
        <v>0</v>
      </c>
      <c r="V759">
        <v>0</v>
      </c>
      <c r="W759">
        <v>0</v>
      </c>
      <c r="X759">
        <v>0</v>
      </c>
      <c r="Y759">
        <v>0</v>
      </c>
      <c r="Z759">
        <v>0</v>
      </c>
      <c r="AA759">
        <v>0</v>
      </c>
      <c r="AB759">
        <v>0</v>
      </c>
      <c r="AC759">
        <v>0</v>
      </c>
      <c r="AD759">
        <v>0</v>
      </c>
      <c r="AE759">
        <f>SUM(Data[[#This Row],[Soybeans]:[DDGS]])</f>
        <v>67273</v>
      </c>
      <c r="AF759">
        <f>SUM(Data[[#This Row],[Cr.Soyaoil]:[Biodiesel]])</f>
        <v>0</v>
      </c>
    </row>
    <row r="760" spans="1:32" x14ac:dyDescent="0.3">
      <c r="A760">
        <v>2012</v>
      </c>
      <c r="B760" t="s">
        <v>36</v>
      </c>
      <c r="C760" t="s">
        <v>48</v>
      </c>
      <c r="D760" t="s">
        <v>51</v>
      </c>
      <c r="E760" t="s">
        <v>65</v>
      </c>
      <c r="F760" s="10">
        <v>41116</v>
      </c>
      <c r="G760" s="11">
        <v>0.32361111111111113</v>
      </c>
      <c r="H760" s="10">
        <v>41113</v>
      </c>
      <c r="I760" s="11">
        <v>0.13263888888888889</v>
      </c>
      <c r="J760">
        <v>1</v>
      </c>
      <c r="K760" t="s">
        <v>68</v>
      </c>
      <c r="L760" t="s">
        <v>74</v>
      </c>
      <c r="M760">
        <v>0</v>
      </c>
      <c r="N760">
        <v>0</v>
      </c>
      <c r="O760">
        <v>0</v>
      </c>
      <c r="P760">
        <v>56351</v>
      </c>
      <c r="Q760">
        <v>0</v>
      </c>
      <c r="R760">
        <v>0</v>
      </c>
      <c r="S760">
        <v>0</v>
      </c>
      <c r="T760">
        <v>77181</v>
      </c>
      <c r="U760">
        <v>0</v>
      </c>
      <c r="V760">
        <v>0</v>
      </c>
      <c r="W760">
        <v>0</v>
      </c>
      <c r="X760">
        <v>0</v>
      </c>
      <c r="Y760">
        <v>0</v>
      </c>
      <c r="Z760">
        <v>0</v>
      </c>
      <c r="AA760">
        <v>0</v>
      </c>
      <c r="AB760">
        <v>0</v>
      </c>
      <c r="AC760">
        <v>0</v>
      </c>
      <c r="AD760">
        <v>0</v>
      </c>
      <c r="AE760">
        <f>SUM(Data[[#This Row],[Soybeans]:[DDGS]])</f>
        <v>133532</v>
      </c>
      <c r="AF760">
        <f>SUM(Data[[#This Row],[Cr.Soyaoil]:[Biodiesel]])</f>
        <v>0</v>
      </c>
    </row>
    <row r="761" spans="1:32" x14ac:dyDescent="0.3">
      <c r="A761">
        <v>2013</v>
      </c>
      <c r="B761" t="s">
        <v>30</v>
      </c>
      <c r="C761" t="s">
        <v>48</v>
      </c>
      <c r="D761" t="s">
        <v>56</v>
      </c>
      <c r="E761" t="s">
        <v>59</v>
      </c>
      <c r="F761" s="10">
        <v>41402</v>
      </c>
      <c r="G761" s="11">
        <v>0.50347222222222221</v>
      </c>
      <c r="H761" s="10">
        <v>41399</v>
      </c>
      <c r="I761" s="11">
        <v>8.1944444444444445E-2</v>
      </c>
      <c r="J761">
        <v>1</v>
      </c>
      <c r="K761" t="s">
        <v>68</v>
      </c>
      <c r="L761" t="s">
        <v>74</v>
      </c>
      <c r="M761">
        <v>0</v>
      </c>
      <c r="N761">
        <v>6568</v>
      </c>
      <c r="O761">
        <v>0</v>
      </c>
      <c r="P761">
        <v>0</v>
      </c>
      <c r="Q761">
        <v>3578</v>
      </c>
      <c r="R761">
        <v>0</v>
      </c>
      <c r="S761">
        <v>0</v>
      </c>
      <c r="T761">
        <v>0</v>
      </c>
      <c r="U761">
        <v>0</v>
      </c>
      <c r="V761">
        <v>8308</v>
      </c>
      <c r="W761">
        <v>0</v>
      </c>
      <c r="X761">
        <v>0</v>
      </c>
      <c r="Y761">
        <v>0</v>
      </c>
      <c r="Z761">
        <v>0</v>
      </c>
      <c r="AA761">
        <v>0</v>
      </c>
      <c r="AB761">
        <v>0</v>
      </c>
      <c r="AC761">
        <v>0</v>
      </c>
      <c r="AD761">
        <v>0</v>
      </c>
      <c r="AE761">
        <f>SUM(Data[[#This Row],[Soybeans]:[DDGS]])</f>
        <v>18454</v>
      </c>
      <c r="AF761">
        <f>SUM(Data[[#This Row],[Cr.Soyaoil]:[Biodiesel]])</f>
        <v>0</v>
      </c>
    </row>
    <row r="762" spans="1:32" x14ac:dyDescent="0.3">
      <c r="A762">
        <v>2019</v>
      </c>
      <c r="B762" t="s">
        <v>35</v>
      </c>
      <c r="C762" t="s">
        <v>45</v>
      </c>
      <c r="D762" t="s">
        <v>58</v>
      </c>
      <c r="E762" t="s">
        <v>63</v>
      </c>
      <c r="F762" s="10">
        <v>43777</v>
      </c>
      <c r="G762" s="11">
        <v>0.16250000000000001</v>
      </c>
      <c r="H762" s="10">
        <v>43774</v>
      </c>
      <c r="I762" s="11">
        <v>0.24583333333333332</v>
      </c>
      <c r="J762">
        <v>1</v>
      </c>
      <c r="K762" t="s">
        <v>73</v>
      </c>
      <c r="L762" t="s">
        <v>74</v>
      </c>
      <c r="M762">
        <v>76919</v>
      </c>
      <c r="N762">
        <v>37820</v>
      </c>
      <c r="O762">
        <v>0</v>
      </c>
      <c r="P762">
        <v>27536</v>
      </c>
      <c r="Q762">
        <v>48450</v>
      </c>
      <c r="R762">
        <v>0</v>
      </c>
      <c r="S762">
        <v>0</v>
      </c>
      <c r="T762">
        <v>67192</v>
      </c>
      <c r="U762">
        <v>0</v>
      </c>
      <c r="V762">
        <v>0</v>
      </c>
      <c r="W762">
        <v>0</v>
      </c>
      <c r="X762">
        <v>0</v>
      </c>
      <c r="Y762">
        <v>0</v>
      </c>
      <c r="Z762">
        <v>0</v>
      </c>
      <c r="AA762">
        <v>0</v>
      </c>
      <c r="AB762">
        <v>0</v>
      </c>
      <c r="AC762">
        <v>0</v>
      </c>
      <c r="AD762">
        <v>0</v>
      </c>
      <c r="AE762">
        <f>SUM(Data[[#This Row],[Soybeans]:[DDGS]])</f>
        <v>257917</v>
      </c>
      <c r="AF762">
        <f>SUM(Data[[#This Row],[Cr.Soyaoil]:[Biodiesel]])</f>
        <v>0</v>
      </c>
    </row>
    <row r="763" spans="1:32" x14ac:dyDescent="0.3">
      <c r="A763">
        <v>2010</v>
      </c>
      <c r="B763" t="s">
        <v>41</v>
      </c>
      <c r="C763" t="s">
        <v>47</v>
      </c>
      <c r="D763" t="s">
        <v>58</v>
      </c>
      <c r="E763" t="s">
        <v>61</v>
      </c>
      <c r="F763" s="10">
        <v>40196</v>
      </c>
      <c r="G763" s="11">
        <v>5.5555555555555552E-2</v>
      </c>
      <c r="H763" s="10">
        <v>40193</v>
      </c>
      <c r="I763" s="11">
        <v>0.29583333333333334</v>
      </c>
      <c r="J763">
        <v>0</v>
      </c>
      <c r="K763" t="s">
        <v>69</v>
      </c>
      <c r="L763" t="s">
        <v>74</v>
      </c>
      <c r="M763">
        <v>0</v>
      </c>
      <c r="N763">
        <v>0</v>
      </c>
      <c r="O763">
        <v>0</v>
      </c>
      <c r="P763">
        <v>0</v>
      </c>
      <c r="Q763">
        <v>59537</v>
      </c>
      <c r="R763">
        <v>33154</v>
      </c>
      <c r="S763">
        <v>67496</v>
      </c>
      <c r="T763">
        <v>7622</v>
      </c>
      <c r="U763">
        <v>0</v>
      </c>
      <c r="V763">
        <v>0</v>
      </c>
      <c r="W763">
        <v>0</v>
      </c>
      <c r="X763">
        <v>0</v>
      </c>
      <c r="Y763">
        <v>0</v>
      </c>
      <c r="Z763">
        <v>0</v>
      </c>
      <c r="AA763">
        <v>0</v>
      </c>
      <c r="AB763">
        <v>0</v>
      </c>
      <c r="AC763">
        <v>0</v>
      </c>
      <c r="AD763">
        <v>0</v>
      </c>
      <c r="AE763">
        <f>SUM(Data[[#This Row],[Soybeans]:[DDGS]])</f>
        <v>167809</v>
      </c>
      <c r="AF763">
        <f>SUM(Data[[#This Row],[Cr.Soyaoil]:[Biodiesel]])</f>
        <v>0</v>
      </c>
    </row>
    <row r="764" spans="1:32" x14ac:dyDescent="0.3">
      <c r="A764">
        <v>2023</v>
      </c>
      <c r="B764" t="s">
        <v>33</v>
      </c>
      <c r="C764" t="s">
        <v>46</v>
      </c>
      <c r="D764" t="s">
        <v>51</v>
      </c>
      <c r="E764" t="s">
        <v>64</v>
      </c>
      <c r="F764" s="10">
        <v>45027</v>
      </c>
      <c r="G764" s="11">
        <v>0.84375</v>
      </c>
      <c r="H764" s="10">
        <v>45026</v>
      </c>
      <c r="I764" s="11">
        <v>1.7361111111111112E-2</v>
      </c>
      <c r="J764">
        <v>0</v>
      </c>
      <c r="K764" t="s">
        <v>72</v>
      </c>
      <c r="L764" t="s">
        <v>75</v>
      </c>
      <c r="M764">
        <v>0</v>
      </c>
      <c r="N764">
        <v>0</v>
      </c>
      <c r="O764">
        <v>0</v>
      </c>
      <c r="P764">
        <v>0</v>
      </c>
      <c r="Q764">
        <v>0</v>
      </c>
      <c r="R764">
        <v>0</v>
      </c>
      <c r="S764">
        <v>0</v>
      </c>
      <c r="T764">
        <v>0</v>
      </c>
      <c r="U764">
        <v>0</v>
      </c>
      <c r="V764">
        <v>0</v>
      </c>
      <c r="W764">
        <v>0</v>
      </c>
      <c r="X764">
        <v>739</v>
      </c>
      <c r="Y764">
        <v>5851</v>
      </c>
      <c r="Z764">
        <v>0</v>
      </c>
      <c r="AA764">
        <v>0</v>
      </c>
      <c r="AB764">
        <v>0</v>
      </c>
      <c r="AC764">
        <v>0</v>
      </c>
      <c r="AD764">
        <v>0</v>
      </c>
      <c r="AE764">
        <f>SUM(Data[[#This Row],[Soybeans]:[DDGS]])</f>
        <v>0</v>
      </c>
      <c r="AF764">
        <f>SUM(Data[[#This Row],[Cr.Soyaoil]:[Biodiesel]])</f>
        <v>6590</v>
      </c>
    </row>
    <row r="765" spans="1:32" x14ac:dyDescent="0.3">
      <c r="A765">
        <v>2019</v>
      </c>
      <c r="B765" t="s">
        <v>36</v>
      </c>
      <c r="C765" t="s">
        <v>47</v>
      </c>
      <c r="D765" t="s">
        <v>56</v>
      </c>
      <c r="E765" t="s">
        <v>62</v>
      </c>
      <c r="F765" s="10">
        <v>43654</v>
      </c>
      <c r="G765" s="11">
        <v>0.25763888888888886</v>
      </c>
      <c r="H765" s="10">
        <v>43653</v>
      </c>
      <c r="I765" s="11">
        <v>0.13819444444444445</v>
      </c>
      <c r="J765">
        <v>1</v>
      </c>
      <c r="K765" t="s">
        <v>69</v>
      </c>
      <c r="L765" t="s">
        <v>74</v>
      </c>
      <c r="M765">
        <v>0</v>
      </c>
      <c r="N765">
        <v>0</v>
      </c>
      <c r="O765">
        <v>42650</v>
      </c>
      <c r="P765">
        <v>64072</v>
      </c>
      <c r="Q765">
        <v>0</v>
      </c>
      <c r="R765">
        <v>0</v>
      </c>
      <c r="S765">
        <v>42561</v>
      </c>
      <c r="T765">
        <v>0</v>
      </c>
      <c r="U765">
        <v>0</v>
      </c>
      <c r="V765">
        <v>32017</v>
      </c>
      <c r="W765">
        <v>0</v>
      </c>
      <c r="X765">
        <v>0</v>
      </c>
      <c r="Y765">
        <v>0</v>
      </c>
      <c r="Z765">
        <v>0</v>
      </c>
      <c r="AA765">
        <v>0</v>
      </c>
      <c r="AB765">
        <v>0</v>
      </c>
      <c r="AC765">
        <v>0</v>
      </c>
      <c r="AD765">
        <v>0</v>
      </c>
      <c r="AE765">
        <f>SUM(Data[[#This Row],[Soybeans]:[DDGS]])</f>
        <v>181300</v>
      </c>
      <c r="AF765">
        <f>SUM(Data[[#This Row],[Cr.Soyaoil]:[Biodiesel]])</f>
        <v>0</v>
      </c>
    </row>
    <row r="766" spans="1:32" x14ac:dyDescent="0.3">
      <c r="A766">
        <v>2018</v>
      </c>
      <c r="B766" t="s">
        <v>34</v>
      </c>
      <c r="C766" t="s">
        <v>48</v>
      </c>
      <c r="D766" t="s">
        <v>56</v>
      </c>
      <c r="E766" t="s">
        <v>63</v>
      </c>
      <c r="F766" s="10">
        <v>43177</v>
      </c>
      <c r="G766" s="11">
        <v>7.4999999999999997E-2</v>
      </c>
      <c r="H766" s="10">
        <v>43176</v>
      </c>
      <c r="I766" s="11">
        <v>0.2986111111111111</v>
      </c>
      <c r="J766">
        <v>0</v>
      </c>
      <c r="K766" t="s">
        <v>73</v>
      </c>
      <c r="L766" t="s">
        <v>74</v>
      </c>
      <c r="M766">
        <v>0</v>
      </c>
      <c r="N766">
        <v>6241</v>
      </c>
      <c r="O766">
        <v>55544</v>
      </c>
      <c r="P766">
        <v>0</v>
      </c>
      <c r="Q766">
        <v>0</v>
      </c>
      <c r="R766">
        <v>0</v>
      </c>
      <c r="S766">
        <v>0</v>
      </c>
      <c r="T766">
        <v>0</v>
      </c>
      <c r="U766">
        <v>0</v>
      </c>
      <c r="V766">
        <v>0</v>
      </c>
      <c r="W766">
        <v>0</v>
      </c>
      <c r="X766">
        <v>0</v>
      </c>
      <c r="Y766">
        <v>0</v>
      </c>
      <c r="Z766">
        <v>0</v>
      </c>
      <c r="AA766">
        <v>0</v>
      </c>
      <c r="AB766">
        <v>0</v>
      </c>
      <c r="AC766">
        <v>0</v>
      </c>
      <c r="AD766">
        <v>0</v>
      </c>
      <c r="AE766">
        <f>SUM(Data[[#This Row],[Soybeans]:[DDGS]])</f>
        <v>61785</v>
      </c>
      <c r="AF766">
        <f>SUM(Data[[#This Row],[Cr.Soyaoil]:[Biodiesel]])</f>
        <v>0</v>
      </c>
    </row>
    <row r="767" spans="1:32" x14ac:dyDescent="0.3">
      <c r="A767">
        <v>2013</v>
      </c>
      <c r="B767" t="s">
        <v>41</v>
      </c>
      <c r="C767" t="s">
        <v>45</v>
      </c>
      <c r="D767" t="s">
        <v>54</v>
      </c>
      <c r="E767" t="s">
        <v>61</v>
      </c>
      <c r="F767" s="10">
        <v>41291</v>
      </c>
      <c r="G767" s="11">
        <v>5.2777777777777778E-2</v>
      </c>
      <c r="H767" s="10">
        <v>41288</v>
      </c>
      <c r="I767" s="11">
        <v>0.36041666666666666</v>
      </c>
      <c r="J767">
        <v>0</v>
      </c>
      <c r="K767" t="s">
        <v>68</v>
      </c>
      <c r="L767" t="s">
        <v>75</v>
      </c>
      <c r="M767">
        <v>0</v>
      </c>
      <c r="N767">
        <v>0</v>
      </c>
      <c r="O767">
        <v>0</v>
      </c>
      <c r="P767">
        <v>0</v>
      </c>
      <c r="Q767">
        <v>0</v>
      </c>
      <c r="R767">
        <v>0</v>
      </c>
      <c r="S767">
        <v>0</v>
      </c>
      <c r="T767">
        <v>0</v>
      </c>
      <c r="U767">
        <v>0</v>
      </c>
      <c r="V767">
        <v>0</v>
      </c>
      <c r="W767">
        <v>0</v>
      </c>
      <c r="X767">
        <v>0</v>
      </c>
      <c r="Y767">
        <v>0</v>
      </c>
      <c r="Z767">
        <v>6933</v>
      </c>
      <c r="AA767">
        <v>3041</v>
      </c>
      <c r="AB767">
        <v>0</v>
      </c>
      <c r="AC767">
        <v>0</v>
      </c>
      <c r="AD767">
        <v>0</v>
      </c>
      <c r="AE767">
        <f>SUM(Data[[#This Row],[Soybeans]:[DDGS]])</f>
        <v>0</v>
      </c>
      <c r="AF767">
        <f>SUM(Data[[#This Row],[Cr.Soyaoil]:[Biodiesel]])</f>
        <v>9974</v>
      </c>
    </row>
    <row r="768" spans="1:32" x14ac:dyDescent="0.3">
      <c r="A768">
        <v>2013</v>
      </c>
      <c r="B768" t="s">
        <v>41</v>
      </c>
      <c r="C768" t="s">
        <v>45</v>
      </c>
      <c r="D768" t="s">
        <v>56</v>
      </c>
      <c r="E768" t="s">
        <v>62</v>
      </c>
      <c r="F768" s="10">
        <v>41277</v>
      </c>
      <c r="G768" s="11">
        <v>0.17291666666666666</v>
      </c>
      <c r="H768" s="10">
        <v>41275</v>
      </c>
      <c r="I768" s="11">
        <v>0.62013888888888891</v>
      </c>
      <c r="J768">
        <v>0</v>
      </c>
      <c r="K768" t="s">
        <v>73</v>
      </c>
      <c r="L768" t="s">
        <v>75</v>
      </c>
      <c r="M768">
        <v>0</v>
      </c>
      <c r="N768">
        <v>0</v>
      </c>
      <c r="O768">
        <v>0</v>
      </c>
      <c r="P768">
        <v>0</v>
      </c>
      <c r="Q768">
        <v>0</v>
      </c>
      <c r="R768">
        <v>0</v>
      </c>
      <c r="S768">
        <v>0</v>
      </c>
      <c r="T768">
        <v>0</v>
      </c>
      <c r="U768">
        <v>0</v>
      </c>
      <c r="V768">
        <v>0</v>
      </c>
      <c r="W768">
        <v>0</v>
      </c>
      <c r="X768">
        <v>0</v>
      </c>
      <c r="Y768">
        <v>2867</v>
      </c>
      <c r="Z768">
        <v>1986</v>
      </c>
      <c r="AA768">
        <v>8748</v>
      </c>
      <c r="AB768">
        <v>9054</v>
      </c>
      <c r="AC768">
        <v>0</v>
      </c>
      <c r="AD768">
        <v>0</v>
      </c>
      <c r="AE768">
        <f>SUM(Data[[#This Row],[Soybeans]:[DDGS]])</f>
        <v>0</v>
      </c>
      <c r="AF768">
        <f>SUM(Data[[#This Row],[Cr.Soyaoil]:[Biodiesel]])</f>
        <v>22655</v>
      </c>
    </row>
    <row r="769" spans="1:32" x14ac:dyDescent="0.3">
      <c r="A769">
        <v>2018</v>
      </c>
      <c r="B769" t="s">
        <v>40</v>
      </c>
      <c r="C769" t="s">
        <v>47</v>
      </c>
      <c r="D769" t="s">
        <v>58</v>
      </c>
      <c r="E769" t="s">
        <v>64</v>
      </c>
      <c r="F769" s="10">
        <v>43370</v>
      </c>
      <c r="G769" s="11">
        <v>0.49444444444444446</v>
      </c>
      <c r="H769" s="10">
        <v>43369</v>
      </c>
      <c r="I769" s="11">
        <v>0.7</v>
      </c>
      <c r="J769">
        <v>0</v>
      </c>
      <c r="K769" t="s">
        <v>67</v>
      </c>
      <c r="L769" t="s">
        <v>75</v>
      </c>
      <c r="M769">
        <v>0</v>
      </c>
      <c r="N769">
        <v>0</v>
      </c>
      <c r="O769">
        <v>0</v>
      </c>
      <c r="P769">
        <v>0</v>
      </c>
      <c r="Q769">
        <v>0</v>
      </c>
      <c r="R769">
        <v>0</v>
      </c>
      <c r="S769">
        <v>0</v>
      </c>
      <c r="T769">
        <v>0</v>
      </c>
      <c r="U769">
        <v>0</v>
      </c>
      <c r="V769">
        <v>0</v>
      </c>
      <c r="W769">
        <v>0</v>
      </c>
      <c r="X769">
        <v>0</v>
      </c>
      <c r="Y769">
        <v>0</v>
      </c>
      <c r="Z769">
        <v>0</v>
      </c>
      <c r="AA769">
        <v>9795</v>
      </c>
      <c r="AB769">
        <v>0</v>
      </c>
      <c r="AC769">
        <v>617</v>
      </c>
      <c r="AD769">
        <v>924</v>
      </c>
      <c r="AE769">
        <f>SUM(Data[[#This Row],[Soybeans]:[DDGS]])</f>
        <v>0</v>
      </c>
      <c r="AF769">
        <f>SUM(Data[[#This Row],[Cr.Soyaoil]:[Biodiesel]])</f>
        <v>11336</v>
      </c>
    </row>
    <row r="770" spans="1:32" x14ac:dyDescent="0.3">
      <c r="A770">
        <v>2015</v>
      </c>
      <c r="B770" t="s">
        <v>41</v>
      </c>
      <c r="C770" t="s">
        <v>47</v>
      </c>
      <c r="D770" t="s">
        <v>49</v>
      </c>
      <c r="E770" t="s">
        <v>63</v>
      </c>
      <c r="F770" s="10">
        <v>42007</v>
      </c>
      <c r="G770" s="11">
        <v>0.79513888888888884</v>
      </c>
      <c r="H770" s="10">
        <v>42006</v>
      </c>
      <c r="I770" s="11">
        <v>0.60277777777777775</v>
      </c>
      <c r="J770">
        <v>1</v>
      </c>
      <c r="K770" t="s">
        <v>72</v>
      </c>
      <c r="L770" t="s">
        <v>75</v>
      </c>
      <c r="M770">
        <v>0</v>
      </c>
      <c r="N770">
        <v>0</v>
      </c>
      <c r="O770">
        <v>0</v>
      </c>
      <c r="P770">
        <v>0</v>
      </c>
      <c r="Q770">
        <v>0</v>
      </c>
      <c r="R770">
        <v>0</v>
      </c>
      <c r="S770">
        <v>0</v>
      </c>
      <c r="T770">
        <v>0</v>
      </c>
      <c r="U770">
        <v>0</v>
      </c>
      <c r="V770">
        <v>0</v>
      </c>
      <c r="W770">
        <v>3540</v>
      </c>
      <c r="X770">
        <v>0</v>
      </c>
      <c r="Y770">
        <v>0</v>
      </c>
      <c r="Z770">
        <v>0</v>
      </c>
      <c r="AA770">
        <v>0</v>
      </c>
      <c r="AB770">
        <v>3700</v>
      </c>
      <c r="AC770">
        <v>6395</v>
      </c>
      <c r="AD770">
        <v>0</v>
      </c>
      <c r="AE770">
        <f>SUM(Data[[#This Row],[Soybeans]:[DDGS]])</f>
        <v>0</v>
      </c>
      <c r="AF770">
        <f>SUM(Data[[#This Row],[Cr.Soyaoil]:[Biodiesel]])</f>
        <v>13635</v>
      </c>
    </row>
    <row r="771" spans="1:32" x14ac:dyDescent="0.3">
      <c r="A771">
        <v>2011</v>
      </c>
      <c r="B771" t="s">
        <v>36</v>
      </c>
      <c r="C771" t="s">
        <v>46</v>
      </c>
      <c r="D771" t="s">
        <v>55</v>
      </c>
      <c r="E771" t="s">
        <v>60</v>
      </c>
      <c r="F771" s="10">
        <v>40744</v>
      </c>
      <c r="G771" s="11">
        <v>0.26805555555555555</v>
      </c>
      <c r="H771" s="10">
        <v>40742</v>
      </c>
      <c r="I771" s="11">
        <v>0.90069444444444446</v>
      </c>
      <c r="J771">
        <v>0</v>
      </c>
      <c r="K771" t="s">
        <v>70</v>
      </c>
      <c r="L771" t="s">
        <v>75</v>
      </c>
      <c r="M771">
        <v>0</v>
      </c>
      <c r="N771">
        <v>0</v>
      </c>
      <c r="O771">
        <v>0</v>
      </c>
      <c r="P771">
        <v>0</v>
      </c>
      <c r="Q771">
        <v>0</v>
      </c>
      <c r="R771">
        <v>0</v>
      </c>
      <c r="S771">
        <v>0</v>
      </c>
      <c r="T771">
        <v>0</v>
      </c>
      <c r="U771">
        <v>0</v>
      </c>
      <c r="V771">
        <v>0</v>
      </c>
      <c r="W771">
        <v>1272</v>
      </c>
      <c r="X771">
        <v>0</v>
      </c>
      <c r="Y771">
        <v>0</v>
      </c>
      <c r="Z771">
        <v>0</v>
      </c>
      <c r="AA771">
        <v>0</v>
      </c>
      <c r="AB771">
        <v>9858</v>
      </c>
      <c r="AC771">
        <v>0</v>
      </c>
      <c r="AD771">
        <v>2163</v>
      </c>
      <c r="AE771">
        <f>SUM(Data[[#This Row],[Soybeans]:[DDGS]])</f>
        <v>0</v>
      </c>
      <c r="AF771">
        <f>SUM(Data[[#This Row],[Cr.Soyaoil]:[Biodiesel]])</f>
        <v>13293</v>
      </c>
    </row>
    <row r="772" spans="1:32" x14ac:dyDescent="0.3">
      <c r="A772">
        <v>2015</v>
      </c>
      <c r="B772" t="s">
        <v>31</v>
      </c>
      <c r="C772" t="s">
        <v>42</v>
      </c>
      <c r="D772" t="s">
        <v>54</v>
      </c>
      <c r="E772" t="s">
        <v>60</v>
      </c>
      <c r="F772" s="10">
        <v>42042</v>
      </c>
      <c r="G772" s="11">
        <v>0.97638888888888886</v>
      </c>
      <c r="H772" s="10">
        <v>42040</v>
      </c>
      <c r="I772" s="11">
        <v>0.70763888888888893</v>
      </c>
      <c r="J772">
        <v>0</v>
      </c>
      <c r="K772" t="s">
        <v>67</v>
      </c>
      <c r="L772" t="s">
        <v>75</v>
      </c>
      <c r="M772">
        <v>0</v>
      </c>
      <c r="N772">
        <v>0</v>
      </c>
      <c r="O772">
        <v>0</v>
      </c>
      <c r="P772">
        <v>0</v>
      </c>
      <c r="Q772">
        <v>0</v>
      </c>
      <c r="R772">
        <v>0</v>
      </c>
      <c r="S772">
        <v>0</v>
      </c>
      <c r="T772">
        <v>0</v>
      </c>
      <c r="U772">
        <v>0</v>
      </c>
      <c r="V772">
        <v>0</v>
      </c>
      <c r="W772">
        <v>0</v>
      </c>
      <c r="X772">
        <v>0</v>
      </c>
      <c r="Y772">
        <v>2197</v>
      </c>
      <c r="Z772">
        <v>0</v>
      </c>
      <c r="AA772">
        <v>0</v>
      </c>
      <c r="AB772">
        <v>0</v>
      </c>
      <c r="AC772">
        <v>2035</v>
      </c>
      <c r="AD772">
        <v>0</v>
      </c>
      <c r="AE772">
        <f>SUM(Data[[#This Row],[Soybeans]:[DDGS]])</f>
        <v>0</v>
      </c>
      <c r="AF772">
        <f>SUM(Data[[#This Row],[Cr.Soyaoil]:[Biodiesel]])</f>
        <v>4232</v>
      </c>
    </row>
    <row r="773" spans="1:32" x14ac:dyDescent="0.3">
      <c r="A773">
        <v>2015</v>
      </c>
      <c r="B773" t="s">
        <v>40</v>
      </c>
      <c r="C773" t="s">
        <v>46</v>
      </c>
      <c r="D773" t="s">
        <v>55</v>
      </c>
      <c r="E773" t="s">
        <v>61</v>
      </c>
      <c r="F773" s="10">
        <v>42251</v>
      </c>
      <c r="G773" s="11">
        <v>0.93472222222222223</v>
      </c>
      <c r="H773" s="10">
        <v>42250</v>
      </c>
      <c r="I773" s="11">
        <v>0.60972222222222228</v>
      </c>
      <c r="J773">
        <v>0</v>
      </c>
      <c r="K773" t="s">
        <v>71</v>
      </c>
      <c r="L773" t="s">
        <v>74</v>
      </c>
      <c r="M773">
        <v>0</v>
      </c>
      <c r="N773">
        <v>36267</v>
      </c>
      <c r="O773">
        <v>0</v>
      </c>
      <c r="P773">
        <v>0</v>
      </c>
      <c r="Q773">
        <v>0</v>
      </c>
      <c r="R773">
        <v>0</v>
      </c>
      <c r="S773">
        <v>61210</v>
      </c>
      <c r="T773">
        <v>34314</v>
      </c>
      <c r="U773">
        <v>0</v>
      </c>
      <c r="V773">
        <v>0</v>
      </c>
      <c r="W773">
        <v>0</v>
      </c>
      <c r="X773">
        <v>0</v>
      </c>
      <c r="Y773">
        <v>0</v>
      </c>
      <c r="Z773">
        <v>0</v>
      </c>
      <c r="AA773">
        <v>0</v>
      </c>
      <c r="AB773">
        <v>0</v>
      </c>
      <c r="AC773">
        <v>0</v>
      </c>
      <c r="AD773">
        <v>0</v>
      </c>
      <c r="AE773">
        <f>SUM(Data[[#This Row],[Soybeans]:[DDGS]])</f>
        <v>131791</v>
      </c>
      <c r="AF773">
        <f>SUM(Data[[#This Row],[Cr.Soyaoil]:[Biodiesel]])</f>
        <v>0</v>
      </c>
    </row>
    <row r="774" spans="1:32" x14ac:dyDescent="0.3">
      <c r="A774">
        <v>2011</v>
      </c>
      <c r="B774" t="s">
        <v>35</v>
      </c>
      <c r="C774" t="s">
        <v>47</v>
      </c>
      <c r="D774" t="s">
        <v>56</v>
      </c>
      <c r="E774" t="s">
        <v>64</v>
      </c>
      <c r="F774" s="10">
        <v>40874</v>
      </c>
      <c r="G774" s="11">
        <v>0.27430555555555558</v>
      </c>
      <c r="H774" s="10">
        <v>40873</v>
      </c>
      <c r="I774" s="11">
        <v>0.89166666666666672</v>
      </c>
      <c r="J774">
        <v>0</v>
      </c>
      <c r="K774" t="s">
        <v>66</v>
      </c>
      <c r="L774" t="s">
        <v>75</v>
      </c>
      <c r="M774">
        <v>0</v>
      </c>
      <c r="N774">
        <v>0</v>
      </c>
      <c r="O774">
        <v>0</v>
      </c>
      <c r="P774">
        <v>0</v>
      </c>
      <c r="Q774">
        <v>0</v>
      </c>
      <c r="R774">
        <v>0</v>
      </c>
      <c r="S774">
        <v>0</v>
      </c>
      <c r="T774">
        <v>0</v>
      </c>
      <c r="U774">
        <v>0</v>
      </c>
      <c r="V774">
        <v>0</v>
      </c>
      <c r="W774">
        <v>5688</v>
      </c>
      <c r="X774">
        <v>0</v>
      </c>
      <c r="Y774">
        <v>9652</v>
      </c>
      <c r="Z774">
        <v>0</v>
      </c>
      <c r="AA774">
        <v>0</v>
      </c>
      <c r="AB774">
        <v>0</v>
      </c>
      <c r="AC774">
        <v>0</v>
      </c>
      <c r="AD774">
        <v>0</v>
      </c>
      <c r="AE774">
        <f>SUM(Data[[#This Row],[Soybeans]:[DDGS]])</f>
        <v>0</v>
      </c>
      <c r="AF774">
        <f>SUM(Data[[#This Row],[Cr.Soyaoil]:[Biodiesel]])</f>
        <v>15340</v>
      </c>
    </row>
    <row r="775" spans="1:32" x14ac:dyDescent="0.3">
      <c r="A775">
        <v>2013</v>
      </c>
      <c r="B775" t="s">
        <v>40</v>
      </c>
      <c r="C775" t="s">
        <v>47</v>
      </c>
      <c r="D775" t="s">
        <v>58</v>
      </c>
      <c r="E775" t="s">
        <v>62</v>
      </c>
      <c r="F775" s="10">
        <v>41518</v>
      </c>
      <c r="G775" s="11">
        <v>5.2083333333333336E-2</v>
      </c>
      <c r="H775" s="10">
        <v>41517</v>
      </c>
      <c r="I775" s="11">
        <v>0.65416666666666667</v>
      </c>
      <c r="J775">
        <v>1</v>
      </c>
      <c r="K775" t="s">
        <v>73</v>
      </c>
      <c r="L775" t="s">
        <v>74</v>
      </c>
      <c r="M775">
        <v>0</v>
      </c>
      <c r="N775">
        <v>0</v>
      </c>
      <c r="O775">
        <v>7773</v>
      </c>
      <c r="P775">
        <v>0</v>
      </c>
      <c r="Q775">
        <v>0</v>
      </c>
      <c r="R775">
        <v>0</v>
      </c>
      <c r="S775">
        <v>0</v>
      </c>
      <c r="T775">
        <v>0</v>
      </c>
      <c r="U775">
        <v>48940</v>
      </c>
      <c r="V775">
        <v>0</v>
      </c>
      <c r="W775">
        <v>0</v>
      </c>
      <c r="X775">
        <v>0</v>
      </c>
      <c r="Y775">
        <v>0</v>
      </c>
      <c r="Z775">
        <v>0</v>
      </c>
      <c r="AA775">
        <v>0</v>
      </c>
      <c r="AB775">
        <v>0</v>
      </c>
      <c r="AC775">
        <v>0</v>
      </c>
      <c r="AD775">
        <v>0</v>
      </c>
      <c r="AE775">
        <f>SUM(Data[[#This Row],[Soybeans]:[DDGS]])</f>
        <v>56713</v>
      </c>
      <c r="AF775">
        <f>SUM(Data[[#This Row],[Cr.Soyaoil]:[Biodiesel]])</f>
        <v>0</v>
      </c>
    </row>
    <row r="776" spans="1:32" x14ac:dyDescent="0.3">
      <c r="A776">
        <v>2020</v>
      </c>
      <c r="B776" t="s">
        <v>35</v>
      </c>
      <c r="C776" t="s">
        <v>44</v>
      </c>
      <c r="D776" t="s">
        <v>52</v>
      </c>
      <c r="E776" t="s">
        <v>60</v>
      </c>
      <c r="F776" s="10">
        <v>44137</v>
      </c>
      <c r="G776" s="11">
        <v>0.15763888888888888</v>
      </c>
      <c r="H776" s="10">
        <v>44135</v>
      </c>
      <c r="I776" s="11">
        <v>0.59444444444444444</v>
      </c>
      <c r="J776">
        <v>1</v>
      </c>
      <c r="K776" t="s">
        <v>72</v>
      </c>
      <c r="L776" t="s">
        <v>74</v>
      </c>
      <c r="M776">
        <v>0</v>
      </c>
      <c r="N776">
        <v>0</v>
      </c>
      <c r="O776">
        <v>47555</v>
      </c>
      <c r="P776">
        <v>0</v>
      </c>
      <c r="Q776">
        <v>0</v>
      </c>
      <c r="R776">
        <v>0</v>
      </c>
      <c r="S776">
        <v>0</v>
      </c>
      <c r="T776">
        <v>0</v>
      </c>
      <c r="U776">
        <v>0</v>
      </c>
      <c r="V776">
        <v>0</v>
      </c>
      <c r="W776">
        <v>0</v>
      </c>
      <c r="X776">
        <v>0</v>
      </c>
      <c r="Y776">
        <v>0</v>
      </c>
      <c r="Z776">
        <v>0</v>
      </c>
      <c r="AA776">
        <v>0</v>
      </c>
      <c r="AB776">
        <v>0</v>
      </c>
      <c r="AC776">
        <v>0</v>
      </c>
      <c r="AD776">
        <v>0</v>
      </c>
      <c r="AE776">
        <f>SUM(Data[[#This Row],[Soybeans]:[DDGS]])</f>
        <v>47555</v>
      </c>
      <c r="AF776">
        <f>SUM(Data[[#This Row],[Cr.Soyaoil]:[Biodiesel]])</f>
        <v>0</v>
      </c>
    </row>
    <row r="777" spans="1:32" x14ac:dyDescent="0.3">
      <c r="A777">
        <v>2017</v>
      </c>
      <c r="B777" t="s">
        <v>37</v>
      </c>
      <c r="C777" t="s">
        <v>46</v>
      </c>
      <c r="D777" t="s">
        <v>53</v>
      </c>
      <c r="E777" t="s">
        <v>64</v>
      </c>
      <c r="F777" s="10">
        <v>42899</v>
      </c>
      <c r="G777" s="11">
        <v>0.61805555555555558</v>
      </c>
      <c r="H777" s="10">
        <v>42898</v>
      </c>
      <c r="I777" s="11">
        <v>0.71805555555555556</v>
      </c>
      <c r="J777">
        <v>1</v>
      </c>
      <c r="K777" t="s">
        <v>67</v>
      </c>
      <c r="L777" t="s">
        <v>74</v>
      </c>
      <c r="M777">
        <v>56546</v>
      </c>
      <c r="N777">
        <v>52606</v>
      </c>
      <c r="O777">
        <v>0</v>
      </c>
      <c r="P777">
        <v>0</v>
      </c>
      <c r="Q777">
        <v>61326</v>
      </c>
      <c r="R777">
        <v>0</v>
      </c>
      <c r="S777">
        <v>0</v>
      </c>
      <c r="T777">
        <v>20649</v>
      </c>
      <c r="U777">
        <v>0</v>
      </c>
      <c r="V777">
        <v>0</v>
      </c>
      <c r="W777">
        <v>0</v>
      </c>
      <c r="X777">
        <v>0</v>
      </c>
      <c r="Y777">
        <v>0</v>
      </c>
      <c r="Z777">
        <v>0</v>
      </c>
      <c r="AA777">
        <v>0</v>
      </c>
      <c r="AB777">
        <v>0</v>
      </c>
      <c r="AC777">
        <v>0</v>
      </c>
      <c r="AD777">
        <v>0</v>
      </c>
      <c r="AE777">
        <f>SUM(Data[[#This Row],[Soybeans]:[DDGS]])</f>
        <v>191127</v>
      </c>
      <c r="AF777">
        <f>SUM(Data[[#This Row],[Cr.Soyaoil]:[Biodiesel]])</f>
        <v>0</v>
      </c>
    </row>
    <row r="778" spans="1:32" x14ac:dyDescent="0.3">
      <c r="A778">
        <v>2012</v>
      </c>
      <c r="B778" t="s">
        <v>38</v>
      </c>
      <c r="C778" t="s">
        <v>42</v>
      </c>
      <c r="D778" t="s">
        <v>52</v>
      </c>
      <c r="E778" t="s">
        <v>60</v>
      </c>
      <c r="F778" s="10">
        <v>41127</v>
      </c>
      <c r="G778" s="11">
        <v>0.22708333333333333</v>
      </c>
      <c r="H778" s="10">
        <v>41125</v>
      </c>
      <c r="I778" s="11">
        <v>6.6666666666666666E-2</v>
      </c>
      <c r="J778">
        <v>0</v>
      </c>
      <c r="K778" t="s">
        <v>68</v>
      </c>
      <c r="L778" t="s">
        <v>74</v>
      </c>
      <c r="M778">
        <v>38957</v>
      </c>
      <c r="N778">
        <v>0</v>
      </c>
      <c r="O778">
        <v>7653</v>
      </c>
      <c r="P778">
        <v>0</v>
      </c>
      <c r="Q778">
        <v>0</v>
      </c>
      <c r="R778">
        <v>0</v>
      </c>
      <c r="S778">
        <v>77411</v>
      </c>
      <c r="T778">
        <v>0</v>
      </c>
      <c r="U778">
        <v>0</v>
      </c>
      <c r="V778">
        <v>0</v>
      </c>
      <c r="W778">
        <v>0</v>
      </c>
      <c r="X778">
        <v>0</v>
      </c>
      <c r="Y778">
        <v>0</v>
      </c>
      <c r="Z778">
        <v>0</v>
      </c>
      <c r="AA778">
        <v>0</v>
      </c>
      <c r="AB778">
        <v>0</v>
      </c>
      <c r="AC778">
        <v>0</v>
      </c>
      <c r="AD778">
        <v>0</v>
      </c>
      <c r="AE778">
        <f>SUM(Data[[#This Row],[Soybeans]:[DDGS]])</f>
        <v>124021</v>
      </c>
      <c r="AF778">
        <f>SUM(Data[[#This Row],[Cr.Soyaoil]:[Biodiesel]])</f>
        <v>0</v>
      </c>
    </row>
    <row r="779" spans="1:32" x14ac:dyDescent="0.3">
      <c r="A779">
        <v>2016</v>
      </c>
      <c r="B779" t="s">
        <v>37</v>
      </c>
      <c r="C779" t="s">
        <v>47</v>
      </c>
      <c r="D779" t="s">
        <v>50</v>
      </c>
      <c r="E779" t="s">
        <v>65</v>
      </c>
      <c r="F779" s="10">
        <v>42529</v>
      </c>
      <c r="G779" s="11">
        <v>0.93125000000000002</v>
      </c>
      <c r="H779" s="10">
        <v>42527</v>
      </c>
      <c r="I779" s="11">
        <v>0.37430555555555556</v>
      </c>
      <c r="J779">
        <v>1</v>
      </c>
      <c r="K779" t="s">
        <v>68</v>
      </c>
      <c r="L779" t="s">
        <v>75</v>
      </c>
      <c r="M779">
        <v>0</v>
      </c>
      <c r="N779">
        <v>0</v>
      </c>
      <c r="O779">
        <v>0</v>
      </c>
      <c r="P779">
        <v>0</v>
      </c>
      <c r="Q779">
        <v>0</v>
      </c>
      <c r="R779">
        <v>0</v>
      </c>
      <c r="S779">
        <v>0</v>
      </c>
      <c r="T779">
        <v>0</v>
      </c>
      <c r="U779">
        <v>0</v>
      </c>
      <c r="V779">
        <v>0</v>
      </c>
      <c r="W779">
        <v>8514</v>
      </c>
      <c r="X779">
        <v>0</v>
      </c>
      <c r="Y779">
        <v>0</v>
      </c>
      <c r="Z779">
        <v>0</v>
      </c>
      <c r="AA779">
        <v>0</v>
      </c>
      <c r="AB779">
        <v>0</v>
      </c>
      <c r="AC779">
        <v>0</v>
      </c>
      <c r="AD779">
        <v>0</v>
      </c>
      <c r="AE779">
        <f>SUM(Data[[#This Row],[Soybeans]:[DDGS]])</f>
        <v>0</v>
      </c>
      <c r="AF779">
        <f>SUM(Data[[#This Row],[Cr.Soyaoil]:[Biodiesel]])</f>
        <v>8514</v>
      </c>
    </row>
    <row r="780" spans="1:32" x14ac:dyDescent="0.3">
      <c r="A780">
        <v>2019</v>
      </c>
      <c r="B780" t="s">
        <v>40</v>
      </c>
      <c r="C780" t="s">
        <v>48</v>
      </c>
      <c r="D780" t="s">
        <v>54</v>
      </c>
      <c r="E780" t="s">
        <v>60</v>
      </c>
      <c r="F780" s="10">
        <v>43730</v>
      </c>
      <c r="G780" s="11">
        <v>0.43888888888888888</v>
      </c>
      <c r="H780" s="10">
        <v>43727</v>
      </c>
      <c r="I780" s="11">
        <v>0.40486111111111112</v>
      </c>
      <c r="J780">
        <v>0</v>
      </c>
      <c r="K780" t="s">
        <v>68</v>
      </c>
      <c r="L780" t="s">
        <v>74</v>
      </c>
      <c r="M780">
        <v>0</v>
      </c>
      <c r="N780">
        <v>0</v>
      </c>
      <c r="O780">
        <v>0</v>
      </c>
      <c r="P780">
        <v>0</v>
      </c>
      <c r="Q780">
        <v>0</v>
      </c>
      <c r="R780">
        <v>35420</v>
      </c>
      <c r="S780">
        <v>0</v>
      </c>
      <c r="T780">
        <v>0</v>
      </c>
      <c r="U780">
        <v>4474</v>
      </c>
      <c r="V780">
        <v>0</v>
      </c>
      <c r="W780">
        <v>0</v>
      </c>
      <c r="X780">
        <v>0</v>
      </c>
      <c r="Y780">
        <v>0</v>
      </c>
      <c r="Z780">
        <v>0</v>
      </c>
      <c r="AA780">
        <v>0</v>
      </c>
      <c r="AB780">
        <v>0</v>
      </c>
      <c r="AC780">
        <v>0</v>
      </c>
      <c r="AD780">
        <v>0</v>
      </c>
      <c r="AE780">
        <f>SUM(Data[[#This Row],[Soybeans]:[DDGS]])</f>
        <v>39894</v>
      </c>
      <c r="AF780">
        <f>SUM(Data[[#This Row],[Cr.Soyaoil]:[Biodiesel]])</f>
        <v>0</v>
      </c>
    </row>
    <row r="781" spans="1:32" x14ac:dyDescent="0.3">
      <c r="A781">
        <v>2011</v>
      </c>
      <c r="B781" t="s">
        <v>37</v>
      </c>
      <c r="C781" t="s">
        <v>45</v>
      </c>
      <c r="D781" t="s">
        <v>52</v>
      </c>
      <c r="E781" t="s">
        <v>64</v>
      </c>
      <c r="F781" s="10">
        <v>40720</v>
      </c>
      <c r="G781" s="11">
        <v>0.89583333333333337</v>
      </c>
      <c r="H781" s="10">
        <v>40717</v>
      </c>
      <c r="I781" s="11">
        <v>0.19513888888888889</v>
      </c>
      <c r="J781">
        <v>0</v>
      </c>
      <c r="K781" t="s">
        <v>67</v>
      </c>
      <c r="L781" t="s">
        <v>74</v>
      </c>
      <c r="M781">
        <v>69362</v>
      </c>
      <c r="N781">
        <v>0</v>
      </c>
      <c r="O781">
        <v>121</v>
      </c>
      <c r="P781">
        <v>46347</v>
      </c>
      <c r="Q781">
        <v>0</v>
      </c>
      <c r="R781">
        <v>0</v>
      </c>
      <c r="S781">
        <v>65807</v>
      </c>
      <c r="T781">
        <v>0</v>
      </c>
      <c r="U781">
        <v>51713</v>
      </c>
      <c r="V781">
        <v>0</v>
      </c>
      <c r="W781">
        <v>0</v>
      </c>
      <c r="X781">
        <v>0</v>
      </c>
      <c r="Y781">
        <v>0</v>
      </c>
      <c r="Z781">
        <v>0</v>
      </c>
      <c r="AA781">
        <v>0</v>
      </c>
      <c r="AB781">
        <v>0</v>
      </c>
      <c r="AC781">
        <v>0</v>
      </c>
      <c r="AD781">
        <v>0</v>
      </c>
      <c r="AE781">
        <f>SUM(Data[[#This Row],[Soybeans]:[DDGS]])</f>
        <v>233350</v>
      </c>
      <c r="AF781">
        <f>SUM(Data[[#This Row],[Cr.Soyaoil]:[Biodiesel]])</f>
        <v>0</v>
      </c>
    </row>
    <row r="782" spans="1:32" x14ac:dyDescent="0.3">
      <c r="A782">
        <v>2017</v>
      </c>
      <c r="B782" t="s">
        <v>37</v>
      </c>
      <c r="C782" t="s">
        <v>44</v>
      </c>
      <c r="D782" t="s">
        <v>56</v>
      </c>
      <c r="E782" t="s">
        <v>62</v>
      </c>
      <c r="F782" s="10">
        <v>42891</v>
      </c>
      <c r="G782" s="11">
        <v>0.57222222222222219</v>
      </c>
      <c r="H782" s="10">
        <v>42889</v>
      </c>
      <c r="I782" s="11">
        <v>0.10138888888888889</v>
      </c>
      <c r="J782">
        <v>0</v>
      </c>
      <c r="K782" t="s">
        <v>72</v>
      </c>
      <c r="L782" t="s">
        <v>74</v>
      </c>
      <c r="M782">
        <v>0</v>
      </c>
      <c r="N782">
        <v>0</v>
      </c>
      <c r="O782">
        <v>0</v>
      </c>
      <c r="P782">
        <v>23036</v>
      </c>
      <c r="Q782">
        <v>0</v>
      </c>
      <c r="R782">
        <v>0</v>
      </c>
      <c r="S782">
        <v>21113</v>
      </c>
      <c r="T782">
        <v>63629</v>
      </c>
      <c r="U782">
        <v>0</v>
      </c>
      <c r="V782">
        <v>0</v>
      </c>
      <c r="W782">
        <v>0</v>
      </c>
      <c r="X782">
        <v>0</v>
      </c>
      <c r="Y782">
        <v>0</v>
      </c>
      <c r="Z782">
        <v>0</v>
      </c>
      <c r="AA782">
        <v>0</v>
      </c>
      <c r="AB782">
        <v>0</v>
      </c>
      <c r="AC782">
        <v>0</v>
      </c>
      <c r="AD782">
        <v>0</v>
      </c>
      <c r="AE782">
        <f>SUM(Data[[#This Row],[Soybeans]:[DDGS]])</f>
        <v>107778</v>
      </c>
      <c r="AF782">
        <f>SUM(Data[[#This Row],[Cr.Soyaoil]:[Biodiesel]])</f>
        <v>0</v>
      </c>
    </row>
    <row r="783" spans="1:32" x14ac:dyDescent="0.3">
      <c r="A783">
        <v>2022</v>
      </c>
      <c r="B783" t="s">
        <v>34</v>
      </c>
      <c r="C783" t="s">
        <v>48</v>
      </c>
      <c r="D783" t="s">
        <v>54</v>
      </c>
      <c r="E783" t="s">
        <v>62</v>
      </c>
      <c r="F783" s="10">
        <v>44648</v>
      </c>
      <c r="G783" s="11">
        <v>0.27708333333333335</v>
      </c>
      <c r="H783" s="10">
        <v>44647</v>
      </c>
      <c r="I783" s="11">
        <v>0.92638888888888893</v>
      </c>
      <c r="J783">
        <v>0</v>
      </c>
      <c r="K783" t="s">
        <v>66</v>
      </c>
      <c r="L783" t="s">
        <v>74</v>
      </c>
      <c r="M783">
        <v>0</v>
      </c>
      <c r="N783">
        <v>0</v>
      </c>
      <c r="O783">
        <v>7027</v>
      </c>
      <c r="P783">
        <v>37757</v>
      </c>
      <c r="Q783">
        <v>0</v>
      </c>
      <c r="R783">
        <v>16452</v>
      </c>
      <c r="S783">
        <v>70905</v>
      </c>
      <c r="T783">
        <v>51883</v>
      </c>
      <c r="U783">
        <v>0</v>
      </c>
      <c r="V783">
        <v>0</v>
      </c>
      <c r="W783">
        <v>0</v>
      </c>
      <c r="X783">
        <v>0</v>
      </c>
      <c r="Y783">
        <v>0</v>
      </c>
      <c r="Z783">
        <v>0</v>
      </c>
      <c r="AA783">
        <v>0</v>
      </c>
      <c r="AB783">
        <v>0</v>
      </c>
      <c r="AC783">
        <v>0</v>
      </c>
      <c r="AD783">
        <v>0</v>
      </c>
      <c r="AE783">
        <f>SUM(Data[[#This Row],[Soybeans]:[DDGS]])</f>
        <v>184024</v>
      </c>
      <c r="AF783">
        <f>SUM(Data[[#This Row],[Cr.Soyaoil]:[Biodiesel]])</f>
        <v>0</v>
      </c>
    </row>
    <row r="784" spans="1:32" x14ac:dyDescent="0.3">
      <c r="A784">
        <v>2015</v>
      </c>
      <c r="B784" t="s">
        <v>39</v>
      </c>
      <c r="C784" t="s">
        <v>43</v>
      </c>
      <c r="D784" t="s">
        <v>49</v>
      </c>
      <c r="E784" t="s">
        <v>61</v>
      </c>
      <c r="F784" s="10">
        <v>42287</v>
      </c>
      <c r="G784" s="11">
        <v>0.32708333333333334</v>
      </c>
      <c r="H784" s="10">
        <v>42285</v>
      </c>
      <c r="I784" s="11">
        <v>7.1527777777777773E-2</v>
      </c>
      <c r="J784">
        <v>0</v>
      </c>
      <c r="K784" t="s">
        <v>68</v>
      </c>
      <c r="L784" t="s">
        <v>75</v>
      </c>
      <c r="M784">
        <v>0</v>
      </c>
      <c r="N784">
        <v>0</v>
      </c>
      <c r="O784">
        <v>0</v>
      </c>
      <c r="P784">
        <v>0</v>
      </c>
      <c r="Q784">
        <v>0</v>
      </c>
      <c r="R784">
        <v>0</v>
      </c>
      <c r="S784">
        <v>0</v>
      </c>
      <c r="T784">
        <v>0</v>
      </c>
      <c r="U784">
        <v>0</v>
      </c>
      <c r="V784">
        <v>0</v>
      </c>
      <c r="W784">
        <v>0</v>
      </c>
      <c r="X784">
        <v>0</v>
      </c>
      <c r="Y784">
        <v>0</v>
      </c>
      <c r="Z784">
        <v>5293</v>
      </c>
      <c r="AA784">
        <v>0</v>
      </c>
      <c r="AB784">
        <v>0</v>
      </c>
      <c r="AC784">
        <v>617</v>
      </c>
      <c r="AD784">
        <v>0</v>
      </c>
      <c r="AE784">
        <f>SUM(Data[[#This Row],[Soybeans]:[DDGS]])</f>
        <v>0</v>
      </c>
      <c r="AF784">
        <f>SUM(Data[[#This Row],[Cr.Soyaoil]:[Biodiesel]])</f>
        <v>5910</v>
      </c>
    </row>
    <row r="785" spans="1:32" x14ac:dyDescent="0.3">
      <c r="A785">
        <v>2022</v>
      </c>
      <c r="B785" t="s">
        <v>40</v>
      </c>
      <c r="C785" t="s">
        <v>48</v>
      </c>
      <c r="D785" t="s">
        <v>56</v>
      </c>
      <c r="E785" t="s">
        <v>64</v>
      </c>
      <c r="F785" s="10">
        <v>44826</v>
      </c>
      <c r="G785" s="11">
        <v>0.05</v>
      </c>
      <c r="H785" s="10">
        <v>44823</v>
      </c>
      <c r="I785" s="11">
        <v>0.25069444444444444</v>
      </c>
      <c r="J785">
        <v>1</v>
      </c>
      <c r="K785" t="s">
        <v>68</v>
      </c>
      <c r="L785" t="s">
        <v>75</v>
      </c>
      <c r="M785">
        <v>0</v>
      </c>
      <c r="N785">
        <v>0</v>
      </c>
      <c r="O785">
        <v>0</v>
      </c>
      <c r="P785">
        <v>0</v>
      </c>
      <c r="Q785">
        <v>0</v>
      </c>
      <c r="R785">
        <v>0</v>
      </c>
      <c r="S785">
        <v>0</v>
      </c>
      <c r="T785">
        <v>0</v>
      </c>
      <c r="U785">
        <v>0</v>
      </c>
      <c r="V785">
        <v>0</v>
      </c>
      <c r="W785">
        <v>0</v>
      </c>
      <c r="X785">
        <v>0</v>
      </c>
      <c r="Y785">
        <v>0</v>
      </c>
      <c r="Z785">
        <v>4553</v>
      </c>
      <c r="AA785">
        <v>6368</v>
      </c>
      <c r="AB785">
        <v>0</v>
      </c>
      <c r="AC785">
        <v>0</v>
      </c>
      <c r="AD785">
        <v>0</v>
      </c>
      <c r="AE785">
        <f>SUM(Data[[#This Row],[Soybeans]:[DDGS]])</f>
        <v>0</v>
      </c>
      <c r="AF785">
        <f>SUM(Data[[#This Row],[Cr.Soyaoil]:[Biodiesel]])</f>
        <v>10921</v>
      </c>
    </row>
    <row r="786" spans="1:32" x14ac:dyDescent="0.3">
      <c r="A786">
        <v>2010</v>
      </c>
      <c r="B786" t="s">
        <v>36</v>
      </c>
      <c r="C786" t="s">
        <v>42</v>
      </c>
      <c r="D786" t="s">
        <v>51</v>
      </c>
      <c r="E786" t="s">
        <v>59</v>
      </c>
      <c r="F786" s="10">
        <v>40374</v>
      </c>
      <c r="G786" s="11">
        <v>0.93958333333333333</v>
      </c>
      <c r="H786" s="10">
        <v>40373</v>
      </c>
      <c r="I786" s="11">
        <v>0.63888888888888884</v>
      </c>
      <c r="J786">
        <v>0</v>
      </c>
      <c r="K786" t="s">
        <v>71</v>
      </c>
      <c r="L786" t="s">
        <v>75</v>
      </c>
      <c r="M786">
        <v>0</v>
      </c>
      <c r="N786">
        <v>0</v>
      </c>
      <c r="O786">
        <v>0</v>
      </c>
      <c r="P786">
        <v>0</v>
      </c>
      <c r="Q786">
        <v>0</v>
      </c>
      <c r="R786">
        <v>0</v>
      </c>
      <c r="S786">
        <v>0</v>
      </c>
      <c r="T786">
        <v>0</v>
      </c>
      <c r="U786">
        <v>0</v>
      </c>
      <c r="V786">
        <v>0</v>
      </c>
      <c r="W786">
        <v>0</v>
      </c>
      <c r="X786">
        <v>0</v>
      </c>
      <c r="Y786">
        <v>0</v>
      </c>
      <c r="Z786">
        <v>0</v>
      </c>
      <c r="AA786">
        <v>0</v>
      </c>
      <c r="AB786">
        <v>0</v>
      </c>
      <c r="AC786">
        <v>0</v>
      </c>
      <c r="AD786">
        <v>0</v>
      </c>
      <c r="AE786">
        <f>SUM(Data[[#This Row],[Soybeans]:[DDGS]])</f>
        <v>0</v>
      </c>
      <c r="AF786">
        <f>SUM(Data[[#This Row],[Cr.Soyaoil]:[Biodiesel]])</f>
        <v>0</v>
      </c>
    </row>
    <row r="787" spans="1:32" x14ac:dyDescent="0.3">
      <c r="A787">
        <v>2014</v>
      </c>
      <c r="B787" t="s">
        <v>34</v>
      </c>
      <c r="C787" t="s">
        <v>43</v>
      </c>
      <c r="D787" t="s">
        <v>51</v>
      </c>
      <c r="E787" t="s">
        <v>63</v>
      </c>
      <c r="F787" s="10">
        <v>41699</v>
      </c>
      <c r="G787" s="11">
        <v>7.3611111111111113E-2</v>
      </c>
      <c r="H787" s="10">
        <v>41698</v>
      </c>
      <c r="I787" s="11">
        <v>7.2222222222222215E-2</v>
      </c>
      <c r="J787">
        <v>1</v>
      </c>
      <c r="K787" t="s">
        <v>69</v>
      </c>
      <c r="L787" t="s">
        <v>75</v>
      </c>
      <c r="M787">
        <v>0</v>
      </c>
      <c r="N787">
        <v>0</v>
      </c>
      <c r="O787">
        <v>0</v>
      </c>
      <c r="P787">
        <v>0</v>
      </c>
      <c r="Q787">
        <v>0</v>
      </c>
      <c r="R787">
        <v>0</v>
      </c>
      <c r="S787">
        <v>0</v>
      </c>
      <c r="T787">
        <v>0</v>
      </c>
      <c r="U787">
        <v>0</v>
      </c>
      <c r="V787">
        <v>0</v>
      </c>
      <c r="W787">
        <v>0</v>
      </c>
      <c r="X787">
        <v>0</v>
      </c>
      <c r="Y787">
        <v>0</v>
      </c>
      <c r="Z787">
        <v>0</v>
      </c>
      <c r="AA787">
        <v>0</v>
      </c>
      <c r="AB787">
        <v>4119</v>
      </c>
      <c r="AC787">
        <v>0</v>
      </c>
      <c r="AD787">
        <v>0</v>
      </c>
      <c r="AE787">
        <f>SUM(Data[[#This Row],[Soybeans]:[DDGS]])</f>
        <v>0</v>
      </c>
      <c r="AF787">
        <f>SUM(Data[[#This Row],[Cr.Soyaoil]:[Biodiesel]])</f>
        <v>4119</v>
      </c>
    </row>
    <row r="788" spans="1:32" x14ac:dyDescent="0.3">
      <c r="A788">
        <v>2023</v>
      </c>
      <c r="B788" t="s">
        <v>38</v>
      </c>
      <c r="C788" t="s">
        <v>42</v>
      </c>
      <c r="D788" t="s">
        <v>53</v>
      </c>
      <c r="E788" t="s">
        <v>60</v>
      </c>
      <c r="F788" s="10">
        <v>45155</v>
      </c>
      <c r="G788" s="11">
        <v>3.3333333333333333E-2</v>
      </c>
      <c r="H788" s="10">
        <v>45153</v>
      </c>
      <c r="I788" s="11">
        <v>0.50763888888888886</v>
      </c>
      <c r="J788">
        <v>1</v>
      </c>
      <c r="K788" t="s">
        <v>73</v>
      </c>
      <c r="L788" t="s">
        <v>74</v>
      </c>
      <c r="M788">
        <v>0</v>
      </c>
      <c r="N788">
        <v>0</v>
      </c>
      <c r="O788">
        <v>0</v>
      </c>
      <c r="P788">
        <v>14173</v>
      </c>
      <c r="Q788">
        <v>0</v>
      </c>
      <c r="R788">
        <v>0</v>
      </c>
      <c r="S788">
        <v>0</v>
      </c>
      <c r="T788">
        <v>0</v>
      </c>
      <c r="U788">
        <v>0</v>
      </c>
      <c r="V788">
        <v>0</v>
      </c>
      <c r="W788">
        <v>0</v>
      </c>
      <c r="X788">
        <v>0</v>
      </c>
      <c r="Y788">
        <v>0</v>
      </c>
      <c r="Z788">
        <v>0</v>
      </c>
      <c r="AA788">
        <v>0</v>
      </c>
      <c r="AB788">
        <v>0</v>
      </c>
      <c r="AC788">
        <v>0</v>
      </c>
      <c r="AD788">
        <v>0</v>
      </c>
      <c r="AE788">
        <f>SUM(Data[[#This Row],[Soybeans]:[DDGS]])</f>
        <v>14173</v>
      </c>
      <c r="AF788">
        <f>SUM(Data[[#This Row],[Cr.Soyaoil]:[Biodiesel]])</f>
        <v>0</v>
      </c>
    </row>
    <row r="789" spans="1:32" x14ac:dyDescent="0.3">
      <c r="A789">
        <v>2014</v>
      </c>
      <c r="B789" t="s">
        <v>41</v>
      </c>
      <c r="C789" t="s">
        <v>47</v>
      </c>
      <c r="D789" t="s">
        <v>50</v>
      </c>
      <c r="E789" t="s">
        <v>63</v>
      </c>
      <c r="F789" s="10">
        <v>41647</v>
      </c>
      <c r="G789" s="11">
        <v>0.6958333333333333</v>
      </c>
      <c r="H789" s="10">
        <v>41645</v>
      </c>
      <c r="I789" s="11">
        <v>0.17569444444444443</v>
      </c>
      <c r="J789">
        <v>0</v>
      </c>
      <c r="K789" t="s">
        <v>72</v>
      </c>
      <c r="L789" t="s">
        <v>74</v>
      </c>
      <c r="M789">
        <v>64302</v>
      </c>
      <c r="N789">
        <v>0</v>
      </c>
      <c r="O789">
        <v>0</v>
      </c>
      <c r="P789">
        <v>0</v>
      </c>
      <c r="Q789">
        <v>0</v>
      </c>
      <c r="R789">
        <v>0</v>
      </c>
      <c r="S789">
        <v>0</v>
      </c>
      <c r="T789">
        <v>0</v>
      </c>
      <c r="U789">
        <v>56796</v>
      </c>
      <c r="V789">
        <v>0</v>
      </c>
      <c r="W789">
        <v>0</v>
      </c>
      <c r="X789">
        <v>0</v>
      </c>
      <c r="Y789">
        <v>0</v>
      </c>
      <c r="Z789">
        <v>0</v>
      </c>
      <c r="AA789">
        <v>0</v>
      </c>
      <c r="AB789">
        <v>0</v>
      </c>
      <c r="AC789">
        <v>0</v>
      </c>
      <c r="AD789">
        <v>0</v>
      </c>
      <c r="AE789">
        <f>SUM(Data[[#This Row],[Soybeans]:[DDGS]])</f>
        <v>121098</v>
      </c>
      <c r="AF789">
        <f>SUM(Data[[#This Row],[Cr.Soyaoil]:[Biodiesel]])</f>
        <v>0</v>
      </c>
    </row>
    <row r="790" spans="1:32" x14ac:dyDescent="0.3">
      <c r="A790">
        <v>2015</v>
      </c>
      <c r="B790" t="s">
        <v>41</v>
      </c>
      <c r="C790" t="s">
        <v>45</v>
      </c>
      <c r="D790" t="s">
        <v>51</v>
      </c>
      <c r="E790" t="s">
        <v>62</v>
      </c>
      <c r="F790" s="10">
        <v>42012</v>
      </c>
      <c r="G790" s="11">
        <v>0.46180555555555558</v>
      </c>
      <c r="H790" s="10">
        <v>42009</v>
      </c>
      <c r="I790" s="11">
        <v>0.28888888888888886</v>
      </c>
      <c r="J790">
        <v>1</v>
      </c>
      <c r="K790" t="s">
        <v>66</v>
      </c>
      <c r="L790" t="s">
        <v>74</v>
      </c>
      <c r="M790">
        <v>0</v>
      </c>
      <c r="N790">
        <v>16923</v>
      </c>
      <c r="O790">
        <v>0</v>
      </c>
      <c r="P790">
        <v>0</v>
      </c>
      <c r="Q790">
        <v>0</v>
      </c>
      <c r="R790">
        <v>0</v>
      </c>
      <c r="S790">
        <v>0</v>
      </c>
      <c r="T790">
        <v>40464</v>
      </c>
      <c r="U790">
        <v>0</v>
      </c>
      <c r="V790">
        <v>0</v>
      </c>
      <c r="W790">
        <v>0</v>
      </c>
      <c r="X790">
        <v>0</v>
      </c>
      <c r="Y790">
        <v>0</v>
      </c>
      <c r="Z790">
        <v>0</v>
      </c>
      <c r="AA790">
        <v>0</v>
      </c>
      <c r="AB790">
        <v>0</v>
      </c>
      <c r="AC790">
        <v>0</v>
      </c>
      <c r="AD790">
        <v>0</v>
      </c>
      <c r="AE790">
        <f>SUM(Data[[#This Row],[Soybeans]:[DDGS]])</f>
        <v>57387</v>
      </c>
      <c r="AF790">
        <f>SUM(Data[[#This Row],[Cr.Soyaoil]:[Biodiesel]])</f>
        <v>0</v>
      </c>
    </row>
    <row r="791" spans="1:32" x14ac:dyDescent="0.3">
      <c r="A791">
        <v>2011</v>
      </c>
      <c r="B791" t="s">
        <v>40</v>
      </c>
      <c r="C791" t="s">
        <v>44</v>
      </c>
      <c r="D791" t="s">
        <v>53</v>
      </c>
      <c r="E791" t="s">
        <v>64</v>
      </c>
      <c r="F791" s="10">
        <v>40788</v>
      </c>
      <c r="G791" s="11">
        <v>0.9291666666666667</v>
      </c>
      <c r="H791" s="10">
        <v>40786</v>
      </c>
      <c r="I791" s="11">
        <v>0.33263888888888887</v>
      </c>
      <c r="J791">
        <v>1</v>
      </c>
      <c r="K791" t="s">
        <v>71</v>
      </c>
      <c r="L791" t="s">
        <v>75</v>
      </c>
      <c r="M791">
        <v>0</v>
      </c>
      <c r="N791">
        <v>0</v>
      </c>
      <c r="O791">
        <v>0</v>
      </c>
      <c r="P791">
        <v>0</v>
      </c>
      <c r="Q791">
        <v>0</v>
      </c>
      <c r="R791">
        <v>0</v>
      </c>
      <c r="S791">
        <v>0</v>
      </c>
      <c r="T791">
        <v>0</v>
      </c>
      <c r="U791">
        <v>0</v>
      </c>
      <c r="V791">
        <v>0</v>
      </c>
      <c r="W791">
        <v>0</v>
      </c>
      <c r="X791">
        <v>0</v>
      </c>
      <c r="Y791">
        <v>9296</v>
      </c>
      <c r="Z791">
        <v>4176</v>
      </c>
      <c r="AA791">
        <v>2607</v>
      </c>
      <c r="AB791">
        <v>6907</v>
      </c>
      <c r="AC791">
        <v>36</v>
      </c>
      <c r="AD791">
        <v>0</v>
      </c>
      <c r="AE791">
        <f>SUM(Data[[#This Row],[Soybeans]:[DDGS]])</f>
        <v>0</v>
      </c>
      <c r="AF791">
        <f>SUM(Data[[#This Row],[Cr.Soyaoil]:[Biodiesel]])</f>
        <v>23022</v>
      </c>
    </row>
    <row r="792" spans="1:32" x14ac:dyDescent="0.3">
      <c r="A792">
        <v>2013</v>
      </c>
      <c r="B792" t="s">
        <v>38</v>
      </c>
      <c r="C792" t="s">
        <v>48</v>
      </c>
      <c r="D792" t="s">
        <v>58</v>
      </c>
      <c r="E792" t="s">
        <v>61</v>
      </c>
      <c r="F792" s="10">
        <v>41503</v>
      </c>
      <c r="G792" s="11">
        <v>0.42222222222222222</v>
      </c>
      <c r="H792" s="10">
        <v>41501</v>
      </c>
      <c r="I792" s="11">
        <v>0.30694444444444446</v>
      </c>
      <c r="J792">
        <v>1</v>
      </c>
      <c r="K792" t="s">
        <v>71</v>
      </c>
      <c r="L792" t="s">
        <v>75</v>
      </c>
      <c r="M792">
        <v>0</v>
      </c>
      <c r="N792">
        <v>0</v>
      </c>
      <c r="O792">
        <v>0</v>
      </c>
      <c r="P792">
        <v>0</v>
      </c>
      <c r="Q792">
        <v>0</v>
      </c>
      <c r="R792">
        <v>0</v>
      </c>
      <c r="S792">
        <v>0</v>
      </c>
      <c r="T792">
        <v>0</v>
      </c>
      <c r="U792">
        <v>0</v>
      </c>
      <c r="V792">
        <v>0</v>
      </c>
      <c r="W792">
        <v>6129</v>
      </c>
      <c r="X792">
        <v>0</v>
      </c>
      <c r="Y792">
        <v>4617</v>
      </c>
      <c r="Z792">
        <v>0</v>
      </c>
      <c r="AA792">
        <v>0</v>
      </c>
      <c r="AB792">
        <v>1438</v>
      </c>
      <c r="AC792">
        <v>0</v>
      </c>
      <c r="AD792">
        <v>4401</v>
      </c>
      <c r="AE792">
        <f>SUM(Data[[#This Row],[Soybeans]:[DDGS]])</f>
        <v>0</v>
      </c>
      <c r="AF792">
        <f>SUM(Data[[#This Row],[Cr.Soyaoil]:[Biodiesel]])</f>
        <v>16585</v>
      </c>
    </row>
    <row r="793" spans="1:32" x14ac:dyDescent="0.3">
      <c r="A793">
        <v>2018</v>
      </c>
      <c r="B793" t="s">
        <v>40</v>
      </c>
      <c r="C793" t="s">
        <v>44</v>
      </c>
      <c r="D793" t="s">
        <v>57</v>
      </c>
      <c r="E793" t="s">
        <v>63</v>
      </c>
      <c r="F793" s="10">
        <v>43367</v>
      </c>
      <c r="G793" s="11">
        <v>0.36249999999999999</v>
      </c>
      <c r="H793" s="10">
        <v>43366</v>
      </c>
      <c r="I793" s="11">
        <v>0.65902777777777777</v>
      </c>
      <c r="J793">
        <v>0</v>
      </c>
      <c r="K793" t="s">
        <v>67</v>
      </c>
      <c r="L793" t="s">
        <v>75</v>
      </c>
      <c r="M793">
        <v>0</v>
      </c>
      <c r="N793">
        <v>0</v>
      </c>
      <c r="O793">
        <v>0</v>
      </c>
      <c r="P793">
        <v>0</v>
      </c>
      <c r="Q793">
        <v>0</v>
      </c>
      <c r="R793">
        <v>0</v>
      </c>
      <c r="S793">
        <v>0</v>
      </c>
      <c r="T793">
        <v>0</v>
      </c>
      <c r="U793">
        <v>0</v>
      </c>
      <c r="V793">
        <v>0</v>
      </c>
      <c r="W793">
        <v>0</v>
      </c>
      <c r="X793">
        <v>0</v>
      </c>
      <c r="Y793">
        <v>0</v>
      </c>
      <c r="Z793">
        <v>0</v>
      </c>
      <c r="AA793">
        <v>0</v>
      </c>
      <c r="AB793">
        <v>0</v>
      </c>
      <c r="AC793">
        <v>0</v>
      </c>
      <c r="AD793">
        <v>0</v>
      </c>
      <c r="AE793">
        <f>SUM(Data[[#This Row],[Soybeans]:[DDGS]])</f>
        <v>0</v>
      </c>
      <c r="AF793">
        <f>SUM(Data[[#This Row],[Cr.Soyaoil]:[Biodiesel]])</f>
        <v>0</v>
      </c>
    </row>
    <row r="794" spans="1:32" x14ac:dyDescent="0.3">
      <c r="A794">
        <v>2021</v>
      </c>
      <c r="B794" t="s">
        <v>34</v>
      </c>
      <c r="C794" t="s">
        <v>46</v>
      </c>
      <c r="D794" t="s">
        <v>53</v>
      </c>
      <c r="E794" t="s">
        <v>60</v>
      </c>
      <c r="F794" s="10">
        <v>44260</v>
      </c>
      <c r="G794" s="11">
        <v>7.1527777777777773E-2</v>
      </c>
      <c r="H794" s="10">
        <v>44258</v>
      </c>
      <c r="I794" s="11">
        <v>0.5444444444444444</v>
      </c>
      <c r="J794">
        <v>1</v>
      </c>
      <c r="K794" t="s">
        <v>69</v>
      </c>
      <c r="L794" t="s">
        <v>74</v>
      </c>
      <c r="M794">
        <v>78269</v>
      </c>
      <c r="N794">
        <v>0</v>
      </c>
      <c r="O794">
        <v>0</v>
      </c>
      <c r="P794">
        <v>0</v>
      </c>
      <c r="Q794">
        <v>78216</v>
      </c>
      <c r="R794">
        <v>0</v>
      </c>
      <c r="S794">
        <v>0</v>
      </c>
      <c r="T794">
        <v>0</v>
      </c>
      <c r="U794">
        <v>0</v>
      </c>
      <c r="V794">
        <v>0</v>
      </c>
      <c r="W794">
        <v>0</v>
      </c>
      <c r="X794">
        <v>0</v>
      </c>
      <c r="Y794">
        <v>0</v>
      </c>
      <c r="Z794">
        <v>0</v>
      </c>
      <c r="AA794">
        <v>0</v>
      </c>
      <c r="AB794">
        <v>0</v>
      </c>
      <c r="AC794">
        <v>0</v>
      </c>
      <c r="AD794">
        <v>0</v>
      </c>
      <c r="AE794">
        <f>SUM(Data[[#This Row],[Soybeans]:[DDGS]])</f>
        <v>156485</v>
      </c>
      <c r="AF794">
        <f>SUM(Data[[#This Row],[Cr.Soyaoil]:[Biodiesel]])</f>
        <v>0</v>
      </c>
    </row>
    <row r="795" spans="1:32" x14ac:dyDescent="0.3">
      <c r="A795">
        <v>2018</v>
      </c>
      <c r="B795" t="s">
        <v>39</v>
      </c>
      <c r="C795" t="s">
        <v>45</v>
      </c>
      <c r="D795" t="s">
        <v>50</v>
      </c>
      <c r="E795" t="s">
        <v>64</v>
      </c>
      <c r="F795" s="10">
        <v>43391</v>
      </c>
      <c r="G795" s="11">
        <v>0.19027777777777777</v>
      </c>
      <c r="H795" s="10">
        <v>43389</v>
      </c>
      <c r="I795" s="11">
        <v>0.1125</v>
      </c>
      <c r="J795">
        <v>0</v>
      </c>
      <c r="K795" t="s">
        <v>71</v>
      </c>
      <c r="L795" t="s">
        <v>75</v>
      </c>
      <c r="M795">
        <v>0</v>
      </c>
      <c r="N795">
        <v>0</v>
      </c>
      <c r="O795">
        <v>0</v>
      </c>
      <c r="P795">
        <v>0</v>
      </c>
      <c r="Q795">
        <v>0</v>
      </c>
      <c r="R795">
        <v>0</v>
      </c>
      <c r="S795">
        <v>0</v>
      </c>
      <c r="T795">
        <v>0</v>
      </c>
      <c r="U795">
        <v>0</v>
      </c>
      <c r="V795">
        <v>0</v>
      </c>
      <c r="W795">
        <v>0</v>
      </c>
      <c r="X795">
        <v>0</v>
      </c>
      <c r="Y795">
        <v>0</v>
      </c>
      <c r="Z795">
        <v>0</v>
      </c>
      <c r="AA795">
        <v>0</v>
      </c>
      <c r="AB795">
        <v>4006</v>
      </c>
      <c r="AC795">
        <v>0</v>
      </c>
      <c r="AD795">
        <v>0</v>
      </c>
      <c r="AE795">
        <f>SUM(Data[[#This Row],[Soybeans]:[DDGS]])</f>
        <v>0</v>
      </c>
      <c r="AF795">
        <f>SUM(Data[[#This Row],[Cr.Soyaoil]:[Biodiesel]])</f>
        <v>4006</v>
      </c>
    </row>
    <row r="796" spans="1:32" x14ac:dyDescent="0.3">
      <c r="A796">
        <v>2015</v>
      </c>
      <c r="B796" t="s">
        <v>30</v>
      </c>
      <c r="C796" t="s">
        <v>45</v>
      </c>
      <c r="D796" t="s">
        <v>58</v>
      </c>
      <c r="E796" t="s">
        <v>63</v>
      </c>
      <c r="F796" s="10">
        <v>42126</v>
      </c>
      <c r="G796" s="11">
        <v>0.9916666666666667</v>
      </c>
      <c r="H796" s="10">
        <v>42124</v>
      </c>
      <c r="I796" s="11">
        <v>0.52986111111111112</v>
      </c>
      <c r="J796">
        <v>0</v>
      </c>
      <c r="K796" t="s">
        <v>71</v>
      </c>
      <c r="L796" t="s">
        <v>74</v>
      </c>
      <c r="M796">
        <v>39056</v>
      </c>
      <c r="N796">
        <v>0</v>
      </c>
      <c r="O796">
        <v>0</v>
      </c>
      <c r="P796">
        <v>0</v>
      </c>
      <c r="Q796">
        <v>0</v>
      </c>
      <c r="R796">
        <v>0</v>
      </c>
      <c r="S796">
        <v>0</v>
      </c>
      <c r="T796">
        <v>0</v>
      </c>
      <c r="U796">
        <v>51775</v>
      </c>
      <c r="V796">
        <v>13159</v>
      </c>
      <c r="W796">
        <v>0</v>
      </c>
      <c r="X796">
        <v>0</v>
      </c>
      <c r="Y796">
        <v>0</v>
      </c>
      <c r="Z796">
        <v>0</v>
      </c>
      <c r="AA796">
        <v>0</v>
      </c>
      <c r="AB796">
        <v>0</v>
      </c>
      <c r="AC796">
        <v>0</v>
      </c>
      <c r="AD796">
        <v>0</v>
      </c>
      <c r="AE796">
        <f>SUM(Data[[#This Row],[Soybeans]:[DDGS]])</f>
        <v>103990</v>
      </c>
      <c r="AF796">
        <f>SUM(Data[[#This Row],[Cr.Soyaoil]:[Biodiesel]])</f>
        <v>0</v>
      </c>
    </row>
    <row r="797" spans="1:32" x14ac:dyDescent="0.3">
      <c r="A797">
        <v>2013</v>
      </c>
      <c r="B797" t="s">
        <v>30</v>
      </c>
      <c r="C797" t="s">
        <v>45</v>
      </c>
      <c r="D797" t="s">
        <v>50</v>
      </c>
      <c r="E797" t="s">
        <v>63</v>
      </c>
      <c r="F797" s="10">
        <v>41407</v>
      </c>
      <c r="G797" s="11">
        <v>0.19375000000000001</v>
      </c>
      <c r="H797" s="10">
        <v>41406</v>
      </c>
      <c r="I797" s="11">
        <v>0.93958333333333333</v>
      </c>
      <c r="J797">
        <v>0</v>
      </c>
      <c r="K797" t="s">
        <v>73</v>
      </c>
      <c r="L797" t="s">
        <v>74</v>
      </c>
      <c r="M797">
        <v>0</v>
      </c>
      <c r="N797">
        <v>0</v>
      </c>
      <c r="O797">
        <v>0</v>
      </c>
      <c r="P797">
        <v>0</v>
      </c>
      <c r="Q797">
        <v>0</v>
      </c>
      <c r="R797">
        <v>0</v>
      </c>
      <c r="S797">
        <v>0</v>
      </c>
      <c r="T797">
        <v>0</v>
      </c>
      <c r="U797">
        <v>22380</v>
      </c>
      <c r="V797">
        <v>4727</v>
      </c>
      <c r="W797">
        <v>0</v>
      </c>
      <c r="X797">
        <v>0</v>
      </c>
      <c r="Y797">
        <v>0</v>
      </c>
      <c r="Z797">
        <v>0</v>
      </c>
      <c r="AA797">
        <v>0</v>
      </c>
      <c r="AB797">
        <v>0</v>
      </c>
      <c r="AC797">
        <v>0</v>
      </c>
      <c r="AD797">
        <v>0</v>
      </c>
      <c r="AE797">
        <f>SUM(Data[[#This Row],[Soybeans]:[DDGS]])</f>
        <v>27107</v>
      </c>
      <c r="AF797">
        <f>SUM(Data[[#This Row],[Cr.Soyaoil]:[Biodiesel]])</f>
        <v>0</v>
      </c>
    </row>
    <row r="798" spans="1:32" x14ac:dyDescent="0.3">
      <c r="A798">
        <v>2019</v>
      </c>
      <c r="B798" t="s">
        <v>35</v>
      </c>
      <c r="C798" t="s">
        <v>47</v>
      </c>
      <c r="D798" t="s">
        <v>56</v>
      </c>
      <c r="E798" t="s">
        <v>65</v>
      </c>
      <c r="F798" s="10">
        <v>43789</v>
      </c>
      <c r="G798" s="11">
        <v>0.14305555555555555</v>
      </c>
      <c r="H798" s="10">
        <v>43788</v>
      </c>
      <c r="I798" s="11">
        <v>0.77708333333333335</v>
      </c>
      <c r="J798">
        <v>0</v>
      </c>
      <c r="K798" t="s">
        <v>71</v>
      </c>
      <c r="L798" t="s">
        <v>74</v>
      </c>
      <c r="M798">
        <v>0</v>
      </c>
      <c r="N798">
        <v>0</v>
      </c>
      <c r="O798">
        <v>0</v>
      </c>
      <c r="P798">
        <v>0</v>
      </c>
      <c r="Q798">
        <v>0</v>
      </c>
      <c r="R798">
        <v>0</v>
      </c>
      <c r="S798">
        <v>0</v>
      </c>
      <c r="T798">
        <v>0</v>
      </c>
      <c r="U798">
        <v>22066</v>
      </c>
      <c r="V798">
        <v>0</v>
      </c>
      <c r="W798">
        <v>0</v>
      </c>
      <c r="X798">
        <v>0</v>
      </c>
      <c r="Y798">
        <v>0</v>
      </c>
      <c r="Z798">
        <v>0</v>
      </c>
      <c r="AA798">
        <v>0</v>
      </c>
      <c r="AB798">
        <v>0</v>
      </c>
      <c r="AC798">
        <v>0</v>
      </c>
      <c r="AD798">
        <v>0</v>
      </c>
      <c r="AE798">
        <f>SUM(Data[[#This Row],[Soybeans]:[DDGS]])</f>
        <v>22066</v>
      </c>
      <c r="AF798">
        <f>SUM(Data[[#This Row],[Cr.Soyaoil]:[Biodiesel]])</f>
        <v>0</v>
      </c>
    </row>
    <row r="799" spans="1:32" x14ac:dyDescent="0.3">
      <c r="A799">
        <v>2021</v>
      </c>
      <c r="B799" t="s">
        <v>40</v>
      </c>
      <c r="C799" t="s">
        <v>42</v>
      </c>
      <c r="D799" t="s">
        <v>56</v>
      </c>
      <c r="E799" t="s">
        <v>63</v>
      </c>
      <c r="F799" s="10">
        <v>44447</v>
      </c>
      <c r="G799" s="11">
        <v>9.583333333333334E-2</v>
      </c>
      <c r="H799" s="10">
        <v>44445</v>
      </c>
      <c r="I799" s="11">
        <v>0.58402777777777781</v>
      </c>
      <c r="J799">
        <v>0</v>
      </c>
      <c r="K799" t="s">
        <v>67</v>
      </c>
      <c r="L799" t="s">
        <v>75</v>
      </c>
      <c r="M799">
        <v>0</v>
      </c>
      <c r="N799">
        <v>0</v>
      </c>
      <c r="O799">
        <v>0</v>
      </c>
      <c r="P799">
        <v>0</v>
      </c>
      <c r="Q799">
        <v>0</v>
      </c>
      <c r="R799">
        <v>0</v>
      </c>
      <c r="S799">
        <v>0</v>
      </c>
      <c r="T799">
        <v>0</v>
      </c>
      <c r="U799">
        <v>0</v>
      </c>
      <c r="V799">
        <v>0</v>
      </c>
      <c r="W799">
        <v>0</v>
      </c>
      <c r="X799">
        <v>0</v>
      </c>
      <c r="Y799">
        <v>7341</v>
      </c>
      <c r="Z799">
        <v>0</v>
      </c>
      <c r="AA799">
        <v>0</v>
      </c>
      <c r="AB799">
        <v>0</v>
      </c>
      <c r="AC799">
        <v>0</v>
      </c>
      <c r="AD799">
        <v>0</v>
      </c>
      <c r="AE799">
        <f>SUM(Data[[#This Row],[Soybeans]:[DDGS]])</f>
        <v>0</v>
      </c>
      <c r="AF799">
        <f>SUM(Data[[#This Row],[Cr.Soyaoil]:[Biodiesel]])</f>
        <v>7341</v>
      </c>
    </row>
    <row r="800" spans="1:32" x14ac:dyDescent="0.3">
      <c r="A800">
        <v>2019</v>
      </c>
      <c r="B800" t="s">
        <v>34</v>
      </c>
      <c r="C800" t="s">
        <v>47</v>
      </c>
      <c r="D800" t="s">
        <v>54</v>
      </c>
      <c r="E800" t="s">
        <v>65</v>
      </c>
      <c r="F800" s="10">
        <v>43548</v>
      </c>
      <c r="G800" s="11">
        <v>0.98124999999999996</v>
      </c>
      <c r="H800" s="10">
        <v>43547</v>
      </c>
      <c r="I800" s="11">
        <v>0.69097222222222221</v>
      </c>
      <c r="J800">
        <v>0</v>
      </c>
      <c r="K800" t="s">
        <v>69</v>
      </c>
      <c r="L800" t="s">
        <v>74</v>
      </c>
      <c r="M800">
        <v>0</v>
      </c>
      <c r="N800">
        <v>0</v>
      </c>
      <c r="O800">
        <v>0</v>
      </c>
      <c r="P800">
        <v>0</v>
      </c>
      <c r="Q800">
        <v>0</v>
      </c>
      <c r="R800">
        <v>0</v>
      </c>
      <c r="S800">
        <v>0</v>
      </c>
      <c r="T800">
        <v>0</v>
      </c>
      <c r="U800">
        <v>71113</v>
      </c>
      <c r="V800">
        <v>0</v>
      </c>
      <c r="W800">
        <v>0</v>
      </c>
      <c r="X800">
        <v>0</v>
      </c>
      <c r="Y800">
        <v>0</v>
      </c>
      <c r="Z800">
        <v>0</v>
      </c>
      <c r="AA800">
        <v>0</v>
      </c>
      <c r="AB800">
        <v>0</v>
      </c>
      <c r="AC800">
        <v>0</v>
      </c>
      <c r="AD800">
        <v>0</v>
      </c>
      <c r="AE800">
        <f>SUM(Data[[#This Row],[Soybeans]:[DDGS]])</f>
        <v>71113</v>
      </c>
      <c r="AF800">
        <f>SUM(Data[[#This Row],[Cr.Soyaoil]:[Biodiesel]])</f>
        <v>0</v>
      </c>
    </row>
    <row r="801" spans="1:32" x14ac:dyDescent="0.3">
      <c r="A801">
        <v>2019</v>
      </c>
      <c r="B801" t="s">
        <v>41</v>
      </c>
      <c r="C801" t="s">
        <v>46</v>
      </c>
      <c r="D801" t="s">
        <v>53</v>
      </c>
      <c r="E801" t="s">
        <v>60</v>
      </c>
      <c r="F801" s="10">
        <v>43470</v>
      </c>
      <c r="G801" s="11">
        <v>0.92083333333333328</v>
      </c>
      <c r="H801" s="10">
        <v>43469</v>
      </c>
      <c r="I801" s="11">
        <v>0.86458333333333337</v>
      </c>
      <c r="J801">
        <v>1</v>
      </c>
      <c r="K801" t="s">
        <v>69</v>
      </c>
      <c r="L801" t="s">
        <v>74</v>
      </c>
      <c r="M801">
        <v>34459</v>
      </c>
      <c r="N801">
        <v>0</v>
      </c>
      <c r="O801">
        <v>0</v>
      </c>
      <c r="P801">
        <v>4437</v>
      </c>
      <c r="Q801">
        <v>0</v>
      </c>
      <c r="R801">
        <v>0</v>
      </c>
      <c r="S801">
        <v>58113</v>
      </c>
      <c r="T801">
        <v>55609</v>
      </c>
      <c r="U801">
        <v>0</v>
      </c>
      <c r="V801">
        <v>0</v>
      </c>
      <c r="W801">
        <v>0</v>
      </c>
      <c r="X801">
        <v>0</v>
      </c>
      <c r="Y801">
        <v>0</v>
      </c>
      <c r="Z801">
        <v>0</v>
      </c>
      <c r="AA801">
        <v>0</v>
      </c>
      <c r="AB801">
        <v>0</v>
      </c>
      <c r="AC801">
        <v>0</v>
      </c>
      <c r="AD801">
        <v>0</v>
      </c>
      <c r="AE801">
        <f>SUM(Data[[#This Row],[Soybeans]:[DDGS]])</f>
        <v>152618</v>
      </c>
      <c r="AF801">
        <f>SUM(Data[[#This Row],[Cr.Soyaoil]:[Biodiesel]])</f>
        <v>0</v>
      </c>
    </row>
    <row r="802" spans="1:32" x14ac:dyDescent="0.3">
      <c r="A802">
        <v>2015</v>
      </c>
      <c r="B802" t="s">
        <v>32</v>
      </c>
      <c r="C802" t="s">
        <v>45</v>
      </c>
      <c r="D802" t="s">
        <v>56</v>
      </c>
      <c r="E802" t="s">
        <v>63</v>
      </c>
      <c r="F802" s="10">
        <v>42358</v>
      </c>
      <c r="G802" s="11">
        <v>0.49166666666666664</v>
      </c>
      <c r="H802" s="10">
        <v>42356</v>
      </c>
      <c r="I802" s="11">
        <v>0.78263888888888888</v>
      </c>
      <c r="J802">
        <v>1</v>
      </c>
      <c r="K802" t="s">
        <v>68</v>
      </c>
      <c r="L802" t="s">
        <v>75</v>
      </c>
      <c r="M802">
        <v>0</v>
      </c>
      <c r="N802">
        <v>0</v>
      </c>
      <c r="O802">
        <v>0</v>
      </c>
      <c r="P802">
        <v>0</v>
      </c>
      <c r="Q802">
        <v>0</v>
      </c>
      <c r="R802">
        <v>0</v>
      </c>
      <c r="S802">
        <v>0</v>
      </c>
      <c r="T802">
        <v>0</v>
      </c>
      <c r="U802">
        <v>0</v>
      </c>
      <c r="V802">
        <v>0</v>
      </c>
      <c r="W802">
        <v>0</v>
      </c>
      <c r="X802">
        <v>2665</v>
      </c>
      <c r="Y802">
        <v>1241</v>
      </c>
      <c r="Z802">
        <v>0</v>
      </c>
      <c r="AA802">
        <v>0</v>
      </c>
      <c r="AB802">
        <v>0</v>
      </c>
      <c r="AC802">
        <v>0</v>
      </c>
      <c r="AD802">
        <v>0</v>
      </c>
      <c r="AE802">
        <f>SUM(Data[[#This Row],[Soybeans]:[DDGS]])</f>
        <v>0</v>
      </c>
      <c r="AF802">
        <f>SUM(Data[[#This Row],[Cr.Soyaoil]:[Biodiesel]])</f>
        <v>3906</v>
      </c>
    </row>
    <row r="803" spans="1:32" x14ac:dyDescent="0.3">
      <c r="A803">
        <v>2023</v>
      </c>
      <c r="B803" t="s">
        <v>31</v>
      </c>
      <c r="C803" t="s">
        <v>45</v>
      </c>
      <c r="D803" t="s">
        <v>54</v>
      </c>
      <c r="E803" t="s">
        <v>59</v>
      </c>
      <c r="F803" s="10">
        <v>44969</v>
      </c>
      <c r="G803" s="11">
        <v>0.30208333333333331</v>
      </c>
      <c r="H803" s="10">
        <v>44967</v>
      </c>
      <c r="I803" s="11">
        <v>0.42638888888888887</v>
      </c>
      <c r="J803">
        <v>1</v>
      </c>
      <c r="K803" t="s">
        <v>68</v>
      </c>
      <c r="L803" t="s">
        <v>74</v>
      </c>
      <c r="M803">
        <v>0</v>
      </c>
      <c r="N803">
        <v>0</v>
      </c>
      <c r="O803">
        <v>70513</v>
      </c>
      <c r="P803">
        <v>0</v>
      </c>
      <c r="Q803">
        <v>0</v>
      </c>
      <c r="R803">
        <v>0</v>
      </c>
      <c r="S803">
        <v>0</v>
      </c>
      <c r="T803">
        <v>0</v>
      </c>
      <c r="U803">
        <v>6861</v>
      </c>
      <c r="V803">
        <v>0</v>
      </c>
      <c r="W803">
        <v>0</v>
      </c>
      <c r="X803">
        <v>0</v>
      </c>
      <c r="Y803">
        <v>0</v>
      </c>
      <c r="Z803">
        <v>0</v>
      </c>
      <c r="AA803">
        <v>0</v>
      </c>
      <c r="AB803">
        <v>0</v>
      </c>
      <c r="AC803">
        <v>0</v>
      </c>
      <c r="AD803">
        <v>0</v>
      </c>
      <c r="AE803">
        <f>SUM(Data[[#This Row],[Soybeans]:[DDGS]])</f>
        <v>77374</v>
      </c>
      <c r="AF803">
        <f>SUM(Data[[#This Row],[Cr.Soyaoil]:[Biodiesel]])</f>
        <v>0</v>
      </c>
    </row>
    <row r="804" spans="1:32" x14ac:dyDescent="0.3">
      <c r="A804">
        <v>2019</v>
      </c>
      <c r="B804" t="s">
        <v>33</v>
      </c>
      <c r="C804" t="s">
        <v>47</v>
      </c>
      <c r="D804" t="s">
        <v>52</v>
      </c>
      <c r="E804" t="s">
        <v>65</v>
      </c>
      <c r="F804" s="10">
        <v>43583</v>
      </c>
      <c r="G804" s="11">
        <v>0.5541666666666667</v>
      </c>
      <c r="H804" s="10">
        <v>43580</v>
      </c>
      <c r="I804" s="11">
        <v>0.65902777777777777</v>
      </c>
      <c r="J804">
        <v>0</v>
      </c>
      <c r="K804" t="s">
        <v>73</v>
      </c>
      <c r="L804" t="s">
        <v>74</v>
      </c>
      <c r="M804">
        <v>0</v>
      </c>
      <c r="N804">
        <v>0</v>
      </c>
      <c r="O804">
        <v>0</v>
      </c>
      <c r="P804">
        <v>0</v>
      </c>
      <c r="Q804">
        <v>0</v>
      </c>
      <c r="R804">
        <v>0</v>
      </c>
      <c r="S804">
        <v>0</v>
      </c>
      <c r="T804">
        <v>0</v>
      </c>
      <c r="U804">
        <v>0</v>
      </c>
      <c r="V804">
        <v>0</v>
      </c>
      <c r="W804">
        <v>0</v>
      </c>
      <c r="X804">
        <v>0</v>
      </c>
      <c r="Y804">
        <v>0</v>
      </c>
      <c r="Z804">
        <v>0</v>
      </c>
      <c r="AA804">
        <v>0</v>
      </c>
      <c r="AB804">
        <v>0</v>
      </c>
      <c r="AC804">
        <v>0</v>
      </c>
      <c r="AD804">
        <v>0</v>
      </c>
      <c r="AE804">
        <f>SUM(Data[[#This Row],[Soybeans]:[DDGS]])</f>
        <v>0</v>
      </c>
      <c r="AF804">
        <f>SUM(Data[[#This Row],[Cr.Soyaoil]:[Biodiesel]])</f>
        <v>0</v>
      </c>
    </row>
    <row r="805" spans="1:32" x14ac:dyDescent="0.3">
      <c r="A805">
        <v>2017</v>
      </c>
      <c r="B805" t="s">
        <v>36</v>
      </c>
      <c r="C805" t="s">
        <v>44</v>
      </c>
      <c r="D805" t="s">
        <v>54</v>
      </c>
      <c r="E805" t="s">
        <v>59</v>
      </c>
      <c r="F805" s="10">
        <v>42939</v>
      </c>
      <c r="G805" s="11">
        <v>0.46666666666666667</v>
      </c>
      <c r="H805" s="10">
        <v>42936</v>
      </c>
      <c r="I805" s="11">
        <v>0.43541666666666667</v>
      </c>
      <c r="J805">
        <v>0</v>
      </c>
      <c r="K805" t="s">
        <v>73</v>
      </c>
      <c r="L805" t="s">
        <v>75</v>
      </c>
      <c r="M805">
        <v>0</v>
      </c>
      <c r="N805">
        <v>0</v>
      </c>
      <c r="O805">
        <v>0</v>
      </c>
      <c r="P805">
        <v>0</v>
      </c>
      <c r="Q805">
        <v>0</v>
      </c>
      <c r="R805">
        <v>0</v>
      </c>
      <c r="S805">
        <v>0</v>
      </c>
      <c r="T805">
        <v>0</v>
      </c>
      <c r="U805">
        <v>0</v>
      </c>
      <c r="V805">
        <v>0</v>
      </c>
      <c r="W805">
        <v>0</v>
      </c>
      <c r="X805">
        <v>0</v>
      </c>
      <c r="Y805">
        <v>9145</v>
      </c>
      <c r="Z805">
        <v>0</v>
      </c>
      <c r="AA805">
        <v>0</v>
      </c>
      <c r="AB805">
        <v>0</v>
      </c>
      <c r="AC805">
        <v>0</v>
      </c>
      <c r="AD805">
        <v>0</v>
      </c>
      <c r="AE805">
        <f>SUM(Data[[#This Row],[Soybeans]:[DDGS]])</f>
        <v>0</v>
      </c>
      <c r="AF805">
        <f>SUM(Data[[#This Row],[Cr.Soyaoil]:[Biodiesel]])</f>
        <v>9145</v>
      </c>
    </row>
    <row r="806" spans="1:32" x14ac:dyDescent="0.3">
      <c r="A806">
        <v>2010</v>
      </c>
      <c r="B806" t="s">
        <v>32</v>
      </c>
      <c r="C806" t="s">
        <v>43</v>
      </c>
      <c r="D806" t="s">
        <v>52</v>
      </c>
      <c r="E806" t="s">
        <v>65</v>
      </c>
      <c r="F806" s="10">
        <v>40534</v>
      </c>
      <c r="G806" s="11">
        <v>0.43125000000000002</v>
      </c>
      <c r="H806" s="10">
        <v>40532</v>
      </c>
      <c r="I806" s="11">
        <v>0.41041666666666665</v>
      </c>
      <c r="J806">
        <v>1</v>
      </c>
      <c r="K806" t="s">
        <v>68</v>
      </c>
      <c r="L806" t="s">
        <v>75</v>
      </c>
      <c r="M806">
        <v>0</v>
      </c>
      <c r="N806">
        <v>0</v>
      </c>
      <c r="O806">
        <v>0</v>
      </c>
      <c r="P806">
        <v>0</v>
      </c>
      <c r="Q806">
        <v>0</v>
      </c>
      <c r="R806">
        <v>0</v>
      </c>
      <c r="S806">
        <v>0</v>
      </c>
      <c r="T806">
        <v>0</v>
      </c>
      <c r="U806">
        <v>0</v>
      </c>
      <c r="V806">
        <v>0</v>
      </c>
      <c r="W806">
        <v>0</v>
      </c>
      <c r="X806">
        <v>0</v>
      </c>
      <c r="Y806">
        <v>8184</v>
      </c>
      <c r="Z806">
        <v>5618</v>
      </c>
      <c r="AA806">
        <v>0</v>
      </c>
      <c r="AB806">
        <v>0</v>
      </c>
      <c r="AC806">
        <v>0</v>
      </c>
      <c r="AD806">
        <v>2576</v>
      </c>
      <c r="AE806">
        <f>SUM(Data[[#This Row],[Soybeans]:[DDGS]])</f>
        <v>0</v>
      </c>
      <c r="AF806">
        <f>SUM(Data[[#This Row],[Cr.Soyaoil]:[Biodiesel]])</f>
        <v>16378</v>
      </c>
    </row>
    <row r="807" spans="1:32" x14ac:dyDescent="0.3">
      <c r="A807">
        <v>2018</v>
      </c>
      <c r="B807" t="s">
        <v>31</v>
      </c>
      <c r="C807" t="s">
        <v>42</v>
      </c>
      <c r="D807" t="s">
        <v>58</v>
      </c>
      <c r="E807" t="s">
        <v>64</v>
      </c>
      <c r="F807" s="10">
        <v>43159</v>
      </c>
      <c r="G807" s="11">
        <v>0.81944444444444442</v>
      </c>
      <c r="H807" s="10">
        <v>43158</v>
      </c>
      <c r="I807" s="11">
        <v>0.92708333333333337</v>
      </c>
      <c r="J807">
        <v>0</v>
      </c>
      <c r="K807" t="s">
        <v>72</v>
      </c>
      <c r="L807" t="s">
        <v>74</v>
      </c>
      <c r="M807">
        <v>47477</v>
      </c>
      <c r="N807">
        <v>2589</v>
      </c>
      <c r="O807">
        <v>0</v>
      </c>
      <c r="P807">
        <v>0</v>
      </c>
      <c r="Q807">
        <v>79495</v>
      </c>
      <c r="R807">
        <v>58302</v>
      </c>
      <c r="S807">
        <v>0</v>
      </c>
      <c r="T807">
        <v>62828</v>
      </c>
      <c r="U807">
        <v>0</v>
      </c>
      <c r="V807">
        <v>14548</v>
      </c>
      <c r="W807">
        <v>0</v>
      </c>
      <c r="X807">
        <v>0</v>
      </c>
      <c r="Y807">
        <v>0</v>
      </c>
      <c r="Z807">
        <v>0</v>
      </c>
      <c r="AA807">
        <v>0</v>
      </c>
      <c r="AB807">
        <v>0</v>
      </c>
      <c r="AC807">
        <v>0</v>
      </c>
      <c r="AD807">
        <v>0</v>
      </c>
      <c r="AE807">
        <f>SUM(Data[[#This Row],[Soybeans]:[DDGS]])</f>
        <v>265239</v>
      </c>
      <c r="AF807">
        <f>SUM(Data[[#This Row],[Cr.Soyaoil]:[Biodiesel]])</f>
        <v>0</v>
      </c>
    </row>
    <row r="808" spans="1:32" x14ac:dyDescent="0.3">
      <c r="A808">
        <v>2015</v>
      </c>
      <c r="B808" t="s">
        <v>32</v>
      </c>
      <c r="C808" t="s">
        <v>48</v>
      </c>
      <c r="D808" t="s">
        <v>55</v>
      </c>
      <c r="E808" t="s">
        <v>62</v>
      </c>
      <c r="F808" s="10">
        <v>42347</v>
      </c>
      <c r="G808" s="11">
        <v>0.73402777777777772</v>
      </c>
      <c r="H808" s="10">
        <v>42344</v>
      </c>
      <c r="I808" s="11">
        <v>0.31388888888888888</v>
      </c>
      <c r="J808">
        <v>1</v>
      </c>
      <c r="K808" t="s">
        <v>70</v>
      </c>
      <c r="L808" t="s">
        <v>75</v>
      </c>
      <c r="M808">
        <v>0</v>
      </c>
      <c r="N808">
        <v>0</v>
      </c>
      <c r="O808">
        <v>0</v>
      </c>
      <c r="P808">
        <v>0</v>
      </c>
      <c r="Q808">
        <v>0</v>
      </c>
      <c r="R808">
        <v>0</v>
      </c>
      <c r="S808">
        <v>0</v>
      </c>
      <c r="T808">
        <v>0</v>
      </c>
      <c r="U808">
        <v>0</v>
      </c>
      <c r="V808">
        <v>0</v>
      </c>
      <c r="W808">
        <v>0</v>
      </c>
      <c r="X808">
        <v>7029</v>
      </c>
      <c r="Y808">
        <v>0</v>
      </c>
      <c r="Z808">
        <v>0</v>
      </c>
      <c r="AA808">
        <v>0</v>
      </c>
      <c r="AB808">
        <v>0</v>
      </c>
      <c r="AC808">
        <v>0</v>
      </c>
      <c r="AD808">
        <v>0</v>
      </c>
      <c r="AE808">
        <f>SUM(Data[[#This Row],[Soybeans]:[DDGS]])</f>
        <v>0</v>
      </c>
      <c r="AF808">
        <f>SUM(Data[[#This Row],[Cr.Soyaoil]:[Biodiesel]])</f>
        <v>7029</v>
      </c>
    </row>
    <row r="809" spans="1:32" x14ac:dyDescent="0.3">
      <c r="A809">
        <v>2016</v>
      </c>
      <c r="B809" t="s">
        <v>34</v>
      </c>
      <c r="C809" t="s">
        <v>45</v>
      </c>
      <c r="D809" t="s">
        <v>51</v>
      </c>
      <c r="E809" t="s">
        <v>61</v>
      </c>
      <c r="F809" s="10">
        <v>42439</v>
      </c>
      <c r="G809" s="11">
        <v>1.1111111111111112E-2</v>
      </c>
      <c r="H809" s="10">
        <v>42437</v>
      </c>
      <c r="I809" s="11">
        <v>0.1361111111111111</v>
      </c>
      <c r="J809">
        <v>0</v>
      </c>
      <c r="K809" t="s">
        <v>66</v>
      </c>
      <c r="L809" t="s">
        <v>74</v>
      </c>
      <c r="M809">
        <v>46706</v>
      </c>
      <c r="N809">
        <v>27986</v>
      </c>
      <c r="O809">
        <v>0</v>
      </c>
      <c r="P809">
        <v>0</v>
      </c>
      <c r="Q809">
        <v>0</v>
      </c>
      <c r="R809">
        <v>0</v>
      </c>
      <c r="S809">
        <v>0</v>
      </c>
      <c r="T809">
        <v>8005</v>
      </c>
      <c r="U809">
        <v>4899</v>
      </c>
      <c r="V809">
        <v>0</v>
      </c>
      <c r="W809">
        <v>0</v>
      </c>
      <c r="X809">
        <v>0</v>
      </c>
      <c r="Y809">
        <v>0</v>
      </c>
      <c r="Z809">
        <v>0</v>
      </c>
      <c r="AA809">
        <v>0</v>
      </c>
      <c r="AB809">
        <v>0</v>
      </c>
      <c r="AC809">
        <v>0</v>
      </c>
      <c r="AD809">
        <v>0</v>
      </c>
      <c r="AE809">
        <f>SUM(Data[[#This Row],[Soybeans]:[DDGS]])</f>
        <v>87596</v>
      </c>
      <c r="AF809">
        <f>SUM(Data[[#This Row],[Cr.Soyaoil]:[Biodiesel]])</f>
        <v>0</v>
      </c>
    </row>
    <row r="810" spans="1:32" x14ac:dyDescent="0.3">
      <c r="A810">
        <v>2016</v>
      </c>
      <c r="B810" t="s">
        <v>41</v>
      </c>
      <c r="C810" t="s">
        <v>47</v>
      </c>
      <c r="D810" t="s">
        <v>51</v>
      </c>
      <c r="E810" t="s">
        <v>61</v>
      </c>
      <c r="F810" s="10">
        <v>42387</v>
      </c>
      <c r="G810" s="11">
        <v>0.34930555555555554</v>
      </c>
      <c r="H810" s="10">
        <v>42386</v>
      </c>
      <c r="I810" s="11">
        <v>0.71875</v>
      </c>
      <c r="J810">
        <v>1</v>
      </c>
      <c r="K810" t="s">
        <v>72</v>
      </c>
      <c r="L810" t="s">
        <v>75</v>
      </c>
      <c r="M810">
        <v>0</v>
      </c>
      <c r="N810">
        <v>0</v>
      </c>
      <c r="O810">
        <v>0</v>
      </c>
      <c r="P810">
        <v>0</v>
      </c>
      <c r="Q810">
        <v>0</v>
      </c>
      <c r="R810">
        <v>0</v>
      </c>
      <c r="S810">
        <v>0</v>
      </c>
      <c r="T810">
        <v>0</v>
      </c>
      <c r="U810">
        <v>0</v>
      </c>
      <c r="V810">
        <v>0</v>
      </c>
      <c r="W810">
        <v>0</v>
      </c>
      <c r="X810">
        <v>4434</v>
      </c>
      <c r="Y810">
        <v>4353</v>
      </c>
      <c r="Z810">
        <v>8260</v>
      </c>
      <c r="AA810">
        <v>0</v>
      </c>
      <c r="AB810">
        <v>0</v>
      </c>
      <c r="AC810">
        <v>0</v>
      </c>
      <c r="AD810">
        <v>0</v>
      </c>
      <c r="AE810">
        <f>SUM(Data[[#This Row],[Soybeans]:[DDGS]])</f>
        <v>0</v>
      </c>
      <c r="AF810">
        <f>SUM(Data[[#This Row],[Cr.Soyaoil]:[Biodiesel]])</f>
        <v>17047</v>
      </c>
    </row>
    <row r="811" spans="1:32" x14ac:dyDescent="0.3">
      <c r="A811">
        <v>2016</v>
      </c>
      <c r="B811" t="s">
        <v>33</v>
      </c>
      <c r="C811" t="s">
        <v>45</v>
      </c>
      <c r="D811" t="s">
        <v>50</v>
      </c>
      <c r="E811" t="s">
        <v>62</v>
      </c>
      <c r="F811" s="10">
        <v>42485</v>
      </c>
      <c r="G811" s="11">
        <v>0.40486111111111112</v>
      </c>
      <c r="H811" s="10">
        <v>42482</v>
      </c>
      <c r="I811" s="11">
        <v>0.1986111111111111</v>
      </c>
      <c r="J811">
        <v>0</v>
      </c>
      <c r="K811" t="s">
        <v>73</v>
      </c>
      <c r="L811" t="s">
        <v>74</v>
      </c>
      <c r="M811">
        <v>34927</v>
      </c>
      <c r="N811">
        <v>0</v>
      </c>
      <c r="O811">
        <v>0</v>
      </c>
      <c r="P811">
        <v>11009</v>
      </c>
      <c r="Q811">
        <v>0</v>
      </c>
      <c r="R811">
        <v>0</v>
      </c>
      <c r="S811">
        <v>26290</v>
      </c>
      <c r="T811">
        <v>0</v>
      </c>
      <c r="U811">
        <v>66530</v>
      </c>
      <c r="V811">
        <v>26747</v>
      </c>
      <c r="W811">
        <v>0</v>
      </c>
      <c r="X811">
        <v>0</v>
      </c>
      <c r="Y811">
        <v>0</v>
      </c>
      <c r="Z811">
        <v>0</v>
      </c>
      <c r="AA811">
        <v>0</v>
      </c>
      <c r="AB811">
        <v>0</v>
      </c>
      <c r="AC811">
        <v>0</v>
      </c>
      <c r="AD811">
        <v>0</v>
      </c>
      <c r="AE811">
        <f>SUM(Data[[#This Row],[Soybeans]:[DDGS]])</f>
        <v>165503</v>
      </c>
      <c r="AF811">
        <f>SUM(Data[[#This Row],[Cr.Soyaoil]:[Biodiesel]])</f>
        <v>0</v>
      </c>
    </row>
    <row r="812" spans="1:32" x14ac:dyDescent="0.3">
      <c r="A812">
        <v>2016</v>
      </c>
      <c r="B812" t="s">
        <v>31</v>
      </c>
      <c r="C812" t="s">
        <v>45</v>
      </c>
      <c r="D812" t="s">
        <v>52</v>
      </c>
      <c r="E812" t="s">
        <v>64</v>
      </c>
      <c r="F812" s="10">
        <v>42427</v>
      </c>
      <c r="G812" s="11">
        <v>3.888888888888889E-2</v>
      </c>
      <c r="H812" s="10">
        <v>42426</v>
      </c>
      <c r="I812" s="11">
        <v>0.39652777777777776</v>
      </c>
      <c r="J812">
        <v>1</v>
      </c>
      <c r="K812" t="s">
        <v>72</v>
      </c>
      <c r="L812" t="s">
        <v>74</v>
      </c>
      <c r="M812">
        <v>0</v>
      </c>
      <c r="N812">
        <v>0</v>
      </c>
      <c r="O812">
        <v>53465</v>
      </c>
      <c r="P812">
        <v>0</v>
      </c>
      <c r="Q812">
        <v>0</v>
      </c>
      <c r="R812">
        <v>0</v>
      </c>
      <c r="S812">
        <v>0</v>
      </c>
      <c r="T812">
        <v>48496</v>
      </c>
      <c r="U812">
        <v>0</v>
      </c>
      <c r="V812">
        <v>79607</v>
      </c>
      <c r="W812">
        <v>0</v>
      </c>
      <c r="X812">
        <v>0</v>
      </c>
      <c r="Y812">
        <v>0</v>
      </c>
      <c r="Z812">
        <v>0</v>
      </c>
      <c r="AA812">
        <v>0</v>
      </c>
      <c r="AB812">
        <v>0</v>
      </c>
      <c r="AC812">
        <v>0</v>
      </c>
      <c r="AD812">
        <v>0</v>
      </c>
      <c r="AE812">
        <f>SUM(Data[[#This Row],[Soybeans]:[DDGS]])</f>
        <v>181568</v>
      </c>
      <c r="AF812">
        <f>SUM(Data[[#This Row],[Cr.Soyaoil]:[Biodiesel]])</f>
        <v>0</v>
      </c>
    </row>
    <row r="813" spans="1:32" x14ac:dyDescent="0.3">
      <c r="A813">
        <v>2023</v>
      </c>
      <c r="B813" t="s">
        <v>41</v>
      </c>
      <c r="C813" t="s">
        <v>45</v>
      </c>
      <c r="D813" t="s">
        <v>49</v>
      </c>
      <c r="E813" t="s">
        <v>61</v>
      </c>
      <c r="F813" s="10">
        <v>44948</v>
      </c>
      <c r="G813" s="11">
        <v>0.56319444444444444</v>
      </c>
      <c r="H813" s="10">
        <v>44947</v>
      </c>
      <c r="I813" s="11">
        <v>0.27638888888888891</v>
      </c>
      <c r="J813">
        <v>1</v>
      </c>
      <c r="K813" t="s">
        <v>70</v>
      </c>
      <c r="L813" t="s">
        <v>75</v>
      </c>
      <c r="M813">
        <v>0</v>
      </c>
      <c r="N813">
        <v>0</v>
      </c>
      <c r="O813">
        <v>0</v>
      </c>
      <c r="P813">
        <v>0</v>
      </c>
      <c r="Q813">
        <v>0</v>
      </c>
      <c r="R813">
        <v>0</v>
      </c>
      <c r="S813">
        <v>0</v>
      </c>
      <c r="T813">
        <v>0</v>
      </c>
      <c r="U813">
        <v>0</v>
      </c>
      <c r="V813">
        <v>0</v>
      </c>
      <c r="W813">
        <v>0</v>
      </c>
      <c r="X813">
        <v>0</v>
      </c>
      <c r="Y813">
        <v>0</v>
      </c>
      <c r="Z813">
        <v>8288</v>
      </c>
      <c r="AA813">
        <v>0</v>
      </c>
      <c r="AB813">
        <v>5070</v>
      </c>
      <c r="AC813">
        <v>0</v>
      </c>
      <c r="AD813">
        <v>0</v>
      </c>
      <c r="AE813">
        <f>SUM(Data[[#This Row],[Soybeans]:[DDGS]])</f>
        <v>0</v>
      </c>
      <c r="AF813">
        <f>SUM(Data[[#This Row],[Cr.Soyaoil]:[Biodiesel]])</f>
        <v>13358</v>
      </c>
    </row>
    <row r="814" spans="1:32" x14ac:dyDescent="0.3">
      <c r="A814">
        <v>2022</v>
      </c>
      <c r="B814" t="s">
        <v>36</v>
      </c>
      <c r="C814" t="s">
        <v>48</v>
      </c>
      <c r="D814" t="s">
        <v>51</v>
      </c>
      <c r="E814" t="s">
        <v>61</v>
      </c>
      <c r="F814" s="10">
        <v>44766</v>
      </c>
      <c r="G814" s="11">
        <v>0.3659722222222222</v>
      </c>
      <c r="H814" s="10">
        <v>44764</v>
      </c>
      <c r="I814" s="11">
        <v>3.3333333333333333E-2</v>
      </c>
      <c r="J814">
        <v>0</v>
      </c>
      <c r="K814" t="s">
        <v>67</v>
      </c>
      <c r="L814" t="s">
        <v>74</v>
      </c>
      <c r="M814">
        <v>58139</v>
      </c>
      <c r="N814">
        <v>0</v>
      </c>
      <c r="O814">
        <v>0</v>
      </c>
      <c r="P814">
        <v>0</v>
      </c>
      <c r="Q814">
        <v>74625</v>
      </c>
      <c r="R814">
        <v>35151</v>
      </c>
      <c r="S814">
        <v>0</v>
      </c>
      <c r="T814">
        <v>38901</v>
      </c>
      <c r="U814">
        <v>0</v>
      </c>
      <c r="V814">
        <v>30690</v>
      </c>
      <c r="W814">
        <v>0</v>
      </c>
      <c r="X814">
        <v>0</v>
      </c>
      <c r="Y814">
        <v>0</v>
      </c>
      <c r="Z814">
        <v>0</v>
      </c>
      <c r="AA814">
        <v>0</v>
      </c>
      <c r="AB814">
        <v>0</v>
      </c>
      <c r="AC814">
        <v>0</v>
      </c>
      <c r="AD814">
        <v>0</v>
      </c>
      <c r="AE814">
        <f>SUM(Data[[#This Row],[Soybeans]:[DDGS]])</f>
        <v>237506</v>
      </c>
      <c r="AF814">
        <f>SUM(Data[[#This Row],[Cr.Soyaoil]:[Biodiesel]])</f>
        <v>0</v>
      </c>
    </row>
    <row r="815" spans="1:32" x14ac:dyDescent="0.3">
      <c r="A815">
        <v>2021</v>
      </c>
      <c r="B815" t="s">
        <v>40</v>
      </c>
      <c r="C815" t="s">
        <v>48</v>
      </c>
      <c r="D815" t="s">
        <v>56</v>
      </c>
      <c r="E815" t="s">
        <v>63</v>
      </c>
      <c r="F815" s="10">
        <v>44457</v>
      </c>
      <c r="G815" s="11">
        <v>0.62986111111111109</v>
      </c>
      <c r="H815" s="10">
        <v>44454</v>
      </c>
      <c r="I815" s="11">
        <v>0.99722222222222223</v>
      </c>
      <c r="J815">
        <v>1</v>
      </c>
      <c r="K815" t="s">
        <v>73</v>
      </c>
      <c r="L815" t="s">
        <v>75</v>
      </c>
      <c r="M815">
        <v>0</v>
      </c>
      <c r="N815">
        <v>0</v>
      </c>
      <c r="O815">
        <v>0</v>
      </c>
      <c r="P815">
        <v>0</v>
      </c>
      <c r="Q815">
        <v>0</v>
      </c>
      <c r="R815">
        <v>0</v>
      </c>
      <c r="S815">
        <v>0</v>
      </c>
      <c r="T815">
        <v>0</v>
      </c>
      <c r="U815">
        <v>0</v>
      </c>
      <c r="V815">
        <v>0</v>
      </c>
      <c r="W815">
        <v>0</v>
      </c>
      <c r="X815">
        <v>0</v>
      </c>
      <c r="Y815">
        <v>0</v>
      </c>
      <c r="Z815">
        <v>7712</v>
      </c>
      <c r="AA815">
        <v>0</v>
      </c>
      <c r="AB815">
        <v>0</v>
      </c>
      <c r="AC815">
        <v>0</v>
      </c>
      <c r="AD815">
        <v>0</v>
      </c>
      <c r="AE815">
        <f>SUM(Data[[#This Row],[Soybeans]:[DDGS]])</f>
        <v>0</v>
      </c>
      <c r="AF815">
        <f>SUM(Data[[#This Row],[Cr.Soyaoil]:[Biodiesel]])</f>
        <v>7712</v>
      </c>
    </row>
    <row r="816" spans="1:32" x14ac:dyDescent="0.3">
      <c r="A816">
        <v>2020</v>
      </c>
      <c r="B816" t="s">
        <v>31</v>
      </c>
      <c r="C816" t="s">
        <v>42</v>
      </c>
      <c r="D816" t="s">
        <v>57</v>
      </c>
      <c r="E816" t="s">
        <v>65</v>
      </c>
      <c r="F816" s="10">
        <v>43865</v>
      </c>
      <c r="G816" s="11">
        <v>0.14444444444444443</v>
      </c>
      <c r="H816" s="10">
        <v>43862</v>
      </c>
      <c r="I816" s="11">
        <v>0.86388888888888893</v>
      </c>
      <c r="J816">
        <v>0</v>
      </c>
      <c r="K816" t="s">
        <v>67</v>
      </c>
      <c r="L816" t="s">
        <v>74</v>
      </c>
      <c r="M816">
        <v>0</v>
      </c>
      <c r="N816">
        <v>0</v>
      </c>
      <c r="O816">
        <v>0</v>
      </c>
      <c r="P816">
        <v>493</v>
      </c>
      <c r="Q816">
        <v>0</v>
      </c>
      <c r="R816">
        <v>48204</v>
      </c>
      <c r="S816">
        <v>0</v>
      </c>
      <c r="T816">
        <v>0</v>
      </c>
      <c r="U816">
        <v>0</v>
      </c>
      <c r="V816">
        <v>0</v>
      </c>
      <c r="W816">
        <v>0</v>
      </c>
      <c r="X816">
        <v>0</v>
      </c>
      <c r="Y816">
        <v>0</v>
      </c>
      <c r="Z816">
        <v>0</v>
      </c>
      <c r="AA816">
        <v>0</v>
      </c>
      <c r="AB816">
        <v>0</v>
      </c>
      <c r="AC816">
        <v>0</v>
      </c>
      <c r="AD816">
        <v>0</v>
      </c>
      <c r="AE816">
        <f>SUM(Data[[#This Row],[Soybeans]:[DDGS]])</f>
        <v>48697</v>
      </c>
      <c r="AF816">
        <f>SUM(Data[[#This Row],[Cr.Soyaoil]:[Biodiesel]])</f>
        <v>0</v>
      </c>
    </row>
    <row r="817" spans="1:32" x14ac:dyDescent="0.3">
      <c r="A817">
        <v>2023</v>
      </c>
      <c r="B817" t="s">
        <v>36</v>
      </c>
      <c r="C817" t="s">
        <v>42</v>
      </c>
      <c r="D817" t="s">
        <v>49</v>
      </c>
      <c r="E817" t="s">
        <v>63</v>
      </c>
      <c r="F817" s="10">
        <v>45108</v>
      </c>
      <c r="G817" s="11">
        <v>8.4722222222222227E-2</v>
      </c>
      <c r="H817" s="10">
        <v>45106</v>
      </c>
      <c r="I817" s="11">
        <v>0.25208333333333333</v>
      </c>
      <c r="J817">
        <v>1</v>
      </c>
      <c r="K817" t="s">
        <v>69</v>
      </c>
      <c r="L817" t="s">
        <v>75</v>
      </c>
      <c r="M817">
        <v>0</v>
      </c>
      <c r="N817">
        <v>0</v>
      </c>
      <c r="O817">
        <v>0</v>
      </c>
      <c r="P817">
        <v>0</v>
      </c>
      <c r="Q817">
        <v>0</v>
      </c>
      <c r="R817">
        <v>0</v>
      </c>
      <c r="S817">
        <v>0</v>
      </c>
      <c r="T817">
        <v>0</v>
      </c>
      <c r="U817">
        <v>0</v>
      </c>
      <c r="V817">
        <v>0</v>
      </c>
      <c r="W817">
        <v>0</v>
      </c>
      <c r="X817">
        <v>0</v>
      </c>
      <c r="Y817">
        <v>0</v>
      </c>
      <c r="Z817">
        <v>0</v>
      </c>
      <c r="AA817">
        <v>0</v>
      </c>
      <c r="AB817">
        <v>9761</v>
      </c>
      <c r="AC817">
        <v>6266</v>
      </c>
      <c r="AD817">
        <v>0</v>
      </c>
      <c r="AE817">
        <f>SUM(Data[[#This Row],[Soybeans]:[DDGS]])</f>
        <v>0</v>
      </c>
      <c r="AF817">
        <f>SUM(Data[[#This Row],[Cr.Soyaoil]:[Biodiesel]])</f>
        <v>16027</v>
      </c>
    </row>
    <row r="818" spans="1:32" x14ac:dyDescent="0.3">
      <c r="A818">
        <v>2017</v>
      </c>
      <c r="B818" t="s">
        <v>34</v>
      </c>
      <c r="C818" t="s">
        <v>47</v>
      </c>
      <c r="D818" t="s">
        <v>55</v>
      </c>
      <c r="E818" t="s">
        <v>59</v>
      </c>
      <c r="F818" s="10">
        <v>42800</v>
      </c>
      <c r="G818" s="11">
        <v>0.14444444444444443</v>
      </c>
      <c r="H818" s="10">
        <v>42798</v>
      </c>
      <c r="I818" s="11">
        <v>0.68055555555555558</v>
      </c>
      <c r="J818">
        <v>0</v>
      </c>
      <c r="K818" t="s">
        <v>70</v>
      </c>
      <c r="L818" t="s">
        <v>74</v>
      </c>
      <c r="M818">
        <v>7491</v>
      </c>
      <c r="N818">
        <v>0</v>
      </c>
      <c r="O818">
        <v>0</v>
      </c>
      <c r="P818">
        <v>0</v>
      </c>
      <c r="Q818">
        <v>0</v>
      </c>
      <c r="R818">
        <v>0</v>
      </c>
      <c r="S818">
        <v>0</v>
      </c>
      <c r="T818">
        <v>0</v>
      </c>
      <c r="U818">
        <v>76856</v>
      </c>
      <c r="V818">
        <v>0</v>
      </c>
      <c r="W818">
        <v>0</v>
      </c>
      <c r="X818">
        <v>0</v>
      </c>
      <c r="Y818">
        <v>0</v>
      </c>
      <c r="Z818">
        <v>0</v>
      </c>
      <c r="AA818">
        <v>0</v>
      </c>
      <c r="AB818">
        <v>0</v>
      </c>
      <c r="AC818">
        <v>0</v>
      </c>
      <c r="AD818">
        <v>0</v>
      </c>
      <c r="AE818">
        <f>SUM(Data[[#This Row],[Soybeans]:[DDGS]])</f>
        <v>84347</v>
      </c>
      <c r="AF818">
        <f>SUM(Data[[#This Row],[Cr.Soyaoil]:[Biodiesel]])</f>
        <v>0</v>
      </c>
    </row>
    <row r="819" spans="1:32" x14ac:dyDescent="0.3">
      <c r="A819">
        <v>2010</v>
      </c>
      <c r="B819" t="s">
        <v>36</v>
      </c>
      <c r="C819" t="s">
        <v>42</v>
      </c>
      <c r="D819" t="s">
        <v>52</v>
      </c>
      <c r="E819" t="s">
        <v>63</v>
      </c>
      <c r="F819" s="10">
        <v>40385</v>
      </c>
      <c r="G819" s="11">
        <v>0.15138888888888888</v>
      </c>
      <c r="H819" s="10">
        <v>40384</v>
      </c>
      <c r="I819" s="11">
        <v>0.42152777777777778</v>
      </c>
      <c r="J819">
        <v>1</v>
      </c>
      <c r="K819" t="s">
        <v>66</v>
      </c>
      <c r="L819" t="s">
        <v>74</v>
      </c>
      <c r="M819">
        <v>0</v>
      </c>
      <c r="N819">
        <v>0</v>
      </c>
      <c r="O819">
        <v>0</v>
      </c>
      <c r="P819">
        <v>0</v>
      </c>
      <c r="Q819">
        <v>24993</v>
      </c>
      <c r="R819">
        <v>0</v>
      </c>
      <c r="S819">
        <v>0</v>
      </c>
      <c r="T819">
        <v>43867</v>
      </c>
      <c r="U819">
        <v>0</v>
      </c>
      <c r="V819">
        <v>0</v>
      </c>
      <c r="W819">
        <v>0</v>
      </c>
      <c r="X819">
        <v>0</v>
      </c>
      <c r="Y819">
        <v>0</v>
      </c>
      <c r="Z819">
        <v>0</v>
      </c>
      <c r="AA819">
        <v>0</v>
      </c>
      <c r="AB819">
        <v>0</v>
      </c>
      <c r="AC819">
        <v>0</v>
      </c>
      <c r="AD819">
        <v>0</v>
      </c>
      <c r="AE819">
        <f>SUM(Data[[#This Row],[Soybeans]:[DDGS]])</f>
        <v>68860</v>
      </c>
      <c r="AF819">
        <f>SUM(Data[[#This Row],[Cr.Soyaoil]:[Biodiesel]])</f>
        <v>0</v>
      </c>
    </row>
    <row r="820" spans="1:32" x14ac:dyDescent="0.3">
      <c r="A820">
        <v>2010</v>
      </c>
      <c r="B820" t="s">
        <v>32</v>
      </c>
      <c r="C820" t="s">
        <v>45</v>
      </c>
      <c r="D820" t="s">
        <v>49</v>
      </c>
      <c r="E820" t="s">
        <v>59</v>
      </c>
      <c r="F820" s="10">
        <v>40517</v>
      </c>
      <c r="G820" s="11">
        <v>1.9444444444444445E-2</v>
      </c>
      <c r="H820" s="10">
        <v>40516</v>
      </c>
      <c r="I820" s="11">
        <v>0.45277777777777778</v>
      </c>
      <c r="J820">
        <v>0</v>
      </c>
      <c r="K820" t="s">
        <v>71</v>
      </c>
      <c r="L820" t="s">
        <v>74</v>
      </c>
      <c r="M820">
        <v>0</v>
      </c>
      <c r="N820">
        <v>69464</v>
      </c>
      <c r="O820">
        <v>0</v>
      </c>
      <c r="P820">
        <v>12546</v>
      </c>
      <c r="Q820">
        <v>0</v>
      </c>
      <c r="R820">
        <v>0</v>
      </c>
      <c r="S820">
        <v>0</v>
      </c>
      <c r="T820">
        <v>3459</v>
      </c>
      <c r="U820">
        <v>79448</v>
      </c>
      <c r="V820">
        <v>0</v>
      </c>
      <c r="W820">
        <v>0</v>
      </c>
      <c r="X820">
        <v>0</v>
      </c>
      <c r="Y820">
        <v>0</v>
      </c>
      <c r="Z820">
        <v>0</v>
      </c>
      <c r="AA820">
        <v>0</v>
      </c>
      <c r="AB820">
        <v>0</v>
      </c>
      <c r="AC820">
        <v>0</v>
      </c>
      <c r="AD820">
        <v>0</v>
      </c>
      <c r="AE820">
        <f>SUM(Data[[#This Row],[Soybeans]:[DDGS]])</f>
        <v>164917</v>
      </c>
      <c r="AF820">
        <f>SUM(Data[[#This Row],[Cr.Soyaoil]:[Biodiesel]])</f>
        <v>0</v>
      </c>
    </row>
    <row r="821" spans="1:32" x14ac:dyDescent="0.3">
      <c r="A821">
        <v>2020</v>
      </c>
      <c r="B821" t="s">
        <v>35</v>
      </c>
      <c r="C821" t="s">
        <v>43</v>
      </c>
      <c r="D821" t="s">
        <v>51</v>
      </c>
      <c r="E821" t="s">
        <v>63</v>
      </c>
      <c r="F821" s="10">
        <v>44141</v>
      </c>
      <c r="G821" s="11">
        <v>0.60972222222222228</v>
      </c>
      <c r="H821" s="10">
        <v>44140</v>
      </c>
      <c r="I821" s="11">
        <v>0.88888888888888884</v>
      </c>
      <c r="J821">
        <v>0</v>
      </c>
      <c r="K821" t="s">
        <v>71</v>
      </c>
      <c r="L821" t="s">
        <v>74</v>
      </c>
      <c r="M821">
        <v>0</v>
      </c>
      <c r="N821">
        <v>0</v>
      </c>
      <c r="O821">
        <v>1102</v>
      </c>
      <c r="P821">
        <v>32551</v>
      </c>
      <c r="Q821">
        <v>9133</v>
      </c>
      <c r="R821">
        <v>0</v>
      </c>
      <c r="S821">
        <v>0</v>
      </c>
      <c r="T821">
        <v>50085</v>
      </c>
      <c r="U821">
        <v>0</v>
      </c>
      <c r="V821">
        <v>47062</v>
      </c>
      <c r="W821">
        <v>0</v>
      </c>
      <c r="X821">
        <v>0</v>
      </c>
      <c r="Y821">
        <v>0</v>
      </c>
      <c r="Z821">
        <v>0</v>
      </c>
      <c r="AA821">
        <v>0</v>
      </c>
      <c r="AB821">
        <v>0</v>
      </c>
      <c r="AC821">
        <v>0</v>
      </c>
      <c r="AD821">
        <v>0</v>
      </c>
      <c r="AE821">
        <f>SUM(Data[[#This Row],[Soybeans]:[DDGS]])</f>
        <v>139933</v>
      </c>
      <c r="AF821">
        <f>SUM(Data[[#This Row],[Cr.Soyaoil]:[Biodiesel]])</f>
        <v>0</v>
      </c>
    </row>
    <row r="822" spans="1:32" x14ac:dyDescent="0.3">
      <c r="A822">
        <v>2016</v>
      </c>
      <c r="B822" t="s">
        <v>31</v>
      </c>
      <c r="C822" t="s">
        <v>43</v>
      </c>
      <c r="D822" t="s">
        <v>56</v>
      </c>
      <c r="E822" t="s">
        <v>65</v>
      </c>
      <c r="F822" s="10">
        <v>42405</v>
      </c>
      <c r="G822" s="11">
        <v>0.90902777777777777</v>
      </c>
      <c r="H822" s="10">
        <v>42404</v>
      </c>
      <c r="I822" s="11">
        <v>0.47986111111111113</v>
      </c>
      <c r="J822">
        <v>0</v>
      </c>
      <c r="K822" t="s">
        <v>68</v>
      </c>
      <c r="L822" t="s">
        <v>74</v>
      </c>
      <c r="M822">
        <v>0</v>
      </c>
      <c r="N822">
        <v>0</v>
      </c>
      <c r="O822">
        <v>0</v>
      </c>
      <c r="P822">
        <v>40331</v>
      </c>
      <c r="Q822">
        <v>16373</v>
      </c>
      <c r="R822">
        <v>0</v>
      </c>
      <c r="S822">
        <v>0</v>
      </c>
      <c r="T822">
        <v>43282</v>
      </c>
      <c r="U822">
        <v>0</v>
      </c>
      <c r="V822">
        <v>54145</v>
      </c>
      <c r="W822">
        <v>0</v>
      </c>
      <c r="X822">
        <v>0</v>
      </c>
      <c r="Y822">
        <v>0</v>
      </c>
      <c r="Z822">
        <v>0</v>
      </c>
      <c r="AA822">
        <v>0</v>
      </c>
      <c r="AB822">
        <v>0</v>
      </c>
      <c r="AC822">
        <v>0</v>
      </c>
      <c r="AD822">
        <v>0</v>
      </c>
      <c r="AE822">
        <f>SUM(Data[[#This Row],[Soybeans]:[DDGS]])</f>
        <v>154131</v>
      </c>
      <c r="AF822">
        <f>SUM(Data[[#This Row],[Cr.Soyaoil]:[Biodiesel]])</f>
        <v>0</v>
      </c>
    </row>
    <row r="823" spans="1:32" x14ac:dyDescent="0.3">
      <c r="A823">
        <v>2015</v>
      </c>
      <c r="B823" t="s">
        <v>38</v>
      </c>
      <c r="C823" t="s">
        <v>47</v>
      </c>
      <c r="D823" t="s">
        <v>50</v>
      </c>
      <c r="E823" t="s">
        <v>60</v>
      </c>
      <c r="F823" s="10">
        <v>42243</v>
      </c>
      <c r="G823" s="11">
        <v>0.92500000000000004</v>
      </c>
      <c r="H823" s="10">
        <v>42240</v>
      </c>
      <c r="I823" s="11">
        <v>0.44374999999999998</v>
      </c>
      <c r="J823">
        <v>0</v>
      </c>
      <c r="K823" t="s">
        <v>69</v>
      </c>
      <c r="L823" t="s">
        <v>74</v>
      </c>
      <c r="M823">
        <v>0</v>
      </c>
      <c r="N823">
        <v>55844</v>
      </c>
      <c r="O823">
        <v>0</v>
      </c>
      <c r="P823">
        <v>0</v>
      </c>
      <c r="Q823">
        <v>18707</v>
      </c>
      <c r="R823">
        <v>0</v>
      </c>
      <c r="S823">
        <v>0</v>
      </c>
      <c r="T823">
        <v>0</v>
      </c>
      <c r="U823">
        <v>53302</v>
      </c>
      <c r="V823">
        <v>66640</v>
      </c>
      <c r="W823">
        <v>0</v>
      </c>
      <c r="X823">
        <v>0</v>
      </c>
      <c r="Y823">
        <v>0</v>
      </c>
      <c r="Z823">
        <v>0</v>
      </c>
      <c r="AA823">
        <v>0</v>
      </c>
      <c r="AB823">
        <v>0</v>
      </c>
      <c r="AC823">
        <v>0</v>
      </c>
      <c r="AD823">
        <v>0</v>
      </c>
      <c r="AE823">
        <f>SUM(Data[[#This Row],[Soybeans]:[DDGS]])</f>
        <v>194493</v>
      </c>
      <c r="AF823">
        <f>SUM(Data[[#This Row],[Cr.Soyaoil]:[Biodiesel]])</f>
        <v>0</v>
      </c>
    </row>
    <row r="824" spans="1:32" x14ac:dyDescent="0.3">
      <c r="A824">
        <v>2012</v>
      </c>
      <c r="B824" t="s">
        <v>35</v>
      </c>
      <c r="C824" t="s">
        <v>45</v>
      </c>
      <c r="D824" t="s">
        <v>57</v>
      </c>
      <c r="E824" t="s">
        <v>65</v>
      </c>
      <c r="F824" s="10">
        <v>41241</v>
      </c>
      <c r="G824" s="11">
        <v>0.3972222222222222</v>
      </c>
      <c r="H824" s="10">
        <v>41240</v>
      </c>
      <c r="I824" s="11">
        <v>0.23055555555555557</v>
      </c>
      <c r="J824">
        <v>1</v>
      </c>
      <c r="K824" t="s">
        <v>67</v>
      </c>
      <c r="L824" t="s">
        <v>75</v>
      </c>
      <c r="M824">
        <v>0</v>
      </c>
      <c r="N824">
        <v>0</v>
      </c>
      <c r="O824">
        <v>0</v>
      </c>
      <c r="P824">
        <v>0</v>
      </c>
      <c r="Q824">
        <v>0</v>
      </c>
      <c r="R824">
        <v>0</v>
      </c>
      <c r="S824">
        <v>0</v>
      </c>
      <c r="T824">
        <v>0</v>
      </c>
      <c r="U824">
        <v>0</v>
      </c>
      <c r="V824">
        <v>0</v>
      </c>
      <c r="W824">
        <v>0</v>
      </c>
      <c r="X824">
        <v>0</v>
      </c>
      <c r="Y824">
        <v>0</v>
      </c>
      <c r="Z824">
        <v>0</v>
      </c>
      <c r="AA824">
        <v>2521</v>
      </c>
      <c r="AB824">
        <v>0</v>
      </c>
      <c r="AC824">
        <v>0</v>
      </c>
      <c r="AD824">
        <v>0</v>
      </c>
      <c r="AE824">
        <f>SUM(Data[[#This Row],[Soybeans]:[DDGS]])</f>
        <v>0</v>
      </c>
      <c r="AF824">
        <f>SUM(Data[[#This Row],[Cr.Soyaoil]:[Biodiesel]])</f>
        <v>2521</v>
      </c>
    </row>
    <row r="825" spans="1:32" x14ac:dyDescent="0.3">
      <c r="A825">
        <v>2012</v>
      </c>
      <c r="B825" t="s">
        <v>40</v>
      </c>
      <c r="C825" t="s">
        <v>47</v>
      </c>
      <c r="D825" t="s">
        <v>55</v>
      </c>
      <c r="E825" t="s">
        <v>65</v>
      </c>
      <c r="F825" s="10">
        <v>41169</v>
      </c>
      <c r="G825" s="11">
        <v>0.66388888888888886</v>
      </c>
      <c r="H825" s="10">
        <v>41166</v>
      </c>
      <c r="I825" s="11">
        <v>0.18541666666666667</v>
      </c>
      <c r="J825">
        <v>0</v>
      </c>
      <c r="K825" t="s">
        <v>73</v>
      </c>
      <c r="L825" t="s">
        <v>75</v>
      </c>
      <c r="M825">
        <v>0</v>
      </c>
      <c r="N825">
        <v>0</v>
      </c>
      <c r="O825">
        <v>0</v>
      </c>
      <c r="P825">
        <v>0</v>
      </c>
      <c r="Q825">
        <v>0</v>
      </c>
      <c r="R825">
        <v>0</v>
      </c>
      <c r="S825">
        <v>0</v>
      </c>
      <c r="T825">
        <v>0</v>
      </c>
      <c r="U825">
        <v>0</v>
      </c>
      <c r="V825">
        <v>0</v>
      </c>
      <c r="W825">
        <v>0</v>
      </c>
      <c r="X825">
        <v>0</v>
      </c>
      <c r="Y825">
        <v>0</v>
      </c>
      <c r="Z825">
        <v>0</v>
      </c>
      <c r="AA825">
        <v>0</v>
      </c>
      <c r="AB825">
        <v>0</v>
      </c>
      <c r="AC825">
        <v>8665</v>
      </c>
      <c r="AD825">
        <v>0</v>
      </c>
      <c r="AE825">
        <f>SUM(Data[[#This Row],[Soybeans]:[DDGS]])</f>
        <v>0</v>
      </c>
      <c r="AF825">
        <f>SUM(Data[[#This Row],[Cr.Soyaoil]:[Biodiesel]])</f>
        <v>8665</v>
      </c>
    </row>
    <row r="826" spans="1:32" x14ac:dyDescent="0.3">
      <c r="A826">
        <v>2020</v>
      </c>
      <c r="B826" t="s">
        <v>34</v>
      </c>
      <c r="C826" t="s">
        <v>43</v>
      </c>
      <c r="D826" t="s">
        <v>57</v>
      </c>
      <c r="E826" t="s">
        <v>61</v>
      </c>
      <c r="F826" s="10">
        <v>43918</v>
      </c>
      <c r="G826" s="11">
        <v>0.30277777777777776</v>
      </c>
      <c r="H826" s="10">
        <v>43917</v>
      </c>
      <c r="I826" s="11">
        <v>2.2916666666666665E-2</v>
      </c>
      <c r="J826">
        <v>1</v>
      </c>
      <c r="K826" t="s">
        <v>69</v>
      </c>
      <c r="L826" t="s">
        <v>74</v>
      </c>
      <c r="M826">
        <v>0</v>
      </c>
      <c r="N826">
        <v>26573</v>
      </c>
      <c r="O826">
        <v>0</v>
      </c>
      <c r="P826">
        <v>0</v>
      </c>
      <c r="Q826">
        <v>0</v>
      </c>
      <c r="R826">
        <v>0</v>
      </c>
      <c r="S826">
        <v>0</v>
      </c>
      <c r="T826">
        <v>0</v>
      </c>
      <c r="U826">
        <v>0</v>
      </c>
      <c r="V826">
        <v>0</v>
      </c>
      <c r="W826">
        <v>0</v>
      </c>
      <c r="X826">
        <v>0</v>
      </c>
      <c r="Y826">
        <v>0</v>
      </c>
      <c r="Z826">
        <v>0</v>
      </c>
      <c r="AA826">
        <v>0</v>
      </c>
      <c r="AB826">
        <v>0</v>
      </c>
      <c r="AC826">
        <v>0</v>
      </c>
      <c r="AD826">
        <v>0</v>
      </c>
      <c r="AE826">
        <f>SUM(Data[[#This Row],[Soybeans]:[DDGS]])</f>
        <v>26573</v>
      </c>
      <c r="AF826">
        <f>SUM(Data[[#This Row],[Cr.Soyaoil]:[Biodiesel]])</f>
        <v>0</v>
      </c>
    </row>
    <row r="827" spans="1:32" x14ac:dyDescent="0.3">
      <c r="A827">
        <v>2021</v>
      </c>
      <c r="B827" t="s">
        <v>30</v>
      </c>
      <c r="C827" t="s">
        <v>46</v>
      </c>
      <c r="D827" t="s">
        <v>52</v>
      </c>
      <c r="E827" t="s">
        <v>65</v>
      </c>
      <c r="F827" s="10">
        <v>44332</v>
      </c>
      <c r="G827" s="11">
        <v>0.41388888888888886</v>
      </c>
      <c r="H827" s="10">
        <v>44330</v>
      </c>
      <c r="I827" s="11">
        <v>0.7006944444444444</v>
      </c>
      <c r="J827">
        <v>1</v>
      </c>
      <c r="K827" t="s">
        <v>67</v>
      </c>
      <c r="L827" t="s">
        <v>75</v>
      </c>
      <c r="M827">
        <v>0</v>
      </c>
      <c r="N827">
        <v>0</v>
      </c>
      <c r="O827">
        <v>0</v>
      </c>
      <c r="P827">
        <v>0</v>
      </c>
      <c r="Q827">
        <v>0</v>
      </c>
      <c r="R827">
        <v>0</v>
      </c>
      <c r="S827">
        <v>0</v>
      </c>
      <c r="T827">
        <v>0</v>
      </c>
      <c r="U827">
        <v>0</v>
      </c>
      <c r="V827">
        <v>0</v>
      </c>
      <c r="W827">
        <v>0</v>
      </c>
      <c r="X827">
        <v>0</v>
      </c>
      <c r="Y827">
        <v>0</v>
      </c>
      <c r="Z827">
        <v>0</v>
      </c>
      <c r="AA827">
        <v>0</v>
      </c>
      <c r="AB827">
        <v>0</v>
      </c>
      <c r="AC827">
        <v>0</v>
      </c>
      <c r="AD827">
        <v>0</v>
      </c>
      <c r="AE827">
        <f>SUM(Data[[#This Row],[Soybeans]:[DDGS]])</f>
        <v>0</v>
      </c>
      <c r="AF827">
        <f>SUM(Data[[#This Row],[Cr.Soyaoil]:[Biodiesel]])</f>
        <v>0</v>
      </c>
    </row>
    <row r="828" spans="1:32" x14ac:dyDescent="0.3">
      <c r="A828">
        <v>2023</v>
      </c>
      <c r="B828" t="s">
        <v>32</v>
      </c>
      <c r="C828" t="s">
        <v>42</v>
      </c>
      <c r="D828" t="s">
        <v>52</v>
      </c>
      <c r="E828" t="s">
        <v>63</v>
      </c>
      <c r="F828" s="10">
        <v>45269</v>
      </c>
      <c r="G828" s="11">
        <v>0.93055555555555558</v>
      </c>
      <c r="H828" s="10">
        <v>45268</v>
      </c>
      <c r="I828" s="11">
        <v>0.21458333333333332</v>
      </c>
      <c r="J828">
        <v>0</v>
      </c>
      <c r="K828" t="s">
        <v>71</v>
      </c>
      <c r="L828" t="s">
        <v>75</v>
      </c>
      <c r="M828">
        <v>0</v>
      </c>
      <c r="N828">
        <v>0</v>
      </c>
      <c r="O828">
        <v>0</v>
      </c>
      <c r="P828">
        <v>0</v>
      </c>
      <c r="Q828">
        <v>0</v>
      </c>
      <c r="R828">
        <v>0</v>
      </c>
      <c r="S828">
        <v>0</v>
      </c>
      <c r="T828">
        <v>0</v>
      </c>
      <c r="U828">
        <v>0</v>
      </c>
      <c r="V828">
        <v>0</v>
      </c>
      <c r="W828">
        <v>1585</v>
      </c>
      <c r="X828">
        <v>0</v>
      </c>
      <c r="Y828">
        <v>0</v>
      </c>
      <c r="Z828">
        <v>0</v>
      </c>
      <c r="AA828">
        <v>0</v>
      </c>
      <c r="AB828">
        <v>0</v>
      </c>
      <c r="AC828">
        <v>0</v>
      </c>
      <c r="AD828">
        <v>0</v>
      </c>
      <c r="AE828">
        <f>SUM(Data[[#This Row],[Soybeans]:[DDGS]])</f>
        <v>0</v>
      </c>
      <c r="AF828">
        <f>SUM(Data[[#This Row],[Cr.Soyaoil]:[Biodiesel]])</f>
        <v>1585</v>
      </c>
    </row>
    <row r="829" spans="1:32" x14ac:dyDescent="0.3">
      <c r="A829">
        <v>2015</v>
      </c>
      <c r="B829" t="s">
        <v>32</v>
      </c>
      <c r="C829" t="s">
        <v>46</v>
      </c>
      <c r="D829" t="s">
        <v>49</v>
      </c>
      <c r="E829" t="s">
        <v>63</v>
      </c>
      <c r="F829" s="10">
        <v>42361</v>
      </c>
      <c r="G829" s="11">
        <v>0.5854166666666667</v>
      </c>
      <c r="H829" s="10">
        <v>42358</v>
      </c>
      <c r="I829" s="11">
        <v>0.88055555555555554</v>
      </c>
      <c r="J829">
        <v>0</v>
      </c>
      <c r="K829" t="s">
        <v>73</v>
      </c>
      <c r="L829" t="s">
        <v>75</v>
      </c>
      <c r="M829">
        <v>0</v>
      </c>
      <c r="N829">
        <v>0</v>
      </c>
      <c r="O829">
        <v>0</v>
      </c>
      <c r="P829">
        <v>0</v>
      </c>
      <c r="Q829">
        <v>0</v>
      </c>
      <c r="R829">
        <v>0</v>
      </c>
      <c r="S829">
        <v>0</v>
      </c>
      <c r="T829">
        <v>0</v>
      </c>
      <c r="U829">
        <v>0</v>
      </c>
      <c r="V829">
        <v>0</v>
      </c>
      <c r="W829">
        <v>0</v>
      </c>
      <c r="X829">
        <v>134</v>
      </c>
      <c r="Y829">
        <v>0</v>
      </c>
      <c r="Z829">
        <v>4232</v>
      </c>
      <c r="AA829">
        <v>0</v>
      </c>
      <c r="AB829">
        <v>0</v>
      </c>
      <c r="AC829">
        <v>6587</v>
      </c>
      <c r="AD829">
        <v>0</v>
      </c>
      <c r="AE829">
        <f>SUM(Data[[#This Row],[Soybeans]:[DDGS]])</f>
        <v>0</v>
      </c>
      <c r="AF829">
        <f>SUM(Data[[#This Row],[Cr.Soyaoil]:[Biodiesel]])</f>
        <v>10953</v>
      </c>
    </row>
    <row r="830" spans="1:32" x14ac:dyDescent="0.3">
      <c r="A830">
        <v>2015</v>
      </c>
      <c r="B830" t="s">
        <v>40</v>
      </c>
      <c r="C830" t="s">
        <v>43</v>
      </c>
      <c r="D830" t="s">
        <v>54</v>
      </c>
      <c r="E830" t="s">
        <v>62</v>
      </c>
      <c r="F830" s="10">
        <v>42268</v>
      </c>
      <c r="G830" s="11">
        <v>0.67222222222222228</v>
      </c>
      <c r="H830" s="10">
        <v>42267</v>
      </c>
      <c r="I830" s="11">
        <v>0.2902777777777778</v>
      </c>
      <c r="J830">
        <v>0</v>
      </c>
      <c r="K830" t="s">
        <v>73</v>
      </c>
      <c r="L830" t="s">
        <v>75</v>
      </c>
      <c r="M830">
        <v>0</v>
      </c>
      <c r="N830">
        <v>0</v>
      </c>
      <c r="O830">
        <v>0</v>
      </c>
      <c r="P830">
        <v>0</v>
      </c>
      <c r="Q830">
        <v>0</v>
      </c>
      <c r="R830">
        <v>0</v>
      </c>
      <c r="S830">
        <v>0</v>
      </c>
      <c r="T830">
        <v>0</v>
      </c>
      <c r="U830">
        <v>0</v>
      </c>
      <c r="V830">
        <v>0</v>
      </c>
      <c r="W830">
        <v>0</v>
      </c>
      <c r="X830">
        <v>0</v>
      </c>
      <c r="Y830">
        <v>9982</v>
      </c>
      <c r="Z830">
        <v>0</v>
      </c>
      <c r="AA830">
        <v>0</v>
      </c>
      <c r="AB830">
        <v>2326</v>
      </c>
      <c r="AC830">
        <v>2117</v>
      </c>
      <c r="AD830">
        <v>0</v>
      </c>
      <c r="AE830">
        <f>SUM(Data[[#This Row],[Soybeans]:[DDGS]])</f>
        <v>0</v>
      </c>
      <c r="AF830">
        <f>SUM(Data[[#This Row],[Cr.Soyaoil]:[Biodiesel]])</f>
        <v>14425</v>
      </c>
    </row>
    <row r="831" spans="1:32" x14ac:dyDescent="0.3">
      <c r="A831">
        <v>2022</v>
      </c>
      <c r="B831" t="s">
        <v>40</v>
      </c>
      <c r="C831" t="s">
        <v>47</v>
      </c>
      <c r="D831" t="s">
        <v>58</v>
      </c>
      <c r="E831" t="s">
        <v>59</v>
      </c>
      <c r="F831" s="10">
        <v>44823</v>
      </c>
      <c r="G831" s="11">
        <v>0.40694444444444444</v>
      </c>
      <c r="H831" s="10">
        <v>44821</v>
      </c>
      <c r="I831" s="11">
        <v>0.25763888888888886</v>
      </c>
      <c r="J831">
        <v>1</v>
      </c>
      <c r="K831" t="s">
        <v>67</v>
      </c>
      <c r="L831" t="s">
        <v>74</v>
      </c>
      <c r="M831">
        <v>0</v>
      </c>
      <c r="N831">
        <v>0</v>
      </c>
      <c r="O831">
        <v>0</v>
      </c>
      <c r="P831">
        <v>0</v>
      </c>
      <c r="Q831">
        <v>0</v>
      </c>
      <c r="R831">
        <v>0</v>
      </c>
      <c r="S831">
        <v>0</v>
      </c>
      <c r="T831">
        <v>0</v>
      </c>
      <c r="U831">
        <v>0</v>
      </c>
      <c r="V831">
        <v>0</v>
      </c>
      <c r="W831">
        <v>0</v>
      </c>
      <c r="X831">
        <v>0</v>
      </c>
      <c r="Y831">
        <v>0</v>
      </c>
      <c r="Z831">
        <v>0</v>
      </c>
      <c r="AA831">
        <v>0</v>
      </c>
      <c r="AB831">
        <v>0</v>
      </c>
      <c r="AC831">
        <v>0</v>
      </c>
      <c r="AD831">
        <v>0</v>
      </c>
      <c r="AE831">
        <f>SUM(Data[[#This Row],[Soybeans]:[DDGS]])</f>
        <v>0</v>
      </c>
      <c r="AF831">
        <f>SUM(Data[[#This Row],[Cr.Soyaoil]:[Biodiesel]])</f>
        <v>0</v>
      </c>
    </row>
    <row r="832" spans="1:32" x14ac:dyDescent="0.3">
      <c r="A832">
        <v>2023</v>
      </c>
      <c r="B832" t="s">
        <v>32</v>
      </c>
      <c r="C832" t="s">
        <v>46</v>
      </c>
      <c r="D832" t="s">
        <v>55</v>
      </c>
      <c r="E832" t="s">
        <v>61</v>
      </c>
      <c r="F832" s="10">
        <v>45273</v>
      </c>
      <c r="G832" s="11">
        <v>0.40277777777777779</v>
      </c>
      <c r="H832" s="10">
        <v>45271</v>
      </c>
      <c r="I832" s="11">
        <v>0.35069444444444442</v>
      </c>
      <c r="J832">
        <v>0</v>
      </c>
      <c r="K832" t="s">
        <v>72</v>
      </c>
      <c r="L832" t="s">
        <v>75</v>
      </c>
      <c r="M832">
        <v>0</v>
      </c>
      <c r="N832">
        <v>0</v>
      </c>
      <c r="O832">
        <v>0</v>
      </c>
      <c r="P832">
        <v>0</v>
      </c>
      <c r="Q832">
        <v>0</v>
      </c>
      <c r="R832">
        <v>0</v>
      </c>
      <c r="S832">
        <v>0</v>
      </c>
      <c r="T832">
        <v>0</v>
      </c>
      <c r="U832">
        <v>0</v>
      </c>
      <c r="V832">
        <v>0</v>
      </c>
      <c r="W832">
        <v>0</v>
      </c>
      <c r="X832">
        <v>0</v>
      </c>
      <c r="Y832">
        <v>9062</v>
      </c>
      <c r="Z832">
        <v>5749</v>
      </c>
      <c r="AA832">
        <v>845</v>
      </c>
      <c r="AB832">
        <v>0</v>
      </c>
      <c r="AC832">
        <v>5363</v>
      </c>
      <c r="AD832">
        <v>0</v>
      </c>
      <c r="AE832">
        <f>SUM(Data[[#This Row],[Soybeans]:[DDGS]])</f>
        <v>0</v>
      </c>
      <c r="AF832">
        <f>SUM(Data[[#This Row],[Cr.Soyaoil]:[Biodiesel]])</f>
        <v>21019</v>
      </c>
    </row>
    <row r="833" spans="1:32" x14ac:dyDescent="0.3">
      <c r="A833">
        <v>2014</v>
      </c>
      <c r="B833" t="s">
        <v>36</v>
      </c>
      <c r="C833" t="s">
        <v>48</v>
      </c>
      <c r="D833" t="s">
        <v>54</v>
      </c>
      <c r="E833" t="s">
        <v>63</v>
      </c>
      <c r="F833" s="10">
        <v>41826</v>
      </c>
      <c r="G833" s="11">
        <v>0.49236111111111114</v>
      </c>
      <c r="H833" s="10">
        <v>41825</v>
      </c>
      <c r="I833" s="11">
        <v>0.97986111111111107</v>
      </c>
      <c r="J833">
        <v>1</v>
      </c>
      <c r="K833" t="s">
        <v>70</v>
      </c>
      <c r="L833" t="s">
        <v>74</v>
      </c>
      <c r="M833">
        <v>0</v>
      </c>
      <c r="N833">
        <v>12357</v>
      </c>
      <c r="O833">
        <v>0</v>
      </c>
      <c r="P833">
        <v>0</v>
      </c>
      <c r="Q833">
        <v>0</v>
      </c>
      <c r="R833">
        <v>60712</v>
      </c>
      <c r="S833">
        <v>0</v>
      </c>
      <c r="T833">
        <v>0</v>
      </c>
      <c r="U833">
        <v>0</v>
      </c>
      <c r="V833">
        <v>55863</v>
      </c>
      <c r="W833">
        <v>0</v>
      </c>
      <c r="X833">
        <v>0</v>
      </c>
      <c r="Y833">
        <v>0</v>
      </c>
      <c r="Z833">
        <v>0</v>
      </c>
      <c r="AA833">
        <v>0</v>
      </c>
      <c r="AB833">
        <v>0</v>
      </c>
      <c r="AC833">
        <v>0</v>
      </c>
      <c r="AD833">
        <v>0</v>
      </c>
      <c r="AE833">
        <f>SUM(Data[[#This Row],[Soybeans]:[DDGS]])</f>
        <v>128932</v>
      </c>
      <c r="AF833">
        <f>SUM(Data[[#This Row],[Cr.Soyaoil]:[Biodiesel]])</f>
        <v>0</v>
      </c>
    </row>
    <row r="834" spans="1:32" x14ac:dyDescent="0.3">
      <c r="A834">
        <v>2011</v>
      </c>
      <c r="B834" t="s">
        <v>35</v>
      </c>
      <c r="C834" t="s">
        <v>48</v>
      </c>
      <c r="D834" t="s">
        <v>53</v>
      </c>
      <c r="E834" t="s">
        <v>64</v>
      </c>
      <c r="F834" s="10">
        <v>40870</v>
      </c>
      <c r="G834" s="11">
        <v>0.27986111111111112</v>
      </c>
      <c r="H834" s="10">
        <v>40867</v>
      </c>
      <c r="I834" s="11">
        <v>0.70277777777777772</v>
      </c>
      <c r="J834">
        <v>1</v>
      </c>
      <c r="K834" t="s">
        <v>70</v>
      </c>
      <c r="L834" t="s">
        <v>74</v>
      </c>
      <c r="M834">
        <v>44723</v>
      </c>
      <c r="N834">
        <v>0</v>
      </c>
      <c r="O834">
        <v>55420</v>
      </c>
      <c r="P834">
        <v>47159</v>
      </c>
      <c r="Q834">
        <v>62279</v>
      </c>
      <c r="R834">
        <v>0</v>
      </c>
      <c r="S834">
        <v>50707</v>
      </c>
      <c r="T834">
        <v>0</v>
      </c>
      <c r="U834">
        <v>0</v>
      </c>
      <c r="V834">
        <v>0</v>
      </c>
      <c r="W834">
        <v>0</v>
      </c>
      <c r="X834">
        <v>0</v>
      </c>
      <c r="Y834">
        <v>0</v>
      </c>
      <c r="Z834">
        <v>0</v>
      </c>
      <c r="AA834">
        <v>0</v>
      </c>
      <c r="AB834">
        <v>0</v>
      </c>
      <c r="AC834">
        <v>0</v>
      </c>
      <c r="AD834">
        <v>0</v>
      </c>
      <c r="AE834">
        <f>SUM(Data[[#This Row],[Soybeans]:[DDGS]])</f>
        <v>260288</v>
      </c>
      <c r="AF834">
        <f>SUM(Data[[#This Row],[Cr.Soyaoil]:[Biodiesel]])</f>
        <v>0</v>
      </c>
    </row>
    <row r="835" spans="1:32" x14ac:dyDescent="0.3">
      <c r="A835">
        <v>2012</v>
      </c>
      <c r="B835" t="s">
        <v>35</v>
      </c>
      <c r="C835" t="s">
        <v>44</v>
      </c>
      <c r="D835" t="s">
        <v>55</v>
      </c>
      <c r="E835" t="s">
        <v>64</v>
      </c>
      <c r="F835" s="10">
        <v>41232</v>
      </c>
      <c r="G835" s="11">
        <v>0.1388888888888889</v>
      </c>
      <c r="H835" s="10">
        <v>41231</v>
      </c>
      <c r="I835" s="11">
        <v>0.52500000000000002</v>
      </c>
      <c r="J835">
        <v>1</v>
      </c>
      <c r="K835" t="s">
        <v>72</v>
      </c>
      <c r="L835" t="s">
        <v>75</v>
      </c>
      <c r="M835">
        <v>0</v>
      </c>
      <c r="N835">
        <v>0</v>
      </c>
      <c r="O835">
        <v>0</v>
      </c>
      <c r="P835">
        <v>0</v>
      </c>
      <c r="Q835">
        <v>0</v>
      </c>
      <c r="R835">
        <v>0</v>
      </c>
      <c r="S835">
        <v>0</v>
      </c>
      <c r="T835">
        <v>0</v>
      </c>
      <c r="U835">
        <v>0</v>
      </c>
      <c r="V835">
        <v>0</v>
      </c>
      <c r="W835">
        <v>0</v>
      </c>
      <c r="X835">
        <v>0</v>
      </c>
      <c r="Y835">
        <v>0</v>
      </c>
      <c r="Z835">
        <v>0</v>
      </c>
      <c r="AA835">
        <v>4169</v>
      </c>
      <c r="AB835">
        <v>0</v>
      </c>
      <c r="AC835">
        <v>4733</v>
      </c>
      <c r="AD835">
        <v>6587</v>
      </c>
      <c r="AE835">
        <f>SUM(Data[[#This Row],[Soybeans]:[DDGS]])</f>
        <v>0</v>
      </c>
      <c r="AF835">
        <f>SUM(Data[[#This Row],[Cr.Soyaoil]:[Biodiesel]])</f>
        <v>15489</v>
      </c>
    </row>
    <row r="836" spans="1:32" x14ac:dyDescent="0.3">
      <c r="A836">
        <v>2021</v>
      </c>
      <c r="B836" t="s">
        <v>30</v>
      </c>
      <c r="C836" t="s">
        <v>43</v>
      </c>
      <c r="D836" t="s">
        <v>53</v>
      </c>
      <c r="E836" t="s">
        <v>64</v>
      </c>
      <c r="F836" s="10">
        <v>44343</v>
      </c>
      <c r="G836" s="11">
        <v>0.8618055555555556</v>
      </c>
      <c r="H836" s="10">
        <v>44341</v>
      </c>
      <c r="I836" s="11">
        <v>0.50069444444444444</v>
      </c>
      <c r="J836">
        <v>0</v>
      </c>
      <c r="K836" t="s">
        <v>68</v>
      </c>
      <c r="L836" t="s">
        <v>75</v>
      </c>
      <c r="M836">
        <v>0</v>
      </c>
      <c r="N836">
        <v>0</v>
      </c>
      <c r="O836">
        <v>0</v>
      </c>
      <c r="P836">
        <v>0</v>
      </c>
      <c r="Q836">
        <v>0</v>
      </c>
      <c r="R836">
        <v>0</v>
      </c>
      <c r="S836">
        <v>0</v>
      </c>
      <c r="T836">
        <v>0</v>
      </c>
      <c r="U836">
        <v>0</v>
      </c>
      <c r="V836">
        <v>0</v>
      </c>
      <c r="W836">
        <v>0</v>
      </c>
      <c r="X836">
        <v>0</v>
      </c>
      <c r="Y836">
        <v>0</v>
      </c>
      <c r="Z836">
        <v>0</v>
      </c>
      <c r="AA836">
        <v>0</v>
      </c>
      <c r="AB836">
        <v>7985</v>
      </c>
      <c r="AC836">
        <v>0</v>
      </c>
      <c r="AD836">
        <v>9506</v>
      </c>
      <c r="AE836">
        <f>SUM(Data[[#This Row],[Soybeans]:[DDGS]])</f>
        <v>0</v>
      </c>
      <c r="AF836">
        <f>SUM(Data[[#This Row],[Cr.Soyaoil]:[Biodiesel]])</f>
        <v>17491</v>
      </c>
    </row>
    <row r="837" spans="1:32" x14ac:dyDescent="0.3">
      <c r="A837">
        <v>2013</v>
      </c>
      <c r="B837" t="s">
        <v>32</v>
      </c>
      <c r="C837" t="s">
        <v>45</v>
      </c>
      <c r="D837" t="s">
        <v>51</v>
      </c>
      <c r="E837" t="s">
        <v>62</v>
      </c>
      <c r="F837" s="10">
        <v>41624</v>
      </c>
      <c r="G837" s="11">
        <v>0.67222222222222228</v>
      </c>
      <c r="H837" s="10">
        <v>41623</v>
      </c>
      <c r="I837" s="11">
        <v>0.39583333333333331</v>
      </c>
      <c r="J837">
        <v>1</v>
      </c>
      <c r="K837" t="s">
        <v>66</v>
      </c>
      <c r="L837" t="s">
        <v>75</v>
      </c>
      <c r="M837">
        <v>0</v>
      </c>
      <c r="N837">
        <v>0</v>
      </c>
      <c r="O837">
        <v>0</v>
      </c>
      <c r="P837">
        <v>0</v>
      </c>
      <c r="Q837">
        <v>0</v>
      </c>
      <c r="R837">
        <v>0</v>
      </c>
      <c r="S837">
        <v>0</v>
      </c>
      <c r="T837">
        <v>0</v>
      </c>
      <c r="U837">
        <v>0</v>
      </c>
      <c r="V837">
        <v>0</v>
      </c>
      <c r="W837">
        <v>0</v>
      </c>
      <c r="X837">
        <v>0</v>
      </c>
      <c r="Y837">
        <v>0</v>
      </c>
      <c r="Z837">
        <v>8669</v>
      </c>
      <c r="AA837">
        <v>0</v>
      </c>
      <c r="AB837">
        <v>0</v>
      </c>
      <c r="AC837">
        <v>0</v>
      </c>
      <c r="AD837">
        <v>0</v>
      </c>
      <c r="AE837">
        <f>SUM(Data[[#This Row],[Soybeans]:[DDGS]])</f>
        <v>0</v>
      </c>
      <c r="AF837">
        <f>SUM(Data[[#This Row],[Cr.Soyaoil]:[Biodiesel]])</f>
        <v>8669</v>
      </c>
    </row>
    <row r="838" spans="1:32" x14ac:dyDescent="0.3">
      <c r="A838">
        <v>2017</v>
      </c>
      <c r="B838" t="s">
        <v>41</v>
      </c>
      <c r="C838" t="s">
        <v>48</v>
      </c>
      <c r="D838" t="s">
        <v>49</v>
      </c>
      <c r="E838" t="s">
        <v>63</v>
      </c>
      <c r="F838" s="10">
        <v>42736</v>
      </c>
      <c r="G838" s="11">
        <v>0.43194444444444446</v>
      </c>
      <c r="H838" s="10">
        <v>42734</v>
      </c>
      <c r="I838" s="11">
        <v>0.66874999999999996</v>
      </c>
      <c r="J838">
        <v>1</v>
      </c>
      <c r="K838" t="s">
        <v>66</v>
      </c>
      <c r="L838" t="s">
        <v>75</v>
      </c>
      <c r="M838">
        <v>0</v>
      </c>
      <c r="N838">
        <v>0</v>
      </c>
      <c r="O838">
        <v>0</v>
      </c>
      <c r="P838">
        <v>0</v>
      </c>
      <c r="Q838">
        <v>0</v>
      </c>
      <c r="R838">
        <v>0</v>
      </c>
      <c r="S838">
        <v>0</v>
      </c>
      <c r="T838">
        <v>0</v>
      </c>
      <c r="U838">
        <v>0</v>
      </c>
      <c r="V838">
        <v>0</v>
      </c>
      <c r="W838">
        <v>0</v>
      </c>
      <c r="X838">
        <v>0</v>
      </c>
      <c r="Y838">
        <v>0</v>
      </c>
      <c r="Z838">
        <v>0</v>
      </c>
      <c r="AA838">
        <v>9275</v>
      </c>
      <c r="AB838">
        <v>0</v>
      </c>
      <c r="AC838">
        <v>9535</v>
      </c>
      <c r="AD838">
        <v>0</v>
      </c>
      <c r="AE838">
        <f>SUM(Data[[#This Row],[Soybeans]:[DDGS]])</f>
        <v>0</v>
      </c>
      <c r="AF838">
        <f>SUM(Data[[#This Row],[Cr.Soyaoil]:[Biodiesel]])</f>
        <v>18810</v>
      </c>
    </row>
    <row r="839" spans="1:32" x14ac:dyDescent="0.3">
      <c r="A839">
        <v>2022</v>
      </c>
      <c r="B839" t="s">
        <v>36</v>
      </c>
      <c r="C839" t="s">
        <v>42</v>
      </c>
      <c r="D839" t="s">
        <v>49</v>
      </c>
      <c r="E839" t="s">
        <v>62</v>
      </c>
      <c r="F839" s="10">
        <v>44764</v>
      </c>
      <c r="G839" s="11">
        <v>4.791666666666667E-2</v>
      </c>
      <c r="H839" s="10">
        <v>44761</v>
      </c>
      <c r="I839" s="11">
        <v>0.37361111111111112</v>
      </c>
      <c r="J839">
        <v>0</v>
      </c>
      <c r="K839" t="s">
        <v>69</v>
      </c>
      <c r="L839" t="s">
        <v>74</v>
      </c>
      <c r="M839">
        <v>0</v>
      </c>
      <c r="N839">
        <v>32351</v>
      </c>
      <c r="O839">
        <v>0</v>
      </c>
      <c r="P839">
        <v>0</v>
      </c>
      <c r="Q839">
        <v>0</v>
      </c>
      <c r="R839">
        <v>9763</v>
      </c>
      <c r="S839">
        <v>39260</v>
      </c>
      <c r="T839">
        <v>31629</v>
      </c>
      <c r="U839">
        <v>0</v>
      </c>
      <c r="V839">
        <v>0</v>
      </c>
      <c r="W839">
        <v>0</v>
      </c>
      <c r="X839">
        <v>0</v>
      </c>
      <c r="Y839">
        <v>0</v>
      </c>
      <c r="Z839">
        <v>0</v>
      </c>
      <c r="AA839">
        <v>0</v>
      </c>
      <c r="AB839">
        <v>0</v>
      </c>
      <c r="AC839">
        <v>0</v>
      </c>
      <c r="AD839">
        <v>0</v>
      </c>
      <c r="AE839">
        <f>SUM(Data[[#This Row],[Soybeans]:[DDGS]])</f>
        <v>113003</v>
      </c>
      <c r="AF839">
        <f>SUM(Data[[#This Row],[Cr.Soyaoil]:[Biodiesel]])</f>
        <v>0</v>
      </c>
    </row>
    <row r="840" spans="1:32" x14ac:dyDescent="0.3">
      <c r="A840">
        <v>2022</v>
      </c>
      <c r="B840" t="s">
        <v>37</v>
      </c>
      <c r="C840" t="s">
        <v>43</v>
      </c>
      <c r="D840" t="s">
        <v>57</v>
      </c>
      <c r="E840" t="s">
        <v>65</v>
      </c>
      <c r="F840" s="10">
        <v>44734</v>
      </c>
      <c r="G840" s="11">
        <v>0.11388888888888889</v>
      </c>
      <c r="H840" s="10">
        <v>44731</v>
      </c>
      <c r="I840" s="11">
        <v>0.86875000000000002</v>
      </c>
      <c r="J840">
        <v>1</v>
      </c>
      <c r="K840" t="s">
        <v>72</v>
      </c>
      <c r="L840" t="s">
        <v>75</v>
      </c>
      <c r="M840">
        <v>0</v>
      </c>
      <c r="N840">
        <v>0</v>
      </c>
      <c r="O840">
        <v>0</v>
      </c>
      <c r="P840">
        <v>0</v>
      </c>
      <c r="Q840">
        <v>0</v>
      </c>
      <c r="R840">
        <v>0</v>
      </c>
      <c r="S840">
        <v>0</v>
      </c>
      <c r="T840">
        <v>0</v>
      </c>
      <c r="U840">
        <v>0</v>
      </c>
      <c r="V840">
        <v>0</v>
      </c>
      <c r="W840">
        <v>0</v>
      </c>
      <c r="X840">
        <v>4198</v>
      </c>
      <c r="Y840">
        <v>0</v>
      </c>
      <c r="Z840">
        <v>0</v>
      </c>
      <c r="AA840">
        <v>0</v>
      </c>
      <c r="AB840">
        <v>6812</v>
      </c>
      <c r="AC840">
        <v>0</v>
      </c>
      <c r="AD840">
        <v>0</v>
      </c>
      <c r="AE840">
        <f>SUM(Data[[#This Row],[Soybeans]:[DDGS]])</f>
        <v>0</v>
      </c>
      <c r="AF840">
        <f>SUM(Data[[#This Row],[Cr.Soyaoil]:[Biodiesel]])</f>
        <v>11010</v>
      </c>
    </row>
    <row r="841" spans="1:32" x14ac:dyDescent="0.3">
      <c r="A841">
        <v>2012</v>
      </c>
      <c r="B841" t="s">
        <v>31</v>
      </c>
      <c r="C841" t="s">
        <v>42</v>
      </c>
      <c r="D841" t="s">
        <v>52</v>
      </c>
      <c r="E841" t="s">
        <v>65</v>
      </c>
      <c r="F841" s="10">
        <v>40943</v>
      </c>
      <c r="G841" s="11">
        <v>0.23055555555555557</v>
      </c>
      <c r="H841" s="10">
        <v>40941</v>
      </c>
      <c r="I841" s="11">
        <v>0.55208333333333337</v>
      </c>
      <c r="J841">
        <v>0</v>
      </c>
      <c r="K841" t="s">
        <v>68</v>
      </c>
      <c r="L841" t="s">
        <v>74</v>
      </c>
      <c r="M841">
        <v>0</v>
      </c>
      <c r="N841">
        <v>12473</v>
      </c>
      <c r="O841">
        <v>0</v>
      </c>
      <c r="P841">
        <v>0</v>
      </c>
      <c r="Q841">
        <v>0</v>
      </c>
      <c r="R841">
        <v>60368</v>
      </c>
      <c r="S841">
        <v>19363</v>
      </c>
      <c r="T841">
        <v>0</v>
      </c>
      <c r="U841">
        <v>29364</v>
      </c>
      <c r="V841">
        <v>0</v>
      </c>
      <c r="W841">
        <v>0</v>
      </c>
      <c r="X841">
        <v>0</v>
      </c>
      <c r="Y841">
        <v>0</v>
      </c>
      <c r="Z841">
        <v>0</v>
      </c>
      <c r="AA841">
        <v>0</v>
      </c>
      <c r="AB841">
        <v>0</v>
      </c>
      <c r="AC841">
        <v>0</v>
      </c>
      <c r="AD841">
        <v>0</v>
      </c>
      <c r="AE841">
        <f>SUM(Data[[#This Row],[Soybeans]:[DDGS]])</f>
        <v>121568</v>
      </c>
      <c r="AF841">
        <f>SUM(Data[[#This Row],[Cr.Soyaoil]:[Biodiesel]])</f>
        <v>0</v>
      </c>
    </row>
    <row r="842" spans="1:32" x14ac:dyDescent="0.3">
      <c r="A842">
        <v>2014</v>
      </c>
      <c r="B842" t="s">
        <v>41</v>
      </c>
      <c r="C842" t="s">
        <v>42</v>
      </c>
      <c r="D842" t="s">
        <v>50</v>
      </c>
      <c r="E842" t="s">
        <v>65</v>
      </c>
      <c r="F842" s="10">
        <v>41667</v>
      </c>
      <c r="G842" s="11">
        <v>0.62361111111111112</v>
      </c>
      <c r="H842" s="10">
        <v>41665</v>
      </c>
      <c r="I842" s="11">
        <v>0.23541666666666666</v>
      </c>
      <c r="J842">
        <v>0</v>
      </c>
      <c r="K842" t="s">
        <v>73</v>
      </c>
      <c r="L842" t="s">
        <v>75</v>
      </c>
      <c r="M842">
        <v>0</v>
      </c>
      <c r="N842">
        <v>0</v>
      </c>
      <c r="O842">
        <v>0</v>
      </c>
      <c r="P842">
        <v>0</v>
      </c>
      <c r="Q842">
        <v>0</v>
      </c>
      <c r="R842">
        <v>0</v>
      </c>
      <c r="S842">
        <v>0</v>
      </c>
      <c r="T842">
        <v>0</v>
      </c>
      <c r="U842">
        <v>0</v>
      </c>
      <c r="V842">
        <v>0</v>
      </c>
      <c r="W842">
        <v>0</v>
      </c>
      <c r="X842">
        <v>0</v>
      </c>
      <c r="Y842">
        <v>0</v>
      </c>
      <c r="Z842">
        <v>0</v>
      </c>
      <c r="AA842">
        <v>993</v>
      </c>
      <c r="AB842">
        <v>0</v>
      </c>
      <c r="AC842">
        <v>0</v>
      </c>
      <c r="AD842">
        <v>3534</v>
      </c>
      <c r="AE842">
        <f>SUM(Data[[#This Row],[Soybeans]:[DDGS]])</f>
        <v>0</v>
      </c>
      <c r="AF842">
        <f>SUM(Data[[#This Row],[Cr.Soyaoil]:[Biodiesel]])</f>
        <v>4527</v>
      </c>
    </row>
    <row r="843" spans="1:32" x14ac:dyDescent="0.3">
      <c r="A843">
        <v>2011</v>
      </c>
      <c r="B843" t="s">
        <v>34</v>
      </c>
      <c r="C843" t="s">
        <v>43</v>
      </c>
      <c r="D843" t="s">
        <v>50</v>
      </c>
      <c r="E843" t="s">
        <v>65</v>
      </c>
      <c r="F843" s="10">
        <v>40604</v>
      </c>
      <c r="G843" s="11">
        <v>0.57847222222222228</v>
      </c>
      <c r="H843" s="10">
        <v>40601</v>
      </c>
      <c r="I843" s="11">
        <v>3.472222222222222E-3</v>
      </c>
      <c r="J843">
        <v>0</v>
      </c>
      <c r="K843" t="s">
        <v>68</v>
      </c>
      <c r="L843" t="s">
        <v>75</v>
      </c>
      <c r="M843">
        <v>0</v>
      </c>
      <c r="N843">
        <v>0</v>
      </c>
      <c r="O843">
        <v>0</v>
      </c>
      <c r="P843">
        <v>0</v>
      </c>
      <c r="Q843">
        <v>0</v>
      </c>
      <c r="R843">
        <v>0</v>
      </c>
      <c r="S843">
        <v>0</v>
      </c>
      <c r="T843">
        <v>0</v>
      </c>
      <c r="U843">
        <v>0</v>
      </c>
      <c r="V843">
        <v>0</v>
      </c>
      <c r="W843">
        <v>0</v>
      </c>
      <c r="X843">
        <v>1417</v>
      </c>
      <c r="Y843">
        <v>0</v>
      </c>
      <c r="Z843">
        <v>0</v>
      </c>
      <c r="AA843">
        <v>0</v>
      </c>
      <c r="AB843">
        <v>0</v>
      </c>
      <c r="AC843">
        <v>0</v>
      </c>
      <c r="AD843">
        <v>3257</v>
      </c>
      <c r="AE843">
        <f>SUM(Data[[#This Row],[Soybeans]:[DDGS]])</f>
        <v>0</v>
      </c>
      <c r="AF843">
        <f>SUM(Data[[#This Row],[Cr.Soyaoil]:[Biodiesel]])</f>
        <v>4674</v>
      </c>
    </row>
    <row r="844" spans="1:32" x14ac:dyDescent="0.3">
      <c r="A844">
        <v>2010</v>
      </c>
      <c r="B844" t="s">
        <v>35</v>
      </c>
      <c r="C844" t="s">
        <v>44</v>
      </c>
      <c r="D844" t="s">
        <v>54</v>
      </c>
      <c r="E844" t="s">
        <v>61</v>
      </c>
      <c r="F844" s="10">
        <v>40502</v>
      </c>
      <c r="G844" s="11">
        <v>0.46250000000000002</v>
      </c>
      <c r="H844" s="10">
        <v>40499</v>
      </c>
      <c r="I844" s="11">
        <v>0.63888888888888884</v>
      </c>
      <c r="J844">
        <v>1</v>
      </c>
      <c r="K844" t="s">
        <v>69</v>
      </c>
      <c r="L844" t="s">
        <v>74</v>
      </c>
      <c r="M844">
        <v>0</v>
      </c>
      <c r="N844">
        <v>0</v>
      </c>
      <c r="O844">
        <v>0</v>
      </c>
      <c r="P844">
        <v>13575</v>
      </c>
      <c r="Q844">
        <v>0</v>
      </c>
      <c r="R844">
        <v>0</v>
      </c>
      <c r="S844">
        <v>0</v>
      </c>
      <c r="T844">
        <v>0</v>
      </c>
      <c r="U844">
        <v>0</v>
      </c>
      <c r="V844">
        <v>0</v>
      </c>
      <c r="W844">
        <v>0</v>
      </c>
      <c r="X844">
        <v>0</v>
      </c>
      <c r="Y844">
        <v>0</v>
      </c>
      <c r="Z844">
        <v>0</v>
      </c>
      <c r="AA844">
        <v>0</v>
      </c>
      <c r="AB844">
        <v>0</v>
      </c>
      <c r="AC844">
        <v>0</v>
      </c>
      <c r="AD844">
        <v>0</v>
      </c>
      <c r="AE844">
        <f>SUM(Data[[#This Row],[Soybeans]:[DDGS]])</f>
        <v>13575</v>
      </c>
      <c r="AF844">
        <f>SUM(Data[[#This Row],[Cr.Soyaoil]:[Biodiesel]])</f>
        <v>0</v>
      </c>
    </row>
    <row r="845" spans="1:32" x14ac:dyDescent="0.3">
      <c r="A845">
        <v>2019</v>
      </c>
      <c r="B845" t="s">
        <v>41</v>
      </c>
      <c r="C845" t="s">
        <v>45</v>
      </c>
      <c r="D845" t="s">
        <v>57</v>
      </c>
      <c r="E845" t="s">
        <v>59</v>
      </c>
      <c r="F845" s="10">
        <v>43468</v>
      </c>
      <c r="G845" s="11">
        <v>1.1111111111111112E-2</v>
      </c>
      <c r="H845" s="10">
        <v>43467</v>
      </c>
      <c r="I845" s="11">
        <v>0.96388888888888891</v>
      </c>
      <c r="J845">
        <v>0</v>
      </c>
      <c r="K845" t="s">
        <v>73</v>
      </c>
      <c r="L845" t="s">
        <v>74</v>
      </c>
      <c r="M845">
        <v>0</v>
      </c>
      <c r="N845">
        <v>51871</v>
      </c>
      <c r="O845">
        <v>0</v>
      </c>
      <c r="P845">
        <v>0</v>
      </c>
      <c r="Q845">
        <v>9304</v>
      </c>
      <c r="R845">
        <v>0</v>
      </c>
      <c r="S845">
        <v>15822</v>
      </c>
      <c r="T845">
        <v>56518</v>
      </c>
      <c r="U845">
        <v>0</v>
      </c>
      <c r="V845">
        <v>0</v>
      </c>
      <c r="W845">
        <v>0</v>
      </c>
      <c r="X845">
        <v>0</v>
      </c>
      <c r="Y845">
        <v>0</v>
      </c>
      <c r="Z845">
        <v>0</v>
      </c>
      <c r="AA845">
        <v>0</v>
      </c>
      <c r="AB845">
        <v>0</v>
      </c>
      <c r="AC845">
        <v>0</v>
      </c>
      <c r="AD845">
        <v>0</v>
      </c>
      <c r="AE845">
        <f>SUM(Data[[#This Row],[Soybeans]:[DDGS]])</f>
        <v>133515</v>
      </c>
      <c r="AF845">
        <f>SUM(Data[[#This Row],[Cr.Soyaoil]:[Biodiesel]])</f>
        <v>0</v>
      </c>
    </row>
    <row r="846" spans="1:32" x14ac:dyDescent="0.3">
      <c r="A846">
        <v>2014</v>
      </c>
      <c r="B846" t="s">
        <v>33</v>
      </c>
      <c r="C846" t="s">
        <v>42</v>
      </c>
      <c r="D846" t="s">
        <v>55</v>
      </c>
      <c r="E846" t="s">
        <v>64</v>
      </c>
      <c r="F846" s="10">
        <v>41736</v>
      </c>
      <c r="G846" s="11">
        <v>0.22083333333333333</v>
      </c>
      <c r="H846" s="10">
        <v>41733</v>
      </c>
      <c r="I846" s="11">
        <v>0.84652777777777777</v>
      </c>
      <c r="J846">
        <v>0</v>
      </c>
      <c r="K846" t="s">
        <v>66</v>
      </c>
      <c r="L846" t="s">
        <v>74</v>
      </c>
      <c r="M846">
        <v>29912</v>
      </c>
      <c r="N846">
        <v>51685</v>
      </c>
      <c r="O846">
        <v>0</v>
      </c>
      <c r="P846">
        <v>0</v>
      </c>
      <c r="Q846">
        <v>0</v>
      </c>
      <c r="R846">
        <v>0</v>
      </c>
      <c r="S846">
        <v>51790</v>
      </c>
      <c r="T846">
        <v>76010</v>
      </c>
      <c r="U846">
        <v>0</v>
      </c>
      <c r="V846">
        <v>0</v>
      </c>
      <c r="W846">
        <v>0</v>
      </c>
      <c r="X846">
        <v>0</v>
      </c>
      <c r="Y846">
        <v>0</v>
      </c>
      <c r="Z846">
        <v>0</v>
      </c>
      <c r="AA846">
        <v>0</v>
      </c>
      <c r="AB846">
        <v>0</v>
      </c>
      <c r="AC846">
        <v>0</v>
      </c>
      <c r="AD846">
        <v>0</v>
      </c>
      <c r="AE846">
        <f>SUM(Data[[#This Row],[Soybeans]:[DDGS]])</f>
        <v>209397</v>
      </c>
      <c r="AF846">
        <f>SUM(Data[[#This Row],[Cr.Soyaoil]:[Biodiesel]])</f>
        <v>0</v>
      </c>
    </row>
    <row r="847" spans="1:32" x14ac:dyDescent="0.3">
      <c r="A847">
        <v>2023</v>
      </c>
      <c r="B847" t="s">
        <v>37</v>
      </c>
      <c r="C847" t="s">
        <v>43</v>
      </c>
      <c r="D847" t="s">
        <v>49</v>
      </c>
      <c r="E847" t="s">
        <v>61</v>
      </c>
      <c r="F847" s="10">
        <v>45094</v>
      </c>
      <c r="G847" s="11">
        <v>0.72847222222222219</v>
      </c>
      <c r="H847" s="10">
        <v>45093</v>
      </c>
      <c r="I847" s="11">
        <v>0.38472222222222224</v>
      </c>
      <c r="J847">
        <v>1</v>
      </c>
      <c r="K847" t="s">
        <v>69</v>
      </c>
      <c r="L847" t="s">
        <v>75</v>
      </c>
      <c r="M847">
        <v>0</v>
      </c>
      <c r="N847">
        <v>0</v>
      </c>
      <c r="O847">
        <v>0</v>
      </c>
      <c r="P847">
        <v>0</v>
      </c>
      <c r="Q847">
        <v>0</v>
      </c>
      <c r="R847">
        <v>0</v>
      </c>
      <c r="S847">
        <v>0</v>
      </c>
      <c r="T847">
        <v>0</v>
      </c>
      <c r="U847">
        <v>0</v>
      </c>
      <c r="V847">
        <v>0</v>
      </c>
      <c r="W847">
        <v>0</v>
      </c>
      <c r="X847">
        <v>0</v>
      </c>
      <c r="Y847">
        <v>4555</v>
      </c>
      <c r="Z847">
        <v>0</v>
      </c>
      <c r="AA847">
        <v>5596</v>
      </c>
      <c r="AB847">
        <v>0</v>
      </c>
      <c r="AC847">
        <v>0</v>
      </c>
      <c r="AD847">
        <v>0</v>
      </c>
      <c r="AE847">
        <f>SUM(Data[[#This Row],[Soybeans]:[DDGS]])</f>
        <v>0</v>
      </c>
      <c r="AF847">
        <f>SUM(Data[[#This Row],[Cr.Soyaoil]:[Biodiesel]])</f>
        <v>10151</v>
      </c>
    </row>
    <row r="848" spans="1:32" x14ac:dyDescent="0.3">
      <c r="A848">
        <v>2020</v>
      </c>
      <c r="B848" t="s">
        <v>35</v>
      </c>
      <c r="C848" t="s">
        <v>47</v>
      </c>
      <c r="D848" t="s">
        <v>50</v>
      </c>
      <c r="E848" t="s">
        <v>60</v>
      </c>
      <c r="F848" s="10">
        <v>44142</v>
      </c>
      <c r="G848" s="11">
        <v>0.22291666666666668</v>
      </c>
      <c r="H848" s="10">
        <v>44141</v>
      </c>
      <c r="I848" s="11">
        <v>0.49513888888888891</v>
      </c>
      <c r="J848">
        <v>1</v>
      </c>
      <c r="K848" t="s">
        <v>69</v>
      </c>
      <c r="L848" t="s">
        <v>74</v>
      </c>
      <c r="M848">
        <v>0</v>
      </c>
      <c r="N848">
        <v>78113</v>
      </c>
      <c r="O848">
        <v>0</v>
      </c>
      <c r="P848">
        <v>0</v>
      </c>
      <c r="Q848">
        <v>14279</v>
      </c>
      <c r="R848">
        <v>0</v>
      </c>
      <c r="S848">
        <v>0</v>
      </c>
      <c r="T848">
        <v>41800</v>
      </c>
      <c r="U848">
        <v>34968</v>
      </c>
      <c r="V848">
        <v>20350</v>
      </c>
      <c r="W848">
        <v>0</v>
      </c>
      <c r="X848">
        <v>0</v>
      </c>
      <c r="Y848">
        <v>0</v>
      </c>
      <c r="Z848">
        <v>0</v>
      </c>
      <c r="AA848">
        <v>0</v>
      </c>
      <c r="AB848">
        <v>0</v>
      </c>
      <c r="AC848">
        <v>0</v>
      </c>
      <c r="AD848">
        <v>0</v>
      </c>
      <c r="AE848">
        <f>SUM(Data[[#This Row],[Soybeans]:[DDGS]])</f>
        <v>189510</v>
      </c>
      <c r="AF848">
        <f>SUM(Data[[#This Row],[Cr.Soyaoil]:[Biodiesel]])</f>
        <v>0</v>
      </c>
    </row>
    <row r="849" spans="1:32" x14ac:dyDescent="0.3">
      <c r="A849">
        <v>2017</v>
      </c>
      <c r="B849" t="s">
        <v>40</v>
      </c>
      <c r="C849" t="s">
        <v>44</v>
      </c>
      <c r="D849" t="s">
        <v>54</v>
      </c>
      <c r="E849" t="s">
        <v>59</v>
      </c>
      <c r="F849" s="10">
        <v>42982</v>
      </c>
      <c r="G849" s="11">
        <v>0.14027777777777778</v>
      </c>
      <c r="H849" s="10">
        <v>42981</v>
      </c>
      <c r="I849" s="11">
        <v>1.2500000000000001E-2</v>
      </c>
      <c r="J849">
        <v>0</v>
      </c>
      <c r="K849" t="s">
        <v>68</v>
      </c>
      <c r="L849" t="s">
        <v>74</v>
      </c>
      <c r="M849">
        <v>0</v>
      </c>
      <c r="N849">
        <v>67003</v>
      </c>
      <c r="O849">
        <v>0</v>
      </c>
      <c r="P849">
        <v>0</v>
      </c>
      <c r="Q849">
        <v>0</v>
      </c>
      <c r="R849">
        <v>0</v>
      </c>
      <c r="S849">
        <v>0</v>
      </c>
      <c r="T849">
        <v>0</v>
      </c>
      <c r="U849">
        <v>0</v>
      </c>
      <c r="V849">
        <v>0</v>
      </c>
      <c r="W849">
        <v>0</v>
      </c>
      <c r="X849">
        <v>0</v>
      </c>
      <c r="Y849">
        <v>0</v>
      </c>
      <c r="Z849">
        <v>0</v>
      </c>
      <c r="AA849">
        <v>0</v>
      </c>
      <c r="AB849">
        <v>0</v>
      </c>
      <c r="AC849">
        <v>0</v>
      </c>
      <c r="AD849">
        <v>0</v>
      </c>
      <c r="AE849">
        <f>SUM(Data[[#This Row],[Soybeans]:[DDGS]])</f>
        <v>67003</v>
      </c>
      <c r="AF849">
        <f>SUM(Data[[#This Row],[Cr.Soyaoil]:[Biodiesel]])</f>
        <v>0</v>
      </c>
    </row>
    <row r="850" spans="1:32" x14ac:dyDescent="0.3">
      <c r="A850">
        <v>2013</v>
      </c>
      <c r="B850" t="s">
        <v>33</v>
      </c>
      <c r="C850" t="s">
        <v>47</v>
      </c>
      <c r="D850" t="s">
        <v>58</v>
      </c>
      <c r="E850" t="s">
        <v>59</v>
      </c>
      <c r="F850" s="10">
        <v>41365</v>
      </c>
      <c r="G850" s="11">
        <v>0.45763888888888887</v>
      </c>
      <c r="H850" s="10">
        <v>41362</v>
      </c>
      <c r="I850" s="11">
        <v>0.19027777777777777</v>
      </c>
      <c r="J850">
        <v>1</v>
      </c>
      <c r="K850" t="s">
        <v>71</v>
      </c>
      <c r="L850" t="s">
        <v>75</v>
      </c>
      <c r="M850">
        <v>0</v>
      </c>
      <c r="N850">
        <v>0</v>
      </c>
      <c r="O850">
        <v>0</v>
      </c>
      <c r="P850">
        <v>0</v>
      </c>
      <c r="Q850">
        <v>0</v>
      </c>
      <c r="R850">
        <v>0</v>
      </c>
      <c r="S850">
        <v>0</v>
      </c>
      <c r="T850">
        <v>0</v>
      </c>
      <c r="U850">
        <v>0</v>
      </c>
      <c r="V850">
        <v>0</v>
      </c>
      <c r="W850">
        <v>9035</v>
      </c>
      <c r="X850">
        <v>0</v>
      </c>
      <c r="Y850">
        <v>0</v>
      </c>
      <c r="Z850">
        <v>0</v>
      </c>
      <c r="AA850">
        <v>0</v>
      </c>
      <c r="AB850">
        <v>0</v>
      </c>
      <c r="AC850">
        <v>0</v>
      </c>
      <c r="AD850">
        <v>0</v>
      </c>
      <c r="AE850">
        <f>SUM(Data[[#This Row],[Soybeans]:[DDGS]])</f>
        <v>0</v>
      </c>
      <c r="AF850">
        <f>SUM(Data[[#This Row],[Cr.Soyaoil]:[Biodiesel]])</f>
        <v>9035</v>
      </c>
    </row>
    <row r="851" spans="1:32" x14ac:dyDescent="0.3">
      <c r="A851">
        <v>2019</v>
      </c>
      <c r="B851" t="s">
        <v>38</v>
      </c>
      <c r="C851" t="s">
        <v>48</v>
      </c>
      <c r="D851" t="s">
        <v>52</v>
      </c>
      <c r="E851" t="s">
        <v>63</v>
      </c>
      <c r="F851" s="10">
        <v>43693</v>
      </c>
      <c r="G851" s="11">
        <v>0.50555555555555554</v>
      </c>
      <c r="H851" s="10">
        <v>43690</v>
      </c>
      <c r="I851" s="11">
        <v>0.44305555555555554</v>
      </c>
      <c r="J851">
        <v>1</v>
      </c>
      <c r="K851" t="s">
        <v>73</v>
      </c>
      <c r="L851" t="s">
        <v>74</v>
      </c>
      <c r="M851">
        <v>0</v>
      </c>
      <c r="N851">
        <v>25565</v>
      </c>
      <c r="O851">
        <v>61644</v>
      </c>
      <c r="P851">
        <v>0</v>
      </c>
      <c r="Q851">
        <v>0</v>
      </c>
      <c r="R851">
        <v>0</v>
      </c>
      <c r="S851">
        <v>0</v>
      </c>
      <c r="T851">
        <v>0</v>
      </c>
      <c r="U851">
        <v>0</v>
      </c>
      <c r="V851">
        <v>0</v>
      </c>
      <c r="W851">
        <v>0</v>
      </c>
      <c r="X851">
        <v>0</v>
      </c>
      <c r="Y851">
        <v>0</v>
      </c>
      <c r="Z851">
        <v>0</v>
      </c>
      <c r="AA851">
        <v>0</v>
      </c>
      <c r="AB851">
        <v>0</v>
      </c>
      <c r="AC851">
        <v>0</v>
      </c>
      <c r="AD851">
        <v>0</v>
      </c>
      <c r="AE851">
        <f>SUM(Data[[#This Row],[Soybeans]:[DDGS]])</f>
        <v>87209</v>
      </c>
      <c r="AF851">
        <f>SUM(Data[[#This Row],[Cr.Soyaoil]:[Biodiesel]])</f>
        <v>0</v>
      </c>
    </row>
    <row r="852" spans="1:32" x14ac:dyDescent="0.3">
      <c r="A852">
        <v>2015</v>
      </c>
      <c r="B852" t="s">
        <v>38</v>
      </c>
      <c r="C852" t="s">
        <v>48</v>
      </c>
      <c r="D852" t="s">
        <v>52</v>
      </c>
      <c r="E852" t="s">
        <v>63</v>
      </c>
      <c r="F852" s="10">
        <v>42239</v>
      </c>
      <c r="G852" s="11">
        <v>4.6527777777777779E-2</v>
      </c>
      <c r="H852" s="10">
        <v>42238</v>
      </c>
      <c r="I852" s="11">
        <v>0.41944444444444445</v>
      </c>
      <c r="J852">
        <v>1</v>
      </c>
      <c r="K852" t="s">
        <v>66</v>
      </c>
      <c r="L852" t="s">
        <v>74</v>
      </c>
      <c r="M852">
        <v>0</v>
      </c>
      <c r="N852">
        <v>0</v>
      </c>
      <c r="O852">
        <v>49450</v>
      </c>
      <c r="P852">
        <v>0</v>
      </c>
      <c r="Q852">
        <v>0</v>
      </c>
      <c r="R852">
        <v>0</v>
      </c>
      <c r="S852">
        <v>62172</v>
      </c>
      <c r="T852">
        <v>0</v>
      </c>
      <c r="U852">
        <v>0</v>
      </c>
      <c r="V852">
        <v>0</v>
      </c>
      <c r="W852">
        <v>0</v>
      </c>
      <c r="X852">
        <v>0</v>
      </c>
      <c r="Y852">
        <v>0</v>
      </c>
      <c r="Z852">
        <v>0</v>
      </c>
      <c r="AA852">
        <v>0</v>
      </c>
      <c r="AB852">
        <v>0</v>
      </c>
      <c r="AC852">
        <v>0</v>
      </c>
      <c r="AD852">
        <v>0</v>
      </c>
      <c r="AE852">
        <f>SUM(Data[[#This Row],[Soybeans]:[DDGS]])</f>
        <v>111622</v>
      </c>
      <c r="AF852">
        <f>SUM(Data[[#This Row],[Cr.Soyaoil]:[Biodiesel]])</f>
        <v>0</v>
      </c>
    </row>
    <row r="853" spans="1:32" x14ac:dyDescent="0.3">
      <c r="A853">
        <v>2012</v>
      </c>
      <c r="B853" t="s">
        <v>31</v>
      </c>
      <c r="C853" t="s">
        <v>42</v>
      </c>
      <c r="D853" t="s">
        <v>55</v>
      </c>
      <c r="E853" t="s">
        <v>65</v>
      </c>
      <c r="F853" s="10">
        <v>40966</v>
      </c>
      <c r="G853" s="11">
        <v>0.91041666666666665</v>
      </c>
      <c r="H853" s="10">
        <v>40964</v>
      </c>
      <c r="I853" s="11">
        <v>0.32847222222222222</v>
      </c>
      <c r="J853">
        <v>0</v>
      </c>
      <c r="K853" t="s">
        <v>66</v>
      </c>
      <c r="L853" t="s">
        <v>74</v>
      </c>
      <c r="M853">
        <v>0</v>
      </c>
      <c r="N853">
        <v>45050</v>
      </c>
      <c r="O853">
        <v>0</v>
      </c>
      <c r="P853">
        <v>79638</v>
      </c>
      <c r="Q853">
        <v>28433</v>
      </c>
      <c r="R853">
        <v>0</v>
      </c>
      <c r="S853">
        <v>0</v>
      </c>
      <c r="T853">
        <v>75488</v>
      </c>
      <c r="U853">
        <v>0</v>
      </c>
      <c r="V853">
        <v>0</v>
      </c>
      <c r="W853">
        <v>0</v>
      </c>
      <c r="X853">
        <v>0</v>
      </c>
      <c r="Y853">
        <v>0</v>
      </c>
      <c r="Z853">
        <v>0</v>
      </c>
      <c r="AA853">
        <v>0</v>
      </c>
      <c r="AB853">
        <v>0</v>
      </c>
      <c r="AC853">
        <v>0</v>
      </c>
      <c r="AD853">
        <v>0</v>
      </c>
      <c r="AE853">
        <f>SUM(Data[[#This Row],[Soybeans]:[DDGS]])</f>
        <v>228609</v>
      </c>
      <c r="AF853">
        <f>SUM(Data[[#This Row],[Cr.Soyaoil]:[Biodiesel]])</f>
        <v>0</v>
      </c>
    </row>
    <row r="854" spans="1:32" x14ac:dyDescent="0.3">
      <c r="A854">
        <v>2022</v>
      </c>
      <c r="B854" t="s">
        <v>32</v>
      </c>
      <c r="C854" t="s">
        <v>45</v>
      </c>
      <c r="D854" t="s">
        <v>52</v>
      </c>
      <c r="E854" t="s">
        <v>64</v>
      </c>
      <c r="F854" s="10">
        <v>44903</v>
      </c>
      <c r="G854" s="11">
        <v>5.6250000000000001E-2</v>
      </c>
      <c r="H854" s="10">
        <v>44900</v>
      </c>
      <c r="I854" s="11">
        <v>0.85763888888888884</v>
      </c>
      <c r="J854">
        <v>1</v>
      </c>
      <c r="K854" t="s">
        <v>72</v>
      </c>
      <c r="L854" t="s">
        <v>75</v>
      </c>
      <c r="M854">
        <v>0</v>
      </c>
      <c r="N854">
        <v>0</v>
      </c>
      <c r="O854">
        <v>0</v>
      </c>
      <c r="P854">
        <v>0</v>
      </c>
      <c r="Q854">
        <v>0</v>
      </c>
      <c r="R854">
        <v>0</v>
      </c>
      <c r="S854">
        <v>0</v>
      </c>
      <c r="T854">
        <v>0</v>
      </c>
      <c r="U854">
        <v>0</v>
      </c>
      <c r="V854">
        <v>0</v>
      </c>
      <c r="W854">
        <v>0</v>
      </c>
      <c r="X854">
        <v>0</v>
      </c>
      <c r="Y854">
        <v>0</v>
      </c>
      <c r="Z854">
        <v>0</v>
      </c>
      <c r="AA854">
        <v>0</v>
      </c>
      <c r="AB854">
        <v>0</v>
      </c>
      <c r="AC854">
        <v>9653</v>
      </c>
      <c r="AD854">
        <v>0</v>
      </c>
      <c r="AE854">
        <f>SUM(Data[[#This Row],[Soybeans]:[DDGS]])</f>
        <v>0</v>
      </c>
      <c r="AF854">
        <f>SUM(Data[[#This Row],[Cr.Soyaoil]:[Biodiesel]])</f>
        <v>9653</v>
      </c>
    </row>
    <row r="855" spans="1:32" x14ac:dyDescent="0.3">
      <c r="A855">
        <v>2019</v>
      </c>
      <c r="B855" t="s">
        <v>33</v>
      </c>
      <c r="C855" t="s">
        <v>46</v>
      </c>
      <c r="D855" t="s">
        <v>50</v>
      </c>
      <c r="E855" t="s">
        <v>65</v>
      </c>
      <c r="F855" s="10">
        <v>43581</v>
      </c>
      <c r="G855" s="11">
        <v>0.11805555555555555</v>
      </c>
      <c r="H855" s="10">
        <v>43578</v>
      </c>
      <c r="I855" s="11">
        <v>0.14374999999999999</v>
      </c>
      <c r="J855">
        <v>0</v>
      </c>
      <c r="K855" t="s">
        <v>67</v>
      </c>
      <c r="L855" t="s">
        <v>75</v>
      </c>
      <c r="M855">
        <v>0</v>
      </c>
      <c r="N855">
        <v>0</v>
      </c>
      <c r="O855">
        <v>0</v>
      </c>
      <c r="P855">
        <v>0</v>
      </c>
      <c r="Q855">
        <v>0</v>
      </c>
      <c r="R855">
        <v>0</v>
      </c>
      <c r="S855">
        <v>0</v>
      </c>
      <c r="T855">
        <v>0</v>
      </c>
      <c r="U855">
        <v>0</v>
      </c>
      <c r="V855">
        <v>0</v>
      </c>
      <c r="W855">
        <v>0</v>
      </c>
      <c r="X855">
        <v>0</v>
      </c>
      <c r="Y855">
        <v>0</v>
      </c>
      <c r="Z855">
        <v>2450</v>
      </c>
      <c r="AA855">
        <v>0</v>
      </c>
      <c r="AB855">
        <v>2558</v>
      </c>
      <c r="AC855">
        <v>0</v>
      </c>
      <c r="AD855">
        <v>1924</v>
      </c>
      <c r="AE855">
        <f>SUM(Data[[#This Row],[Soybeans]:[DDGS]])</f>
        <v>0</v>
      </c>
      <c r="AF855">
        <f>SUM(Data[[#This Row],[Cr.Soyaoil]:[Biodiesel]])</f>
        <v>6932</v>
      </c>
    </row>
    <row r="856" spans="1:32" x14ac:dyDescent="0.3">
      <c r="A856">
        <v>2013</v>
      </c>
      <c r="B856" t="s">
        <v>33</v>
      </c>
      <c r="C856" t="s">
        <v>44</v>
      </c>
      <c r="D856" t="s">
        <v>50</v>
      </c>
      <c r="E856" t="s">
        <v>60</v>
      </c>
      <c r="F856" s="10">
        <v>41392</v>
      </c>
      <c r="G856" s="11">
        <v>0.65694444444444444</v>
      </c>
      <c r="H856" s="10">
        <v>41389</v>
      </c>
      <c r="I856" s="11">
        <v>0.9243055555555556</v>
      </c>
      <c r="J856">
        <v>1</v>
      </c>
      <c r="K856" t="s">
        <v>68</v>
      </c>
      <c r="L856" t="s">
        <v>75</v>
      </c>
      <c r="M856">
        <v>0</v>
      </c>
      <c r="N856">
        <v>0</v>
      </c>
      <c r="O856">
        <v>0</v>
      </c>
      <c r="P856">
        <v>0</v>
      </c>
      <c r="Q856">
        <v>0</v>
      </c>
      <c r="R856">
        <v>0</v>
      </c>
      <c r="S856">
        <v>0</v>
      </c>
      <c r="T856">
        <v>0</v>
      </c>
      <c r="U856">
        <v>0</v>
      </c>
      <c r="V856">
        <v>0</v>
      </c>
      <c r="W856">
        <v>0</v>
      </c>
      <c r="X856">
        <v>0</v>
      </c>
      <c r="Y856">
        <v>2357</v>
      </c>
      <c r="Z856">
        <v>0</v>
      </c>
      <c r="AA856">
        <v>0</v>
      </c>
      <c r="AB856">
        <v>0</v>
      </c>
      <c r="AC856">
        <v>4422</v>
      </c>
      <c r="AD856">
        <v>2160</v>
      </c>
      <c r="AE856">
        <f>SUM(Data[[#This Row],[Soybeans]:[DDGS]])</f>
        <v>0</v>
      </c>
      <c r="AF856">
        <f>SUM(Data[[#This Row],[Cr.Soyaoil]:[Biodiesel]])</f>
        <v>8939</v>
      </c>
    </row>
    <row r="857" spans="1:32" x14ac:dyDescent="0.3">
      <c r="A857">
        <v>2019</v>
      </c>
      <c r="B857" t="s">
        <v>32</v>
      </c>
      <c r="C857" t="s">
        <v>48</v>
      </c>
      <c r="D857" t="s">
        <v>51</v>
      </c>
      <c r="E857" t="s">
        <v>59</v>
      </c>
      <c r="F857" s="10">
        <v>43824</v>
      </c>
      <c r="G857" s="11">
        <v>0.86944444444444446</v>
      </c>
      <c r="H857" s="10">
        <v>43821</v>
      </c>
      <c r="I857" s="11">
        <v>2.1527777777777778E-2</v>
      </c>
      <c r="J857">
        <v>0</v>
      </c>
      <c r="K857" t="s">
        <v>67</v>
      </c>
      <c r="L857" t="s">
        <v>75</v>
      </c>
      <c r="M857">
        <v>0</v>
      </c>
      <c r="N857">
        <v>0</v>
      </c>
      <c r="O857">
        <v>0</v>
      </c>
      <c r="P857">
        <v>0</v>
      </c>
      <c r="Q857">
        <v>0</v>
      </c>
      <c r="R857">
        <v>0</v>
      </c>
      <c r="S857">
        <v>0</v>
      </c>
      <c r="T857">
        <v>0</v>
      </c>
      <c r="U857">
        <v>0</v>
      </c>
      <c r="V857">
        <v>0</v>
      </c>
      <c r="W857">
        <v>0</v>
      </c>
      <c r="X857">
        <v>0</v>
      </c>
      <c r="Y857">
        <v>0</v>
      </c>
      <c r="Z857">
        <v>0</v>
      </c>
      <c r="AA857">
        <v>0</v>
      </c>
      <c r="AB857">
        <v>2354</v>
      </c>
      <c r="AC857">
        <v>0</v>
      </c>
      <c r="AD857">
        <v>0</v>
      </c>
      <c r="AE857">
        <f>SUM(Data[[#This Row],[Soybeans]:[DDGS]])</f>
        <v>0</v>
      </c>
      <c r="AF857">
        <f>SUM(Data[[#This Row],[Cr.Soyaoil]:[Biodiesel]])</f>
        <v>2354</v>
      </c>
    </row>
    <row r="858" spans="1:32" x14ac:dyDescent="0.3">
      <c r="A858">
        <v>2010</v>
      </c>
      <c r="B858" t="s">
        <v>37</v>
      </c>
      <c r="C858" t="s">
        <v>43</v>
      </c>
      <c r="D858" t="s">
        <v>55</v>
      </c>
      <c r="E858" t="s">
        <v>60</v>
      </c>
      <c r="F858" s="10">
        <v>40352</v>
      </c>
      <c r="G858" s="11">
        <v>0.10972222222222222</v>
      </c>
      <c r="H858" s="10">
        <v>40349</v>
      </c>
      <c r="I858" s="11">
        <v>0.18819444444444444</v>
      </c>
      <c r="J858">
        <v>1</v>
      </c>
      <c r="K858" t="s">
        <v>66</v>
      </c>
      <c r="L858" t="s">
        <v>75</v>
      </c>
      <c r="M858">
        <v>0</v>
      </c>
      <c r="N858">
        <v>0</v>
      </c>
      <c r="O858">
        <v>0</v>
      </c>
      <c r="P858">
        <v>0</v>
      </c>
      <c r="Q858">
        <v>0</v>
      </c>
      <c r="R858">
        <v>0</v>
      </c>
      <c r="S858">
        <v>0</v>
      </c>
      <c r="T858">
        <v>0</v>
      </c>
      <c r="U858">
        <v>0</v>
      </c>
      <c r="V858">
        <v>0</v>
      </c>
      <c r="W858">
        <v>0</v>
      </c>
      <c r="X858">
        <v>0</v>
      </c>
      <c r="Y858">
        <v>0</v>
      </c>
      <c r="Z858">
        <v>9840</v>
      </c>
      <c r="AA858">
        <v>2691</v>
      </c>
      <c r="AB858">
        <v>0</v>
      </c>
      <c r="AC858">
        <v>0</v>
      </c>
      <c r="AD858">
        <v>0</v>
      </c>
      <c r="AE858">
        <f>SUM(Data[[#This Row],[Soybeans]:[DDGS]])</f>
        <v>0</v>
      </c>
      <c r="AF858">
        <f>SUM(Data[[#This Row],[Cr.Soyaoil]:[Biodiesel]])</f>
        <v>12531</v>
      </c>
    </row>
    <row r="859" spans="1:32" x14ac:dyDescent="0.3">
      <c r="A859">
        <v>2010</v>
      </c>
      <c r="B859" t="s">
        <v>30</v>
      </c>
      <c r="C859" t="s">
        <v>47</v>
      </c>
      <c r="D859" t="s">
        <v>58</v>
      </c>
      <c r="E859" t="s">
        <v>62</v>
      </c>
      <c r="F859" s="10">
        <v>40308</v>
      </c>
      <c r="G859" s="11">
        <v>0.75902777777777775</v>
      </c>
      <c r="H859" s="10">
        <v>40307</v>
      </c>
      <c r="I859" s="11">
        <v>0.87847222222222221</v>
      </c>
      <c r="J859">
        <v>0</v>
      </c>
      <c r="K859" t="s">
        <v>72</v>
      </c>
      <c r="L859" t="s">
        <v>74</v>
      </c>
      <c r="M859">
        <v>0</v>
      </c>
      <c r="N859">
        <v>0</v>
      </c>
      <c r="O859">
        <v>0</v>
      </c>
      <c r="P859">
        <v>0</v>
      </c>
      <c r="Q859">
        <v>763</v>
      </c>
      <c r="R859">
        <v>46683</v>
      </c>
      <c r="S859">
        <v>29511</v>
      </c>
      <c r="T859">
        <v>0</v>
      </c>
      <c r="U859">
        <v>0</v>
      </c>
      <c r="V859">
        <v>75333</v>
      </c>
      <c r="W859">
        <v>0</v>
      </c>
      <c r="X859">
        <v>0</v>
      </c>
      <c r="Y859">
        <v>0</v>
      </c>
      <c r="Z859">
        <v>0</v>
      </c>
      <c r="AA859">
        <v>0</v>
      </c>
      <c r="AB859">
        <v>0</v>
      </c>
      <c r="AC859">
        <v>0</v>
      </c>
      <c r="AD859">
        <v>0</v>
      </c>
      <c r="AE859">
        <f>SUM(Data[[#This Row],[Soybeans]:[DDGS]])</f>
        <v>152290</v>
      </c>
      <c r="AF859">
        <f>SUM(Data[[#This Row],[Cr.Soyaoil]:[Biodiesel]])</f>
        <v>0</v>
      </c>
    </row>
    <row r="860" spans="1:32" x14ac:dyDescent="0.3">
      <c r="A860">
        <v>2020</v>
      </c>
      <c r="B860" t="s">
        <v>33</v>
      </c>
      <c r="C860" t="s">
        <v>46</v>
      </c>
      <c r="D860" t="s">
        <v>58</v>
      </c>
      <c r="E860" t="s">
        <v>59</v>
      </c>
      <c r="F860" s="10">
        <v>43925</v>
      </c>
      <c r="G860" s="11">
        <v>0.13263888888888889</v>
      </c>
      <c r="H860" s="10">
        <v>43923</v>
      </c>
      <c r="I860" s="11">
        <v>0.48472222222222222</v>
      </c>
      <c r="J860">
        <v>1</v>
      </c>
      <c r="K860" t="s">
        <v>68</v>
      </c>
      <c r="L860" t="s">
        <v>75</v>
      </c>
      <c r="M860">
        <v>0</v>
      </c>
      <c r="N860">
        <v>0</v>
      </c>
      <c r="O860">
        <v>0</v>
      </c>
      <c r="P860">
        <v>0</v>
      </c>
      <c r="Q860">
        <v>0</v>
      </c>
      <c r="R860">
        <v>0</v>
      </c>
      <c r="S860">
        <v>0</v>
      </c>
      <c r="T860">
        <v>0</v>
      </c>
      <c r="U860">
        <v>0</v>
      </c>
      <c r="V860">
        <v>0</v>
      </c>
      <c r="W860">
        <v>0</v>
      </c>
      <c r="X860">
        <v>6508</v>
      </c>
      <c r="Y860">
        <v>0</v>
      </c>
      <c r="Z860">
        <v>7778</v>
      </c>
      <c r="AA860">
        <v>0</v>
      </c>
      <c r="AB860">
        <v>0</v>
      </c>
      <c r="AC860">
        <v>0</v>
      </c>
      <c r="AD860">
        <v>0</v>
      </c>
      <c r="AE860">
        <f>SUM(Data[[#This Row],[Soybeans]:[DDGS]])</f>
        <v>0</v>
      </c>
      <c r="AF860">
        <f>SUM(Data[[#This Row],[Cr.Soyaoil]:[Biodiesel]])</f>
        <v>14286</v>
      </c>
    </row>
    <row r="861" spans="1:32" x14ac:dyDescent="0.3">
      <c r="A861">
        <v>2022</v>
      </c>
      <c r="B861" t="s">
        <v>36</v>
      </c>
      <c r="C861" t="s">
        <v>47</v>
      </c>
      <c r="D861" t="s">
        <v>58</v>
      </c>
      <c r="E861" t="s">
        <v>63</v>
      </c>
      <c r="F861" s="10">
        <v>44755</v>
      </c>
      <c r="G861" s="11">
        <v>3.4027777777777775E-2</v>
      </c>
      <c r="H861" s="10">
        <v>44752</v>
      </c>
      <c r="I861" s="11">
        <v>0.54861111111111116</v>
      </c>
      <c r="J861">
        <v>1</v>
      </c>
      <c r="K861" t="s">
        <v>70</v>
      </c>
      <c r="L861" t="s">
        <v>74</v>
      </c>
      <c r="M861">
        <v>0</v>
      </c>
      <c r="N861">
        <v>0</v>
      </c>
      <c r="O861">
        <v>0</v>
      </c>
      <c r="P861">
        <v>0</v>
      </c>
      <c r="Q861">
        <v>16358</v>
      </c>
      <c r="R861">
        <v>0</v>
      </c>
      <c r="S861">
        <v>60247</v>
      </c>
      <c r="T861">
        <v>16551</v>
      </c>
      <c r="U861">
        <v>0</v>
      </c>
      <c r="V861">
        <v>9129</v>
      </c>
      <c r="W861">
        <v>0</v>
      </c>
      <c r="X861">
        <v>0</v>
      </c>
      <c r="Y861">
        <v>0</v>
      </c>
      <c r="Z861">
        <v>0</v>
      </c>
      <c r="AA861">
        <v>0</v>
      </c>
      <c r="AB861">
        <v>0</v>
      </c>
      <c r="AC861">
        <v>0</v>
      </c>
      <c r="AD861">
        <v>0</v>
      </c>
      <c r="AE861">
        <f>SUM(Data[[#This Row],[Soybeans]:[DDGS]])</f>
        <v>102285</v>
      </c>
      <c r="AF861">
        <f>SUM(Data[[#This Row],[Cr.Soyaoil]:[Biodiesel]])</f>
        <v>0</v>
      </c>
    </row>
    <row r="862" spans="1:32" x14ac:dyDescent="0.3">
      <c r="A862">
        <v>2016</v>
      </c>
      <c r="B862" t="s">
        <v>38</v>
      </c>
      <c r="C862" t="s">
        <v>43</v>
      </c>
      <c r="D862" t="s">
        <v>58</v>
      </c>
      <c r="E862" t="s">
        <v>64</v>
      </c>
      <c r="F862" s="10">
        <v>42602</v>
      </c>
      <c r="G862" s="11">
        <v>0.19583333333333333</v>
      </c>
      <c r="H862" s="10">
        <v>42600</v>
      </c>
      <c r="I862" s="11">
        <v>0.86319444444444449</v>
      </c>
      <c r="J862">
        <v>0</v>
      </c>
      <c r="K862" t="s">
        <v>71</v>
      </c>
      <c r="L862" t="s">
        <v>75</v>
      </c>
      <c r="M862">
        <v>0</v>
      </c>
      <c r="N862">
        <v>0</v>
      </c>
      <c r="O862">
        <v>0</v>
      </c>
      <c r="P862">
        <v>0</v>
      </c>
      <c r="Q862">
        <v>0</v>
      </c>
      <c r="R862">
        <v>0</v>
      </c>
      <c r="S862">
        <v>0</v>
      </c>
      <c r="T862">
        <v>0</v>
      </c>
      <c r="U862">
        <v>0</v>
      </c>
      <c r="V862">
        <v>0</v>
      </c>
      <c r="W862">
        <v>9588</v>
      </c>
      <c r="X862">
        <v>0</v>
      </c>
      <c r="Y862">
        <v>5586</v>
      </c>
      <c r="Z862">
        <v>0</v>
      </c>
      <c r="AA862">
        <v>7980</v>
      </c>
      <c r="AB862">
        <v>0</v>
      </c>
      <c r="AC862">
        <v>0</v>
      </c>
      <c r="AD862">
        <v>0</v>
      </c>
      <c r="AE862">
        <f>SUM(Data[[#This Row],[Soybeans]:[DDGS]])</f>
        <v>0</v>
      </c>
      <c r="AF862">
        <f>SUM(Data[[#This Row],[Cr.Soyaoil]:[Biodiesel]])</f>
        <v>23154</v>
      </c>
    </row>
    <row r="863" spans="1:32" x14ac:dyDescent="0.3">
      <c r="A863">
        <v>2010</v>
      </c>
      <c r="B863" t="s">
        <v>33</v>
      </c>
      <c r="C863" t="s">
        <v>44</v>
      </c>
      <c r="D863" t="s">
        <v>54</v>
      </c>
      <c r="E863" t="s">
        <v>63</v>
      </c>
      <c r="F863" s="10">
        <v>40277</v>
      </c>
      <c r="G863" s="11">
        <v>0.35694444444444445</v>
      </c>
      <c r="H863" s="10">
        <v>40274</v>
      </c>
      <c r="I863" s="11">
        <v>0.96388888888888891</v>
      </c>
      <c r="J863">
        <v>0</v>
      </c>
      <c r="K863" t="s">
        <v>72</v>
      </c>
      <c r="L863" t="s">
        <v>75</v>
      </c>
      <c r="M863">
        <v>0</v>
      </c>
      <c r="N863">
        <v>0</v>
      </c>
      <c r="O863">
        <v>0</v>
      </c>
      <c r="P863">
        <v>0</v>
      </c>
      <c r="Q863">
        <v>0</v>
      </c>
      <c r="R863">
        <v>0</v>
      </c>
      <c r="S863">
        <v>0</v>
      </c>
      <c r="T863">
        <v>0</v>
      </c>
      <c r="U863">
        <v>0</v>
      </c>
      <c r="V863">
        <v>0</v>
      </c>
      <c r="W863">
        <v>0</v>
      </c>
      <c r="X863">
        <v>0</v>
      </c>
      <c r="Y863">
        <v>0</v>
      </c>
      <c r="Z863">
        <v>4405</v>
      </c>
      <c r="AA863">
        <v>0</v>
      </c>
      <c r="AB863">
        <v>0</v>
      </c>
      <c r="AC863">
        <v>595</v>
      </c>
      <c r="AD863">
        <v>0</v>
      </c>
      <c r="AE863">
        <f>SUM(Data[[#This Row],[Soybeans]:[DDGS]])</f>
        <v>0</v>
      </c>
      <c r="AF863">
        <f>SUM(Data[[#This Row],[Cr.Soyaoil]:[Biodiesel]])</f>
        <v>5000</v>
      </c>
    </row>
    <row r="864" spans="1:32" x14ac:dyDescent="0.3">
      <c r="A864">
        <v>2011</v>
      </c>
      <c r="B864" t="s">
        <v>36</v>
      </c>
      <c r="C864" t="s">
        <v>46</v>
      </c>
      <c r="D864" t="s">
        <v>53</v>
      </c>
      <c r="E864" t="s">
        <v>62</v>
      </c>
      <c r="F864" s="10">
        <v>40730</v>
      </c>
      <c r="G864" s="11">
        <v>0.52777777777777779</v>
      </c>
      <c r="H864" s="10">
        <v>40729</v>
      </c>
      <c r="I864" s="11">
        <v>0.68194444444444446</v>
      </c>
      <c r="J864">
        <v>1</v>
      </c>
      <c r="K864" t="s">
        <v>71</v>
      </c>
      <c r="L864" t="s">
        <v>74</v>
      </c>
      <c r="M864">
        <v>0</v>
      </c>
      <c r="N864">
        <v>0</v>
      </c>
      <c r="O864">
        <v>0</v>
      </c>
      <c r="P864">
        <v>0</v>
      </c>
      <c r="Q864">
        <v>0</v>
      </c>
      <c r="R864">
        <v>0</v>
      </c>
      <c r="S864">
        <v>0</v>
      </c>
      <c r="T864">
        <v>0</v>
      </c>
      <c r="U864">
        <v>0</v>
      </c>
      <c r="V864">
        <v>0</v>
      </c>
      <c r="W864">
        <v>0</v>
      </c>
      <c r="X864">
        <v>0</v>
      </c>
      <c r="Y864">
        <v>0</v>
      </c>
      <c r="Z864">
        <v>0</v>
      </c>
      <c r="AA864">
        <v>0</v>
      </c>
      <c r="AB864">
        <v>0</v>
      </c>
      <c r="AC864">
        <v>0</v>
      </c>
      <c r="AD864">
        <v>0</v>
      </c>
      <c r="AE864">
        <f>SUM(Data[[#This Row],[Soybeans]:[DDGS]])</f>
        <v>0</v>
      </c>
      <c r="AF864">
        <f>SUM(Data[[#This Row],[Cr.Soyaoil]:[Biodiesel]])</f>
        <v>0</v>
      </c>
    </row>
    <row r="865" spans="1:32" x14ac:dyDescent="0.3">
      <c r="A865">
        <v>2012</v>
      </c>
      <c r="B865" t="s">
        <v>37</v>
      </c>
      <c r="C865" t="s">
        <v>44</v>
      </c>
      <c r="D865" t="s">
        <v>50</v>
      </c>
      <c r="E865" t="s">
        <v>59</v>
      </c>
      <c r="F865" s="10">
        <v>41077</v>
      </c>
      <c r="G865" s="11">
        <v>0.95208333333333328</v>
      </c>
      <c r="H865" s="10">
        <v>41074</v>
      </c>
      <c r="I865" s="11">
        <v>0.60763888888888884</v>
      </c>
      <c r="J865">
        <v>1</v>
      </c>
      <c r="K865" t="s">
        <v>68</v>
      </c>
      <c r="L865" t="s">
        <v>74</v>
      </c>
      <c r="M865">
        <v>62960</v>
      </c>
      <c r="N865">
        <v>0</v>
      </c>
      <c r="O865">
        <v>0</v>
      </c>
      <c r="P865">
        <v>0</v>
      </c>
      <c r="Q865">
        <v>31724</v>
      </c>
      <c r="R865">
        <v>19822</v>
      </c>
      <c r="S865">
        <v>32556</v>
      </c>
      <c r="T865">
        <v>0</v>
      </c>
      <c r="U865">
        <v>13261</v>
      </c>
      <c r="V865">
        <v>14253</v>
      </c>
      <c r="W865">
        <v>0</v>
      </c>
      <c r="X865">
        <v>0</v>
      </c>
      <c r="Y865">
        <v>0</v>
      </c>
      <c r="Z865">
        <v>0</v>
      </c>
      <c r="AA865">
        <v>0</v>
      </c>
      <c r="AB865">
        <v>0</v>
      </c>
      <c r="AC865">
        <v>0</v>
      </c>
      <c r="AD865">
        <v>0</v>
      </c>
      <c r="AE865">
        <f>SUM(Data[[#This Row],[Soybeans]:[DDGS]])</f>
        <v>174576</v>
      </c>
      <c r="AF865">
        <f>SUM(Data[[#This Row],[Cr.Soyaoil]:[Biodiesel]])</f>
        <v>0</v>
      </c>
    </row>
    <row r="866" spans="1:32" x14ac:dyDescent="0.3">
      <c r="A866">
        <v>2016</v>
      </c>
      <c r="B866" t="s">
        <v>41</v>
      </c>
      <c r="C866" t="s">
        <v>47</v>
      </c>
      <c r="D866" t="s">
        <v>53</v>
      </c>
      <c r="E866" t="s">
        <v>62</v>
      </c>
      <c r="F866" s="10">
        <v>42371</v>
      </c>
      <c r="G866" s="11">
        <v>0.26597222222222222</v>
      </c>
      <c r="H866" s="10">
        <v>42369</v>
      </c>
      <c r="I866" s="11">
        <v>0.98750000000000004</v>
      </c>
      <c r="J866">
        <v>1</v>
      </c>
      <c r="K866" t="s">
        <v>66</v>
      </c>
      <c r="L866" t="s">
        <v>75</v>
      </c>
      <c r="M866">
        <v>0</v>
      </c>
      <c r="N866">
        <v>0</v>
      </c>
      <c r="O866">
        <v>0</v>
      </c>
      <c r="P866">
        <v>0</v>
      </c>
      <c r="Q866">
        <v>0</v>
      </c>
      <c r="R866">
        <v>0</v>
      </c>
      <c r="S866">
        <v>0</v>
      </c>
      <c r="T866">
        <v>0</v>
      </c>
      <c r="U866">
        <v>0</v>
      </c>
      <c r="V866">
        <v>0</v>
      </c>
      <c r="W866">
        <v>0</v>
      </c>
      <c r="X866">
        <v>0</v>
      </c>
      <c r="Y866">
        <v>0</v>
      </c>
      <c r="Z866">
        <v>0</v>
      </c>
      <c r="AA866">
        <v>0</v>
      </c>
      <c r="AB866">
        <v>0</v>
      </c>
      <c r="AC866">
        <v>4436</v>
      </c>
      <c r="AD866">
        <v>550</v>
      </c>
      <c r="AE866">
        <f>SUM(Data[[#This Row],[Soybeans]:[DDGS]])</f>
        <v>0</v>
      </c>
      <c r="AF866">
        <f>SUM(Data[[#This Row],[Cr.Soyaoil]:[Biodiesel]])</f>
        <v>4986</v>
      </c>
    </row>
    <row r="867" spans="1:32" x14ac:dyDescent="0.3">
      <c r="A867">
        <v>2018</v>
      </c>
      <c r="B867" t="s">
        <v>38</v>
      </c>
      <c r="C867" t="s">
        <v>43</v>
      </c>
      <c r="D867" t="s">
        <v>51</v>
      </c>
      <c r="E867" t="s">
        <v>61</v>
      </c>
      <c r="F867" s="10">
        <v>43329</v>
      </c>
      <c r="G867" s="11">
        <v>0.53472222222222221</v>
      </c>
      <c r="H867" s="10">
        <v>43328</v>
      </c>
      <c r="I867" s="11">
        <v>0.2013888888888889</v>
      </c>
      <c r="J867">
        <v>0</v>
      </c>
      <c r="K867" t="s">
        <v>69</v>
      </c>
      <c r="L867" t="s">
        <v>74</v>
      </c>
      <c r="M867">
        <v>0</v>
      </c>
      <c r="N867">
        <v>0</v>
      </c>
      <c r="O867">
        <v>0</v>
      </c>
      <c r="P867">
        <v>37021</v>
      </c>
      <c r="Q867">
        <v>0</v>
      </c>
      <c r="R867">
        <v>0</v>
      </c>
      <c r="S867">
        <v>0</v>
      </c>
      <c r="T867">
        <v>77716</v>
      </c>
      <c r="U867">
        <v>0</v>
      </c>
      <c r="V867">
        <v>0</v>
      </c>
      <c r="W867">
        <v>0</v>
      </c>
      <c r="X867">
        <v>0</v>
      </c>
      <c r="Y867">
        <v>0</v>
      </c>
      <c r="Z867">
        <v>0</v>
      </c>
      <c r="AA867">
        <v>0</v>
      </c>
      <c r="AB867">
        <v>0</v>
      </c>
      <c r="AC867">
        <v>0</v>
      </c>
      <c r="AD867">
        <v>0</v>
      </c>
      <c r="AE867">
        <f>SUM(Data[[#This Row],[Soybeans]:[DDGS]])</f>
        <v>114737</v>
      </c>
      <c r="AF867">
        <f>SUM(Data[[#This Row],[Cr.Soyaoil]:[Biodiesel]])</f>
        <v>0</v>
      </c>
    </row>
    <row r="868" spans="1:32" x14ac:dyDescent="0.3">
      <c r="A868">
        <v>2011</v>
      </c>
      <c r="B868" t="s">
        <v>39</v>
      </c>
      <c r="C868" t="s">
        <v>42</v>
      </c>
      <c r="D868" t="s">
        <v>56</v>
      </c>
      <c r="E868" t="s">
        <v>63</v>
      </c>
      <c r="F868" s="10">
        <v>40841</v>
      </c>
      <c r="G868" s="11">
        <v>0.31527777777777777</v>
      </c>
      <c r="H868" s="10">
        <v>40839</v>
      </c>
      <c r="I868" s="11">
        <v>3.5416666666666666E-2</v>
      </c>
      <c r="J868">
        <v>1</v>
      </c>
      <c r="K868" t="s">
        <v>67</v>
      </c>
      <c r="L868" t="s">
        <v>75</v>
      </c>
      <c r="M868">
        <v>0</v>
      </c>
      <c r="N868">
        <v>0</v>
      </c>
      <c r="O868">
        <v>0</v>
      </c>
      <c r="P868">
        <v>0</v>
      </c>
      <c r="Q868">
        <v>0</v>
      </c>
      <c r="R868">
        <v>0</v>
      </c>
      <c r="S868">
        <v>0</v>
      </c>
      <c r="T868">
        <v>0</v>
      </c>
      <c r="U868">
        <v>0</v>
      </c>
      <c r="V868">
        <v>0</v>
      </c>
      <c r="W868">
        <v>0</v>
      </c>
      <c r="X868">
        <v>0</v>
      </c>
      <c r="Y868">
        <v>9358</v>
      </c>
      <c r="Z868">
        <v>0</v>
      </c>
      <c r="AA868">
        <v>0</v>
      </c>
      <c r="AB868">
        <v>0</v>
      </c>
      <c r="AC868">
        <v>0</v>
      </c>
      <c r="AD868">
        <v>0</v>
      </c>
      <c r="AE868">
        <f>SUM(Data[[#This Row],[Soybeans]:[DDGS]])</f>
        <v>0</v>
      </c>
      <c r="AF868">
        <f>SUM(Data[[#This Row],[Cr.Soyaoil]:[Biodiesel]])</f>
        <v>9358</v>
      </c>
    </row>
    <row r="869" spans="1:32" x14ac:dyDescent="0.3">
      <c r="A869">
        <v>2020</v>
      </c>
      <c r="B869" t="s">
        <v>34</v>
      </c>
      <c r="C869" t="s">
        <v>43</v>
      </c>
      <c r="D869" t="s">
        <v>57</v>
      </c>
      <c r="E869" t="s">
        <v>60</v>
      </c>
      <c r="F869" s="10">
        <v>43901</v>
      </c>
      <c r="G869" s="11">
        <v>0.89375000000000004</v>
      </c>
      <c r="H869" s="10">
        <v>43898</v>
      </c>
      <c r="I869" s="11">
        <v>0.94027777777777777</v>
      </c>
      <c r="J869">
        <v>0</v>
      </c>
      <c r="K869" t="s">
        <v>66</v>
      </c>
      <c r="L869" t="s">
        <v>75</v>
      </c>
      <c r="M869">
        <v>0</v>
      </c>
      <c r="N869">
        <v>0</v>
      </c>
      <c r="O869">
        <v>0</v>
      </c>
      <c r="P869">
        <v>0</v>
      </c>
      <c r="Q869">
        <v>0</v>
      </c>
      <c r="R869">
        <v>0</v>
      </c>
      <c r="S869">
        <v>0</v>
      </c>
      <c r="T869">
        <v>0</v>
      </c>
      <c r="U869">
        <v>0</v>
      </c>
      <c r="V869">
        <v>0</v>
      </c>
      <c r="W869">
        <v>9074</v>
      </c>
      <c r="X869">
        <v>0</v>
      </c>
      <c r="Y869">
        <v>0</v>
      </c>
      <c r="Z869">
        <v>8380</v>
      </c>
      <c r="AA869">
        <v>5052</v>
      </c>
      <c r="AB869">
        <v>0</v>
      </c>
      <c r="AC869">
        <v>0</v>
      </c>
      <c r="AD869">
        <v>0</v>
      </c>
      <c r="AE869">
        <f>SUM(Data[[#This Row],[Soybeans]:[DDGS]])</f>
        <v>0</v>
      </c>
      <c r="AF869">
        <f>SUM(Data[[#This Row],[Cr.Soyaoil]:[Biodiesel]])</f>
        <v>22506</v>
      </c>
    </row>
    <row r="870" spans="1:32" x14ac:dyDescent="0.3">
      <c r="A870">
        <v>2020</v>
      </c>
      <c r="B870" t="s">
        <v>30</v>
      </c>
      <c r="C870" t="s">
        <v>47</v>
      </c>
      <c r="D870" t="s">
        <v>57</v>
      </c>
      <c r="E870" t="s">
        <v>63</v>
      </c>
      <c r="F870" s="10">
        <v>43965</v>
      </c>
      <c r="G870" s="11">
        <v>0.37291666666666667</v>
      </c>
      <c r="H870" s="10">
        <v>43963</v>
      </c>
      <c r="I870" s="11">
        <v>0.2326388888888889</v>
      </c>
      <c r="J870">
        <v>0</v>
      </c>
      <c r="K870" t="s">
        <v>67</v>
      </c>
      <c r="L870" t="s">
        <v>75</v>
      </c>
      <c r="M870">
        <v>0</v>
      </c>
      <c r="N870">
        <v>0</v>
      </c>
      <c r="O870">
        <v>0</v>
      </c>
      <c r="P870">
        <v>0</v>
      </c>
      <c r="Q870">
        <v>0</v>
      </c>
      <c r="R870">
        <v>0</v>
      </c>
      <c r="S870">
        <v>0</v>
      </c>
      <c r="T870">
        <v>0</v>
      </c>
      <c r="U870">
        <v>0</v>
      </c>
      <c r="V870">
        <v>0</v>
      </c>
      <c r="W870">
        <v>0</v>
      </c>
      <c r="X870">
        <v>0</v>
      </c>
      <c r="Y870">
        <v>0</v>
      </c>
      <c r="Z870">
        <v>0</v>
      </c>
      <c r="AA870">
        <v>0</v>
      </c>
      <c r="AB870">
        <v>0</v>
      </c>
      <c r="AC870">
        <v>0</v>
      </c>
      <c r="AD870">
        <v>3023</v>
      </c>
      <c r="AE870">
        <f>SUM(Data[[#This Row],[Soybeans]:[DDGS]])</f>
        <v>0</v>
      </c>
      <c r="AF870">
        <f>SUM(Data[[#This Row],[Cr.Soyaoil]:[Biodiesel]])</f>
        <v>3023</v>
      </c>
    </row>
    <row r="871" spans="1:32" x14ac:dyDescent="0.3">
      <c r="A871">
        <v>2010</v>
      </c>
      <c r="B871" t="s">
        <v>39</v>
      </c>
      <c r="C871" t="s">
        <v>43</v>
      </c>
      <c r="D871" t="s">
        <v>57</v>
      </c>
      <c r="E871" t="s">
        <v>63</v>
      </c>
      <c r="F871" s="10">
        <v>40458</v>
      </c>
      <c r="G871" s="11">
        <v>0.89444444444444449</v>
      </c>
      <c r="H871" s="10">
        <v>40457</v>
      </c>
      <c r="I871" s="11">
        <v>0.4375</v>
      </c>
      <c r="J871">
        <v>1</v>
      </c>
      <c r="K871" t="s">
        <v>68</v>
      </c>
      <c r="L871" t="s">
        <v>75</v>
      </c>
      <c r="M871">
        <v>0</v>
      </c>
      <c r="N871">
        <v>0</v>
      </c>
      <c r="O871">
        <v>0</v>
      </c>
      <c r="P871">
        <v>0</v>
      </c>
      <c r="Q871">
        <v>0</v>
      </c>
      <c r="R871">
        <v>0</v>
      </c>
      <c r="S871">
        <v>0</v>
      </c>
      <c r="T871">
        <v>0</v>
      </c>
      <c r="U871">
        <v>0</v>
      </c>
      <c r="V871">
        <v>0</v>
      </c>
      <c r="W871">
        <v>0</v>
      </c>
      <c r="X871">
        <v>0</v>
      </c>
      <c r="Y871">
        <v>0</v>
      </c>
      <c r="Z871">
        <v>0</v>
      </c>
      <c r="AA871">
        <v>0</v>
      </c>
      <c r="AB871">
        <v>0</v>
      </c>
      <c r="AC871">
        <v>0</v>
      </c>
      <c r="AD871">
        <v>0</v>
      </c>
      <c r="AE871">
        <f>SUM(Data[[#This Row],[Soybeans]:[DDGS]])</f>
        <v>0</v>
      </c>
      <c r="AF871">
        <f>SUM(Data[[#This Row],[Cr.Soyaoil]:[Biodiesel]])</f>
        <v>0</v>
      </c>
    </row>
    <row r="872" spans="1:32" x14ac:dyDescent="0.3">
      <c r="A872">
        <v>2014</v>
      </c>
      <c r="B872" t="s">
        <v>33</v>
      </c>
      <c r="C872" t="s">
        <v>44</v>
      </c>
      <c r="D872" t="s">
        <v>51</v>
      </c>
      <c r="E872" t="s">
        <v>59</v>
      </c>
      <c r="F872" s="10">
        <v>41751</v>
      </c>
      <c r="G872" s="11">
        <v>0.39930555555555558</v>
      </c>
      <c r="H872" s="10">
        <v>41749</v>
      </c>
      <c r="I872" s="11">
        <v>0.91527777777777775</v>
      </c>
      <c r="J872">
        <v>0</v>
      </c>
      <c r="K872" t="s">
        <v>66</v>
      </c>
      <c r="L872" t="s">
        <v>75</v>
      </c>
      <c r="M872">
        <v>0</v>
      </c>
      <c r="N872">
        <v>0</v>
      </c>
      <c r="O872">
        <v>0</v>
      </c>
      <c r="P872">
        <v>0</v>
      </c>
      <c r="Q872">
        <v>0</v>
      </c>
      <c r="R872">
        <v>0</v>
      </c>
      <c r="S872">
        <v>0</v>
      </c>
      <c r="T872">
        <v>0</v>
      </c>
      <c r="U872">
        <v>0</v>
      </c>
      <c r="V872">
        <v>0</v>
      </c>
      <c r="W872">
        <v>0</v>
      </c>
      <c r="X872">
        <v>817</v>
      </c>
      <c r="Y872">
        <v>9867</v>
      </c>
      <c r="Z872">
        <v>0</v>
      </c>
      <c r="AA872">
        <v>0</v>
      </c>
      <c r="AB872">
        <v>0</v>
      </c>
      <c r="AC872">
        <v>0</v>
      </c>
      <c r="AD872">
        <v>0</v>
      </c>
      <c r="AE872">
        <f>SUM(Data[[#This Row],[Soybeans]:[DDGS]])</f>
        <v>0</v>
      </c>
      <c r="AF872">
        <f>SUM(Data[[#This Row],[Cr.Soyaoil]:[Biodiesel]])</f>
        <v>10684</v>
      </c>
    </row>
    <row r="873" spans="1:32" x14ac:dyDescent="0.3">
      <c r="A873">
        <v>2017</v>
      </c>
      <c r="B873" t="s">
        <v>30</v>
      </c>
      <c r="C873" t="s">
        <v>45</v>
      </c>
      <c r="D873" t="s">
        <v>57</v>
      </c>
      <c r="E873" t="s">
        <v>61</v>
      </c>
      <c r="F873" s="10">
        <v>42856</v>
      </c>
      <c r="G873" s="11">
        <v>0.72916666666666663</v>
      </c>
      <c r="H873" s="10">
        <v>42854</v>
      </c>
      <c r="I873" s="11">
        <v>0.50069444444444444</v>
      </c>
      <c r="J873">
        <v>1</v>
      </c>
      <c r="K873" t="s">
        <v>69</v>
      </c>
      <c r="L873" t="s">
        <v>74</v>
      </c>
      <c r="M873">
        <v>3880</v>
      </c>
      <c r="N873">
        <v>0</v>
      </c>
      <c r="O873">
        <v>0</v>
      </c>
      <c r="P873">
        <v>0</v>
      </c>
      <c r="Q873">
        <v>0</v>
      </c>
      <c r="R873">
        <v>0</v>
      </c>
      <c r="S873">
        <v>49217</v>
      </c>
      <c r="T873">
        <v>0</v>
      </c>
      <c r="U873">
        <v>5446</v>
      </c>
      <c r="V873">
        <v>0</v>
      </c>
      <c r="W873">
        <v>0</v>
      </c>
      <c r="X873">
        <v>0</v>
      </c>
      <c r="Y873">
        <v>0</v>
      </c>
      <c r="Z873">
        <v>0</v>
      </c>
      <c r="AA873">
        <v>0</v>
      </c>
      <c r="AB873">
        <v>0</v>
      </c>
      <c r="AC873">
        <v>0</v>
      </c>
      <c r="AD873">
        <v>0</v>
      </c>
      <c r="AE873">
        <f>SUM(Data[[#This Row],[Soybeans]:[DDGS]])</f>
        <v>58543</v>
      </c>
      <c r="AF873">
        <f>SUM(Data[[#This Row],[Cr.Soyaoil]:[Biodiesel]])</f>
        <v>0</v>
      </c>
    </row>
    <row r="874" spans="1:32" x14ac:dyDescent="0.3">
      <c r="A874">
        <v>2011</v>
      </c>
      <c r="B874" t="s">
        <v>32</v>
      </c>
      <c r="C874" t="s">
        <v>44</v>
      </c>
      <c r="D874" t="s">
        <v>54</v>
      </c>
      <c r="E874" t="s">
        <v>60</v>
      </c>
      <c r="F874" s="10">
        <v>40878</v>
      </c>
      <c r="G874" s="11">
        <v>0.84930555555555554</v>
      </c>
      <c r="H874" s="10">
        <v>40876</v>
      </c>
      <c r="I874" s="11">
        <v>0.39930555555555558</v>
      </c>
      <c r="J874">
        <v>1</v>
      </c>
      <c r="K874" t="s">
        <v>70</v>
      </c>
      <c r="L874" t="s">
        <v>75</v>
      </c>
      <c r="M874">
        <v>0</v>
      </c>
      <c r="N874">
        <v>0</v>
      </c>
      <c r="O874">
        <v>0</v>
      </c>
      <c r="P874">
        <v>0</v>
      </c>
      <c r="Q874">
        <v>0</v>
      </c>
      <c r="R874">
        <v>0</v>
      </c>
      <c r="S874">
        <v>0</v>
      </c>
      <c r="T874">
        <v>0</v>
      </c>
      <c r="U874">
        <v>0</v>
      </c>
      <c r="V874">
        <v>0</v>
      </c>
      <c r="W874">
        <v>0</v>
      </c>
      <c r="X874">
        <v>3133</v>
      </c>
      <c r="Y874">
        <v>0</v>
      </c>
      <c r="Z874">
        <v>0</v>
      </c>
      <c r="AA874">
        <v>0</v>
      </c>
      <c r="AB874">
        <v>0</v>
      </c>
      <c r="AC874">
        <v>0</v>
      </c>
      <c r="AD874">
        <v>0</v>
      </c>
      <c r="AE874">
        <f>SUM(Data[[#This Row],[Soybeans]:[DDGS]])</f>
        <v>0</v>
      </c>
      <c r="AF874">
        <f>SUM(Data[[#This Row],[Cr.Soyaoil]:[Biodiesel]])</f>
        <v>3133</v>
      </c>
    </row>
    <row r="875" spans="1:32" x14ac:dyDescent="0.3">
      <c r="A875">
        <v>2020</v>
      </c>
      <c r="B875" t="s">
        <v>33</v>
      </c>
      <c r="C875" t="s">
        <v>42</v>
      </c>
      <c r="D875" t="s">
        <v>56</v>
      </c>
      <c r="E875" t="s">
        <v>61</v>
      </c>
      <c r="F875" s="10">
        <v>43925</v>
      </c>
      <c r="G875" s="11">
        <v>0.96527777777777779</v>
      </c>
      <c r="H875" s="10">
        <v>43923</v>
      </c>
      <c r="I875" s="11">
        <v>0.82638888888888884</v>
      </c>
      <c r="J875">
        <v>0</v>
      </c>
      <c r="K875" t="s">
        <v>66</v>
      </c>
      <c r="L875" t="s">
        <v>75</v>
      </c>
      <c r="M875">
        <v>0</v>
      </c>
      <c r="N875">
        <v>0</v>
      </c>
      <c r="O875">
        <v>0</v>
      </c>
      <c r="P875">
        <v>0</v>
      </c>
      <c r="Q875">
        <v>0</v>
      </c>
      <c r="R875">
        <v>0</v>
      </c>
      <c r="S875">
        <v>0</v>
      </c>
      <c r="T875">
        <v>0</v>
      </c>
      <c r="U875">
        <v>0</v>
      </c>
      <c r="V875">
        <v>0</v>
      </c>
      <c r="W875">
        <v>0</v>
      </c>
      <c r="X875">
        <v>0</v>
      </c>
      <c r="Y875">
        <v>4837</v>
      </c>
      <c r="Z875">
        <v>0</v>
      </c>
      <c r="AA875">
        <v>0</v>
      </c>
      <c r="AB875">
        <v>0</v>
      </c>
      <c r="AC875">
        <v>0</v>
      </c>
      <c r="AD875">
        <v>0</v>
      </c>
      <c r="AE875">
        <f>SUM(Data[[#This Row],[Soybeans]:[DDGS]])</f>
        <v>0</v>
      </c>
      <c r="AF875">
        <f>SUM(Data[[#This Row],[Cr.Soyaoil]:[Biodiesel]])</f>
        <v>4837</v>
      </c>
    </row>
    <row r="876" spans="1:32" x14ac:dyDescent="0.3">
      <c r="A876">
        <v>2020</v>
      </c>
      <c r="B876" t="s">
        <v>40</v>
      </c>
      <c r="C876" t="s">
        <v>44</v>
      </c>
      <c r="D876" t="s">
        <v>55</v>
      </c>
      <c r="E876" t="s">
        <v>63</v>
      </c>
      <c r="F876" s="10">
        <v>44077</v>
      </c>
      <c r="G876" s="11">
        <v>0.1763888888888889</v>
      </c>
      <c r="H876" s="10">
        <v>44074</v>
      </c>
      <c r="I876" s="11">
        <v>0.65138888888888891</v>
      </c>
      <c r="J876">
        <v>1</v>
      </c>
      <c r="K876" t="s">
        <v>72</v>
      </c>
      <c r="L876" t="s">
        <v>75</v>
      </c>
      <c r="M876">
        <v>0</v>
      </c>
      <c r="N876">
        <v>0</v>
      </c>
      <c r="O876">
        <v>0</v>
      </c>
      <c r="P876">
        <v>0</v>
      </c>
      <c r="Q876">
        <v>0</v>
      </c>
      <c r="R876">
        <v>0</v>
      </c>
      <c r="S876">
        <v>0</v>
      </c>
      <c r="T876">
        <v>0</v>
      </c>
      <c r="U876">
        <v>0</v>
      </c>
      <c r="V876">
        <v>0</v>
      </c>
      <c r="W876">
        <v>3110</v>
      </c>
      <c r="X876">
        <v>0</v>
      </c>
      <c r="Y876">
        <v>4087</v>
      </c>
      <c r="Z876">
        <v>0</v>
      </c>
      <c r="AA876">
        <v>0</v>
      </c>
      <c r="AB876">
        <v>0</v>
      </c>
      <c r="AC876">
        <v>0</v>
      </c>
      <c r="AD876">
        <v>0</v>
      </c>
      <c r="AE876">
        <f>SUM(Data[[#This Row],[Soybeans]:[DDGS]])</f>
        <v>0</v>
      </c>
      <c r="AF876">
        <f>SUM(Data[[#This Row],[Cr.Soyaoil]:[Biodiesel]])</f>
        <v>7197</v>
      </c>
    </row>
    <row r="877" spans="1:32" x14ac:dyDescent="0.3">
      <c r="A877">
        <v>2011</v>
      </c>
      <c r="B877" t="s">
        <v>40</v>
      </c>
      <c r="C877" t="s">
        <v>46</v>
      </c>
      <c r="D877" t="s">
        <v>52</v>
      </c>
      <c r="E877" t="s">
        <v>60</v>
      </c>
      <c r="F877" s="10">
        <v>40795</v>
      </c>
      <c r="G877" s="11">
        <v>0.96527777777777779</v>
      </c>
      <c r="H877" s="10">
        <v>40794</v>
      </c>
      <c r="I877" s="11">
        <v>7.9166666666666663E-2</v>
      </c>
      <c r="J877">
        <v>0</v>
      </c>
      <c r="K877" t="s">
        <v>71</v>
      </c>
      <c r="L877" t="s">
        <v>74</v>
      </c>
      <c r="M877">
        <v>0</v>
      </c>
      <c r="N877">
        <v>22481</v>
      </c>
      <c r="O877">
        <v>0</v>
      </c>
      <c r="P877">
        <v>18551</v>
      </c>
      <c r="Q877">
        <v>0</v>
      </c>
      <c r="R877">
        <v>5391</v>
      </c>
      <c r="S877">
        <v>0</v>
      </c>
      <c r="T877">
        <v>0</v>
      </c>
      <c r="U877">
        <v>40155</v>
      </c>
      <c r="V877">
        <v>0</v>
      </c>
      <c r="W877">
        <v>0</v>
      </c>
      <c r="X877">
        <v>0</v>
      </c>
      <c r="Y877">
        <v>0</v>
      </c>
      <c r="Z877">
        <v>0</v>
      </c>
      <c r="AA877">
        <v>0</v>
      </c>
      <c r="AB877">
        <v>0</v>
      </c>
      <c r="AC877">
        <v>0</v>
      </c>
      <c r="AD877">
        <v>0</v>
      </c>
      <c r="AE877">
        <f>SUM(Data[[#This Row],[Soybeans]:[DDGS]])</f>
        <v>86578</v>
      </c>
      <c r="AF877">
        <f>SUM(Data[[#This Row],[Cr.Soyaoil]:[Biodiesel]])</f>
        <v>0</v>
      </c>
    </row>
    <row r="878" spans="1:32" x14ac:dyDescent="0.3">
      <c r="A878">
        <v>2013</v>
      </c>
      <c r="B878" t="s">
        <v>38</v>
      </c>
      <c r="C878" t="s">
        <v>47</v>
      </c>
      <c r="D878" t="s">
        <v>55</v>
      </c>
      <c r="E878" t="s">
        <v>62</v>
      </c>
      <c r="F878" s="10">
        <v>41490</v>
      </c>
      <c r="G878" s="11">
        <v>0.35416666666666669</v>
      </c>
      <c r="H878" s="10">
        <v>41488</v>
      </c>
      <c r="I878" s="11">
        <v>0.19375000000000001</v>
      </c>
      <c r="J878">
        <v>1</v>
      </c>
      <c r="K878" t="s">
        <v>70</v>
      </c>
      <c r="L878" t="s">
        <v>74</v>
      </c>
      <c r="M878">
        <v>0</v>
      </c>
      <c r="N878">
        <v>0</v>
      </c>
      <c r="O878">
        <v>0</v>
      </c>
      <c r="P878">
        <v>0</v>
      </c>
      <c r="Q878">
        <v>0</v>
      </c>
      <c r="R878">
        <v>0</v>
      </c>
      <c r="S878">
        <v>0</v>
      </c>
      <c r="T878">
        <v>0</v>
      </c>
      <c r="U878">
        <v>0</v>
      </c>
      <c r="V878">
        <v>0</v>
      </c>
      <c r="W878">
        <v>0</v>
      </c>
      <c r="X878">
        <v>0</v>
      </c>
      <c r="Y878">
        <v>0</v>
      </c>
      <c r="Z878">
        <v>0</v>
      </c>
      <c r="AA878">
        <v>0</v>
      </c>
      <c r="AB878">
        <v>0</v>
      </c>
      <c r="AC878">
        <v>0</v>
      </c>
      <c r="AD878">
        <v>0</v>
      </c>
      <c r="AE878">
        <f>SUM(Data[[#This Row],[Soybeans]:[DDGS]])</f>
        <v>0</v>
      </c>
      <c r="AF878">
        <f>SUM(Data[[#This Row],[Cr.Soyaoil]:[Biodiesel]])</f>
        <v>0</v>
      </c>
    </row>
    <row r="879" spans="1:32" x14ac:dyDescent="0.3">
      <c r="A879">
        <v>2015</v>
      </c>
      <c r="B879" t="s">
        <v>38</v>
      </c>
      <c r="C879" t="s">
        <v>48</v>
      </c>
      <c r="D879" t="s">
        <v>54</v>
      </c>
      <c r="E879" t="s">
        <v>63</v>
      </c>
      <c r="F879" s="10">
        <v>42221</v>
      </c>
      <c r="G879" s="11">
        <v>0.57777777777777772</v>
      </c>
      <c r="H879" s="10">
        <v>42218</v>
      </c>
      <c r="I879" s="11">
        <v>0.76666666666666672</v>
      </c>
      <c r="J879">
        <v>0</v>
      </c>
      <c r="K879" t="s">
        <v>67</v>
      </c>
      <c r="L879" t="s">
        <v>75</v>
      </c>
      <c r="M879">
        <v>0</v>
      </c>
      <c r="N879">
        <v>0</v>
      </c>
      <c r="O879">
        <v>0</v>
      </c>
      <c r="P879">
        <v>0</v>
      </c>
      <c r="Q879">
        <v>0</v>
      </c>
      <c r="R879">
        <v>0</v>
      </c>
      <c r="S879">
        <v>0</v>
      </c>
      <c r="T879">
        <v>0</v>
      </c>
      <c r="U879">
        <v>0</v>
      </c>
      <c r="V879">
        <v>0</v>
      </c>
      <c r="W879">
        <v>8669</v>
      </c>
      <c r="X879">
        <v>9424</v>
      </c>
      <c r="Y879">
        <v>0</v>
      </c>
      <c r="Z879">
        <v>0</v>
      </c>
      <c r="AA879">
        <v>0</v>
      </c>
      <c r="AB879">
        <v>0</v>
      </c>
      <c r="AC879">
        <v>0</v>
      </c>
      <c r="AD879">
        <v>0</v>
      </c>
      <c r="AE879">
        <f>SUM(Data[[#This Row],[Soybeans]:[DDGS]])</f>
        <v>0</v>
      </c>
      <c r="AF879">
        <f>SUM(Data[[#This Row],[Cr.Soyaoil]:[Biodiesel]])</f>
        <v>18093</v>
      </c>
    </row>
    <row r="880" spans="1:32" x14ac:dyDescent="0.3">
      <c r="A880">
        <v>2016</v>
      </c>
      <c r="B880" t="s">
        <v>32</v>
      </c>
      <c r="C880" t="s">
        <v>45</v>
      </c>
      <c r="D880" t="s">
        <v>55</v>
      </c>
      <c r="E880" t="s">
        <v>59</v>
      </c>
      <c r="F880" s="10">
        <v>42724</v>
      </c>
      <c r="G880" s="11">
        <v>0.50972222222222219</v>
      </c>
      <c r="H880" s="10">
        <v>42721</v>
      </c>
      <c r="I880" s="11">
        <v>0.22083333333333333</v>
      </c>
      <c r="J880">
        <v>1</v>
      </c>
      <c r="K880" t="s">
        <v>69</v>
      </c>
      <c r="L880" t="s">
        <v>75</v>
      </c>
      <c r="M880">
        <v>0</v>
      </c>
      <c r="N880">
        <v>0</v>
      </c>
      <c r="O880">
        <v>0</v>
      </c>
      <c r="P880">
        <v>0</v>
      </c>
      <c r="Q880">
        <v>0</v>
      </c>
      <c r="R880">
        <v>0</v>
      </c>
      <c r="S880">
        <v>0</v>
      </c>
      <c r="T880">
        <v>0</v>
      </c>
      <c r="U880">
        <v>0</v>
      </c>
      <c r="V880">
        <v>0</v>
      </c>
      <c r="W880">
        <v>810</v>
      </c>
      <c r="X880">
        <v>0</v>
      </c>
      <c r="Y880">
        <v>717</v>
      </c>
      <c r="Z880">
        <v>0</v>
      </c>
      <c r="AA880">
        <v>0</v>
      </c>
      <c r="AB880">
        <v>0</v>
      </c>
      <c r="AC880">
        <v>0</v>
      </c>
      <c r="AD880">
        <v>0</v>
      </c>
      <c r="AE880">
        <f>SUM(Data[[#This Row],[Soybeans]:[DDGS]])</f>
        <v>0</v>
      </c>
      <c r="AF880">
        <f>SUM(Data[[#This Row],[Cr.Soyaoil]:[Biodiesel]])</f>
        <v>1527</v>
      </c>
    </row>
    <row r="881" spans="1:32" x14ac:dyDescent="0.3">
      <c r="A881">
        <v>2012</v>
      </c>
      <c r="B881" t="s">
        <v>33</v>
      </c>
      <c r="C881" t="s">
        <v>42</v>
      </c>
      <c r="D881" t="s">
        <v>49</v>
      </c>
      <c r="E881" t="s">
        <v>59</v>
      </c>
      <c r="F881" s="10">
        <v>41018</v>
      </c>
      <c r="G881" s="11">
        <v>0.25069444444444444</v>
      </c>
      <c r="H881" s="10">
        <v>41016</v>
      </c>
      <c r="I881" s="11">
        <v>0.92152777777777772</v>
      </c>
      <c r="J881">
        <v>0</v>
      </c>
      <c r="K881" t="s">
        <v>73</v>
      </c>
      <c r="L881" t="s">
        <v>75</v>
      </c>
      <c r="M881">
        <v>0</v>
      </c>
      <c r="N881">
        <v>0</v>
      </c>
      <c r="O881">
        <v>0</v>
      </c>
      <c r="P881">
        <v>0</v>
      </c>
      <c r="Q881">
        <v>0</v>
      </c>
      <c r="R881">
        <v>0</v>
      </c>
      <c r="S881">
        <v>0</v>
      </c>
      <c r="T881">
        <v>0</v>
      </c>
      <c r="U881">
        <v>0</v>
      </c>
      <c r="V881">
        <v>0</v>
      </c>
      <c r="W881">
        <v>0</v>
      </c>
      <c r="X881">
        <v>0</v>
      </c>
      <c r="Y881">
        <v>0</v>
      </c>
      <c r="Z881">
        <v>0</v>
      </c>
      <c r="AA881">
        <v>0</v>
      </c>
      <c r="AB881">
        <v>0</v>
      </c>
      <c r="AC881">
        <v>0</v>
      </c>
      <c r="AD881">
        <v>0</v>
      </c>
      <c r="AE881">
        <f>SUM(Data[[#This Row],[Soybeans]:[DDGS]])</f>
        <v>0</v>
      </c>
      <c r="AF881">
        <f>SUM(Data[[#This Row],[Cr.Soyaoil]:[Biodiesel]])</f>
        <v>0</v>
      </c>
    </row>
    <row r="882" spans="1:32" x14ac:dyDescent="0.3">
      <c r="A882">
        <v>2014</v>
      </c>
      <c r="B882" t="s">
        <v>38</v>
      </c>
      <c r="C882" t="s">
        <v>47</v>
      </c>
      <c r="D882" t="s">
        <v>50</v>
      </c>
      <c r="E882" t="s">
        <v>65</v>
      </c>
      <c r="F882" s="10">
        <v>41868</v>
      </c>
      <c r="G882" s="11">
        <v>0.87708333333333333</v>
      </c>
      <c r="H882" s="10">
        <v>41866</v>
      </c>
      <c r="I882" s="11">
        <v>0.28749999999999998</v>
      </c>
      <c r="J882">
        <v>0</v>
      </c>
      <c r="K882" t="s">
        <v>66</v>
      </c>
      <c r="L882" t="s">
        <v>74</v>
      </c>
      <c r="M882">
        <v>0</v>
      </c>
      <c r="N882">
        <v>0</v>
      </c>
      <c r="O882">
        <v>0</v>
      </c>
      <c r="P882">
        <v>0</v>
      </c>
      <c r="Q882">
        <v>0</v>
      </c>
      <c r="R882">
        <v>57648</v>
      </c>
      <c r="S882">
        <v>0</v>
      </c>
      <c r="T882">
        <v>0</v>
      </c>
      <c r="U882">
        <v>0</v>
      </c>
      <c r="V882">
        <v>0</v>
      </c>
      <c r="W882">
        <v>0</v>
      </c>
      <c r="X882">
        <v>0</v>
      </c>
      <c r="Y882">
        <v>0</v>
      </c>
      <c r="Z882">
        <v>0</v>
      </c>
      <c r="AA882">
        <v>0</v>
      </c>
      <c r="AB882">
        <v>0</v>
      </c>
      <c r="AC882">
        <v>0</v>
      </c>
      <c r="AD882">
        <v>0</v>
      </c>
      <c r="AE882">
        <f>SUM(Data[[#This Row],[Soybeans]:[DDGS]])</f>
        <v>57648</v>
      </c>
      <c r="AF882">
        <f>SUM(Data[[#This Row],[Cr.Soyaoil]:[Biodiesel]])</f>
        <v>0</v>
      </c>
    </row>
    <row r="883" spans="1:32" x14ac:dyDescent="0.3">
      <c r="A883">
        <v>2022</v>
      </c>
      <c r="B883" t="s">
        <v>36</v>
      </c>
      <c r="C883" t="s">
        <v>48</v>
      </c>
      <c r="D883" t="s">
        <v>58</v>
      </c>
      <c r="E883" t="s">
        <v>65</v>
      </c>
      <c r="F883" s="10">
        <v>44756</v>
      </c>
      <c r="G883" s="11">
        <v>3.1944444444444442E-2</v>
      </c>
      <c r="H883" s="10">
        <v>44754</v>
      </c>
      <c r="I883" s="11">
        <v>0.63194444444444442</v>
      </c>
      <c r="J883">
        <v>0</v>
      </c>
      <c r="K883" t="s">
        <v>73</v>
      </c>
      <c r="L883" t="s">
        <v>74</v>
      </c>
      <c r="M883">
        <v>0</v>
      </c>
      <c r="N883">
        <v>0</v>
      </c>
      <c r="O883">
        <v>37861</v>
      </c>
      <c r="P883">
        <v>47195</v>
      </c>
      <c r="Q883">
        <v>78440</v>
      </c>
      <c r="R883">
        <v>0</v>
      </c>
      <c r="S883">
        <v>31816</v>
      </c>
      <c r="T883">
        <v>54733</v>
      </c>
      <c r="U883">
        <v>0</v>
      </c>
      <c r="V883">
        <v>65640</v>
      </c>
      <c r="W883">
        <v>0</v>
      </c>
      <c r="X883">
        <v>0</v>
      </c>
      <c r="Y883">
        <v>0</v>
      </c>
      <c r="Z883">
        <v>0</v>
      </c>
      <c r="AA883">
        <v>0</v>
      </c>
      <c r="AB883">
        <v>0</v>
      </c>
      <c r="AC883">
        <v>0</v>
      </c>
      <c r="AD883">
        <v>0</v>
      </c>
      <c r="AE883">
        <f>SUM(Data[[#This Row],[Soybeans]:[DDGS]])</f>
        <v>315685</v>
      </c>
      <c r="AF883">
        <f>SUM(Data[[#This Row],[Cr.Soyaoil]:[Biodiesel]])</f>
        <v>0</v>
      </c>
    </row>
    <row r="884" spans="1:32" x14ac:dyDescent="0.3">
      <c r="A884">
        <v>2013</v>
      </c>
      <c r="B884" t="s">
        <v>38</v>
      </c>
      <c r="C884" t="s">
        <v>43</v>
      </c>
      <c r="D884" t="s">
        <v>56</v>
      </c>
      <c r="E884" t="s">
        <v>59</v>
      </c>
      <c r="F884" s="10">
        <v>41511</v>
      </c>
      <c r="G884" s="11">
        <v>0.23194444444444445</v>
      </c>
      <c r="H884" s="10">
        <v>41510</v>
      </c>
      <c r="I884" s="11">
        <v>0.51666666666666672</v>
      </c>
      <c r="J884">
        <v>1</v>
      </c>
      <c r="K884" t="s">
        <v>68</v>
      </c>
      <c r="L884" t="s">
        <v>74</v>
      </c>
      <c r="M884">
        <v>29601</v>
      </c>
      <c r="N884">
        <v>0</v>
      </c>
      <c r="O884">
        <v>7422</v>
      </c>
      <c r="P884">
        <v>24049</v>
      </c>
      <c r="Q884">
        <v>0</v>
      </c>
      <c r="R884">
        <v>0</v>
      </c>
      <c r="S884">
        <v>0</v>
      </c>
      <c r="T884">
        <v>70668</v>
      </c>
      <c r="U884">
        <v>0</v>
      </c>
      <c r="V884">
        <v>0</v>
      </c>
      <c r="W884">
        <v>0</v>
      </c>
      <c r="X884">
        <v>0</v>
      </c>
      <c r="Y884">
        <v>0</v>
      </c>
      <c r="Z884">
        <v>0</v>
      </c>
      <c r="AA884">
        <v>0</v>
      </c>
      <c r="AB884">
        <v>0</v>
      </c>
      <c r="AC884">
        <v>0</v>
      </c>
      <c r="AD884">
        <v>0</v>
      </c>
      <c r="AE884">
        <f>SUM(Data[[#This Row],[Soybeans]:[DDGS]])</f>
        <v>131740</v>
      </c>
      <c r="AF884">
        <f>SUM(Data[[#This Row],[Cr.Soyaoil]:[Biodiesel]])</f>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CE79E-1FD3-429C-BDEB-A09CB63683D4}">
  <sheetPr>
    <tabColor theme="1" tint="0.249977111117893"/>
  </sheetPr>
  <dimension ref="J22:L39"/>
  <sheetViews>
    <sheetView showGridLines="0" showRowColHeaders="0" tabSelected="1" view="pageBreakPreview" topLeftCell="B3" zoomScale="76" zoomScaleNormal="68" zoomScaleSheetLayoutView="76" workbookViewId="0">
      <selection activeCell="AP32" sqref="AP32"/>
    </sheetView>
  </sheetViews>
  <sheetFormatPr defaultRowHeight="14.4" x14ac:dyDescent="0.3"/>
  <sheetData>
    <row r="22" spans="10:12" x14ac:dyDescent="0.3">
      <c r="J22" s="1"/>
      <c r="K22" s="2"/>
      <c r="L22" s="3"/>
    </row>
    <row r="23" spans="10:12" x14ac:dyDescent="0.3">
      <c r="J23" s="4"/>
      <c r="K23" s="5"/>
      <c r="L23" s="6"/>
    </row>
    <row r="24" spans="10:12" x14ac:dyDescent="0.3">
      <c r="J24" s="4"/>
      <c r="K24" s="5"/>
      <c r="L24" s="6"/>
    </row>
    <row r="25" spans="10:12" x14ac:dyDescent="0.3">
      <c r="J25" s="4"/>
      <c r="K25" s="5"/>
      <c r="L25" s="6"/>
    </row>
    <row r="26" spans="10:12" x14ac:dyDescent="0.3">
      <c r="J26" s="4"/>
      <c r="K26" s="5"/>
      <c r="L26" s="6"/>
    </row>
    <row r="27" spans="10:12" x14ac:dyDescent="0.3">
      <c r="J27" s="4"/>
      <c r="K27" s="5"/>
      <c r="L27" s="6"/>
    </row>
    <row r="28" spans="10:12" x14ac:dyDescent="0.3">
      <c r="J28" s="4"/>
      <c r="K28" s="5"/>
      <c r="L28" s="6"/>
    </row>
    <row r="29" spans="10:12" x14ac:dyDescent="0.3">
      <c r="J29" s="4"/>
      <c r="K29" s="5"/>
      <c r="L29" s="6"/>
    </row>
    <row r="30" spans="10:12" x14ac:dyDescent="0.3">
      <c r="J30" s="4"/>
      <c r="K30" s="5"/>
      <c r="L30" s="6"/>
    </row>
    <row r="31" spans="10:12" x14ac:dyDescent="0.3">
      <c r="J31" s="4"/>
      <c r="K31" s="5"/>
      <c r="L31" s="6"/>
    </row>
    <row r="32" spans="10:12" x14ac:dyDescent="0.3">
      <c r="J32" s="4"/>
      <c r="K32" s="5"/>
      <c r="L32" s="6"/>
    </row>
    <row r="33" spans="10:12" x14ac:dyDescent="0.3">
      <c r="J33" s="4"/>
      <c r="K33" s="5"/>
      <c r="L33" s="6"/>
    </row>
    <row r="34" spans="10:12" x14ac:dyDescent="0.3">
      <c r="J34" s="4"/>
      <c r="K34" s="5"/>
      <c r="L34" s="6"/>
    </row>
    <row r="35" spans="10:12" x14ac:dyDescent="0.3">
      <c r="J35" s="4"/>
      <c r="K35" s="5"/>
      <c r="L35" s="6"/>
    </row>
    <row r="36" spans="10:12" x14ac:dyDescent="0.3">
      <c r="J36" s="4"/>
      <c r="K36" s="5"/>
      <c r="L36" s="6"/>
    </row>
    <row r="37" spans="10:12" x14ac:dyDescent="0.3">
      <c r="J37" s="4"/>
      <c r="K37" s="5"/>
      <c r="L37" s="6"/>
    </row>
    <row r="38" spans="10:12" x14ac:dyDescent="0.3">
      <c r="J38" s="4"/>
      <c r="K38" s="5"/>
      <c r="L38" s="6"/>
    </row>
    <row r="39" spans="10:12" x14ac:dyDescent="0.3">
      <c r="J39" s="7"/>
      <c r="K39" s="8"/>
      <c r="L39" s="9"/>
    </row>
  </sheetData>
  <sheetProtection algorithmName="SHA-512" hashValue="3mBDOmH1Bfnxg2Ccgvr5OV41niSmXQ7nqirWB+9rBomhmw6HfU+whN0OqUBu4s1x2Cz6MUF1zdHdUAFS3O3YpQ==" saltValue="wWY0fArnGxTCL+w5tea3TQ==" spinCount="100000" sheet="1" objects="1" scenarios="1"/>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994F8-4EA5-4A1B-9871-F6D0E5EB4082}">
  <sheetPr>
    <tabColor theme="2" tint="-0.499984740745262"/>
  </sheetPr>
  <dimension ref="A3:BR17"/>
  <sheetViews>
    <sheetView topLeftCell="BF1" workbookViewId="0">
      <selection activeCell="BQ6" sqref="BQ6"/>
    </sheetView>
  </sheetViews>
  <sheetFormatPr defaultRowHeight="14.4" x14ac:dyDescent="0.3"/>
  <cols>
    <col min="1" max="1" width="20.109375" bestFit="1" customWidth="1"/>
    <col min="3" max="3" width="12.44140625" bestFit="1" customWidth="1"/>
    <col min="4" max="4" width="22.44140625" bestFit="1" customWidth="1"/>
    <col min="6" max="6" width="8.88671875" style="17"/>
    <col min="7" max="7" width="14.6640625" bestFit="1" customWidth="1"/>
    <col min="8" max="8" width="14.109375" bestFit="1" customWidth="1"/>
    <col min="9" max="9" width="12.44140625" bestFit="1" customWidth="1"/>
    <col min="10" max="10" width="14.6640625" bestFit="1" customWidth="1"/>
    <col min="12" max="12" width="8.88671875" style="20"/>
    <col min="14" max="14" width="18.44140625" bestFit="1" customWidth="1"/>
    <col min="15" max="15" width="17.88671875" bestFit="1" customWidth="1"/>
    <col min="16" max="16" width="12.44140625" bestFit="1" customWidth="1"/>
    <col min="17" max="17" width="14.6640625" bestFit="1" customWidth="1"/>
    <col min="19" max="19" width="8.88671875" style="20"/>
    <col min="20" max="20" width="19.6640625" bestFit="1" customWidth="1"/>
    <col min="21" max="21" width="19" bestFit="1" customWidth="1"/>
    <col min="22" max="22" width="12.44140625" bestFit="1" customWidth="1"/>
    <col min="23" max="23" width="19.6640625" bestFit="1" customWidth="1"/>
    <col min="25" max="25" width="8.88671875" style="20"/>
    <col min="26" max="26" width="14" bestFit="1" customWidth="1"/>
    <col min="27" max="27" width="22.44140625" bestFit="1" customWidth="1"/>
    <col min="28" max="28" width="11.5546875" customWidth="1"/>
    <col min="29" max="29" width="15.21875" customWidth="1"/>
    <col min="34" max="34" width="8.88671875" style="20"/>
    <col min="35" max="35" width="12.6640625" bestFit="1" customWidth="1"/>
    <col min="36" max="36" width="25.5546875" bestFit="1" customWidth="1"/>
    <col min="37" max="37" width="11.5546875" customWidth="1"/>
    <col min="38" max="38" width="15.21875" customWidth="1"/>
    <col min="42" max="42" width="8.88671875" style="20"/>
    <col min="43" max="43" width="12.5546875" bestFit="1" customWidth="1"/>
    <col min="44" max="44" width="22.44140625" bestFit="1" customWidth="1"/>
    <col min="45" max="45" width="11.5546875" customWidth="1"/>
    <col min="46" max="46" width="15.21875" customWidth="1"/>
    <col min="47" max="47" width="11.44140625" bestFit="1" customWidth="1"/>
    <col min="50" max="50" width="8.88671875" style="20"/>
    <col min="51" max="51" width="12.5546875" bestFit="1" customWidth="1"/>
    <col min="52" max="52" width="22.44140625" bestFit="1" customWidth="1"/>
    <col min="53" max="53" width="11.5546875" style="20" customWidth="1"/>
    <col min="54" max="54" width="19.6640625" bestFit="1" customWidth="1"/>
    <col min="55" max="55" width="15" bestFit="1" customWidth="1"/>
    <col min="56" max="66" width="9.88671875" bestFit="1" customWidth="1"/>
    <col min="68" max="68" width="8.88671875" style="20"/>
    <col min="69" max="69" width="15.88671875" bestFit="1" customWidth="1"/>
    <col min="70" max="70" width="19.6640625" bestFit="1" customWidth="1"/>
    <col min="71" max="72" width="8.77734375" bestFit="1" customWidth="1"/>
    <col min="73" max="73" width="9.44140625" bestFit="1" customWidth="1"/>
    <col min="74" max="76" width="8.77734375" bestFit="1" customWidth="1"/>
    <col min="77" max="77" width="12.6640625" bestFit="1" customWidth="1"/>
    <col min="78" max="83" width="8.77734375" bestFit="1" customWidth="1"/>
  </cols>
  <sheetData>
    <row r="3" spans="1:70" x14ac:dyDescent="0.3">
      <c r="A3" s="13" t="s">
        <v>78</v>
      </c>
      <c r="C3" s="14" t="s">
        <v>79</v>
      </c>
      <c r="D3" s="13" t="s">
        <v>80</v>
      </c>
      <c r="G3" s="13" t="s">
        <v>81</v>
      </c>
      <c r="I3" s="14" t="s">
        <v>79</v>
      </c>
      <c r="J3" s="13" t="s">
        <v>81</v>
      </c>
      <c r="P3" s="14" t="s">
        <v>79</v>
      </c>
      <c r="Q3" s="13" t="s">
        <v>81</v>
      </c>
      <c r="T3" s="13" t="s">
        <v>78</v>
      </c>
      <c r="V3" s="14" t="s">
        <v>79</v>
      </c>
      <c r="W3" s="13" t="s">
        <v>78</v>
      </c>
      <c r="Z3" s="14" t="s">
        <v>79</v>
      </c>
      <c r="AA3" s="13" t="s">
        <v>84</v>
      </c>
      <c r="AI3" s="25" t="s">
        <v>79</v>
      </c>
      <c r="AJ3" s="13" t="s">
        <v>86</v>
      </c>
      <c r="AQ3" s="25" t="s">
        <v>79</v>
      </c>
      <c r="AR3" s="13" t="s">
        <v>85</v>
      </c>
      <c r="AY3" t="s">
        <v>87</v>
      </c>
      <c r="BB3" s="14" t="s">
        <v>78</v>
      </c>
      <c r="BC3" s="14" t="s">
        <v>88</v>
      </c>
      <c r="BQ3" s="14" t="s">
        <v>79</v>
      </c>
      <c r="BR3" s="13" t="s">
        <v>78</v>
      </c>
    </row>
    <row r="4" spans="1:70" ht="21" x14ac:dyDescent="0.4">
      <c r="A4" s="12">
        <v>56232661</v>
      </c>
      <c r="C4" s="15" t="s">
        <v>41</v>
      </c>
      <c r="D4" s="16">
        <v>5828789</v>
      </c>
      <c r="G4" s="19">
        <v>883</v>
      </c>
      <c r="I4" s="15" t="s">
        <v>41</v>
      </c>
      <c r="J4" s="18">
        <v>82</v>
      </c>
      <c r="P4" s="15" t="s">
        <v>74</v>
      </c>
      <c r="Q4" s="18">
        <v>451</v>
      </c>
      <c r="R4" s="21">
        <f>GETPIVOTDATA("Month",$P$3,"Cargo Type","Grains")/GETPIVOTDATA("Month",$P$3)</f>
        <v>0.51075877689694227</v>
      </c>
      <c r="T4" s="22">
        <v>56232661</v>
      </c>
      <c r="V4" s="15">
        <v>2010</v>
      </c>
      <c r="W4" s="18">
        <v>4479911</v>
      </c>
      <c r="Z4" s="15" t="s">
        <v>60</v>
      </c>
      <c r="AA4" s="27">
        <v>141</v>
      </c>
      <c r="AC4" t="str">
        <f>Z4</f>
        <v>LOUIS DREYFUS</v>
      </c>
      <c r="AD4">
        <f>AA4</f>
        <v>141</v>
      </c>
      <c r="AE4" s="21">
        <f>AD4/GETPIVOTDATA("Charterer Name",$Z$3)</f>
        <v>0.15968289920724801</v>
      </c>
      <c r="AI4" s="15" t="s">
        <v>53</v>
      </c>
      <c r="AJ4" s="24">
        <v>6662142</v>
      </c>
      <c r="AL4" t="str">
        <f>AI4</f>
        <v>UK</v>
      </c>
      <c r="AM4">
        <f>AJ4</f>
        <v>6662142</v>
      </c>
      <c r="AN4" s="21">
        <f>AM4/GETPIVOTDATA("Total Grains Tonnage",$AI$3)</f>
        <v>0.22735857826585684</v>
      </c>
      <c r="AQ4" s="15" t="s">
        <v>54</v>
      </c>
      <c r="AR4" s="24">
        <v>487544</v>
      </c>
      <c r="AT4" t="str">
        <f>AQ4</f>
        <v>JAPAN</v>
      </c>
      <c r="AU4" s="23">
        <f>AR4</f>
        <v>487544</v>
      </c>
      <c r="AV4" s="26">
        <f>AU4/GETPIVOTDATA("Total Oil Tonnage",$AQ$3)</f>
        <v>0.23411116851985947</v>
      </c>
      <c r="AY4" t="str">
        <f>AI4</f>
        <v>UK</v>
      </c>
      <c r="AZ4">
        <f>AJ4</f>
        <v>6662142</v>
      </c>
      <c r="BB4" s="14" t="s">
        <v>79</v>
      </c>
      <c r="BC4" t="s">
        <v>41</v>
      </c>
      <c r="BD4" t="s">
        <v>31</v>
      </c>
      <c r="BE4" t="s">
        <v>34</v>
      </c>
      <c r="BF4" t="s">
        <v>33</v>
      </c>
      <c r="BG4" t="s">
        <v>30</v>
      </c>
      <c r="BH4" t="s">
        <v>37</v>
      </c>
      <c r="BI4" t="s">
        <v>36</v>
      </c>
      <c r="BJ4" t="s">
        <v>38</v>
      </c>
      <c r="BK4" t="s">
        <v>40</v>
      </c>
      <c r="BL4" t="s">
        <v>39</v>
      </c>
      <c r="BM4" t="s">
        <v>35</v>
      </c>
      <c r="BN4" t="s">
        <v>32</v>
      </c>
      <c r="BQ4" s="15" t="s">
        <v>67</v>
      </c>
      <c r="BR4" s="24">
        <v>6777453</v>
      </c>
    </row>
    <row r="5" spans="1:70" ht="15.6" x14ac:dyDescent="0.3">
      <c r="C5" s="15" t="s">
        <v>31</v>
      </c>
      <c r="D5" s="16">
        <v>3851382</v>
      </c>
      <c r="I5" s="15" t="s">
        <v>31</v>
      </c>
      <c r="J5" s="18">
        <v>69</v>
      </c>
      <c r="P5" s="15" t="s">
        <v>75</v>
      </c>
      <c r="Q5" s="18">
        <v>432</v>
      </c>
      <c r="R5" s="21">
        <f>GETPIVOTDATA("Month",$P$3,"Cargo Type","Oil")/GETPIVOTDATA("Month",$P$3)</f>
        <v>0.48924122310305773</v>
      </c>
      <c r="V5" s="15">
        <v>2011</v>
      </c>
      <c r="W5" s="18">
        <v>4532616</v>
      </c>
      <c r="Z5" s="15" t="s">
        <v>62</v>
      </c>
      <c r="AA5" s="27">
        <v>136</v>
      </c>
      <c r="AC5" t="str">
        <f t="shared" ref="AC5:AD10" si="0">Z5</f>
        <v>COFCO</v>
      </c>
      <c r="AD5">
        <f t="shared" si="0"/>
        <v>136</v>
      </c>
      <c r="AE5" s="21">
        <f t="shared" ref="AE5:AE10" si="1">AD5/GETPIVOTDATA("Charterer Name",$Z$3)</f>
        <v>0.15402038505096263</v>
      </c>
      <c r="AI5" s="15" t="s">
        <v>54</v>
      </c>
      <c r="AJ5" s="24">
        <v>6236343</v>
      </c>
      <c r="AL5" t="str">
        <f t="shared" ref="AL5:AL10" si="2">AI5</f>
        <v>JAPAN</v>
      </c>
      <c r="AM5">
        <f t="shared" ref="AM5:AM10" si="3">AJ5</f>
        <v>6236343</v>
      </c>
      <c r="AN5" s="21">
        <f t="shared" ref="AN5:AN13" si="4">AM5/GETPIVOTDATA("Total Grains Tonnage",$AI$3)</f>
        <v>0.21282735763636207</v>
      </c>
      <c r="AQ5" s="15" t="s">
        <v>51</v>
      </c>
      <c r="AR5" s="24">
        <v>414975</v>
      </c>
      <c r="AT5" t="str">
        <f t="shared" ref="AT5:AT10" si="5">AQ5</f>
        <v>FRANCE</v>
      </c>
      <c r="AU5" s="23">
        <f t="shared" ref="AU5:AU10" si="6">AR5</f>
        <v>414975</v>
      </c>
      <c r="AV5" s="26">
        <f t="shared" ref="AV5:AV13" si="7">AU5/GETPIVOTDATA("Total Oil Tonnage",$AQ$3)</f>
        <v>0.19926464515311168</v>
      </c>
      <c r="AY5" t="str">
        <f t="shared" ref="AY5:AZ8" si="8">AI5</f>
        <v>JAPAN</v>
      </c>
      <c r="AZ5">
        <f t="shared" si="8"/>
        <v>6236343</v>
      </c>
      <c r="BB5" s="15" t="s">
        <v>48</v>
      </c>
      <c r="BC5" s="24">
        <v>1097052</v>
      </c>
      <c r="BD5" s="24">
        <v>444051</v>
      </c>
      <c r="BE5" s="24">
        <v>917652</v>
      </c>
      <c r="BF5" s="24">
        <v>423224</v>
      </c>
      <c r="BG5" s="24">
        <v>588359</v>
      </c>
      <c r="BH5" s="24">
        <v>802724</v>
      </c>
      <c r="BI5" s="24">
        <v>1756127</v>
      </c>
      <c r="BJ5" s="24">
        <v>566597</v>
      </c>
      <c r="BK5" s="24">
        <v>1029727</v>
      </c>
      <c r="BL5" s="24">
        <v>463587</v>
      </c>
      <c r="BM5" s="24">
        <v>666303</v>
      </c>
      <c r="BN5" s="24">
        <v>484659</v>
      </c>
      <c r="BQ5" s="15" t="s">
        <v>73</v>
      </c>
      <c r="BR5" s="24">
        <v>6871822</v>
      </c>
    </row>
    <row r="6" spans="1:70" ht="15.6" x14ac:dyDescent="0.3">
      <c r="C6" s="15" t="s">
        <v>34</v>
      </c>
      <c r="D6" s="16">
        <v>3700710</v>
      </c>
      <c r="I6" s="15" t="s">
        <v>34</v>
      </c>
      <c r="J6" s="18">
        <v>67</v>
      </c>
      <c r="N6" s="13" t="s">
        <v>83</v>
      </c>
      <c r="P6" s="15" t="s">
        <v>82</v>
      </c>
      <c r="Q6" s="18">
        <v>883</v>
      </c>
      <c r="V6" s="15">
        <v>2012</v>
      </c>
      <c r="W6" s="18">
        <v>4931248</v>
      </c>
      <c r="Z6" s="15" t="s">
        <v>64</v>
      </c>
      <c r="AA6" s="27">
        <v>133</v>
      </c>
      <c r="AC6" t="str">
        <f t="shared" si="0"/>
        <v>BUNGE</v>
      </c>
      <c r="AD6">
        <f t="shared" si="0"/>
        <v>133</v>
      </c>
      <c r="AE6" s="21">
        <f t="shared" si="1"/>
        <v>0.15062287655719139</v>
      </c>
      <c r="AI6" s="15" t="s">
        <v>55</v>
      </c>
      <c r="AJ6" s="24">
        <v>5829784</v>
      </c>
      <c r="AL6" t="str">
        <f t="shared" si="2"/>
        <v>GERMANY</v>
      </c>
      <c r="AM6">
        <f t="shared" si="3"/>
        <v>5829784</v>
      </c>
      <c r="AN6" s="21">
        <f t="shared" si="4"/>
        <v>0.19895273949985456</v>
      </c>
      <c r="AQ6" s="15" t="s">
        <v>57</v>
      </c>
      <c r="AR6" s="24">
        <v>413908</v>
      </c>
      <c r="AT6" t="str">
        <f t="shared" si="5"/>
        <v>INDIA</v>
      </c>
      <c r="AU6" s="23">
        <f t="shared" si="6"/>
        <v>413908</v>
      </c>
      <c r="AV6" s="26">
        <f t="shared" si="7"/>
        <v>0.19875228808008713</v>
      </c>
      <c r="AY6" t="str">
        <f t="shared" si="8"/>
        <v>GERMANY</v>
      </c>
      <c r="AZ6">
        <f t="shared" si="8"/>
        <v>5829784</v>
      </c>
      <c r="BB6" s="15" t="s">
        <v>42</v>
      </c>
      <c r="BC6" s="24">
        <v>731709</v>
      </c>
      <c r="BD6" s="24">
        <v>1081181</v>
      </c>
      <c r="BE6" s="24">
        <v>474108</v>
      </c>
      <c r="BF6" s="24">
        <v>431064</v>
      </c>
      <c r="BG6" s="24">
        <v>654553</v>
      </c>
      <c r="BH6" s="24">
        <v>641440</v>
      </c>
      <c r="BI6" s="24">
        <v>1073518</v>
      </c>
      <c r="BJ6" s="24">
        <v>373793</v>
      </c>
      <c r="BK6" s="24">
        <v>477595</v>
      </c>
      <c r="BL6" s="24">
        <v>482431</v>
      </c>
      <c r="BM6" s="24">
        <v>1301835</v>
      </c>
      <c r="BN6" s="24">
        <v>1122006</v>
      </c>
      <c r="BQ6" s="15" t="s">
        <v>68</v>
      </c>
      <c r="BR6" s="24">
        <v>7931012</v>
      </c>
    </row>
    <row r="7" spans="1:70" ht="21" x14ac:dyDescent="0.4">
      <c r="C7" s="15" t="s">
        <v>33</v>
      </c>
      <c r="D7" s="16">
        <v>3842754</v>
      </c>
      <c r="I7" s="15" t="s">
        <v>33</v>
      </c>
      <c r="J7" s="18">
        <v>72</v>
      </c>
      <c r="N7" s="19">
        <v>883</v>
      </c>
      <c r="V7" s="15">
        <v>2013</v>
      </c>
      <c r="W7" s="18">
        <v>3542857</v>
      </c>
      <c r="Z7" s="15" t="s">
        <v>63</v>
      </c>
      <c r="AA7" s="27">
        <v>126</v>
      </c>
      <c r="AC7" t="str">
        <f t="shared" si="0"/>
        <v>CAO</v>
      </c>
      <c r="AD7">
        <f t="shared" si="0"/>
        <v>126</v>
      </c>
      <c r="AE7" s="21">
        <f t="shared" si="1"/>
        <v>0.14269535673839184</v>
      </c>
      <c r="AI7" s="15" t="s">
        <v>50</v>
      </c>
      <c r="AJ7" s="24">
        <v>5499219</v>
      </c>
      <c r="AL7" t="str">
        <f t="shared" si="2"/>
        <v>IRAN</v>
      </c>
      <c r="AM7">
        <f t="shared" si="3"/>
        <v>5499219</v>
      </c>
      <c r="AN7" s="21">
        <f t="shared" si="4"/>
        <v>0.18767156470285187</v>
      </c>
      <c r="AQ7" s="15" t="s">
        <v>49</v>
      </c>
      <c r="AR7" s="24">
        <v>391009</v>
      </c>
      <c r="AT7" t="str">
        <f t="shared" si="5"/>
        <v>USA</v>
      </c>
      <c r="AU7" s="23">
        <f t="shared" si="6"/>
        <v>391009</v>
      </c>
      <c r="AV7" s="26">
        <f t="shared" si="7"/>
        <v>0.18775653867503597</v>
      </c>
      <c r="AY7" t="str">
        <f t="shared" si="8"/>
        <v>IRAN</v>
      </c>
      <c r="AZ7">
        <f t="shared" si="8"/>
        <v>5499219</v>
      </c>
      <c r="BB7" s="15" t="s">
        <v>46</v>
      </c>
      <c r="BC7" s="24">
        <v>832754</v>
      </c>
      <c r="BD7" s="24">
        <v>302934</v>
      </c>
      <c r="BE7" s="24">
        <v>261357</v>
      </c>
      <c r="BF7" s="24">
        <v>923224</v>
      </c>
      <c r="BG7" s="24">
        <v>432171</v>
      </c>
      <c r="BH7" s="24">
        <v>1150919</v>
      </c>
      <c r="BI7" s="24">
        <v>1055169</v>
      </c>
      <c r="BJ7" s="24">
        <v>360329</v>
      </c>
      <c r="BK7" s="24">
        <v>730015</v>
      </c>
      <c r="BL7" s="24">
        <v>357657</v>
      </c>
      <c r="BM7" s="24">
        <v>1056521</v>
      </c>
      <c r="BN7" s="24">
        <v>1050518</v>
      </c>
      <c r="BQ7" s="15" t="s">
        <v>71</v>
      </c>
      <c r="BR7" s="24">
        <v>6716981</v>
      </c>
    </row>
    <row r="8" spans="1:70" ht="15.6" x14ac:dyDescent="0.3">
      <c r="C8" s="15" t="s">
        <v>30</v>
      </c>
      <c r="D8" s="16">
        <v>4464647</v>
      </c>
      <c r="I8" s="15" t="s">
        <v>30</v>
      </c>
      <c r="J8" s="18">
        <v>66</v>
      </c>
      <c r="V8" s="15">
        <v>2014</v>
      </c>
      <c r="W8" s="18">
        <v>3931120</v>
      </c>
      <c r="Z8" s="15" t="s">
        <v>61</v>
      </c>
      <c r="AA8" s="27">
        <v>121</v>
      </c>
      <c r="AC8" t="str">
        <f t="shared" si="0"/>
        <v>VITERRA</v>
      </c>
      <c r="AD8">
        <f t="shared" si="0"/>
        <v>121</v>
      </c>
      <c r="AE8" s="21">
        <f t="shared" si="1"/>
        <v>0.13703284258210646</v>
      </c>
      <c r="AI8" s="15" t="s">
        <v>52</v>
      </c>
      <c r="AJ8" s="24">
        <v>5074868</v>
      </c>
      <c r="AL8" t="str">
        <f t="shared" si="2"/>
        <v>SAUDI ARABIA</v>
      </c>
      <c r="AM8">
        <f t="shared" si="3"/>
        <v>5074868</v>
      </c>
      <c r="AN8" s="21">
        <f t="shared" si="4"/>
        <v>0.17318975989507465</v>
      </c>
      <c r="AQ8" s="15" t="s">
        <v>55</v>
      </c>
      <c r="AR8" s="24">
        <v>375096</v>
      </c>
      <c r="AT8" t="str">
        <f t="shared" si="5"/>
        <v>GERMANY</v>
      </c>
      <c r="AU8" s="23">
        <f t="shared" si="6"/>
        <v>375096</v>
      </c>
      <c r="AV8" s="26">
        <f t="shared" si="7"/>
        <v>0.18011535957190575</v>
      </c>
      <c r="AY8" t="str">
        <f t="shared" si="8"/>
        <v>SAUDI ARABIA</v>
      </c>
      <c r="AZ8">
        <f t="shared" si="8"/>
        <v>5074868</v>
      </c>
      <c r="BB8" s="15" t="s">
        <v>47</v>
      </c>
      <c r="BC8" s="24">
        <v>712750</v>
      </c>
      <c r="BD8" s="24">
        <v>646099</v>
      </c>
      <c r="BE8" s="24">
        <v>541702</v>
      </c>
      <c r="BF8" s="24">
        <v>391376</v>
      </c>
      <c r="BG8" s="24">
        <v>1321516</v>
      </c>
      <c r="BH8" s="24">
        <v>104317</v>
      </c>
      <c r="BI8" s="24">
        <v>650226</v>
      </c>
      <c r="BJ8" s="24">
        <v>750622</v>
      </c>
      <c r="BK8" s="24">
        <v>1064367</v>
      </c>
      <c r="BL8" s="24">
        <v>60426</v>
      </c>
      <c r="BM8" s="24">
        <v>1076100</v>
      </c>
      <c r="BN8" s="24">
        <v>702386</v>
      </c>
      <c r="BQ8" s="15" t="s">
        <v>69</v>
      </c>
      <c r="BR8" s="24">
        <v>6172120</v>
      </c>
    </row>
    <row r="9" spans="1:70" ht="15.6" x14ac:dyDescent="0.3">
      <c r="C9" s="15" t="s">
        <v>37</v>
      </c>
      <c r="D9" s="16">
        <v>5010075</v>
      </c>
      <c r="I9" s="15" t="s">
        <v>37</v>
      </c>
      <c r="J9" s="18">
        <v>71</v>
      </c>
      <c r="V9" s="15">
        <v>2015</v>
      </c>
      <c r="W9" s="18">
        <v>3915830</v>
      </c>
      <c r="Z9" s="15" t="s">
        <v>65</v>
      </c>
      <c r="AA9" s="27">
        <v>113</v>
      </c>
      <c r="AC9" t="str">
        <f t="shared" si="0"/>
        <v>C&amp;D</v>
      </c>
      <c r="AD9">
        <f t="shared" si="0"/>
        <v>113</v>
      </c>
      <c r="AE9" s="21">
        <f t="shared" si="1"/>
        <v>0.12797281993204984</v>
      </c>
      <c r="AI9" s="15" t="s">
        <v>82</v>
      </c>
      <c r="AJ9" s="24">
        <v>29302356</v>
      </c>
      <c r="AL9" t="str">
        <f t="shared" si="2"/>
        <v>Grand Total</v>
      </c>
      <c r="AM9">
        <f t="shared" si="3"/>
        <v>29302356</v>
      </c>
      <c r="AN9" s="21">
        <f t="shared" si="4"/>
        <v>1</v>
      </c>
      <c r="AQ9" s="15" t="s">
        <v>82</v>
      </c>
      <c r="AR9" s="24">
        <v>2082532</v>
      </c>
      <c r="AT9" t="str">
        <f t="shared" si="5"/>
        <v>Grand Total</v>
      </c>
      <c r="AU9" s="23">
        <f t="shared" si="6"/>
        <v>2082532</v>
      </c>
      <c r="AV9" s="21">
        <f t="shared" si="7"/>
        <v>1</v>
      </c>
      <c r="AY9" t="str">
        <f>AQ4</f>
        <v>JAPAN</v>
      </c>
      <c r="AZ9">
        <f>AR4</f>
        <v>487544</v>
      </c>
      <c r="BB9" s="15" t="s">
        <v>45</v>
      </c>
      <c r="BC9" s="24">
        <v>878145</v>
      </c>
      <c r="BD9" s="24">
        <v>785763</v>
      </c>
      <c r="BE9" s="24">
        <v>518238</v>
      </c>
      <c r="BF9" s="24">
        <v>702408</v>
      </c>
      <c r="BG9" s="24">
        <v>760073</v>
      </c>
      <c r="BH9" s="24">
        <v>1268268</v>
      </c>
      <c r="BI9" s="24">
        <v>209207</v>
      </c>
      <c r="BJ9" s="24">
        <v>369161</v>
      </c>
      <c r="BK9" s="24">
        <v>323126</v>
      </c>
      <c r="BL9" s="24">
        <v>435943</v>
      </c>
      <c r="BM9" s="24">
        <v>817964</v>
      </c>
      <c r="BN9" s="24">
        <v>826637</v>
      </c>
      <c r="BQ9" s="15" t="s">
        <v>66</v>
      </c>
      <c r="BR9" s="24">
        <v>8412927</v>
      </c>
    </row>
    <row r="10" spans="1:70" ht="15.6" x14ac:dyDescent="0.3">
      <c r="C10" s="15" t="s">
        <v>36</v>
      </c>
      <c r="D10" s="16">
        <v>5572103</v>
      </c>
      <c r="I10" s="15" t="s">
        <v>36</v>
      </c>
      <c r="J10" s="18">
        <v>77</v>
      </c>
      <c r="V10" s="15">
        <v>2016</v>
      </c>
      <c r="W10" s="18">
        <v>4091905</v>
      </c>
      <c r="Z10" s="15" t="s">
        <v>59</v>
      </c>
      <c r="AA10" s="27">
        <v>113</v>
      </c>
      <c r="AC10" t="str">
        <f t="shared" si="0"/>
        <v>ADM</v>
      </c>
      <c r="AD10">
        <f t="shared" si="0"/>
        <v>113</v>
      </c>
      <c r="AE10" s="21">
        <f t="shared" si="1"/>
        <v>0.12797281993204984</v>
      </c>
      <c r="AL10">
        <f t="shared" si="2"/>
        <v>0</v>
      </c>
      <c r="AM10">
        <f t="shared" si="3"/>
        <v>0</v>
      </c>
      <c r="AN10" s="21">
        <f t="shared" si="4"/>
        <v>0</v>
      </c>
      <c r="AT10">
        <f t="shared" si="5"/>
        <v>0</v>
      </c>
      <c r="AU10">
        <f t="shared" si="6"/>
        <v>0</v>
      </c>
      <c r="AV10" s="21">
        <f t="shared" si="7"/>
        <v>0</v>
      </c>
      <c r="AY10" t="str">
        <f t="shared" ref="AY10:AZ13" si="9">AQ5</f>
        <v>FRANCE</v>
      </c>
      <c r="AZ10">
        <f t="shared" si="9"/>
        <v>414975</v>
      </c>
      <c r="BB10" s="15" t="s">
        <v>44</v>
      </c>
      <c r="BC10" s="24">
        <v>446945</v>
      </c>
      <c r="BD10" s="24">
        <v>396111</v>
      </c>
      <c r="BE10" s="24">
        <v>468992</v>
      </c>
      <c r="BF10" s="24">
        <v>408382</v>
      </c>
      <c r="BG10" s="24">
        <v>292106</v>
      </c>
      <c r="BH10" s="24">
        <v>467279</v>
      </c>
      <c r="BI10" s="24">
        <v>297390</v>
      </c>
      <c r="BJ10" s="24">
        <v>772179</v>
      </c>
      <c r="BK10" s="24">
        <v>1018086</v>
      </c>
      <c r="BL10" s="24">
        <v>688615</v>
      </c>
      <c r="BM10" s="24">
        <v>902136</v>
      </c>
      <c r="BN10" s="24">
        <v>902192</v>
      </c>
      <c r="BQ10" s="15" t="s">
        <v>72</v>
      </c>
      <c r="BR10" s="24">
        <v>6737304</v>
      </c>
    </row>
    <row r="11" spans="1:70" ht="15.6" x14ac:dyDescent="0.3">
      <c r="C11" s="15" t="s">
        <v>38</v>
      </c>
      <c r="D11" s="16">
        <v>3988551</v>
      </c>
      <c r="I11" s="15" t="s">
        <v>38</v>
      </c>
      <c r="J11" s="18">
        <v>68</v>
      </c>
      <c r="V11" s="15">
        <v>2017</v>
      </c>
      <c r="W11" s="18">
        <v>4493209</v>
      </c>
      <c r="Z11" s="15" t="s">
        <v>82</v>
      </c>
      <c r="AA11" s="27">
        <v>883</v>
      </c>
      <c r="AE11" s="21"/>
      <c r="AL11">
        <f t="shared" ref="AL11:AL13" si="10">AI11</f>
        <v>0</v>
      </c>
      <c r="AM11">
        <f t="shared" ref="AM11:AM13" si="11">AJ11</f>
        <v>0</v>
      </c>
      <c r="AN11" s="21">
        <f t="shared" si="4"/>
        <v>0</v>
      </c>
      <c r="AT11">
        <f t="shared" ref="AT11:AT13" si="12">AQ11</f>
        <v>0</v>
      </c>
      <c r="AU11">
        <f t="shared" ref="AU11:AU13" si="13">AR11</f>
        <v>0</v>
      </c>
      <c r="AV11" s="21">
        <f t="shared" si="7"/>
        <v>0</v>
      </c>
      <c r="AY11" t="str">
        <f t="shared" si="9"/>
        <v>INDIA</v>
      </c>
      <c r="AZ11">
        <f t="shared" si="9"/>
        <v>413908</v>
      </c>
      <c r="BB11" s="15" t="s">
        <v>43</v>
      </c>
      <c r="BC11" s="24">
        <v>1129434</v>
      </c>
      <c r="BD11" s="24">
        <v>195243</v>
      </c>
      <c r="BE11" s="24">
        <v>518661</v>
      </c>
      <c r="BF11" s="24">
        <v>563076</v>
      </c>
      <c r="BG11" s="24">
        <v>415869</v>
      </c>
      <c r="BH11" s="24">
        <v>575128</v>
      </c>
      <c r="BI11" s="24">
        <v>530466</v>
      </c>
      <c r="BJ11" s="24">
        <v>795870</v>
      </c>
      <c r="BK11" s="24">
        <v>642937</v>
      </c>
      <c r="BL11" s="24">
        <v>321005</v>
      </c>
      <c r="BM11" s="24">
        <v>605206</v>
      </c>
      <c r="BN11" s="24">
        <v>363670</v>
      </c>
      <c r="BQ11" s="15" t="s">
        <v>70</v>
      </c>
      <c r="BR11" s="24">
        <v>6613042</v>
      </c>
    </row>
    <row r="12" spans="1:70" ht="15.6" x14ac:dyDescent="0.3">
      <c r="C12" s="15" t="s">
        <v>40</v>
      </c>
      <c r="D12" s="16">
        <v>5285853</v>
      </c>
      <c r="I12" s="15" t="s">
        <v>40</v>
      </c>
      <c r="J12" s="18">
        <v>82</v>
      </c>
      <c r="V12" s="15">
        <v>2018</v>
      </c>
      <c r="W12" s="18">
        <v>4309190</v>
      </c>
      <c r="AL12">
        <f t="shared" si="10"/>
        <v>0</v>
      </c>
      <c r="AM12">
        <f t="shared" si="11"/>
        <v>0</v>
      </c>
      <c r="AN12" s="21">
        <f t="shared" si="4"/>
        <v>0</v>
      </c>
      <c r="AT12">
        <f t="shared" si="12"/>
        <v>0</v>
      </c>
      <c r="AU12">
        <f t="shared" si="13"/>
        <v>0</v>
      </c>
      <c r="AV12" s="21">
        <f t="shared" si="7"/>
        <v>0</v>
      </c>
      <c r="AY12" t="str">
        <f t="shared" si="9"/>
        <v>USA</v>
      </c>
      <c r="AZ12">
        <f t="shared" si="9"/>
        <v>391009</v>
      </c>
      <c r="BB12" s="15" t="s">
        <v>82</v>
      </c>
      <c r="BC12" s="24">
        <v>5828789</v>
      </c>
      <c r="BD12" s="24">
        <v>3851382</v>
      </c>
      <c r="BE12" s="24">
        <v>3700710</v>
      </c>
      <c r="BF12" s="24">
        <v>3842754</v>
      </c>
      <c r="BG12" s="24">
        <v>4464647</v>
      </c>
      <c r="BH12" s="24">
        <v>5010075</v>
      </c>
      <c r="BI12" s="24">
        <v>5572103</v>
      </c>
      <c r="BJ12" s="24">
        <v>3988551</v>
      </c>
      <c r="BK12" s="24">
        <v>5285853</v>
      </c>
      <c r="BL12" s="24">
        <v>2809664</v>
      </c>
      <c r="BM12" s="24">
        <v>6426065</v>
      </c>
      <c r="BN12" s="24">
        <v>5452068</v>
      </c>
      <c r="BQ12" s="15" t="s">
        <v>82</v>
      </c>
      <c r="BR12" s="24">
        <v>56232661</v>
      </c>
    </row>
    <row r="13" spans="1:70" ht="15.6" x14ac:dyDescent="0.3">
      <c r="C13" s="15" t="s">
        <v>39</v>
      </c>
      <c r="D13" s="16">
        <v>2809664</v>
      </c>
      <c r="I13" s="15" t="s">
        <v>39</v>
      </c>
      <c r="J13" s="18">
        <v>61</v>
      </c>
      <c r="V13" s="15">
        <v>2019</v>
      </c>
      <c r="W13" s="18">
        <v>4471241</v>
      </c>
      <c r="AL13">
        <f t="shared" si="10"/>
        <v>0</v>
      </c>
      <c r="AM13">
        <f t="shared" si="11"/>
        <v>0</v>
      </c>
      <c r="AN13" s="21">
        <f t="shared" si="4"/>
        <v>0</v>
      </c>
      <c r="AT13">
        <f t="shared" si="12"/>
        <v>0</v>
      </c>
      <c r="AU13">
        <f t="shared" si="13"/>
        <v>0</v>
      </c>
      <c r="AV13" s="21">
        <f t="shared" si="7"/>
        <v>0</v>
      </c>
      <c r="AY13" t="str">
        <f t="shared" si="9"/>
        <v>GERMANY</v>
      </c>
      <c r="AZ13">
        <f t="shared" si="9"/>
        <v>375096</v>
      </c>
    </row>
    <row r="14" spans="1:70" ht="15.6" x14ac:dyDescent="0.3">
      <c r="C14" s="15" t="s">
        <v>35</v>
      </c>
      <c r="D14" s="16">
        <v>6426065</v>
      </c>
      <c r="I14" s="15" t="s">
        <v>35</v>
      </c>
      <c r="J14" s="18">
        <v>79</v>
      </c>
      <c r="V14" s="15">
        <v>2020</v>
      </c>
      <c r="W14" s="18">
        <v>3303152</v>
      </c>
      <c r="AV14" s="21"/>
    </row>
    <row r="15" spans="1:70" ht="15.6" x14ac:dyDescent="0.3">
      <c r="C15" s="15" t="s">
        <v>32</v>
      </c>
      <c r="D15" s="16">
        <v>5452068</v>
      </c>
      <c r="I15" s="15" t="s">
        <v>32</v>
      </c>
      <c r="J15" s="18">
        <v>89</v>
      </c>
      <c r="V15" s="15">
        <v>2021</v>
      </c>
      <c r="W15" s="18">
        <v>3922631</v>
      </c>
    </row>
    <row r="16" spans="1:70" ht="15.6" x14ac:dyDescent="0.3">
      <c r="V16" s="15">
        <v>2022</v>
      </c>
      <c r="W16" s="18">
        <v>3600091</v>
      </c>
    </row>
    <row r="17" spans="22:23" ht="15.6" x14ac:dyDescent="0.3">
      <c r="V17" s="15">
        <v>2023</v>
      </c>
      <c r="W17" s="18">
        <v>2707660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8 G A A B Q S w M E F A A C A A g A N Z Y p W b 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N Z Y p 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W W K V l 8 3 v H D 2 Q M A A B U O A A A T A B w A R m 9 y b X V s Y X M v U 2 V j d G l v b j E u b S C i G A A o o B Q A A A A A A A A A A A A A A A A A A A A A A A A A A A C t V k 1 v 2 z g Q v Q f I f y C 0 F w d Q B c h d 7 G G L H F I 7 S Y N N u 9 7 K b b F I A o O R G Z s I R R o k H U R r 5 L 9 3 K F k y v 9 Q G u 5 t D k 8 4 b c 9 7 M P D 5 T k V J T w V H R / s 7 f H R 8 d H 6 k 1 l m S J p l h j d I o Y 0 c d H C H 4 K s Z U l g c j 5 c 0 l Y 9 k 3 I x 3 s h H k c X l J F s I r g m X K t R M v n 9 9 o s i U j X / 3 k 6 J e t R i c 9 t 8 B s 0 k h j o l u S 3 W d F N B / m K C 5 U o s z j h m N Q B q Y Y p m z 0 w 9 J y c p 4 l v G U q T l l p y k L Q c D L 4 o 1 I R p 4 t I R 2 N 1 e a V K e J g Z L 0 D 8 q X p 0 m T k d y 9 3 J j g 3 f 6 z v y Q z K S q h o b U P B C + B Y g K H z P E 9 0 N 8 j + / j o U C Z F N 3 v s j L G i x A x L d W o Y 3 Z 3 0 x 0 7 W m K / g 1 H m 9 I Y c j 5 x J z 9 S B k N R F s W 3 E D q l G E Q 7 r b J X 8 T L J M U X X H 9 2 6 + Z y X x J 0 S 7 5 C D N d Q 1 h D A G n y r J v o T E i N x A O 6 F n h J + S r A Y e K a c m z W G W D A V G o i i U S f c E U C + E x K + o S Z m X I P L u F v T a u W U Y F h 1 8 t h / I o j Q y 9 s 5 S t R C v Y f r d p I o B 2 e D x W i v i c w x s h s M P 2 H h O F v a 4 I j 5 e E c v G E 6 c s 4 H u o G F E M w i 2 L U Y x j 6 D i s P o h I I 0 V L x S M Z u E w e n 0 s o g c I z P D W F A 2 0 D j 6 M w Z N h N Z w l 6 P Y B d b o r K T L O H r J 6 p J I y i M t X Z O S 6 n U U + i g Y h r V G e n 1 P x Z I S 2 H g I z Y U G h V 1 K T L l C c 8 E 5 X k W O b r O A 6 3 B K e 6 3 e 5 p 1 o M K / t + H g g / t a P d 1 a E C o 3 1 V g U a / H p e F O f X h f + x C 5 C G H 7 P v R R e b i 1 j W I q T d 3 4 J F Q H 0 m F G 1 s m n K 4 Q k 9 0 5 d x u k / V y c K P P p B J P c E n b f i 2 P a 4 F 9 e O T Z V u o M 1 B 6 i P b j I s K z 5 d D P p 5 t D 2 f u j X 7 3 G o L 6 u Z 6 X b D a I l 1 3 8 + h n R 5 q g V H Y O V T w H M 3 5 P 3 o D m Z s 6 s U c n J H h y f H g N d J h e y C z t f b x 3 7 o h Z e / 4 c W v K r O J t V O F 5 s W a 9 n t q 6 / 2 p b a m 2 h v m 7 Z R u t b o m m F n f 6 7 h 7 S 2 u M z X X x h z j c q 3 K N y f H j h w D s i 3 H M Z k h W 4 k Y i X N V O M w o u m 0 D H J Y d C s N 8 a w 8 s p g v P 4 V s x s W 9 m A Y r R + x P Q f Y 2 m h N G K w v I P h Z u U v a B / + I z w q Y N N x L + / G x 8 D F 0 k I f 3 P 1 y b y q / L S m J r B o i 8 8 h / 3 1 9 j s t 1 T 2 + 0 S 1 A C R / y 1 h Y d L o W v z 3 F N P K X o A M c D L z H s 4 Z L k v 2 m x s D 9 2 2 n f y n z 6 X h m f k b y H p L N U + S 4 D 2 T 9 a 7 a v F a G D T N / n W P m 5 r 6 7 q x 4 U V v 4 j Z X n F g 7 b G o a Z + P v L X 6 S 7 / 7 8 L L W + V F H o Y R 4 b l Z / 4 P u r A P b G d i B Q d W N / 7 3 q 2 v 3 4 Z V 3 V u R w G R e e M c T y s E J d 5 r L w z 1 y i F L t B Z 0 v E R 5 Y N M 3 n 0 H U E s B A i 0 A F A A C A A g A N Z Y p W b t n 0 o + k A A A A 9 g A A A B I A A A A A A A A A A A A A A A A A A A A A A E N v b m Z p Z y 9 Q Y W N r Y W d l L n h t b F B L A Q I t A B Q A A g A I A D W W K V k P y u m r p A A A A O k A A A A T A A A A A A A A A A A A A A A A A P A A A A B b Q 2 9 u d G V u d F 9 U e X B l c 1 0 u e G 1 s U E s B A i 0 A F A A C A A g A N Z Y p W X z e 8 c P Z A w A A F Q 4 A A B M A A A A A A A A A A A A A A A A A 4 Q E A A E Z v c m 1 1 b G F z L 1 N l Y 3 R p b 2 4 x L m 1 Q S w U G A A A A A A M A A w D C A A A A B w 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Q y E A A A A A A A A h I 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G F 0 Y T w v S X R l b V B h d G g + P C 9 J d G V t T G 9 j Y X R p b 2 4 + P F N 0 Y W J s Z U V u d H J p Z X M + P E V u d H J 5 I F R 5 c G U 9 I k l z U H J p d m F 0 Z S I g V m F s d W U 9 I m w w I i A v P j x F b n R y e S B U e X B l P S J R d W V y e U l E I i B W Y W x 1 Z T 0 i c z M y Z G Y 4 M T F m L T I 4 Z W M t N G R h M C 1 i Y T E 3 L T Y 2 M D F k Y j k y M G Y y N 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G F 0 Y S I g L z 4 8 R W 5 0 c n k g V H l w Z T 0 i R m l s b G V k Q 2 9 t c G x l d G V S Z X N 1 b H R U b 1 d v c m t z a G V l d C I g V m F s d W U 9 I m w x I i A v P j x F b n R y e S B U e X B l P S J B Z G R l Z F R v R G F 0 Y U 1 v Z G V s I i B W Y W x 1 Z T 0 i b D A i I C 8 + P E V u d H J 5 I F R 5 c G U 9 I k Z p b G x D b 3 V u d C I g V m F s d W U 9 I m w 4 O D M i I C 8 + P E V u d H J 5 I F R 5 c G U 9 I k Z p b G x F c n J v c k N v Z G U i I F Z h b H V l P S J z V W 5 r b m 9 3 b i I g L z 4 8 R W 5 0 c n k g V H l w Z T 0 i R m l s b E V y c m 9 y Q 2 9 1 b n Q i I F Z h b H V l P S J s M C I g L z 4 8 R W 5 0 c n k g V H l w Z T 0 i R m l s b E x h c 3 R V c G R h d G V k I i B W Y W x 1 Z T 0 i Z D I w M j Q t M D k t M D l U M T M 6 M T k 6 N D M u M j I 5 O T c 1 N V o i I C 8 + P E V u d H J 5 I F R 5 c G U 9 I k Z p b G x D b 2 x 1 b W 5 U e X B l c y I g V m F s d W U 9 I n N B d 1 l H Q m d Z S k N n a 0 t B d 1 l H Q X d N R E F 3 T U R B d 0 1 E Q X d N R E F 3 T U R B d 0 1 E Q X d N P S I g L z 4 8 R W 5 0 c n k g V H l w Z T 0 i R m l s b E N v b H V t b k 5 h b W V z I i B W Y W x 1 Z T 0 i c 1 s m c X V v d D t Z Z W F y J n F 1 b 3 Q 7 L C Z x d W 9 0 O 0 1 v b n R o J n F 1 b 3 Q 7 L C Z x d W 9 0 O 1 B v c n Q g b 2 Y g T G 9 h Z G l u Z y Z x d W 9 0 O y w m c X V v d D t E Z X N 0 a W 5 h d G l v b i Z x d W 9 0 O y w m c X V v d D t D a G F y d G V y Z X I g T m F t Z S Z x d W 9 0 O y w m c X V v d D t B c n J p d m F s I E R h d G U m c X V v d D s s J n F 1 b 3 Q 7 Q X J y a X Z h b C B U a W 1 l J n F 1 b 3 Q 7 L C Z x d W 9 0 O 1 N h a W x l Z C B E Y X R l J n F 1 b 3 Q 7 L C Z x d W 9 0 O 1 N h a W x l Z C B U a W 1 l J n F 1 b 3 Q 7 L C Z x d W 9 0 O 0 l u I F B v c n Q m c X V v d D s s J n F 1 b 3 Q 7 V m V z c 2 V s I E 5 h b W U m c X V v d D s s J n F 1 b 3 Q 7 Q 2 F y Z 2 8 g V H l w Z S Z x d W 9 0 O y w m c X V v d D t T b 3 l i Z W F u c y Z x d W 9 0 O y w m c X V v d D t N Y W l 6 Z S Z x d W 9 0 O y w m c X V v d D t X a G V h d C Z x d W 9 0 O y w m c X V v d D t T b 3 l h c G x 0 c y Z x d W 9 0 O y w m c X V v d D t I a X B y b 2 1 l Y W x z J n F 1 b 3 Q 7 L C Z x d W 9 0 O 0 x v c H J v b W V h b H M m c X V v d D s s J n F 1 b 3 Q 7 U m l j Z S Z x d W 9 0 O y w m c X V v d D t D a X R y d X N w b H R z J n F 1 b 3 Q 7 L C Z x d W 9 0 O 1 N Q Q y Z x d W 9 0 O y w m c X V v d D t E R E d T J n F 1 b 3 Q 7 L C Z x d W 9 0 O 0 N y L l N v e W F v a W w m c X V v d D s s J n F 1 b 3 Q 7 T W F p e m U g T 2 l s J n F 1 b 3 Q 7 L C Z x d W 9 0 O 0 N v d H R v b i B P a W w m c X V v d D s s J n F 1 b 3 Q 7 R m F 0 I E F j a W Q g T 2 l s J n F 1 b 3 Q 7 L C Z x d W 9 0 O 0 d s e W N l c m l u Z S Z x d W 9 0 O y w m c X V v d D t M Z W N p d G h p b m U m c X V v d D s s J n F 1 b 3 Q 7 T W 9 s Y X N z Z X M m c X V v d D s s J n F 1 b 3 Q 7 Q m l v Z G l l c 2 V s J n F 1 b 3 Q 7 L C Z x d W 9 0 O 1 R v d G F s I E d y Y W l u c y B U b 2 5 u Y W d l J n F 1 b 3 Q 7 L C Z x d W 9 0 O 1 R v d G F s I E 9 p b C B U b 2 5 u Y W d l J n F 1 b 3 Q 7 X S I g L z 4 8 R W 5 0 c n k g V H l w Z T 0 i R m l s b F N 0 Y X R 1 c y I g V m F s d W U 9 I n N D b 2 1 w b G V 0 Z S I g L z 4 8 R W 5 0 c n k g V H l w Z T 0 i U m V s Y X R p b 2 5 z a G l w S W 5 m b 0 N v b n R h a W 5 l c i I g V m F s d W U 9 I n N 7 J n F 1 b 3 Q 7 Y 2 9 s d W 1 u Q 2 9 1 b n Q m c X V v d D s 6 M z I s J n F 1 b 3 Q 7 a 2 V 5 Q 2 9 s d W 1 u T m F t Z X M m c X V v d D s 6 W 1 0 s J n F 1 b 3 Q 7 c X V l c n l S Z W x h d G l v b n N o a X B z J n F 1 b 3 Q 7 O l t d L C Z x d W 9 0 O 2 N v b H V t b k l k Z W 5 0 a X R p Z X M m c X V v d D s 6 W y Z x d W 9 0 O 1 N l Y 3 R p b 2 4 x L 0 R h d G E v Q X V 0 b 1 J l b W 9 2 Z W R D b 2 x 1 b W 5 z M S 5 7 W W V h c i w w f S Z x d W 9 0 O y w m c X V v d D t T Z W N 0 a W 9 u M S 9 E Y X R h L 0 F 1 d G 9 S Z W 1 v d m V k Q 2 9 s d W 1 u c z E u e 0 1 v b n R o L D F 9 J n F 1 b 3 Q 7 L C Z x d W 9 0 O 1 N l Y 3 R p b 2 4 x L 0 R h d G E v Q X V 0 b 1 J l b W 9 2 Z W R D b 2 x 1 b W 5 z M S 5 7 U G 9 y d C B v Z i B M b 2 F k a W 5 n L D J 9 J n F 1 b 3 Q 7 L C Z x d W 9 0 O 1 N l Y 3 R p b 2 4 x L 0 R h d G E v Q X V 0 b 1 J l b W 9 2 Z W R D b 2 x 1 b W 5 z M S 5 7 R G V z d G l u Y X R p b 2 4 s M 3 0 m c X V v d D s s J n F 1 b 3 Q 7 U 2 V j d G l v b j E v R G F 0 Y S 9 B d X R v U m V t b 3 Z l Z E N v b H V t b n M x L n t D a G F y d G V y Z X I g T m F t Z S w 0 f S Z x d W 9 0 O y w m c X V v d D t T Z W N 0 a W 9 u M S 9 E Y X R h L 0 F 1 d G 9 S Z W 1 v d m V k Q 2 9 s d W 1 u c z E u e 0 F y c m l 2 Y W w g R G F 0 Z S w 1 f S Z x d W 9 0 O y w m c X V v d D t T Z W N 0 a W 9 u M S 9 E Y X R h L 0 F 1 d G 9 S Z W 1 v d m V k Q 2 9 s d W 1 u c z E u e 0 F y c m l 2 Y W w g V G l t Z S w 2 f S Z x d W 9 0 O y w m c X V v d D t T Z W N 0 a W 9 u M S 9 E Y X R h L 0 F 1 d G 9 S Z W 1 v d m V k Q 2 9 s d W 1 u c z E u e 1 N h a W x l Z C B E Y X R l L D d 9 J n F 1 b 3 Q 7 L C Z x d W 9 0 O 1 N l Y 3 R p b 2 4 x L 0 R h d G E v Q X V 0 b 1 J l b W 9 2 Z W R D b 2 x 1 b W 5 z M S 5 7 U 2 F p b G V k I F R p b W U s O H 0 m c X V v d D s s J n F 1 b 3 Q 7 U 2 V j d G l v b j E v R G F 0 Y S 9 B d X R v U m V t b 3 Z l Z E N v b H V t b n M x L n t J b i B Q b 3 J 0 L D l 9 J n F 1 b 3 Q 7 L C Z x d W 9 0 O 1 N l Y 3 R p b 2 4 x L 0 R h d G E v Q X V 0 b 1 J l b W 9 2 Z W R D b 2 x 1 b W 5 z M S 5 7 V m V z c 2 V s I E 5 h b W U s M T B 9 J n F 1 b 3 Q 7 L C Z x d W 9 0 O 1 N l Y 3 R p b 2 4 x L 0 R h d G E v Q X V 0 b 1 J l b W 9 2 Z W R D b 2 x 1 b W 5 z M S 5 7 Q 2 F y Z 2 8 g V H l w Z S w x M X 0 m c X V v d D s s J n F 1 b 3 Q 7 U 2 V j d G l v b j E v R G F 0 Y S 9 B d X R v U m V t b 3 Z l Z E N v b H V t b n M x L n t T b 3 l i Z W F u c y w x M n 0 m c X V v d D s s J n F 1 b 3 Q 7 U 2 V j d G l v b j E v R G F 0 Y S 9 B d X R v U m V t b 3 Z l Z E N v b H V t b n M x L n t N Y W l 6 Z S w x M 3 0 m c X V v d D s s J n F 1 b 3 Q 7 U 2 V j d G l v b j E v R G F 0 Y S 9 B d X R v U m V t b 3 Z l Z E N v b H V t b n M x L n t X a G V h d C w x N H 0 m c X V v d D s s J n F 1 b 3 Q 7 U 2 V j d G l v b j E v R G F 0 Y S 9 B d X R v U m V t b 3 Z l Z E N v b H V t b n M x L n t T b 3 l h c G x 0 c y w x N X 0 m c X V v d D s s J n F 1 b 3 Q 7 U 2 V j d G l v b j E v R G F 0 Y S 9 B d X R v U m V t b 3 Z l Z E N v b H V t b n M x L n t I a X B y b 2 1 l Y W x z L D E 2 f S Z x d W 9 0 O y w m c X V v d D t T Z W N 0 a W 9 u M S 9 E Y X R h L 0 F 1 d G 9 S Z W 1 v d m V k Q 2 9 s d W 1 u c z E u e 0 x v c H J v b W V h b H M s M T d 9 J n F 1 b 3 Q 7 L C Z x d W 9 0 O 1 N l Y 3 R p b 2 4 x L 0 R h d G E v Q X V 0 b 1 J l b W 9 2 Z W R D b 2 x 1 b W 5 z M S 5 7 U m l j Z S w x O H 0 m c X V v d D s s J n F 1 b 3 Q 7 U 2 V j d G l v b j E v R G F 0 Y S 9 B d X R v U m V t b 3 Z l Z E N v b H V t b n M x L n t D a X R y d X N w b H R z L D E 5 f S Z x d W 9 0 O y w m c X V v d D t T Z W N 0 a W 9 u M S 9 E Y X R h L 0 F 1 d G 9 S Z W 1 v d m V k Q 2 9 s d W 1 u c z E u e 1 N Q Q y w y M H 0 m c X V v d D s s J n F 1 b 3 Q 7 U 2 V j d G l v b j E v R G F 0 Y S 9 B d X R v U m V t b 3 Z l Z E N v b H V t b n M x L n t E R E d T L D I x f S Z x d W 9 0 O y w m c X V v d D t T Z W N 0 a W 9 u M S 9 E Y X R h L 0 F 1 d G 9 S Z W 1 v d m V k Q 2 9 s d W 1 u c z E u e 0 N y L l N v e W F v a W w s M j J 9 J n F 1 b 3 Q 7 L C Z x d W 9 0 O 1 N l Y 3 R p b 2 4 x L 0 R h d G E v Q X V 0 b 1 J l b W 9 2 Z W R D b 2 x 1 b W 5 z M S 5 7 T W F p e m U g T 2 l s L D I z f S Z x d W 9 0 O y w m c X V v d D t T Z W N 0 a W 9 u M S 9 E Y X R h L 0 F 1 d G 9 S Z W 1 v d m V k Q 2 9 s d W 1 u c z E u e 0 N v d H R v b i B P a W w s M j R 9 J n F 1 b 3 Q 7 L C Z x d W 9 0 O 1 N l Y 3 R p b 2 4 x L 0 R h d G E v Q X V 0 b 1 J l b W 9 2 Z W R D b 2 x 1 b W 5 z M S 5 7 R m F 0 I E F j a W Q g T 2 l s L D I 1 f S Z x d W 9 0 O y w m c X V v d D t T Z W N 0 a W 9 u M S 9 E Y X R h L 0 F 1 d G 9 S Z W 1 v d m V k Q 2 9 s d W 1 u c z E u e 0 d s e W N l c m l u Z S w y N n 0 m c X V v d D s s J n F 1 b 3 Q 7 U 2 V j d G l v b j E v R G F 0 Y S 9 B d X R v U m V t b 3 Z l Z E N v b H V t b n M x L n t M Z W N p d G h p b m U s M j d 9 J n F 1 b 3 Q 7 L C Z x d W 9 0 O 1 N l Y 3 R p b 2 4 x L 0 R h d G E v Q X V 0 b 1 J l b W 9 2 Z W R D b 2 x 1 b W 5 z M S 5 7 T W 9 s Y X N z Z X M s M j h 9 J n F 1 b 3 Q 7 L C Z x d W 9 0 O 1 N l Y 3 R p b 2 4 x L 0 R h d G E v Q X V 0 b 1 J l b W 9 2 Z W R D b 2 x 1 b W 5 z M S 5 7 Q m l v Z G l l c 2 V s L D I 5 f S Z x d W 9 0 O y w m c X V v d D t T Z W N 0 a W 9 u M S 9 E Y X R h L 0 F 1 d G 9 S Z W 1 v d m V k Q 2 9 s d W 1 u c z E u e 1 R v d G F s I E d y Y W l u c y B U b 2 5 u Y W d l L D M w f S Z x d W 9 0 O y w m c X V v d D t T Z W N 0 a W 9 u M S 9 E Y X R h L 0 F 1 d G 9 S Z W 1 v d m V k Q 2 9 s d W 1 u c z E u e 1 R v d G F s I E 9 p b C B U b 2 5 u Y W d l L D M x f S Z x d W 9 0 O 1 0 s J n F 1 b 3 Q 7 Q 2 9 s d W 1 u Q 2 9 1 b n Q m c X V v d D s 6 M z I s J n F 1 b 3 Q 7 S 2 V 5 Q 2 9 s d W 1 u T m F t Z X M m c X V v d D s 6 W 1 0 s J n F 1 b 3 Q 7 Q 2 9 s d W 1 u S W R l b n R p d G l l c y Z x d W 9 0 O z p b J n F 1 b 3 Q 7 U 2 V j d G l v b j E v R G F 0 Y S 9 B d X R v U m V t b 3 Z l Z E N v b H V t b n M x L n t Z Z W F y L D B 9 J n F 1 b 3 Q 7 L C Z x d W 9 0 O 1 N l Y 3 R p b 2 4 x L 0 R h d G E v Q X V 0 b 1 J l b W 9 2 Z W R D b 2 x 1 b W 5 z M S 5 7 T W 9 u d G g s M X 0 m c X V v d D s s J n F 1 b 3 Q 7 U 2 V j d G l v b j E v R G F 0 Y S 9 B d X R v U m V t b 3 Z l Z E N v b H V t b n M x L n t Q b 3 J 0 I G 9 m I E x v Y W R p b m c s M n 0 m c X V v d D s s J n F 1 b 3 Q 7 U 2 V j d G l v b j E v R G F 0 Y S 9 B d X R v U m V t b 3 Z l Z E N v b H V t b n M x L n t E Z X N 0 a W 5 h d G l v b i w z f S Z x d W 9 0 O y w m c X V v d D t T Z W N 0 a W 9 u M S 9 E Y X R h L 0 F 1 d G 9 S Z W 1 v d m V k Q 2 9 s d W 1 u c z E u e 0 N o Y X J 0 Z X J l c i B O Y W 1 l L D R 9 J n F 1 b 3 Q 7 L C Z x d W 9 0 O 1 N l Y 3 R p b 2 4 x L 0 R h d G E v Q X V 0 b 1 J l b W 9 2 Z W R D b 2 x 1 b W 5 z M S 5 7 Q X J y a X Z h b C B E Y X R l L D V 9 J n F 1 b 3 Q 7 L C Z x d W 9 0 O 1 N l Y 3 R p b 2 4 x L 0 R h d G E v Q X V 0 b 1 J l b W 9 2 Z W R D b 2 x 1 b W 5 z M S 5 7 Q X J y a X Z h b C B U a W 1 l L D Z 9 J n F 1 b 3 Q 7 L C Z x d W 9 0 O 1 N l Y 3 R p b 2 4 x L 0 R h d G E v Q X V 0 b 1 J l b W 9 2 Z W R D b 2 x 1 b W 5 z M S 5 7 U 2 F p b G V k I E R h d G U s N 3 0 m c X V v d D s s J n F 1 b 3 Q 7 U 2 V j d G l v b j E v R G F 0 Y S 9 B d X R v U m V t b 3 Z l Z E N v b H V t b n M x L n t T Y W l s Z W Q g V G l t Z S w 4 f S Z x d W 9 0 O y w m c X V v d D t T Z W N 0 a W 9 u M S 9 E Y X R h L 0 F 1 d G 9 S Z W 1 v d m V k Q 2 9 s d W 1 u c z E u e 0 l u I F B v c n Q s O X 0 m c X V v d D s s J n F 1 b 3 Q 7 U 2 V j d G l v b j E v R G F 0 Y S 9 B d X R v U m V t b 3 Z l Z E N v b H V t b n M x L n t W Z X N z Z W w g T m F t Z S w x M H 0 m c X V v d D s s J n F 1 b 3 Q 7 U 2 V j d G l v b j E v R G F 0 Y S 9 B d X R v U m V t b 3 Z l Z E N v b H V t b n M x L n t D Y X J n b y B U e X B l L D E x f S Z x d W 9 0 O y w m c X V v d D t T Z W N 0 a W 9 u M S 9 E Y X R h L 0 F 1 d G 9 S Z W 1 v d m V k Q 2 9 s d W 1 u c z E u e 1 N v e W J l Y W 5 z L D E y f S Z x d W 9 0 O y w m c X V v d D t T Z W N 0 a W 9 u M S 9 E Y X R h L 0 F 1 d G 9 S Z W 1 v d m V k Q 2 9 s d W 1 u c z E u e 0 1 h a X p l L D E z f S Z x d W 9 0 O y w m c X V v d D t T Z W N 0 a W 9 u M S 9 E Y X R h L 0 F 1 d G 9 S Z W 1 v d m V k Q 2 9 s d W 1 u c z E u e 1 d o Z W F 0 L D E 0 f S Z x d W 9 0 O y w m c X V v d D t T Z W N 0 a W 9 u M S 9 E Y X R h L 0 F 1 d G 9 S Z W 1 v d m V k Q 2 9 s d W 1 u c z E u e 1 N v e W F w b H R z L D E 1 f S Z x d W 9 0 O y w m c X V v d D t T Z W N 0 a W 9 u M S 9 E Y X R h L 0 F 1 d G 9 S Z W 1 v d m V k Q 2 9 s d W 1 u c z E u e 0 h p c H J v b W V h b H M s M T Z 9 J n F 1 b 3 Q 7 L C Z x d W 9 0 O 1 N l Y 3 R p b 2 4 x L 0 R h d G E v Q X V 0 b 1 J l b W 9 2 Z W R D b 2 x 1 b W 5 z M S 5 7 T G 9 w c m 9 t Z W F s c y w x N 3 0 m c X V v d D s s J n F 1 b 3 Q 7 U 2 V j d G l v b j E v R G F 0 Y S 9 B d X R v U m V t b 3 Z l Z E N v b H V t b n M x L n t S a W N l L D E 4 f S Z x d W 9 0 O y w m c X V v d D t T Z W N 0 a W 9 u M S 9 E Y X R h L 0 F 1 d G 9 S Z W 1 v d m V k Q 2 9 s d W 1 u c z E u e 0 N p d H J 1 c 3 B s d H M s M T l 9 J n F 1 b 3 Q 7 L C Z x d W 9 0 O 1 N l Y 3 R p b 2 4 x L 0 R h d G E v Q X V 0 b 1 J l b W 9 2 Z W R D b 2 x 1 b W 5 z M S 5 7 U 1 B D L D I w f S Z x d W 9 0 O y w m c X V v d D t T Z W N 0 a W 9 u M S 9 E Y X R h L 0 F 1 d G 9 S Z W 1 v d m V k Q 2 9 s d W 1 u c z E u e 0 R E R 1 M s M j F 9 J n F 1 b 3 Q 7 L C Z x d W 9 0 O 1 N l Y 3 R p b 2 4 x L 0 R h d G E v Q X V 0 b 1 J l b W 9 2 Z W R D b 2 x 1 b W 5 z M S 5 7 Q 3 I u U 2 9 5 Y W 9 p b C w y M n 0 m c X V v d D s s J n F 1 b 3 Q 7 U 2 V j d G l v b j E v R G F 0 Y S 9 B d X R v U m V t b 3 Z l Z E N v b H V t b n M x L n t N Y W l 6 Z S B P a W w s M j N 9 J n F 1 b 3 Q 7 L C Z x d W 9 0 O 1 N l Y 3 R p b 2 4 x L 0 R h d G E v Q X V 0 b 1 J l b W 9 2 Z W R D b 2 x 1 b W 5 z M S 5 7 Q 2 9 0 d G 9 u I E 9 p b C w y N H 0 m c X V v d D s s J n F 1 b 3 Q 7 U 2 V j d G l v b j E v R G F 0 Y S 9 B d X R v U m V t b 3 Z l Z E N v b H V t b n M x L n t G Y X Q g Q W N p Z C B P a W w s M j V 9 J n F 1 b 3 Q 7 L C Z x d W 9 0 O 1 N l Y 3 R p b 2 4 x L 0 R h d G E v Q X V 0 b 1 J l b W 9 2 Z W R D b 2 x 1 b W 5 z M S 5 7 R 2 x 5 Y 2 V y a W 5 l L D I 2 f S Z x d W 9 0 O y w m c X V v d D t T Z W N 0 a W 9 u M S 9 E Y X R h L 0 F 1 d G 9 S Z W 1 v d m V k Q 2 9 s d W 1 u c z E u e 0 x l Y 2 l 0 a G l u Z S w y N 3 0 m c X V v d D s s J n F 1 b 3 Q 7 U 2 V j d G l v b j E v R G F 0 Y S 9 B d X R v U m V t b 3 Z l Z E N v b H V t b n M x L n t N b 2 x h c 3 N l c y w y O H 0 m c X V v d D s s J n F 1 b 3 Q 7 U 2 V j d G l v b j E v R G F 0 Y S 9 B d X R v U m V t b 3 Z l Z E N v b H V t b n M x L n t C a W 9 k a W V z Z W w s M j l 9 J n F 1 b 3 Q 7 L C Z x d W 9 0 O 1 N l Y 3 R p b 2 4 x L 0 R h d G E v Q X V 0 b 1 J l b W 9 2 Z W R D b 2 x 1 b W 5 z M S 5 7 V G 9 0 Y W w g R 3 J h a W 5 z I F R v b m 5 h Z 2 U s M z B 9 J n F 1 b 3 Q 7 L C Z x d W 9 0 O 1 N l Y 3 R p b 2 4 x L 0 R h d G E v Q X V 0 b 1 J l b W 9 2 Z W R D b 2 x 1 b W 5 z M S 5 7 V G 9 0 Y W w g T 2 l s I F R v b m 5 h Z 2 U s M z F 9 J n F 1 b 3 Q 7 X S w m c X V v d D t S Z W x h d G l v b n N o a X B J b m Z v J n F 1 b 3 Q 7 O l t d f S I g L z 4 8 L 1 N 0 Y W J s Z U V u d H J p Z X M + P C 9 J d G V t P j x J d G V t P j x J d G V t T G 9 j Y X R p b 2 4 + P E l 0 Z W 1 U e X B l P k Z v c m 1 1 b G E 8 L 0 l 0 Z W 1 U e X B l P j x J d G V t U G F 0 a D 5 T Z W N 0 a W 9 u M S 9 E Y X R h L 1 N v d X J j Z T w v S X R l b V B h d G g + P C 9 J d G V t T G 9 j Y X R p b 2 4 + P F N 0 Y W J s Z U V u d H J p Z X M g L z 4 8 L 0 l 0 Z W 0 + P E l 0 Z W 0 + P E l 0 Z W 1 M b 2 N h d G l v b j 4 8 S X R l b V R 5 c G U + R m 9 y b X V s Y T w v S X R l b V R 5 c G U + P E l 0 Z W 1 Q Y X R o P l N l Y 3 R p b 2 4 x L 0 R h d G E v R G F 0 Y V 9 T a G V l d D w v S X R l b V B h d G g + P C 9 J d G V t T G 9 j Y X R p b 2 4 + P F N 0 Y W J s Z U V u d H J p Z X M g L z 4 8 L 0 l 0 Z W 0 + P E l 0 Z W 0 + P E l 0 Z W 1 M b 2 N h d G l v b j 4 8 S X R l b V R 5 c G U + R m 9 y b X V s Y T w v S X R l b V R 5 c G U + P E l 0 Z W 1 Q Y X R o P l N l Y 3 R p b 2 4 x L 0 R h d G E v U H J v b W 9 0 Z W Q l M j B I Z W F k Z X J z P C 9 J d G V t U G F 0 a D 4 8 L 0 l 0 Z W 1 M b 2 N h d G l v b j 4 8 U 3 R h Y m x l R W 5 0 c m l l c y A v P j w v S X R l b T 4 8 S X R l b T 4 8 S X R l b U x v Y 2 F 0 a W 9 u P j x J d G V t V H l w Z T 5 G b 3 J t d W x h P C 9 J d G V t V H l w Z T 4 8 S X R l b V B h d G g + U 2 V j d G l v b j E v R G F 0 Y S 9 D a G F u Z 2 V k J T I w V H l w Z T w v S X R l b V B h d G g + P C 9 J d G V t T G 9 j Y X R p b 2 4 + P F N 0 Y W J s Z U V u d H J p Z X M g L z 4 8 L 0 l 0 Z W 0 + P E l 0 Z W 0 + P E l 0 Z W 1 M b 2 N h d G l v b j 4 8 S X R l b V R 5 c G U + R m 9 y b X V s Y T w v S X R l b V R 5 c G U + P E l 0 Z W 1 Q Y X R o P l N l Y 3 R p b 2 4 x L 0 R h d G E v U m V t b 3 Z l Z C U y M E N v b H V t b n M 8 L 0 l 0 Z W 1 Q Y X R o P j w v S X R l b U x v Y 2 F 0 a W 9 u P j x T d G F i b G V F b n R y a W V z I C 8 + P C 9 J d G V t P j x J d G V t P j x J d G V t T G 9 j Y X R p b 2 4 + P E l 0 Z W 1 U e X B l P k Z v c m 1 1 b G E 8 L 0 l 0 Z W 1 U e X B l P j x J d G V t U G F 0 a D 5 T Z W N 0 a W 9 u M S 9 E Y X R h L 0 R 1 c G x p Y 2 F 0 Z W Q l M j B D b 2 x 1 b W 4 8 L 0 l 0 Z W 1 Q Y X R o P j w v S X R l b U x v Y 2 F 0 a W 9 u P j x T d G F i b G V F b n R y a W V z I C 8 + P C 9 J d G V t P j x J d G V t P j x J d G V t T G 9 j Y X R p b 2 4 + P E l 0 Z W 1 U e X B l P k Z v c m 1 1 b G E 8 L 0 l 0 Z W 1 U e X B l P j x J d G V t U G F 0 a D 5 T Z W N 0 a W 9 u M S 9 E Y X R h L 1 J l b 3 J k Z X J l Z C U y M E N v b H V t b n M 8 L 0 l 0 Z W 1 Q Y X R o P j w v S X R l b U x v Y 2 F 0 a W 9 u P j x T d G F i b G V F b n R y a W V z I C 8 + P C 9 J d G V t P j x J d G V t P j x J d G V t T G 9 j Y X R p b 2 4 + P E l 0 Z W 1 U e X B l P k Z v c m 1 1 b G E 8 L 0 l 0 Z W 1 U e X B l P j x J d G V t U G F 0 a D 5 T Z W N 0 a W 9 u M S 9 E Y X R h L 1 J l b m F t Z W Q l M j B D b 2 x 1 b W 5 z P C 9 J d G V t U G F 0 a D 4 8 L 0 l 0 Z W 1 M b 2 N h d G l v b j 4 8 U 3 R h Y m x l R W 5 0 c m l l c y A v P j w v S X R l b T 4 8 S X R l b T 4 8 S X R l b U x v Y 2 F 0 a W 9 u P j x J d G V t V H l w Z T 5 G b 3 J t d W x h P C 9 J d G V t V H l w Z T 4 8 S X R l b V B h d G g + U 2 V j d G l v b j E v R G F 0 Y S 9 T c G x p d C U y M E N v b H V t b i U y M G J 5 J T I w R G V s a W 1 p d G V y P C 9 J d G V t U G F 0 a D 4 8 L 0 l 0 Z W 1 M b 2 N h d G l v b j 4 8 U 3 R h Y m x l R W 5 0 c m l l c y A v P j w v S X R l b T 4 8 S X R l b T 4 8 S X R l b U x v Y 2 F 0 a W 9 u P j x J d G V t V H l w Z T 5 G b 3 J t d W x h P C 9 J d G V t V H l w Z T 4 8 S X R l b V B h d G g + U 2 V j d G l v b j E v R G F 0 Y S 9 D a G F u Z 2 V k J T I w V H l w Z T E 8 L 0 l 0 Z W 1 Q Y X R o P j w v S X R l b U x v Y 2 F 0 a W 9 u P j x T d G F i b G V F b n R y a W V z I C 8 + P C 9 J d G V t P j x J d G V t P j x J d G V t T G 9 j Y X R p b 2 4 + P E l 0 Z W 1 U e X B l P k Z v c m 1 1 b G E 8 L 0 l 0 Z W 1 U e X B l P j x J d G V t U G F 0 a D 5 T Z W N 0 a W 9 u M S 9 E Y X R h L 1 J l b W 9 2 Z W Q l M j B D b 2 x 1 b W 5 z M T w v S X R l b V B h d G g + P C 9 J d G V t T G 9 j Y X R p b 2 4 + P F N 0 Y W J s Z U V u d H J p Z X M g L z 4 8 L 0 l 0 Z W 0 + P E l 0 Z W 0 + P E l 0 Z W 1 M b 2 N h d G l v b j 4 8 S X R l b V R 5 c G U + R m 9 y b X V s Y T w v S X R l b V R 5 c G U + P E l 0 Z W 1 Q Y X R o P l N l Y 3 R p b 2 4 x L 0 R h d G E v U m V u Y W 1 l Z C U y M E N v b H V t b n M x P C 9 J d G V t U G F 0 a D 4 8 L 0 l 0 Z W 1 M b 2 N h d G l v b j 4 8 U 3 R h Y m x l R W 5 0 c m l l c y A v P j w v S X R l b T 4 8 S X R l b T 4 8 S X R l b U x v Y 2 F 0 a W 9 u P j x J d G V t V H l w Z T 5 G b 3 J t d W x h P C 9 J d G V t V H l w Z T 4 8 S X R l b V B h d G g + U 2 V j d G l v b j E v R G F 0 Y S 9 T c G x p d C U y M E N v b H V t b i U y M G J 5 J T I w R G V s a W 1 p d G V y M T w v S X R l b V B h d G g + P C 9 J d G V t T G 9 j Y X R p b 2 4 + P F N 0 Y W J s Z U V u d H J p Z X M g L z 4 8 L 0 l 0 Z W 0 + P E l 0 Z W 0 + P E l 0 Z W 1 M b 2 N h d G l v b j 4 8 S X R l b V R 5 c G U + R m 9 y b X V s Y T w v S X R l b V R 5 c G U + P E l 0 Z W 1 Q Y X R o P l N l Y 3 R p b 2 4 x L 0 R h d G E v Q 2 h h b m d l Z C U y M F R 5 c G U y P C 9 J d G V t U G F 0 a D 4 8 L 0 l 0 Z W 1 M b 2 N h d G l v b j 4 8 U 3 R h Y m x l R W 5 0 c m l l c y A v P j w v S X R l b T 4 8 S X R l b T 4 8 S X R l b U x v Y 2 F 0 a W 9 u P j x J d G V t V H l w Z T 5 G b 3 J t d W x h P C 9 J d G V t V H l w Z T 4 8 S X R l b V B h d G g + U 2 V j d G l v b j E v R G F 0 Y S 9 S Z W 5 h b W V k J T I w Q 2 9 s d W 1 u c z I 8 L 0 l 0 Z W 1 Q Y X R o P j w v S X R l b U x v Y 2 F 0 a W 9 u P j x T d G F i b G V F b n R y a W V z I C 8 + P C 9 J d G V t P j w v S X R l b X M + P C 9 M b 2 N h b F B h Y 2 t h Z 2 V N Z X R h Z G F 0 Y U Z p b G U + F g A A A F B L B Q Y A A A A A A A A A A A A A A A A A A A A A A A A m A Q A A A Q A A A N C M n d 8 B F d E R j H o A w E / C l + s B A A A A I r 1 l s s l f K U a W 8 U 9 p D 3 m w a Q A A A A A C A A A A A A A Q Z g A A A A E A A C A A A A B J M e + Y m M Z T o 1 u p q 5 o + P N l D y M H / J z 8 Y n 6 U a O o P p R V 3 4 d w A A A A A O g A A A A A I A A C A A A A C O f e h G w r U x P D B r U O V u T f 0 d / Y D C w H j J V b i z g T T v 8 V g I 0 1 A A A A C 7 x s A 4 y 5 i E D E c 2 E f 1 7 3 + K n D Z + U L 0 t s L M i W B 1 C 0 e x v V Q 3 r T P M r X 6 i x U W 9 3 O T k k S 1 O d X Z f E f 3 Z e n / A w n B u 1 u i H 5 6 k 0 v M M U U r u D I + E f I G L k n 9 / 0 A A A A A M r t q 3 U j 8 o N w Y i I 8 R U z 0 t R 8 z P 5 + J 3 J P F d S a 0 3 O 2 + T Y / w 8 F / x X i w n D A 3 B a t m 4 M g 9 H v E L u e q Q k 8 y D F b Z B r I D x 7 y E < / D a t a M a s h u p > 
</file>

<file path=customXml/itemProps1.xml><?xml version="1.0" encoding="utf-8"?>
<ds:datastoreItem xmlns:ds="http://schemas.openxmlformats.org/officeDocument/2006/customXml" ds:itemID="{58293DA4-3292-420B-A634-04DD7CF6E47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Dashboard</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Shourya Ghosh</cp:lastModifiedBy>
  <dcterms:created xsi:type="dcterms:W3CDTF">2024-09-09T07:18:24Z</dcterms:created>
  <dcterms:modified xsi:type="dcterms:W3CDTF">2024-09-15T15:21:06Z</dcterms:modified>
</cp:coreProperties>
</file>