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er\NutsCloud\My\"/>
    </mc:Choice>
  </mc:AlternateContent>
  <xr:revisionPtr revIDLastSave="0" documentId="13_ncr:1_{413FBAE0-76F2-46E2-A377-CE4B0E4F28FD}" xr6:coauthVersionLast="43" xr6:coauthVersionMax="43" xr10:uidLastSave="{00000000-0000-0000-0000-000000000000}"/>
  <bookViews>
    <workbookView xWindow="-120" yWindow="-120" windowWidth="21840" windowHeight="13140" activeTab="1" xr2:uid="{00000000-000D-0000-FFFF-FFFF00000000}"/>
  </bookViews>
  <sheets>
    <sheet name="目录" sheetId="10" r:id="rId1"/>
    <sheet name="模型" sheetId="1" r:id="rId2"/>
    <sheet name="决策表_等距分箱KS" sheetId="2" r:id="rId3"/>
    <sheet name="指标图" sheetId="3" r:id="rId4"/>
    <sheet name="特征csi" sheetId="11" r:id="rId5"/>
    <sheet name="iv" sheetId="4" r:id="rId6"/>
    <sheet name="评分卡" sheetId="5" r:id="rId7"/>
    <sheet name="vif" sheetId="6" r:id="rId8"/>
    <sheet name="决策表_等频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15" i="10"/>
  <c r="A13" i="10"/>
  <c r="A16" i="10"/>
  <c r="A17" i="10"/>
  <c r="A1" i="10"/>
  <c r="A14" i="10"/>
  <c r="A18" i="10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</calcChain>
</file>

<file path=xl/sharedStrings.xml><?xml version="1.0" encoding="utf-8"?>
<sst xmlns="http://schemas.openxmlformats.org/spreadsheetml/2006/main" count="762" uniqueCount="362">
  <si>
    <t>VAR</t>
  </si>
  <si>
    <t>coef</t>
  </si>
  <si>
    <t>std err</t>
  </si>
  <si>
    <t>z</t>
  </si>
  <si>
    <t>P&gt;|z|</t>
  </si>
  <si>
    <t>[0.025</t>
  </si>
  <si>
    <t>0.975]</t>
  </si>
  <si>
    <t>指标英文</t>
  </si>
  <si>
    <t>数据类型</t>
  </si>
  <si>
    <t>指标类型</t>
  </si>
  <si>
    <t>指标中文</t>
  </si>
  <si>
    <t>数据源</t>
  </si>
  <si>
    <t>Intercept</t>
  </si>
  <si>
    <t>float64</t>
  </si>
  <si>
    <t>varchar</t>
  </si>
  <si>
    <t>截距</t>
    <phoneticPr fontId="3" type="noConversion"/>
  </si>
  <si>
    <t>split</t>
  </si>
  <si>
    <t>total</t>
  </si>
  <si>
    <t>good</t>
  </si>
  <si>
    <t>bad</t>
  </si>
  <si>
    <t>rate</t>
  </si>
  <si>
    <t>dist</t>
  </si>
  <si>
    <t>train</t>
  </si>
  <si>
    <t>test</t>
  </si>
  <si>
    <t>sum</t>
  </si>
  <si>
    <t>Rng</t>
  </si>
  <si>
    <t>buk</t>
  </si>
  <si>
    <t>Good</t>
  </si>
  <si>
    <t>Bad</t>
  </si>
  <si>
    <t>GoodPct</t>
  </si>
  <si>
    <t>BadPct</t>
  </si>
  <si>
    <t>CumGood</t>
  </si>
  <si>
    <t>CumBad</t>
  </si>
  <si>
    <t>CumGoodRate</t>
  </si>
  <si>
    <t>CumBadRate</t>
  </si>
  <si>
    <t>KS</t>
  </si>
  <si>
    <t>446.30-453.88</t>
  </si>
  <si>
    <t>453.88</t>
  </si>
  <si>
    <t>461.47</t>
  </si>
  <si>
    <t>469.05</t>
  </si>
  <si>
    <t>476.64</t>
  </si>
  <si>
    <t>484.22</t>
  </si>
  <si>
    <t>491.80</t>
  </si>
  <si>
    <t>499.39</t>
  </si>
  <si>
    <t>506.97</t>
  </si>
  <si>
    <t>514.55</t>
  </si>
  <si>
    <t>522.14</t>
  </si>
  <si>
    <t>529.72</t>
  </si>
  <si>
    <t>537.31</t>
  </si>
  <si>
    <t>544.89</t>
  </si>
  <si>
    <t>552.47</t>
  </si>
  <si>
    <t>560.06</t>
  </si>
  <si>
    <t>567.64</t>
  </si>
  <si>
    <t>575.23</t>
  </si>
  <si>
    <t>582.81</t>
  </si>
  <si>
    <t>590.39</t>
  </si>
  <si>
    <t>597.98</t>
  </si>
  <si>
    <t>605.56</t>
  </si>
  <si>
    <t>613.14</t>
  </si>
  <si>
    <t>620.73</t>
  </si>
  <si>
    <t>628.31</t>
  </si>
  <si>
    <t>635.90</t>
  </si>
  <si>
    <t>643.48</t>
  </si>
  <si>
    <t>651.06</t>
  </si>
  <si>
    <t>658.65</t>
  </si>
  <si>
    <t>666.23-673.82</t>
  </si>
  <si>
    <t>BadRate</t>
  </si>
  <si>
    <t>BadRate</t>
    <phoneticPr fontId="3" type="noConversion"/>
  </si>
  <si>
    <t>Pct</t>
  </si>
  <si>
    <t>Pct</t>
    <phoneticPr fontId="3" type="noConversion"/>
  </si>
  <si>
    <t>IV</t>
  </si>
  <si>
    <t>AUC</t>
  </si>
  <si>
    <t>MissRate</t>
  </si>
  <si>
    <t>Range</t>
  </si>
  <si>
    <t>WoE</t>
  </si>
  <si>
    <t>CntRec</t>
  </si>
  <si>
    <t>Coef</t>
  </si>
  <si>
    <t>Score</t>
  </si>
  <si>
    <t>Score_round</t>
  </si>
  <si>
    <t>Score_NoIntercept</t>
  </si>
  <si>
    <t>Miss</t>
  </si>
  <si>
    <t>32.24%</t>
  </si>
  <si>
    <t>18.068%</t>
  </si>
  <si>
    <t>(-inf,0]</t>
  </si>
  <si>
    <t>60.91%</t>
  </si>
  <si>
    <t>8.983%</t>
  </si>
  <si>
    <t>(0,inf]</t>
  </si>
  <si>
    <t>6.84%</t>
  </si>
  <si>
    <t>35.956%</t>
  </si>
  <si>
    <t>78.31%</t>
  </si>
  <si>
    <t>10.953%</t>
  </si>
  <si>
    <t>(-inf,1]</t>
  </si>
  <si>
    <t>16.72%</t>
  </si>
  <si>
    <t>21.442%</t>
  </si>
  <si>
    <t>(1,inf]</t>
  </si>
  <si>
    <t>4.98%</t>
  </si>
  <si>
    <t>32.075%</t>
  </si>
  <si>
    <t>32.21%</t>
  </si>
  <si>
    <t>17.715%</t>
  </si>
  <si>
    <t>46.20%</t>
  </si>
  <si>
    <t>13.266%</t>
  </si>
  <si>
    <t>(0,1]</t>
  </si>
  <si>
    <t>16.07%</t>
  </si>
  <si>
    <t>9.507%</t>
  </si>
  <si>
    <t>5.52%</t>
  </si>
  <si>
    <t>7.151%</t>
  </si>
  <si>
    <t>55.04%</t>
  </si>
  <si>
    <t>10.892%</t>
  </si>
  <si>
    <t>(-inf,90]</t>
  </si>
  <si>
    <t>13.64%</t>
  </si>
  <si>
    <t>26.814%</t>
  </si>
  <si>
    <t>(90,120]</t>
  </si>
  <si>
    <t>4.57%</t>
  </si>
  <si>
    <t>19.945%</t>
  </si>
  <si>
    <t>(120,180]</t>
  </si>
  <si>
    <t>11.22%</t>
  </si>
  <si>
    <t>11.886%</t>
  </si>
  <si>
    <t>(180,365]</t>
  </si>
  <si>
    <t>10.98%</t>
  </si>
  <si>
    <t>9.894%</t>
  </si>
  <si>
    <t>(365,inf]</t>
  </si>
  <si>
    <t>4.56%</t>
  </si>
  <si>
    <t>17.010%</t>
  </si>
  <si>
    <t>36.94%</t>
  </si>
  <si>
    <t>15.466%</t>
  </si>
  <si>
    <t>(-inf,2]</t>
  </si>
  <si>
    <t>31.54%</t>
  </si>
  <si>
    <t>15.406%</t>
  </si>
  <si>
    <t>(2,4]</t>
  </si>
  <si>
    <t>13.15%</t>
  </si>
  <si>
    <t>12.214%</t>
  </si>
  <si>
    <t>(4,5]</t>
  </si>
  <si>
    <t>5.14%</t>
  </si>
  <si>
    <t>10.542%</t>
  </si>
  <si>
    <t>(5,7]</t>
  </si>
  <si>
    <t>6.25%</t>
  </si>
  <si>
    <t>9.719%</t>
  </si>
  <si>
    <t>(7,inf]</t>
  </si>
  <si>
    <t>6.99%</t>
  </si>
  <si>
    <t>6.177%</t>
  </si>
  <si>
    <t>55.56%</t>
  </si>
  <si>
    <t>13.629%</t>
  </si>
  <si>
    <t>(-inf,1.0]</t>
  </si>
  <si>
    <t>19.55%</t>
  </si>
  <si>
    <t>15.903%</t>
  </si>
  <si>
    <t>(1.0,2.0]</t>
  </si>
  <si>
    <t>10.25%</t>
  </si>
  <si>
    <t>15.124%</t>
  </si>
  <si>
    <t>(2.0,4.0]</t>
  </si>
  <si>
    <t>9.38%</t>
  </si>
  <si>
    <t>12.216%</t>
  </si>
  <si>
    <t>(4.0,inf]</t>
  </si>
  <si>
    <t>5.27%</t>
  </si>
  <si>
    <t>7.249%</t>
  </si>
  <si>
    <t>47.10%</t>
  </si>
  <si>
    <t>13.280%</t>
  </si>
  <si>
    <t>21.41%</t>
  </si>
  <si>
    <t>15.806%</t>
  </si>
  <si>
    <t>12.67%</t>
  </si>
  <si>
    <t>14.286%</t>
  </si>
  <si>
    <t>11.48%</t>
  </si>
  <si>
    <t>12.766%</t>
  </si>
  <si>
    <t>7.35%</t>
  </si>
  <si>
    <t>11.494%</t>
  </si>
  <si>
    <t>44.83%</t>
  </si>
  <si>
    <t>13.343%</t>
  </si>
  <si>
    <t>(-inf,30]</t>
  </si>
  <si>
    <t>6.42%</t>
  </si>
  <si>
    <t>16.090%</t>
  </si>
  <si>
    <t>(30,60]</t>
  </si>
  <si>
    <t>4.81%</t>
  </si>
  <si>
    <t>21.173%</t>
  </si>
  <si>
    <t>(60,90]</t>
  </si>
  <si>
    <t>5.61%</t>
  </si>
  <si>
    <t>19.353%</t>
  </si>
  <si>
    <t>(90,150]</t>
  </si>
  <si>
    <t>15.58%</t>
  </si>
  <si>
    <t>13.525%</t>
  </si>
  <si>
    <t>(150,inf]</t>
  </si>
  <si>
    <t>22.75%</t>
  </si>
  <si>
    <t>11.131%</t>
  </si>
  <si>
    <t>37.92%</t>
  </si>
  <si>
    <t>14.091%</t>
  </si>
  <si>
    <t>24.48%</t>
  </si>
  <si>
    <t>14.361%</t>
  </si>
  <si>
    <t>15.34%</t>
  </si>
  <si>
    <t>13.735%</t>
  </si>
  <si>
    <t>14.18%</t>
  </si>
  <si>
    <t>14.301%</t>
  </si>
  <si>
    <t>8.08%</t>
  </si>
  <si>
    <t>9.457%</t>
  </si>
  <si>
    <t>68.46%</t>
  </si>
  <si>
    <t>11.487%</t>
  </si>
  <si>
    <t>22.66%</t>
  </si>
  <si>
    <t>16.800%</t>
  </si>
  <si>
    <t>(1,2]</t>
  </si>
  <si>
    <t>6.45%</t>
  </si>
  <si>
    <t>22.039%</t>
  </si>
  <si>
    <t>(2,inf]</t>
  </si>
  <si>
    <t>2.44%</t>
  </si>
  <si>
    <t>27.378%</t>
  </si>
  <si>
    <t>57.67%</t>
  </si>
  <si>
    <t>10.709%</t>
  </si>
  <si>
    <t>24.96%</t>
  </si>
  <si>
    <t>16.533%</t>
  </si>
  <si>
    <t>(1,3]</t>
  </si>
  <si>
    <t>15.01%</t>
  </si>
  <si>
    <t>18.749%</t>
  </si>
  <si>
    <t>(3,inf]</t>
  </si>
  <si>
    <t>2.36%</t>
  </si>
  <si>
    <t>27.152%</t>
  </si>
  <si>
    <t>7.54%</t>
  </si>
  <si>
    <t>8.136%</t>
  </si>
  <si>
    <t>67.69%</t>
  </si>
  <si>
    <t>12.224%</t>
  </si>
  <si>
    <t>23.05%</t>
  </si>
  <si>
    <t>19.231%</t>
  </si>
  <si>
    <t>1.72%</t>
  </si>
  <si>
    <t>25.408%</t>
  </si>
  <si>
    <t>20.37%</t>
  </si>
  <si>
    <t>8.437%</t>
  </si>
  <si>
    <t>(0,0.5]</t>
  </si>
  <si>
    <t>13.44%</t>
  </si>
  <si>
    <t>13.604%</t>
  </si>
  <si>
    <t>(0.5,inf]</t>
  </si>
  <si>
    <t>29.25%</t>
  </si>
  <si>
    <t>15.377%</t>
  </si>
  <si>
    <t>24.55%</t>
  </si>
  <si>
    <t>10.305%</t>
  </si>
  <si>
    <t>b|c</t>
  </si>
  <si>
    <t>8.94%</t>
  </si>
  <si>
    <t>20.105%</t>
  </si>
  <si>
    <t>d</t>
  </si>
  <si>
    <t>3.74%</t>
  </si>
  <si>
    <t>21.357%</t>
  </si>
  <si>
    <t>e</t>
  </si>
  <si>
    <t>17.31%</t>
  </si>
  <si>
    <t>17.288%</t>
  </si>
  <si>
    <t>f|h</t>
  </si>
  <si>
    <t>45.47%</t>
  </si>
  <si>
    <t>12.406%</t>
  </si>
  <si>
    <t>(-inf,60]</t>
  </si>
  <si>
    <t>19.565%</t>
  </si>
  <si>
    <t>(60,180]</t>
  </si>
  <si>
    <t>18.21%</t>
  </si>
  <si>
    <t>15.968%</t>
  </si>
  <si>
    <t>(180,inf]</t>
  </si>
  <si>
    <t>33.21%</t>
  </si>
  <si>
    <t>12.452%</t>
  </si>
  <si>
    <t>39.22%</t>
  </si>
  <si>
    <t>10.696%</t>
  </si>
  <si>
    <t>23.84%</t>
  </si>
  <si>
    <t>16.148%</t>
  </si>
  <si>
    <t>14.10%</t>
  </si>
  <si>
    <t>9.367%</t>
  </si>
  <si>
    <t>a</t>
  </si>
  <si>
    <t>68.34%</t>
  </si>
  <si>
    <t>14.631%</t>
  </si>
  <si>
    <t>c</t>
  </si>
  <si>
    <t>11.43%</t>
  </si>
  <si>
    <t>10.983%</t>
  </si>
  <si>
    <t>h|g|b|d|l|j|i|k|e</t>
  </si>
  <si>
    <t>6.13%</t>
  </si>
  <si>
    <t>19.305%</t>
  </si>
  <si>
    <t>39.63%</t>
  </si>
  <si>
    <t>10.853%</t>
  </si>
  <si>
    <t>31.48%</t>
  </si>
  <si>
    <t>12.768%</t>
  </si>
  <si>
    <t>15.28%</t>
  </si>
  <si>
    <t>15.410%</t>
  </si>
  <si>
    <t>(2,3]</t>
  </si>
  <si>
    <t>6.47%</t>
  </si>
  <si>
    <t>21.007%</t>
  </si>
  <si>
    <t>7.15%</t>
  </si>
  <si>
    <t>24.135%</t>
  </si>
  <si>
    <t>VIF</t>
  </si>
  <si>
    <t>buck</t>
  </si>
  <si>
    <t>Min</t>
  </si>
  <si>
    <t>Max</t>
  </si>
  <si>
    <t>CntBad</t>
  </si>
  <si>
    <t>Badrate</t>
  </si>
  <si>
    <t>CumCntRec</t>
  </si>
  <si>
    <t>CumCntRecPct</t>
  </si>
  <si>
    <t>617.89--673.82</t>
  </si>
  <si>
    <t>609.35--617.87</t>
  </si>
  <si>
    <t>603.43--609.35</t>
  </si>
  <si>
    <t>598.82--603.43</t>
  </si>
  <si>
    <t>594.52--598.82</t>
  </si>
  <si>
    <t>590.68--594.52</t>
  </si>
  <si>
    <t>587.66--590.68</t>
  </si>
  <si>
    <t>584.34--587.66</t>
  </si>
  <si>
    <t>581.01--584.34</t>
  </si>
  <si>
    <t>577.97--581.01</t>
  </si>
  <si>
    <t>574.24--577.97</t>
  </si>
  <si>
    <t>570.73--574.24</t>
  </si>
  <si>
    <t>566.79--570.73</t>
  </si>
  <si>
    <t>562.76--566.78</t>
  </si>
  <si>
    <t>558.42--562.76</t>
  </si>
  <si>
    <t>553.38--558.41</t>
  </si>
  <si>
    <t>547.09--553.38</t>
  </si>
  <si>
    <t>539.04--547.09</t>
  </si>
  <si>
    <t>526.18--539.04</t>
  </si>
  <si>
    <t>446.30--526.17</t>
  </si>
  <si>
    <t>截距</t>
    <phoneticPr fontId="3" type="noConversion"/>
  </si>
  <si>
    <t>month</t>
    <phoneticPr fontId="3" type="noConversion"/>
  </si>
  <si>
    <t>cnt</t>
    <phoneticPr fontId="3" type="noConversion"/>
  </si>
  <si>
    <t>bad_rate</t>
    <phoneticPr fontId="3" type="noConversion"/>
  </si>
  <si>
    <t>Var</t>
  </si>
  <si>
    <t>Bucket</t>
  </si>
  <si>
    <t>BaseFreq</t>
  </si>
  <si>
    <t>TestFreq</t>
  </si>
  <si>
    <t>BasePct</t>
  </si>
  <si>
    <t>TestPct</t>
  </si>
  <si>
    <t>CSI</t>
  </si>
  <si>
    <t>TotalCSI</t>
  </si>
  <si>
    <t>(2.0,inf]</t>
  </si>
  <si>
    <t>模型!A1</t>
    <phoneticPr fontId="3" type="noConversion"/>
  </si>
  <si>
    <t>决策表_等距分箱KS!A1</t>
  </si>
  <si>
    <t>指标图!A1</t>
  </si>
  <si>
    <t>特征csi!A1</t>
  </si>
  <si>
    <t>iv!A1</t>
  </si>
  <si>
    <t>评分卡!A1</t>
  </si>
  <si>
    <t>vif!A1</t>
  </si>
  <si>
    <t>决策表_等频!A1</t>
  </si>
  <si>
    <t>var1</t>
    <phoneticPr fontId="3" type="noConversion"/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</si>
  <si>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</si>
  <si>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</si>
  <si>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</si>
  <si>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</si>
  <si>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</si>
  <si>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</si>
  <si>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</si>
  <si>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</si>
  <si>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</si>
  <si>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</si>
  <si>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</si>
  <si>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</si>
  <si>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</si>
  <si>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</si>
  <si>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</si>
  <si>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</si>
  <si>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</si>
  <si>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var1_</t>
    <phoneticPr fontId="3" type="noConversion"/>
  </si>
  <si>
    <t>var2_</t>
  </si>
  <si>
    <t>var3_</t>
  </si>
  <si>
    <t>var4_</t>
  </si>
  <si>
    <t>var5_</t>
  </si>
  <si>
    <t>var6_</t>
  </si>
  <si>
    <t>var7_</t>
  </si>
  <si>
    <t>var8_</t>
  </si>
  <si>
    <t>var9_</t>
  </si>
  <si>
    <t>var10_</t>
  </si>
  <si>
    <t>var11_</t>
  </si>
  <si>
    <t>var12_</t>
  </si>
  <si>
    <t>var13_</t>
  </si>
  <si>
    <t>var14_</t>
  </si>
  <si>
    <t>var15_</t>
  </si>
  <si>
    <t>var16_</t>
  </si>
  <si>
    <t>var17_</t>
  </si>
  <si>
    <t>var18_</t>
  </si>
  <si>
    <t>en_var</t>
    <phoneticPr fontId="3" type="noConversion"/>
  </si>
  <si>
    <t>变量中文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</si>
</sst>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1" fillId="0" borderId="1" xfId="1" applyNumberFormat="1" applyFont="1" applyBorder="1" applyAlignment="1">
      <alignment horizontal="center" vertical="top"/>
    </xf>
    <xf numFmtId="10" fontId="0" fillId="0" borderId="1" xfId="1" applyNumberFormat="1" applyFont="1" applyBorder="1" applyAlignment="1"/>
    <xf numFmtId="10" fontId="0" fillId="0" borderId="0" xfId="1" applyNumberFormat="1" applyFont="1" applyAlignment="1"/>
    <xf numFmtId="0" fontId="0" fillId="2" borderId="1" xfId="0" applyFill="1" applyBorder="1"/>
    <xf numFmtId="10" fontId="0" fillId="2" borderId="1" xfId="1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3" borderId="1" xfId="2" applyBorder="1" applyAlignment="1">
      <alignment horizontal="center" vertical="top"/>
    </xf>
    <xf numFmtId="10" fontId="6" fillId="3" borderId="1" xfId="2" applyNumberFormat="1" applyBorder="1" applyAlignment="1">
      <alignment horizontal="center" vertical="top"/>
    </xf>
    <xf numFmtId="0" fontId="6" fillId="3" borderId="1" xfId="2" applyBorder="1" applyAlignment="1"/>
    <xf numFmtId="10" fontId="6" fillId="3" borderId="1" xfId="2" applyNumberFormat="1" applyBorder="1" applyAlignment="1"/>
    <xf numFmtId="17" fontId="6" fillId="3" borderId="1" xfId="2" applyNumberFormat="1" applyBorder="1" applyAlignment="1"/>
    <xf numFmtId="10" fontId="6" fillId="3" borderId="1" xfId="1" applyNumberFormat="1" applyFont="1" applyFill="1" applyBorder="1" applyAlignment="1">
      <alignment horizontal="center" vertical="top"/>
    </xf>
    <xf numFmtId="0" fontId="0" fillId="0" borderId="0" xfId="0" applyBorder="1"/>
    <xf numFmtId="0" fontId="7" fillId="0" borderId="1" xfId="3" applyBorder="1"/>
  </cellXfs>
  <cellStyles count="4">
    <cellStyle name="60% - 着色 1" xfId="2" builtinId="32"/>
    <cellStyle name="百分比" xfId="1" builtinId="5"/>
    <cellStyle name="常规" xfId="0" builtinId="0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61242344706912E-2"/>
          <c:y val="2.0597992261276617E-2"/>
          <c:w val="0.88819849273226814"/>
          <c:h val="0.87663197770381796"/>
        </c:manualLayout>
      </c:layout>
      <c:lineChart>
        <c:grouping val="standard"/>
        <c:varyColors val="0"/>
        <c:ser>
          <c:idx val="0"/>
          <c:order val="0"/>
          <c:tx>
            <c:strRef>
              <c:f>决策表_等距分箱KS!$N$3</c:f>
              <c:strCache>
                <c:ptCount val="1"/>
                <c:pt idx="0">
                  <c:v>CumGoodRate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决策表_等距分箱KS!$N$4:$N$33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1.0163118044616091E-4</c:v>
                </c:pt>
                <c:pt idx="3">
                  <c:v>1.524467706692413E-4</c:v>
                </c:pt>
                <c:pt idx="4">
                  <c:v>4.3193251689618368E-4</c:v>
                </c:pt>
                <c:pt idx="5">
                  <c:v>1.2703897555770109E-3</c:v>
                </c:pt>
                <c:pt idx="6">
                  <c:v>2.515371716042482E-3</c:v>
                </c:pt>
                <c:pt idx="7">
                  <c:v>5.8183850805427102E-3</c:v>
                </c:pt>
                <c:pt idx="8">
                  <c:v>1.089994410285075E-2</c:v>
                </c:pt>
                <c:pt idx="9">
                  <c:v>1.9945119162559071E-2</c:v>
                </c:pt>
                <c:pt idx="10">
                  <c:v>3.4427562376136998E-2</c:v>
                </c:pt>
                <c:pt idx="11">
                  <c:v>5.8412520961430972E-2</c:v>
                </c:pt>
                <c:pt idx="12">
                  <c:v>9.4516997814929615E-2</c:v>
                </c:pt>
                <c:pt idx="13">
                  <c:v>0.1462472686620255</c:v>
                </c:pt>
                <c:pt idx="14">
                  <c:v>0.21667767671121499</c:v>
                </c:pt>
                <c:pt idx="15">
                  <c:v>0.30997510036079068</c:v>
                </c:pt>
                <c:pt idx="16">
                  <c:v>0.41564612022968639</c:v>
                </c:pt>
                <c:pt idx="17">
                  <c:v>0.53615529244372173</c:v>
                </c:pt>
                <c:pt idx="18">
                  <c:v>0.6605772651049342</c:v>
                </c:pt>
                <c:pt idx="19">
                  <c:v>0.76421566136490671</c:v>
                </c:pt>
                <c:pt idx="20">
                  <c:v>0.84945881396412415</c:v>
                </c:pt>
                <c:pt idx="21">
                  <c:v>0.91526500330301341</c:v>
                </c:pt>
                <c:pt idx="22">
                  <c:v>0.95365618171655064</c:v>
                </c:pt>
                <c:pt idx="23">
                  <c:v>0.97776817927740234</c:v>
                </c:pt>
                <c:pt idx="24">
                  <c:v>0.98920168707759537</c:v>
                </c:pt>
                <c:pt idx="25">
                  <c:v>0.99623964632349205</c:v>
                </c:pt>
                <c:pt idx="26">
                  <c:v>0.99880583362975761</c:v>
                </c:pt>
                <c:pt idx="27">
                  <c:v>0.9995934752782154</c:v>
                </c:pt>
                <c:pt idx="28">
                  <c:v>0.99992377661466536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8-4115-9B6F-DC1C66754B43}"/>
            </c:ext>
          </c:extLst>
        </c:ser>
        <c:ser>
          <c:idx val="1"/>
          <c:order val="1"/>
          <c:tx>
            <c:strRef>
              <c:f>决策表_等距分箱KS!$O$3</c:f>
              <c:strCache>
                <c:ptCount val="1"/>
                <c:pt idx="0">
                  <c:v>CumBadRate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决策表_等距分箱KS!$O$4:$O$33</c:f>
              <c:numCache>
                <c:formatCode>0.00%</c:formatCode>
                <c:ptCount val="30"/>
                <c:pt idx="0">
                  <c:v>3.1852205765249238E-4</c:v>
                </c:pt>
                <c:pt idx="1">
                  <c:v>2.070393374741201E-3</c:v>
                </c:pt>
                <c:pt idx="2">
                  <c:v>4.459308807134894E-3</c:v>
                </c:pt>
                <c:pt idx="3">
                  <c:v>8.600095556617296E-3</c:v>
                </c:pt>
                <c:pt idx="4">
                  <c:v>1.735945214206084E-2</c:v>
                </c:pt>
                <c:pt idx="5">
                  <c:v>3.2489249880554232E-2</c:v>
                </c:pt>
                <c:pt idx="6">
                  <c:v>5.2715400541487503E-2</c:v>
                </c:pt>
                <c:pt idx="7">
                  <c:v>7.8515687211339391E-2</c:v>
                </c:pt>
                <c:pt idx="8">
                  <c:v>0.1143494186972448</c:v>
                </c:pt>
                <c:pt idx="9">
                  <c:v>0.1589425067685937</c:v>
                </c:pt>
                <c:pt idx="10">
                  <c:v>0.22169135212613469</c:v>
                </c:pt>
                <c:pt idx="11">
                  <c:v>0.29511068641503418</c:v>
                </c:pt>
                <c:pt idx="12">
                  <c:v>0.38095238095238088</c:v>
                </c:pt>
                <c:pt idx="13">
                  <c:v>0.47826086956521741</c:v>
                </c:pt>
                <c:pt idx="14">
                  <c:v>0.58321388756171366</c:v>
                </c:pt>
                <c:pt idx="15">
                  <c:v>0.68100015926102886</c:v>
                </c:pt>
                <c:pt idx="16">
                  <c:v>0.76604554865424435</c:v>
                </c:pt>
                <c:pt idx="17">
                  <c:v>0.84137601528905881</c:v>
                </c:pt>
                <c:pt idx="18">
                  <c:v>0.9033285555024686</c:v>
                </c:pt>
                <c:pt idx="19">
                  <c:v>0.94250676859372506</c:v>
                </c:pt>
                <c:pt idx="20">
                  <c:v>0.97101449275362317</c:v>
                </c:pt>
                <c:pt idx="21">
                  <c:v>0.98487020226150657</c:v>
                </c:pt>
                <c:pt idx="22">
                  <c:v>0.99442586399108135</c:v>
                </c:pt>
                <c:pt idx="23">
                  <c:v>0.99872591176939007</c:v>
                </c:pt>
                <c:pt idx="24">
                  <c:v>0.99952221691352128</c:v>
                </c:pt>
                <c:pt idx="25">
                  <c:v>0.99984073897117376</c:v>
                </c:pt>
                <c:pt idx="26">
                  <c:v>0.99984073897117376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8-4115-9B6F-DC1C66754B43}"/>
            </c:ext>
          </c:extLst>
        </c:ser>
        <c:ser>
          <c:idx val="2"/>
          <c:order val="2"/>
          <c:tx>
            <c:strRef>
              <c:f>决策表_等距分箱KS!$P$3</c:f>
              <c:strCache>
                <c:ptCount val="1"/>
                <c:pt idx="0">
                  <c:v>KS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决策表_等距分箱KS!$P$4:$P$33</c:f>
              <c:numCache>
                <c:formatCode>0.00%</c:formatCode>
                <c:ptCount val="30"/>
                <c:pt idx="0">
                  <c:v>3.1852205765249238E-4</c:v>
                </c:pt>
                <c:pt idx="1">
                  <c:v>2.070393374741201E-3</c:v>
                </c:pt>
                <c:pt idx="2">
                  <c:v>4.3576776266887329E-3</c:v>
                </c:pt>
                <c:pt idx="3">
                  <c:v>8.4476487859480552E-3</c:v>
                </c:pt>
                <c:pt idx="4">
                  <c:v>1.6927519625164651E-2</c:v>
                </c:pt>
                <c:pt idx="5">
                  <c:v>3.1218860124977221E-2</c:v>
                </c:pt>
                <c:pt idx="6">
                  <c:v>5.0200028825445012E-2</c:v>
                </c:pt>
                <c:pt idx="7">
                  <c:v>7.2697302130796684E-2</c:v>
                </c:pt>
                <c:pt idx="8">
                  <c:v>0.10344947459439401</c:v>
                </c:pt>
                <c:pt idx="9">
                  <c:v>0.13899738760603461</c:v>
                </c:pt>
                <c:pt idx="10">
                  <c:v>0.18726378974999769</c:v>
                </c:pt>
                <c:pt idx="11">
                  <c:v>0.23669816545360331</c:v>
                </c:pt>
                <c:pt idx="12">
                  <c:v>0.28643538313745132</c:v>
                </c:pt>
                <c:pt idx="13">
                  <c:v>0.33201360090319187</c:v>
                </c:pt>
                <c:pt idx="14">
                  <c:v>0.3665362108504987</c:v>
                </c:pt>
                <c:pt idx="15">
                  <c:v>0.37102505890023818</c:v>
                </c:pt>
                <c:pt idx="16">
                  <c:v>0.3503994284245579</c:v>
                </c:pt>
                <c:pt idx="17">
                  <c:v>0.30522072284533708</c:v>
                </c:pt>
                <c:pt idx="18">
                  <c:v>0.2427512903975344</c:v>
                </c:pt>
                <c:pt idx="19">
                  <c:v>0.17829110722881841</c:v>
                </c:pt>
                <c:pt idx="20">
                  <c:v>0.12155567878949899</c:v>
                </c:pt>
                <c:pt idx="21">
                  <c:v>6.9605198958493153E-2</c:v>
                </c:pt>
                <c:pt idx="22">
                  <c:v>4.0769682274530712E-2</c:v>
                </c:pt>
                <c:pt idx="23">
                  <c:v>2.0957732491987738E-2</c:v>
                </c:pt>
                <c:pt idx="24">
                  <c:v>1.032052983592591E-2</c:v>
                </c:pt>
                <c:pt idx="25">
                  <c:v>3.601092647681714E-3</c:v>
                </c:pt>
                <c:pt idx="26">
                  <c:v>1.034905341416148E-3</c:v>
                </c:pt>
                <c:pt idx="27">
                  <c:v>4.0652472178459581E-4</c:v>
                </c:pt>
                <c:pt idx="28">
                  <c:v>7.622338533463946E-5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8-4115-9B6F-DC1C6675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2904"/>
        <c:axId val="808322120"/>
      </c:lineChart>
      <c:catAx>
        <c:axId val="8083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22120"/>
        <c:crosses val="autoZero"/>
        <c:auto val="1"/>
        <c:lblAlgn val="ctr"/>
        <c:lblOffset val="100"/>
        <c:noMultiLvlLbl val="0"/>
      </c:catAx>
      <c:valAx>
        <c:axId val="8083221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114300</xdr:rowOff>
    </xdr:from>
    <xdr:to>
      <xdr:col>7</xdr:col>
      <xdr:colOff>1456446</xdr:colOff>
      <xdr:row>29</xdr:row>
      <xdr:rowOff>160913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14300"/>
          <a:ext cx="8866896" cy="501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152400</xdr:rowOff>
    </xdr:from>
    <xdr:to>
      <xdr:col>10</xdr:col>
      <xdr:colOff>514349</xdr:colOff>
      <xdr:row>28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133350</xdr:rowOff>
    </xdr:to>
    <xdr:sp macro="" textlink="">
      <xdr:nvSpPr>
        <xdr:cNvPr id="3073" name="AutoShape 1" descr="data:image/png;base64,iVBORw0KGgoAAAANSUhEUgAAAYIAAAEeCAYAAACHXhKxAAAABHNCSVQICAgIfAhkiAAAAAlwSFlzAAALEgAACxIB0t1+/AAAADl0RVh0U29mdHdhcmUAbWF0cGxvdGxpYiB2ZXJzaW9uIDIuMi4zLCBodHRwOi8vbWF0cGxvdGxpYi5vcmcvIxREBQAAIABJREFUeJzt3Xl4VdW5+PFvEiAhISOBjEyBsAiEeQgJYVAB0aJQbXHoLVWvtbRap1rbWjt79Xawtv1Va+vUWttaoCrggNWqJIQ5zCRZEEhiAiETmZNzcpKzf3+cE25kyETO/H6eh4ecPb4rw3nP3muvd/kZhoEQQgjf5e/qAIQQQriWJAIhhPBxkgiEEMLHSSIQQggfJ4lACCF8nCQCIYTwcZIIhOhCKfVvpVR0H/eZo5Ta6KiYhHA0PxlHIMT/UUoZwAitdbWrYxHCWSQRCGGnlHoFuAM4ClwPZAO7gWnAY4DF/v8QYCTwF631D5RSS4Dfa61TlVJ/BhqAqcAo4DCwVmvd5NTGCNEHcmtICDut9Z32L6/SWpfavz6qtU4B3gK+BXxFaz0HmA987zK3kWYDK4AUYCzwRYcGLsQVkkQgRPeyAbTWBnADMFsp9SPg14AfEHKJfbZqrc1aawtwBIhyVrBC9IckAiG61wSglAoBDgCzgP3At7HdKvK7xD6tXb42LrONEG5DEoEQn9UBDL7E8mQgDHhca70FWAIEAgHOC00Ixxjk6gCEcDMbgG1KqZsuWH4YeBsoUEqZsd3yyQMmAGbnhijEwJKnhoQQwsfJrSEhhPBxkgiEEMLHSSIQQggfJ53FwuMopWYAD3QZAIZS6mngm0CS1rqsy/I/YxsU9qsLjtEEpGqti+2vvwKsA4ZiGzm8HXhUa13Xi3i+B3wF29/Ta8BP7OMOum7zO2BRl0UJQLnWelqXbSKBXPt5N9qXZQK/sR/bBNyntd5nX3cztpHOgUAJthHMNUqpB4FzWutXe4pdCJArAuFhlFL+wEvA412WBQFrgY3Aff045mPA3cBqrfUMYDq2MQJberHv9cAabKOJU4GruMRIYq31/VrrGfbjr8b2pr62y3H8gL8A4Rfs+hq2xDAD+Ll9G5RSc4DfAzdrrVOB48D/2Pf5f8CDSqnYXn0DhM+TKwLhadYARVrr012W3QqcxDba999KqZ9qrVt6czD7QLHvAbO01hUAWmuLUurbwOeVUkOAh+3nuNA1wOeBv2utm+3HewX4L2B9N6d9Afi11vpgl2WPY3skNeyCbQOASPvXodgSCPZzvNR5RQP8GBhuj79DKbUe+A7wUDdxCAFIIhCe5wvYnufv6hvAq1rrfUqpcmy3af7Qy+NNAlq11ie6LrQnkr/ZX/6v/d9FlFKjgP90WVQGJF7uZEqp64DRwO+6LFsGLAauveBYAHcBbymlfgtEAMvsyycCh5VSm7DVMzrCZ9/0/w28iSQC0QuSCISnmYTtnjkASqlZ2G7l/MO+6C/AA0qp5+336a2XOY4/tlHEVnq4RaqU+i6XvyLwx1ZGopOf/biX8xDwlNa6w37s0diuZJbZP8l3PW8MtquHxfYktxrYqJSaiG308w32GCqBX9i3XW3fvQgYrZQK0lqbEKIbkgiEpzH47Bv3vUA7kGt/Ex0ExAPXAe8C1dhvmXRSSoUCQUAttjfRwUqp5K5XBfZ+hzeAu7XW3V0RfGo/X6d4bFcFl9p2BJCG7XZSpy8CwcBWe/wTgF/aq5pWAyWdncNa67eUUr/BVtX0DHBYa33WfuxXgI+6HLfN/r26XCIU4jzpLBaeRgPjAZRSEdg+qa/UWo+1/0vE1sH6oH3794A1Sql4+z5+9nVZWusmrbUZWyfsS/ZP4CilAoFngBCt9Zke4tkEfEkpFWLf7w5sJasvZQGwt7M/AUBr/bTWenyXjuR9wLe11s9jK2uRar8CQCmVhi1pHMfWMb5SKdWZ5G4C9nY5VxK2vpS2HuIXQhKB8DgbsdX6B1tfQJ7W+uMLtnkCuFoplWpf93PgXaXUQaAAmALc1rmx1vpJ4F/A+/ZtDmG7xbOqp2DsBejeAPZgm9AmF3gVQCm1Tin1YpfNk4Hi3jZUa30c2yOt/1JKHQZ+C9yktW6wn/c32Ooi5QEZwD1ddl+BrW6SED2SWkPCoyilArC92X7ugieHhJ39e7QfWN75JJQQ3ZErAuFR7J2sXwWedHUsbux+4DeSBERvyRWBEEL4OLkiEEIIHyeJQAghfJxHjCM4ePCgERgY2K99zWYz/d3XU0mbfYO02TdcSZtbWlqqZ8+ePaKn7TwiEQQGBpKSktKvffPz8/u9r6eSNvsGabNvuJI25+bmlvRmO7k1JIQQPk4SgRBC+DhJBEII4eM8oo/gUiwWC2VlZZhM3RdWtFgs5OfnOymqgRUUFERiYiKDBw92dShCCC/msYmgrKyM0NBQxo4di5+f32W3a21tZejQoU6MbGAYhkFNTQ1lZWWMGzfO1eEIIbyYw24NKaXSlFKfXGL5DUqpvUqpnUqpr/b3+CaTieHDh3ebBDyZn58fw4cP7/GKRwghrpRDEoFS6lHgRWw137suH4ytvO9ybDMy3XMl86p6axLo5O3tE0K4B0fdGjqJrT76Xy9YngIUaq1rAZRS24GFSLlcIYQPs3RYqWux0GRup63dirm9g2ZTG0a7mQgn1INzSCLQWv9LKTX2EqvCgPourxuB8J6OZzabL+rwtVgstLa29hiLYRi92q4/9u7dy6OPPkpSUhJ+fn40NzeTkJDAU089RWNjI7/+9a8pLy/HarUSExPDI488QnR0NAAHDhzg+eefp729ndbWVlatWsUtt9xy0Tn609ltMpk8toO8v6TNvsFT29zWYfBpXRvljRbKG9upbW2nvLGdsgYLpxss57eLHBpAWKA/CUNMzA2upoMA0mdOcXibnd1Z3ACEdnkdCtT1tNOlRhbn5+f3qhPYkZ3FgYGBpKen88wzz5xf9q1vfYucnBz++te/ctddd7F06VIAduzYwQMPPMCGDRs4c+YMv/jFL3jxxReJjo7GZDKxdu1akpKSWLRo0WfOMXjw4D6PKpTRl75B2uxeapvbqG1p43RdK5+ea+HTmhZKalo4Vl5P6blWRoQGMnt0JCPDQpkSG8y1kUNJjhlGRPAQhocMwc/PD7PZzO7duykoKCYsLIxFixZRX19/JSOLe7WdsxNBPpCslIoCmoBFwK+cHIPDtLW1UVlZSWlpKaGhoeeTAEBGRgajR49m79697Nu3j9WrV5+/OggKCuKll14iODjYVaELIXqpw2pQ2WiiuLqF7BNVHCqr43BZPW3tVmLDg0iIGMroqGBGRQXzuWlxPLA0mdFRwYQEdv92a7Va2bRpE/X19UyfPp3Zs2czaNAg6uvru91vIDglESilbgeGaa3/pJR6GHgfW0f1ywM1y9TyZ7ZxvKJpIA4FwMSYYfz7ocU9brdr1y6+/OUvU1NTg7+/P2vWrCE6OprKysqLth01ahRnzpyhsrKSSZMmfWZdaGjoRdsLIZyvtrmNU9VNnKxqpqSmmeLqFsztHVQ2mjlT10p1UxtDBvkzOS6MzAnR/HfmOCKChzA1IZzBAX1//sZkMhEYGIi/vz9z585l2LBhjBjRY524AeWwRKC1Lgbm27/+e5flW4AtA32+y71pO3ocwfz583nmmWeora3lrrvuIjExkfDwcE6fvji/lZSUkJGRQWVlJWfPnv3MuoKCAgzDcNvLXiG8ibm9g9JzrVQ0mDhV3czRsnoOn67nbH0r7R0GSSOHMT46hLHRIaQlRTF0cAAxYUEMHzaEiTGh/XrDv5BhGBQWFrJjxw7mzZtHSkqKy8YMeeyAMncTGRnJL3/5S9auXctbb71FdXU1H330EVdffTUAWVlZlJSUMG/ePEaNGsW9997L9ddfT1RUFM3Nzfzwhz/k3nvvlUQgxABrNFkoqWlh58ka/lNQQem5Vk7XtTI4wI9x0SFEBg9hSnw4T6yewqioYEYMC3T4o9tNTU1kZ2dTWlrKyJEjiY3t91P0A0ISwQCaMGECX/7yl3niiSd4/vnnefLJJ/njH/8IQGxsLH/6058ICAggMTGRb3/729x3330EBATQ3NzMF77wBRYv7vlWlBDiYoZhcPR0A5WNJk5VNZN1oorKBjNF1c20dViZFBvKlPhwlk+OZWpiOEnRIQwf5pp5DQoLC8nOzsYwDNLT05kyZQr+/q4t+yaJ4AqkpaWRlpb2mWVf//rXz3/99NNPX3bfzMxMMjMzHRabEN7MajU4WFZH1vEq8s408O+8CkKDBpESF8bkuDCuS41jSnwYcRFBRAUPYdAA3MoZKIGBgYwcOZKFCxcSFhbm6nAASQRCCA9Qeq6FT45XsSOviva9zRz4tJbI4CFkJkczNSGcb1w1gWkJ4fj7u99ofKvVypEjR+jo6GDWrFmMGjWKxMREt6ocIIlACOFW2jusbD12lu0nqtlTfI5TVc0AzE+KIiIAVs2I50c3TCYx0v0ft66pqWHbtm1UV1eTlJSEYRj4+fm5VRIASQRCCDdRVN3MwdJaHtlwmNiwIG5PG80N0+MZHRVMXHgQgwL87QPK4l0dao86OjrYv38/Bw8eJCgoiKVLlzJu3Di3SwCdJBEIIZzubL2Jo6frOXamgY90JYdKbQUGFk8cwa/XTOfG6fFu+6bZG/X19Rw6dIgJEyaQnp5OUFBQzzu5kCQCIYTD1LW08fbhcoqqm2k2t1NU3cy+klqCBvkTETyElLgwVk6N4+WvzCEyeIhb3uPvLYvFQnFxMcnJyURFRbFmzRq36QzuiSQCIcSA6bAanG0wkVtSy993l7Dr1DkWTRzBGHvJhWWTY3huVARR9to63qKsrIzs7GwaGxuJjo4mMjLSY5IASCK4Irt37+b111//TNE5Z+wrhLtoNrdz9HQ9G3PL+OR4FVWNZgL8/Zg9JpLPz0zg2dtnuex5fWcwm83s2rULrTXh4eHccMMNREZGujqsPpNEIITokWEYnKxqZtepGlt1zZoWCs42cLKqmXHRISyeOII/3zkXFRPqVs/sO1LXInEzZsxg1qxZDBrkmW+pnhn1JWzZcnH5oqSkJJKSkmhvb+e99967aP3EiRNRSmEymfjggw8+s+6GG27oVxxXX3017733HoGBgfzqV78iKSmJ1atX88QTT3D48GEsFgvf/OY3zxeZa21t5b777mPVqlXceOON/TqnEI7SaLKw7XgVL20vorCiiRWpsYyKCmaJGsFXMsYyNSGcoUMCXB2mU3UtEjdv3jyGDRt2vpKwp/KaRODO/vOf/1BbW8vGjRupqqritddeIyMjg5aWFtatW8fatWu55pprXB2mEOe9e6ScP+8o5tjpekaEBrJm7ij+eU86Qwb5xqf9SzEMgxMnTrBz587zReLGjh3r6rAGhNckgst9gm9tbWXQoEHdfsIPCgrq9xVAdwz7FHNFRUXMmDEDgBEjRvDQQw+xe/du9uzZg1KKtra2AT+3EL3VZG7nrQOnOVRax7EzDeSVNxA9LJCHliXz6l3zCBrsW5/4L6WxsZHs7GzKysqIiYkhLi7O1SENKK9JBO5iyJAhVFZWkpiYSEFBAePHjycpKYmtW7cCtl+oBx98kHvuuYclS5bw/e9/ny996UvMmjWLmJgYF0cvfEV5fSsf5FXwYX4lWcerWJoykkmxYVyTEsO8cVFEBg/2qqd6rsSJEyfYvn07hmGQkZHBlClTvO57I4ngCuXk5HDTTTedf33nnXdyzz33kJCQcP7xsWuuuYadO3dy22230dHRwb333nt+++joaL75zW/y2GOP8eKLL3rdL5hwH4dK6/jX/jJe31tKW7uV9KThXDc1ll+vmU60Fz/Zc6WCgoKIiYlh4cKFXjuBlCSCK5CWlsaePXsuWn6pSeh/8IMfXHJ/gJUrV7Jy5cqBD1D4vMpGE+8fPcvG3DIOldWzclocG9elkxrvngXa3IHVauXw4cNYrVa3LRI30CQRCOFljlc0knW8ircPl5NX3sCKKbHcf00yC5NH+HRnb29UV1ezbds2ampqGD9+vNsWiRtokgiE8ALN5nb+8MlJNh06Tem5Vq5LjWXd4vFcPWmkvPn3Qnt7O/v37+fQoUMEBQWxbNkyl00b6QoenQg6s7W36nzqSIgLGYZBeaOF9z88TvaJanJLapkxKoKfrUplwYToAZlT15c0NDRw+PBhkpOTSU9PJzDQt/pMPDYRBAUFUVNTw/Dhw70yGRiGQU1NjdtXLRTOdbbexAf5Fby6o5hTVU3cOCOBpSkx/PzmaUwYOczV4XkUi8VCUVEREydO9LgicQPNYxNBYmIiZWVlVFVVdbudxWJh8ODBTopqYAUFBZGYmOjqMISLNJvb2Xa8iiOn69lRWE1pbSsmSwfzxkXxjavGMymokZSUFFeH6ZFKS0vJzs6mqamJESNGeFyRuIHmsYlg8ODBvbqHZ5vIQv5YhGdoa7eSU1jN33aX8GF+JdNHRTBnTCRr08cyOT4MFRN6/mmf/Px8F0freUwmEzt37uTEiRNERERw4403emSRuIHmsYlACG9S3WTmuY9P8rfdJQQO8ucrGWN57PoUkkbI7Z6B0lkkrqGhgZkzZzJz5kyPLRI30OS7IISLfFrTwrYTVbx14DT55Q1cNWkkz94+i2tSRnplv5ertLa2EhQUhL+/P2lpaV5RJG6gSSIQwonyyxv4RFexMbeUk1XNLJ8cw+3zRvO5aXFS02eAGYbB8ePHzxeJmzx5stcUiRtokgiEcKD6VgvZJ6rYfeocH+RVUN1k5topsdx39QRunJ5AgIzudYjGxkaysrI4ffo0sbGxxMe7/4T3riSJQIgBZhgGu4vO8dR7BRwqrSNpRAhLJo7kV1+czpyxkfLJ38GOHz/O9u3b8fPzIzMzk5SUFLnV1gNJBEIMkPzyBv59rII3DpRR3Whm3eLxvHrnPMKDPfPxZU8VHBxMXFwcCxcuZNgw6WzvDUkEQlyh03Wt/GjTMXacrCZzQjQ/XZVKxvjhMrrXSaxWKwcPHsQwDGbPnk1iYqKMv+kjSQRC9FNRdTOf6Er+30eF3Jkxlt/eOoOQQPmTcqauReImTJjg9WVnHEV+a4XoA8MwOFBax+8/KmRP0Tkmx4Xxz3vmkxzjnXXq3VV7ezu5ubkcPnyYoKAgli9fLk8EXQGHJAKllD/wHDAdMAN3a60Lu6x/BLgNsAJPaq3fdEQcQgyk1/d8ynffOALAA9ck89yXZknHr4s0NDRw5MgRJk6cyPz5832uSNxAc9QVwWogSGudrpSaDzwNrAJQSkUA9wMTgBDgICCJQLil9g4rmw6eYf2+UnYXneMXX5jGF2d79yQl7qqtrY2KigpSUlKIiorilltu8doZw5zNUYkgE9gKoLXepZSa02VdM1CCLQmEYLsqEMKtlNW28NL2Iv65t5RB/n7cf00yv/ridEZFBbs6NJ/06aefkp2dTXNzM9OnTycyMlKSwAByVCIIA+q7vO5QSg3SWrfbX5cCeUAA8FRPBzObzf0usGUymXyuOJe0uf8qmixsKWjgHd3ANeND+cnVI5k8Mgh/PzNNFSXkVwxAsAPEF37OFouFU6dOUVlZSXBwMCkpKZw9e5azZ8+6OjSnccbP2VGJoAHomq79uySB64A4oLN06PtKqRyt9cWT/9oFBgb2u4KoL1YflTb3ncnSwUvbi3j24xKunjSSLd+c7vYdwN7+c7ZarWzYsIGGhgZmzZrFzJkzOX78uFe3+VKu5Oecm5vbq+0clQhygBuA9fY+giNd1tUCrYBZa20opeqACAfFIUS3GkwW3sgt4+l/HydpRAjrv5ZOakK4q8PyaS0tLQwdOhR/f3/mz5/PsGHDGD58uKvD8mqOSgRvAsuUUjsAP+BOpdTDQKHWerNSaimwSyllBbYDHzgoDiEu0tZuJbeklvX7SnnzwGmumTSSv301jWmJ8nnElQzDQGvNrl27zheJGzNmjKvD8gkOSQRaayuw7oLFBV3W/wj4kSPOLcSltHdY2XrsLG8dOEPWiSoSIoYyOS6MDevSmTs2ytXh+byGhgaysrI4c+YMcXFxJCQkuDoknyIDyoRX02cbeWN/GX/MOkVo4CC+tjiJB5cmy+0fNyJF4lxPEoHwSgVnG3ghq4gth8/wxdmJvHN/JlPi5c3fHQUHBxMfH09mZqYUiXMRSQTCa+SdaeDlnCLyyxs4dqaBtHFRfPzIEhIihro6NNFFR0fH+SJxc+bMkSJxbkASgfBohmHw3tGz/Oq9Mk6dO8WKKbE8tHQiCyZEM3SIlH9wN5WVlWzbto3a2lqSk5OlSJybkEQgPFZ9q4X7/r6fwsom1k6L4M7lUvvHXbW3t7Nv3z6OHDlCcHAw1157rTwR5EYkEQiPY7J0sH5fKT97O4/rUuP44OHFlJ46IUnAjTU0NHD06FEmTZpEWloaQ4YMcXVIogtJBMIjmNs7ePtQOVknqnj3SDmT48N59a400sfLQCN31dbWRlFREUopoqKiuPXWW6Uz2E1JIhBu72BpHd94LZeI4CFMHxXB5vsySYkLc3VYohudReJaWlqIiYkhIiJCkoAbk0Qg3JY+28iGfaX8fc+nfO/6FL48X+4pu7vW1lZ27txJYWEhkZGRLFu2jIgIGbHt7iQRCLfT0tbO0/8+zj/2fMqtc0ezcV0Gk+PlCsDdWa1WNm/eTGNjI7Nnz2bGjBkEBEi/jSeQRCDcRk5hNR8VVPLG/jJmj4ni/QcXSf1/D3BhkbjQ0FCioqRshyeRRCBcrtFk4dGNh8kprCZjfDTP3j6LjAnRrg5L9MAwDPLz89m9ezdpaWlSJM6DSSIQLmMYBi9mF/FC9ikSIofy8SNLGD5M5p71BPX19WRlZVFeXk58fLyMDPZwkgiE03VYDd47Ws4LWaewGvD9z6Wwclo8Af4ywtQTaK3Zvn07/v7+LFq0CKWUjA72cJIIhFNVNphY88edmNutPLpCsWp6Av6SADzKsGHDSExMJDMzk5CQEFeHIwaAJALhNPuKz3H/Pw5w1aSRPLE6VT5FeoiOjg4OHDgAwJw5c0hISJD5AryMJALhUIZhsPnQGV7bVcLe4loeWT6Re6+aIEnAQ3QtEjdx4kQpEuelJBEIh2kyt3PPq/vYV1LLt5ZN5K//nSb1gDyExWI5XyQuJCSEFStWMHr0aFeHJRxEEoEYcC1t7WzMLeMPn5wkOSaUvY8tJTx4sKvDEn3Q1NREXl4ekydPZt68eVIkzstJIhADpr7VwlsHTvPEO3kMDwnk51+YxuKJI1wdlugls9lMUVERkyZNIjIykltuuUXqA/kISQTiitW1tPHTLXm8ceA088ZG8ezts1g+JdbVYYk+KC4uZvv27bS2thIbGytF4nyMJAJxRT7Mq+Dxt46yIjWW7EevkpIQHqa1tZWcnBxOnTpFVFQU1157rRSJ80GSCES/PfPBcV7eXsQf184mY7yUhPA0VquVTZs20dTUxJw5c5gxYwb+/v6uDku4gCQC0WcmSwe/el/zt92fsmFdOqkJ4a4OSfRBc3MzwcHB+Pv7k5GRQWhoKJGRka4OS7iQJALRJ3lnGnjwnwdoaeuQJOBhuhaJmzdvHlOmTJFHQgUgiUD0wZm6Vta+vJubZyfy7eWKQQFyG8FT1NXVkZ2dTXl5OQkJCYwaNcrVIQk3IolA9MqRsnq++uo+bpgez/euS3F1OKIPCgoKyMnJISAggMWLFzNx4kQZHSw+QxKB6NHfd3/KDzYd5Y6MsXz7WuXqcEQfhYaGMmrUKDIzMwkOlqe6xMUkEYjLqm4y8/XXctlbXMvm+xYwLVEeK/QEHR0d7N+/H4C5c+dKkTjRI0kE4iINJgt/ySnmN/85wbVTYsj76bUED5FfFU9w9uxZsrKyqKurQyklReJEr8hft/iMHSeruf2F3UxNCOef98xn9phIeSPxABaLhb1793L06FGGDRvGddddJx3CotcckgiUUv7Ac8B0wAzcrbUu7LL+OuBH9pf7gXu11oYjYhG9YxgGr+0q4an3Cnj+v2axIjXO1SGJPmhqaiI/P58pU6Ywd+5cKRIn+sRRz/+tBoK01unAd4GnO1copUKBXwIrtdbzgWJAhqW6UNbxKtb8cSdPvJPPn++cJ0nAQ1gsFvLz8wGIjIzk1ltvZcGCBZIERJ/1KhEopWL6eNxMYCuA1noXMKfLugzgCPC0UiobqNBaV/Xx+GIAmCwdfONvuTy8/iDpScPJ/s5VzBsX5eqwRC8UFRWRm5vL9u3bqaurA5BpI0W/9fbW0L+UUlXAS8C7WmtrD9uHAfVdXncopQZprduxffq/CpgBNAHZSqmdWuvjlzuY2Ww+/8mnr0wmU7/39VS9afMnRU38PKuS9FHBvHBjPEGDrdSUFVHjpBgHmq/8nNva2jh58iTV1dUEBweTmppKeXk55eXlrg7NKXzl59yVM9rcq0Sgtc5USqUAdwGPK6X+A7yktT51mV0agNAur/3tSQCgBtirtT4LoJTKwpYULpsIAgMDSUnp3yCm/Pz8fu/rqbprc11LG/f+fT85hTX87e40FkzwjrtyvvBztlqtrF+/nubm5vP9AFOmTHF1WE7lCz/nC11Jm3Nzc3u1XV/6CM4Ap4AWIBX4rVLqp5fZNge4HkApNR/braDzsQGpSqlopdQgYD6Q14c4RD+0tVv50aajzPjpB4QGDubIj5d7TRLwdk1NTRiGcb5I3M0338zMmTOlUqgYML26IlBKrcf25v8a8F9a6zP25fuAH15ilzeBZUqpHYAfcKdS6mGgUGu9WSn1PeB9+7brtdZHr7AdohvHKxq5+bkdhAYN4vV75jM/abirQxK9YBgGx44dY8+ePaSlpUmROOEwve0j2KK1XtP5QimltNYaW6fwRex9COsuWFzQZf3rwOt9jFX0Q3WTmXte3cddmeP4+pLxMnm8h6irq2Pbtm1UVFSQmJgoCUA4VLeJQCmVCiQA31JKncX26T4AeAqYobU2OT5E0V/VTWbWPL+TyfFhPHBNMv7+MjDME3QWiRs0aBBLliwhOTlZBvUJh+rpiiASuBWIAW63L7NiGywm3FhhZRM3PZfDqhkJ/OTGKZIEPEhYWBijR49mwYIFUiTrg2RqAAAbxklEQVROOEW3iUBrnY3t8c5ZWuv9TopJXKFD5a389q3dfCVjLN9aLtVC3V17e/v5InHz5s0jPj6e+Ph4F0clfElPt4Z+r7W+D3hWKfWZEhBa6wyHRib65d0j5Tz+YTlPfn4aa+ZKrRl3d/bsWbZt20Z9fT2TJk2SInHCJXq6NfQz+/9rgTYHxyKuQIfV4L//spd9xbX8z7I4SQJurq2tjb1793Ls2DFCQ0O5/vrrSUxMdHVYwkf1dGuowv7lZmAL8GJ3I4CFaxiGwQ82HaW6ycze7y+l+KT8iNxdc3MzBQUFpKamMnfuXAYPHuzqkIQP6+3jo9OBG4FfK6WCgFe01n9zXFiitworm3jq3XxOVjWxYV0GQ4fI46HuymQycerUKSZPnkxkZCS33XabdAYLt9CroYla6zat9Ubgf4E64HGHRiV65ejpem78/XYigofw1r0LGBEa6OqQxCUYhsGpU6fYsGEDOTk554vESRIQ7qK3I4t/CKzBNnfA77TWWQ6NSvSossHEf720m7sXJvHwsomuDkdcRktLC9u3b6e4uJjo6Giuv/56IiJkyk/hXnp7a6gWyNRa1zkyGNE7hmHw1b/msiwlRpKAG7NarWzevJnm5mbS0tKYOnWq1AcSbqmnx0fv1lq/CMQDjyr1f8+ka60fc3Bs4jKe+eA4Da0W/vfmaa4ORVxCU1MTISEh+Pv7s2DBAkJDQ+UqQLi1nq4ISu3/F1ywXKaVdJH3jpTz110lvPGNBQTIaGG3YrVaycvL+0yROJk3WHiCnh4f7awQOtc+sAwApdSrwKuODExc7J97P+U7/zrCK3fOZVy0zEblTmpra8nKyqKiooJRo0YxZswYV4ckRK/1dGvoXmxPCEUppW6yL/ZD5g9wuk0HT/PjzXm8c38mU+LDXR2O6CI/P5+cnBwGDx7MVVddxYQJE2R0sPAoPV0RPIutvMRjWusnnRSTuEB+eQMPvH6Q3946Q5KAGwoPD2fs2LEsWLCAoUOHujocIfqspyuClVrrt4EapdQ9Xddprf/k0MgEAIWVjax+Nocf3TCZVTMSXB2OwFYkrnMKwLS0NCkSJzxeT53FnVNZxTo6EHGxD/IqeOD1A3xjyQTuXDDO1eEIoLy8nKysLOrr60lJSZEiccIr9HRr6C/2L38KhGGbi2A18LaD4/J57xwu5/7XD/D722Zy3dQ4V4fj89ra2tizZw95eXmEhobyuc99joQEuUIT3qG3A8r+AvwbyMBWluIm4POOCsrXvby9iF+8X8DLd8xl8cQRrg5HYBshrLVm6tSpzJkzR4rECa/S22GOY7XWrwEpWut12K4OhAO8kHWKn76dx6Z7MyUJuJjJZOLYsWMAREREcNttt5Geni5JQHid3l4RDFFKrQHylFLR/F/fgRhAf84p4uWcIjbftwAVG+rqcHxWZ5G4nJwc2traSEhIICIiQorECa/V20TwC2xzFz8M3I9UHx1wx87U8/Otms33LSA5RpKAqzQ3N7N9+3ZKSkoYMWIEixcvlvIQwuv1KhFord8A3rC//KHjwvFNpeda+Npfc/nJjVMkCbiQ1Wply5YtNDc3M3/+fFJTU6VInPAJvS1D/RjwKNCCbWSxobWWB6cHQFF1M7f8cScrp8XL9JIu0tjYeL5IXGZmJqGhoYSHy8A94Tt6e2toDRCvtW5xZDC+5ujpeu54ZQ83z0rke9enuDocn2O1Wjl69Ch79+4lLS2N1NRUmTdY+KTeJoJioNWBcfic4upmbvrDDh7/XApr08e6Ohyfc+7cObZt20ZVVRWjR49m7Nixrg5JCJfp9VNDwBGl1BHsJai11rc7LCovV99i4e5X93H/1RMkCbhAXl4eO3bsYMiQIVx99dWMHz9eRgcLn9bbRPBzh0bhY7722j5GDAvk60smuDoUn9JZDiIiIoKkpCTS09OlSJwQ9D4R7Ae+A8QB7wCHHRaRl9t1qoa9xbXs/8EymVjGSdrb29m3bx9+fn5SJE6IS+jts3EvA6eAicBZ4CWHReTFTJYOvr3xED9blUr4UBmd6gxnzpxh48aNHD58GIvFgmHI5HpCXKi3iWC41vplwKK13oHtEVLRB1arwf3/OED0sEBukcdEHa6trY2srCzefttWH3HlypVkZmZKX4AQl9DbW0MopSbZ/08EOhwWkZd6bXcJxysaefv+hXJLyAlaWlooLCxk2rRpzJkzh0GDev2rLoTP6e1fx/3AK8Bk4C3gq91trJTyB54DpgNm4G6tdeEltnkH2KS1fr6PcXuUvcXn+N/3Cnjt7jSGBcobkqO0trZy8uRJUlNTzxeJk85gIXrW7a0hpdQspdQBQAO/BEzYKo/2dG9jNRCktU4Hvgs8fYltngCi+hyxh6luMvP113J58vNTmTU60tXheCXDMKisrGT9+vXs2rWLuro6AEkCQvRST30E/wN8RWttwfbGfR0wB9sTRN3JBLYCaK132fc5Tyn1BWyT3LzXj5g9Rl1LG/e8uo+lKTGsnimTmDhCU1MT77//PlprwsPDuemmm6RInBB91NN9Cn+t9WGlVDwQorXeD6CUsvawXxhQ3+V1h1JqkNa6XSmVCtwOfIFeFrAzm83k5+f3ZtOLmEymfu97JTqsBj/56CyB/n7cpgY5NQZXtdnZDMNg3759tLW1MWrUKMaMGUNFRQUVFRWuDs0pfOXn3JW02TF6TAT2/1cAHwIopQKBnkpkNlywjb/Wut3+9VogAfgIGAu0KaWKtdZbL3ewwMBAUlL6V4snPz+/3/teiReyTtFiDOZf92QQNDjAqed2VZudpWuRuLCwMMLCwjh9+rRXt/lSvP3nfCnS5r7Jzc3t1XY9JYIPlVI52PoEblRKjQf+APyzh/1ygBuA9Uqp+cCRzhVa60c7v1ZK/Rg4210S8ESv7Srh+W0n+dfXnZ8EvJnVauXIkSPs27fvoiJxp0+fdnF0Qniuniav/7lSajNQqbWu6UwEWus3ezjum8AypVTnmIM7lVIPA4Va680DErmb2nq0nJ+9nceb31jA2OgQV4fjNWpqasjKyqKqqooxY8Ywbtw4V4ckhNfo8VlGrXV+l69PAid7sY8VWHfB4oJLbPfjnkP0HPUtFr61/hCv3DGXyfEyrfNAOXbsGDt27CAwMJBrrrmGpKQkGRgmxACSh9oHSIfV4MdbjrF8SiwZE6JdHY5X6CwSFxUVxfjx48nIyCAoKMjVYQnhdSQRDJDffHicY2fqefmOua4OxeNZLBb27t2Lv78/8+fPJy4ujri4OFeHJYTXkkQwAN45XM6L2UV8/MgSYsPlE+uVOH36NFlZWTQ2NjJlypTzVwVCCMeRRHCFKhtM/HDTUf5y1zxJAlfAbDaza9eu8wPDbrjhBrkKEMJJJBFcoWc+PM51U2OZN87rq2U4VGedoOnTpzN79mwpEieEE8lf2xXYW3yOTQfP8MkjS1wdikdqaWnh5MmTTJ06lYiICG6//XbpDBbCBSQR9JO5vYNHNx7mp6tSGRkmb159YRgGhYWF7NixA4vFwujRowkPD5ckIISLSCLoB8MwePzNo8SEBXLzLCkm1xdNTU1kZ2dTWlpKTEwMixYtIjw83NVhCeHTJBH0wy/e13ysq3jvgYXyREsfWK1WtmzZQmtrKxkZGUyePBl//95OkieEcBRJBH107Ew9r+/5lE33ZjIiNNDV4XiEhoYGhg0bhr+/P4sWLSIsLIzQ0J7qFgohnEU+jvXRc5+c5MvzxzB6eLCrQ3F7VquVgwcPsmHDBvLy8gBISEiQJCCEm5Ergj7YfaqGd4+Us//xZa4Oxe1VV1eTlZVFdXU1Y8eOJSkpydUhCSEuQxJBLxmGwY82H+OHKycTGTLE1eG4taNHj7Jz506CgoJYunSpJAEh3Jwkgl7adPAMdS0W1qaPdXUobquzHMTw4cNJTk5m/vz58kioEB5AEkEvdFgNHv3XYV6/Zz4B/vKU0IWkSJwQnk0SQS88v+0k0SFDmDU60tWhuJ2ysjKysrJoamoiNTVVisQJ4YEkEfTgbL2JX76v2frgQleH4lbMZjM7d+7k+PHjhIeHc+ONNxIbG+vqsIQQ/SCJoAfPbzvJ0pQYJsXKjGNdtba2UlRUxIwZM5g1a5YUiRPCg8lfbzdMlg42HzrDP74639WhuIWWlhYKCwuZNm0aERER3HbbbdIZLIQXkETQjWc/LmTCyGGoWN8eAGUYBidOnGDnzp20t7czZswYKRInhBeRRHAZZ+tNPL/tJJvvy3R1KC7V2NhIdnY2ZWVlxMTEsHjxYikSJ4SXkURwGf/Y8ylXTxpJSpzv9g1YrVbefvttTCYTCxYsYPLkyfJEkBBeSBLBJbR3WPlj1kk2rstwdSguUV9fT2hoKP7+/ixevJjQ0FCpDySEF5Oic5eQdaKKkaFBpCb41i0Qq9XKgQMHPlMkLj4+XpKAEF5OrgguYG7v4AdvHePRFcrVoThVdXU127Zto6amhqSkJKkPJIQPkURwgZe2FzEqaiirZvjOzGNdi8QtW7aMcePGuTokIYQTSSLooqWtnV9s1bx+j2+MG7iwSFx6ejqBgTLZjhC+RhJBF3/45CRLU0YyP2m4q0NxqLa2Nvbs2UNAQADp6elSJE4IHyeJwK69w8pfd5Ww/mvprg7FoUpLS8nOzqapqYmpU6dKkTghhCSCTu8ePUti5FAmxnjnEzImk4mdO3dy4sQJIiIiWLVqFTExMa4OSwjhBiQR2L28vYi7M733SRmTyURxcTGzZs1i5syZBAQEuDokIYSbcEgiUEr5A88B0wEzcLfWurDL+oeAW+0v39Va/8QRcfTW4bI6ztS18rlp3nWfvKWlhRMnTpwvEnf77bdLZ7AQ4iKOGlC2GgjSWqcD3wWe7lyhlEoCvgRkAOnAcqXUNAfF0St/2VHC2vQxDA7wjvF1hmFQUFDA+vXr2bdvHw0NDQCSBIQQl+Sod75MYCuA1noXMKfLulJghda6Q2ttBQYDJgfF0SNzewdbj5bz+VmJrgphQDU0NHD06FGysrIYPnw4N998sxSJE0J0y1F9BGFAfZfXHUqpQVrrdq21BahWSvkBvwQOaK2Pd3cws9lMfn5+vwIxmUzd7ptT0syIkAAayotpKO/XKdyGYRjs3bsXi8XChAkTiI2Npby8nPJyD29YL/T0c/ZG0mbf4Iw2OyoRNABdH7/x11q3d75QSgUBLwONwDd6OlhgYCApKSn9CiQ/P7/bfV85doglKfH9Pr476FokLiIigsrKSmbMmOHqsJyqp5+zN5I2+4YraXNubm6vtnPUraEc4HoApdR84EjnCvuVwCbgkNb6a1rrDgfF0CPDMPhYV7FmzihXhXBFrFYr+/fvZ8OGDRw7dgywFYmTvgAhRF846orgTWCZUmoH4AfcqZR6GCgEAoDFQKBS6jr79t/TWu90UCyXtTG3jNDAQaTEed7YgaqqKrZt28a5c+cYP348EyZMcHVIQggP5ZBEYO8EXnfB4oIuX7vFHId/3lHMA0uTPW5k7ZEjR9i1axdDhw5l+fLljB071tUhCSE8mM8OKDtUWkdZbSvXpHjO6NrOchAjRoxAKUVaWprcBhJCXDGfTQR/3lHMf2eOY1ig+38L2tra2L17NwEBAWRkZBAbG0tsbKyrwxJCeAnvGEHVRx1Wgw/yKjyik/jTTz9lw4YNFBQU4O/vj2EYrg5JCOFl3P/jsAN8XFBJ9LAhxIa7RVfFJZlMJnbs2EFhYSGRkZEsW7aMkSNHujosIYQX8rlEYBgGT76Xz7rF410dSrfMZjMlJSVSJE4I4XA+lwiqm9ooqWnhi254W6i5uZkTJ04wffp0wsPDpUicEMIpfC4R5JacY2pCOAH+7vPIaGeRuF27dmG1Whk3bhzh4eGSBIQQTuFzieA/+ZUsTI52dRjnNTQ0kJWVxZkzZ4iLi2PRokVSJE4I4VQ+lQjqWtrYevQs//nWYleHAthKRLz99tuYzWYWLlzIpEmTPG5wmxDC8/lUIviooJIZoyMYGebap4Xq6uoICwvD39+fJUuWEBYWxrBhw1wakxDCd/nUOIIth86wfLLrRhJ3dHSQm5vLxo0bP1MkTpKAEMKVfOqKYE/ROX6wcrJLzl1ZWcm2bduora1lwoQJJCcnuyQOIYS4kM8kgvpWC81tHYwZHuL0c3cWiQsODubaa69lzJgxTo9BCCEux2cSwaHSOsaPCHHqY6Ndi8RNmjSJtLQ0hgwZ4rTzCyFEb/hMIthbfI6FySOccq62tjZ27drFoEGDpEicEMLt+UxncdaJahZPdHwiKCkpYf369WitCQgIkCJxQgi35xNXBOb2Dk5UNDJnbKTDztHa2sqOHTs4efIkUVFRLF++XIrECSE8gk8kgiNl9YyLDiE0aLDDztHW1kZpaSmzZ89mxowZUiROCOExfCIR7Ck+x/gRA/+sflNTEydOnGDGjBnni8RJZ7AQwtP4RCIorGgiffzwATueYRjk5+eze/duDMMgKSmJ8PBwSQJCCI/k9YnAMAx2F53jq4uSBuR49fX1ZGVlUV5eTkJCAgsXLiQsLGxAji2EEK7g9YmguqWDVksHk2JDr/hYVquVd955h7a2NhYtWoRSSorECSE8ntcngtMNFsaPCLmiN+za2lrCw8Px9/fnqquuIiwsjJAQ549QFkIIR/D6cQRl9W0kRfevo7ijo4N9+/Z9pkhcXFycJAEhhFfxiSuCCaOG9nm/iooKsrKyqK2tJTk5WYrECSG8ltcngnqzldjwviWCw4cPs2vXLkJCQlixYgWjR492UHRCCOF6Xp8I6lo7GD6sd491dhaJGzlyJJMnT2bevHnySKgQwut5fSIwt1sJGdJ9M81m8/kicQsWLJAicUIIn+L1iaCxzUpo0OWbWVxczPbt22ltbWX69OnnrwqEEMJXeHUiMAyD0noLo6KCL1rX2tpKTk4Op06dYvjw4axYsYLo6GgXRCmEEK7l1Ymg1dIBwLDAi5vZ1tZGWVkZc+fOZfr06fj7e/2TtEIIcUlenQjqWy0EdLnL09TUxPHjx5k5c6YUiRNCCDuHJAKllD/wHDAdMAN3a60Lu6z/KvA1oB14Qmv9tiPiaGu3MiJkEIZhkJeXx549ezAMg/Hjx0uROCGEsHPU/ZDVQJDWOh34LvB05wqlVCxwP7AAuBZ4SikV6IggzO1Whg9uZ8uWLeTk5DBy5Ei++MUvEh4e7ojTCSGER3JUIsgEtgJorXcBc7qsmwfkaK3NWut6oBCY5oggzG3tLA2v4Ny5cyxevJjrr7+e0NArLz4nhBDexFF9BGFAfZfXHUqpQVrr9kusawS6/YhuNpvJz8/vcxBGh0F0whimjY7GarVSUFDQ52N4IpPJ1K/vlyeTNvsGabNjOCoRNABdP3r725PApdaFAnXdHSwwMJCUlJR+BTI4wK/f+3qq/Px8abMPkDb7hitpc25ubq+2c9StoRzgegCl1HzgSJd1e4CFSqkgpVQ4kAIcdVAcQggheuCoK4I3gWVKqR2AH3CnUuphoFBrvVkp9TsgG1si+r7W2uSgOIQQQvTAIYlAa20F1l2wuKDL+heAFxxxbiGEEH0jw2mFEMLHSSIQQggfJ4lACCF8nCQCIYTwcZIIhBDCx/kZhuHqGHqUm5tbBZS4Og4hhPAwY2bPnj2ip408IhEIIYRwHLk1JIQQPk4SgRBC+DhJBEII4eMkEQghhI+TRCCEED7Oayavd5d5kp2pF21+CLjV/vJdrfVPnB/lwOmpvV22eQfYpLV+3vlRDqxe/IyvA35kf7kfuFdr7dGPAvaizY8AtwFW4Emt9ZsuCdQBlFJpwM+11ksuWH4D8ENs718v2wt3DhhvuiJwi3mSnay7NicBXwIygHRguVLKIVOCOtFl29vFE0CUU6NyrO5+xqHAL4GVWuv5QDEQ7YogB1h3bY7A9recDiwHfuOSCB1AKfUo8CIQdMHywcAz2Nq7GLjH/p42YLwpEbjFPMlO1l2bS4EVWusOe1nwwYCnz/vQXXtRSn0B26fE95wfmsN01+YMbJM+Pa2UygYqtNZVzg9xwHXX5mZsg0tD7P+sTo/OcU4CN11ieQq2uVxqtdZtwHZg4UCe2JsSwSXnSb7Muh7nSfYQl22z1tqita5WSvkppX4FHNBaH3dJlAPnsu1VSqUCt2O7fPYm3f1eRwNXAd8BrgMeVEpNdHJ8jtBdm8H2IScP262w3zkzMEfSWv8LsFxilcPfv7wpEQzoPMkeors2o5QKAv5m3+YbTo7NEbpr71ogAfgIuAN4WCm1wrnhOUR3ba4B9mqtz2qtm4AsYIazA3SA7tp8HRAHjANGA6uVUvOcHJ+zOfz9y5sSgS/Ok3zZNiul/IBNwCGt9de01h2uCXFAXba9WutHtdZp9k62PwO/1lpvdUWQA6y73+tcIFUpFW3/xDwf2ydlT9ddm2uBVsBsn+K2DohweoTOlQ8kK6WilFJDgEXAzoE8gdc8NYRvzpN82TYDAdg6lgLtT5YAfE9rPaC/QE7W7c/YtaE5TE+/198D3rdvu15r7Q0fcHpq81Jgl1LKiu1++QcujNVhlFK3A8O01n+yt/99bO9fL2utTw/kuaTonBBC+DhvujUkhBCiHyQRCCGEj5NEIIQQPk4SgRBC+DhJBEII4eO86fFRIbqllPousBRbWQIDeExrnXuFx/wN8Gtsg37ewzbq8yPgI631nktsvwIYbX8k8B7gFa31pUaTCuE08vio8AlKqcnYCnot0FobSqkZwF+01tMH6PiZwENa65v7sE8xMMlLxrQIDyaJQPgEpVQ0cBBbyeatWuvT9gq07wMFwCRsg5du0VqfVUo9hW0Epz+2Ucob7CWCf2vf7jS26q7vYauG+SoQD/wBGAO8DmwDXrG/Hgx8E1D2c50AnsVWXC0POK21flYpFQl8qLWe7eBviRDnSR+B8Ala62rgRmylyHcqpQqAlfbVO+ylKf4JPGYfiT1Oa70AW1G379vLH/8JuFNrnQZ8iK1UCUAb8CC220GdcwMArAOK7eWU7wDSusTzEnAW23wRL2KrlQS2wnl/G8CmC9Ej6SMQPkEpNQFo0FrfZX89B3gX25vxR/bNdgCrgDJgtlLqE/vywdg+1cdorfMBtNbP2Y/T7Wmxl8S2l344qpS648KNtNanlFKN9ttXX8KWsIRwGrkiEL5iGvAHe0VWgOPYSvt2AJ23YRYAx7DdKvrYfpVwNbAeOAWcUUolAyilvqOU+nwP58wH5tq3T1JK/f2C9Vb+72/wBeBxoMx+9SKE00giED5Ba/0G8AmwWymVg61v4NvYksEdSqltwOeA/wG2AE32yV5yAUNr3YhtqtOX7dvOxHZF0Z0/Akn27V/F9nRRV9nAu/ZKsW8Cy4CXrrStQvSVdBYLn2a//bNOa13g4jiCsXUup9lnlBPCaeSKQAgXU0plALuBn0kSEK4gVwRCCOHj5IpACCF8nCQCIYTwcZIIhBDCx0kiEEIIHyeJQAghfJwkAiGE8HH/H1W/XdIsWnk0AAAAAElFTkSuQmCC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257175</xdr:colOff>
      <xdr:row>0</xdr:row>
      <xdr:rowOff>0</xdr:rowOff>
    </xdr:from>
    <xdr:to>
      <xdr:col>9</xdr:col>
      <xdr:colOff>359892</xdr:colOff>
      <xdr:row>21</xdr:row>
      <xdr:rowOff>32578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20</xdr:row>
      <xdr:rowOff>57150</xdr:rowOff>
    </xdr:from>
    <xdr:to>
      <xdr:col>9</xdr:col>
      <xdr:colOff>312267</xdr:colOff>
      <xdr:row>41</xdr:row>
      <xdr:rowOff>89728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348615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42</xdr:row>
      <xdr:rowOff>123825</xdr:rowOff>
    </xdr:from>
    <xdr:to>
      <xdr:col>9</xdr:col>
      <xdr:colOff>521817</xdr:colOff>
      <xdr:row>63</xdr:row>
      <xdr:rowOff>156403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32472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0</xdr:row>
      <xdr:rowOff>0</xdr:rowOff>
    </xdr:from>
    <xdr:to>
      <xdr:col>17</xdr:col>
      <xdr:colOff>445617</xdr:colOff>
      <xdr:row>21</xdr:row>
      <xdr:rowOff>32578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20</xdr:row>
      <xdr:rowOff>142875</xdr:rowOff>
    </xdr:from>
    <xdr:to>
      <xdr:col>17</xdr:col>
      <xdr:colOff>550392</xdr:colOff>
      <xdr:row>42</xdr:row>
      <xdr:rowOff>4003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57187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42</xdr:row>
      <xdr:rowOff>142875</xdr:rowOff>
    </xdr:from>
    <xdr:to>
      <xdr:col>18</xdr:col>
      <xdr:colOff>64617</xdr:colOff>
      <xdr:row>64</xdr:row>
      <xdr:rowOff>4003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734377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18</xdr:col>
      <xdr:colOff>352425</xdr:colOff>
      <xdr:row>0</xdr:row>
      <xdr:rowOff>0</xdr:rowOff>
    </xdr:from>
    <xdr:to>
      <xdr:col>25</xdr:col>
      <xdr:colOff>455142</xdr:colOff>
      <xdr:row>23</xdr:row>
      <xdr:rowOff>121576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825" y="0"/>
          <a:ext cx="4903317" cy="4064926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21</xdr:row>
      <xdr:rowOff>104775</xdr:rowOff>
    </xdr:from>
    <xdr:to>
      <xdr:col>25</xdr:col>
      <xdr:colOff>197967</xdr:colOff>
      <xdr:row>45</xdr:row>
      <xdr:rowOff>54901</xdr:rowOff>
    </xdr:to>
    <xdr:pic>
      <xdr:nvPicPr>
        <xdr:cNvPr id="3072" name="图片 3071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3705225"/>
          <a:ext cx="4903317" cy="4064926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65</xdr:row>
      <xdr:rowOff>19050</xdr:rowOff>
    </xdr:from>
    <xdr:to>
      <xdr:col>10</xdr:col>
      <xdr:colOff>29686</xdr:colOff>
      <xdr:row>83</xdr:row>
      <xdr:rowOff>121376</xdr:rowOff>
    </xdr:to>
    <xdr:pic>
      <xdr:nvPicPr>
        <xdr:cNvPr id="3074" name="图片 3073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1163300"/>
          <a:ext cx="4877911" cy="3188426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85</xdr:row>
      <xdr:rowOff>19050</xdr:rowOff>
    </xdr:from>
    <xdr:to>
      <xdr:col>9</xdr:col>
      <xdr:colOff>620228</xdr:colOff>
      <xdr:row>103</xdr:row>
      <xdr:rowOff>121376</xdr:rowOff>
    </xdr:to>
    <xdr:pic>
      <xdr:nvPicPr>
        <xdr:cNvPr id="3075" name="图片 3074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4592300"/>
          <a:ext cx="4839803" cy="3188426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63</xdr:row>
      <xdr:rowOff>0</xdr:rowOff>
    </xdr:from>
    <xdr:to>
      <xdr:col>22</xdr:col>
      <xdr:colOff>185954</xdr:colOff>
      <xdr:row>108</xdr:row>
      <xdr:rowOff>57150</xdr:rowOff>
    </xdr:to>
    <xdr:pic>
      <xdr:nvPicPr>
        <xdr:cNvPr id="3077" name="图片 3076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0801350"/>
          <a:ext cx="865367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showGridLines="0" workbookViewId="0">
      <selection activeCell="B9" sqref="B9"/>
    </sheetView>
  </sheetViews>
  <sheetFormatPr defaultColWidth="19.625" defaultRowHeight="13.5"/>
  <sheetData>
    <row r="1" spans="1:1">
      <c r="A1" s="17" t="str">
        <f>IFERROR(HYPERLINK(我的目录&amp;"!A1",MID(我的目录,FIND("]",我的目录)+1,50)),"")</f>
        <v/>
      </c>
    </row>
    <row r="2" spans="1:1">
      <c r="A2" s="17"/>
    </row>
    <row r="3" spans="1:1">
      <c r="A3" s="17" t="str">
        <f>IFERROR(HYPERLINK(我的目录&amp;"!A1",MID(我的目录,FIND("]",我的目录)+1,50)),"")</f>
        <v/>
      </c>
    </row>
    <row r="5" spans="1:1">
      <c r="A5" s="18" t="s">
        <v>316</v>
      </c>
    </row>
    <row r="6" spans="1:1">
      <c r="A6" s="18" t="s">
        <v>317</v>
      </c>
    </row>
    <row r="7" spans="1:1">
      <c r="A7" s="18" t="s">
        <v>318</v>
      </c>
    </row>
    <row r="8" spans="1:1">
      <c r="A8" s="18" t="s">
        <v>319</v>
      </c>
    </row>
    <row r="9" spans="1:1">
      <c r="A9" s="18" t="s">
        <v>320</v>
      </c>
    </row>
    <row r="10" spans="1:1">
      <c r="A10" s="18" t="s">
        <v>321</v>
      </c>
    </row>
    <row r="11" spans="1:1">
      <c r="A11" s="18" t="s">
        <v>322</v>
      </c>
    </row>
    <row r="12" spans="1:1">
      <c r="A12" s="18" t="s">
        <v>323</v>
      </c>
    </row>
    <row r="13" spans="1:1">
      <c r="A13" s="2" t="str">
        <f>IFERROR(HYPERLINK(我的目录&amp;"!A1",MID(我的目录,FIND("]",我的目录)+1,50)),"")</f>
        <v/>
      </c>
    </row>
    <row r="14" spans="1:1">
      <c r="A14" s="17" t="str">
        <f>IFERROR(HYPERLINK(我的目录&amp;"!A1",MID(我的目录,FIND("]",我的目录)+1,50)),"")</f>
        <v/>
      </c>
    </row>
    <row r="15" spans="1:1">
      <c r="A15" s="17" t="str">
        <f>IFERROR(HYPERLINK(我的目录&amp;"!A1",MID(我的目录,FIND("]",我的目录)+1,50)),"")</f>
        <v/>
      </c>
    </row>
    <row r="16" spans="1:1">
      <c r="A16" s="17" t="str">
        <f>IFERROR(HYPERLINK(我的目录&amp;"!A1",MID(我的目录,FIND("]",我的目录)+1,50)),"")</f>
        <v/>
      </c>
    </row>
    <row r="17" spans="1:1">
      <c r="A17" s="17" t="str">
        <f>IFERROR(HYPERLINK(我的目录&amp;"!A1",MID(我的目录,FIND("]",我的目录)+1,50)),"")</f>
        <v/>
      </c>
    </row>
    <row r="18" spans="1:1">
      <c r="A18" s="17" t="str">
        <f>IFERROR(HYPERLINK(我的目录&amp;"!A1",MID(我的目录,FIND("]",我的目录)+1,50)),"")</f>
        <v/>
      </c>
    </row>
  </sheetData>
  <phoneticPr fontId="3" type="noConversion"/>
  <hyperlinks>
    <hyperlink ref="A5" location="模型!A1" display="模型!A1" xr:uid="{00000000-0004-0000-0000-000000000000}"/>
    <hyperlink ref="A6" location="决策表_等距分箱KS!A1" display="决策表_等距分箱KS!A1" xr:uid="{00000000-0004-0000-0000-000001000000}"/>
    <hyperlink ref="A7" location="指标图!A1" display="指标图!A1" xr:uid="{00000000-0004-0000-0000-000002000000}"/>
    <hyperlink ref="A8" location="特征csi!A1" display="特征csi!A1" xr:uid="{00000000-0004-0000-0000-000003000000}"/>
    <hyperlink ref="A9" location="iv!A1" display="iv!A1" xr:uid="{00000000-0004-0000-0000-000004000000}"/>
    <hyperlink ref="A10" location="评分卡!A1" display="评分卡!A1" xr:uid="{00000000-0004-0000-0000-000005000000}"/>
    <hyperlink ref="A11" location="vif!A1" display="vif!A1" xr:uid="{00000000-0004-0000-0000-000006000000}"/>
    <hyperlink ref="A12" location="决策表_等频!A1" display="决策表_等频!A1" xr:uid="{00000000-0004-0000-0000-000007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showGridLines="0" tabSelected="1" workbookViewId="0">
      <selection activeCell="D17" sqref="D17"/>
    </sheetView>
  </sheetViews>
  <sheetFormatPr defaultRowHeight="13.5"/>
  <cols>
    <col min="1" max="2" width="6.5" bestFit="1" customWidth="1"/>
    <col min="3" max="3" width="7.5" bestFit="1" customWidth="1"/>
    <col min="4" max="4" width="6.5" bestFit="1" customWidth="1"/>
    <col min="5" max="5" width="9.5" bestFit="1" customWidth="1"/>
    <col min="6" max="6" width="8.5" bestFit="1" customWidth="1"/>
    <col min="7" max="7" width="3.5" bestFit="1" customWidth="1"/>
    <col min="8" max="8" width="7.125" bestFit="1" customWidth="1"/>
    <col min="9" max="10" width="9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6.5" bestFit="1" customWidth="1"/>
    <col min="16" max="17" width="7.5" bestFit="1" customWidth="1"/>
  </cols>
  <sheetData>
    <row r="1" spans="1:17">
      <c r="A1" s="11" t="s">
        <v>16</v>
      </c>
      <c r="B1" s="11" t="s">
        <v>17</v>
      </c>
      <c r="C1" s="11" t="s">
        <v>18</v>
      </c>
      <c r="D1" s="11" t="s">
        <v>19</v>
      </c>
      <c r="E1" s="12" t="s">
        <v>20</v>
      </c>
      <c r="F1" s="12" t="s">
        <v>21</v>
      </c>
    </row>
    <row r="2" spans="1:17">
      <c r="A2" s="13" t="s">
        <v>22</v>
      </c>
      <c r="B2" s="2">
        <v>31945</v>
      </c>
      <c r="C2" s="2">
        <v>27550</v>
      </c>
      <c r="D2" s="2">
        <v>4395</v>
      </c>
      <c r="E2" s="4">
        <v>0.13758021599624351</v>
      </c>
      <c r="F2" s="4">
        <v>0.69998027915945393</v>
      </c>
    </row>
    <row r="3" spans="1:17">
      <c r="A3" s="13" t="s">
        <v>23</v>
      </c>
      <c r="B3" s="2">
        <v>13692</v>
      </c>
      <c r="C3" s="2">
        <v>11808</v>
      </c>
      <c r="D3" s="2">
        <v>1884</v>
      </c>
      <c r="E3" s="4">
        <v>0.13759859772129709</v>
      </c>
      <c r="F3" s="4">
        <v>0.30001972084054612</v>
      </c>
    </row>
    <row r="4" spans="1:17">
      <c r="A4" s="13" t="s">
        <v>24</v>
      </c>
      <c r="B4" s="2">
        <v>45637</v>
      </c>
      <c r="C4" s="2">
        <v>39358</v>
      </c>
      <c r="D4" s="2">
        <v>6279</v>
      </c>
      <c r="E4" s="4">
        <v>0.13758573087626269</v>
      </c>
      <c r="F4" s="4">
        <v>1</v>
      </c>
    </row>
    <row r="6" spans="1:17">
      <c r="G6" s="13"/>
      <c r="H6" s="11" t="s">
        <v>11</v>
      </c>
      <c r="I6" s="11" t="s">
        <v>10</v>
      </c>
      <c r="J6" s="11" t="s">
        <v>8</v>
      </c>
      <c r="K6" s="11" t="s">
        <v>0</v>
      </c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</row>
    <row r="7" spans="1:17">
      <c r="G7" s="11">
        <v>0</v>
      </c>
      <c r="H7" s="2" t="s">
        <v>15</v>
      </c>
      <c r="I7" s="2" t="s">
        <v>15</v>
      </c>
      <c r="J7" s="2"/>
      <c r="K7" s="2" t="s">
        <v>12</v>
      </c>
      <c r="L7" s="2">
        <v>-1.833</v>
      </c>
      <c r="M7" s="2">
        <v>1.7999999999999999E-2</v>
      </c>
      <c r="N7" s="2">
        <v>-101.687</v>
      </c>
      <c r="O7" s="2">
        <v>0</v>
      </c>
      <c r="P7" s="2">
        <v>-1.8680000000000001</v>
      </c>
      <c r="Q7" s="2">
        <v>-1.798</v>
      </c>
    </row>
    <row r="8" spans="1:17">
      <c r="A8" s="10"/>
      <c r="C8" s="13" t="s">
        <v>304</v>
      </c>
      <c r="D8" s="13" t="s">
        <v>305</v>
      </c>
      <c r="E8" s="14" t="s">
        <v>306</v>
      </c>
      <c r="G8" s="11">
        <v>1</v>
      </c>
      <c r="H8" s="2" t="s">
        <v>324</v>
      </c>
      <c r="I8" s="2" t="s">
        <v>342</v>
      </c>
      <c r="J8" s="2" t="s">
        <v>13</v>
      </c>
      <c r="K8" s="2" t="s">
        <v>360</v>
      </c>
      <c r="L8" s="2">
        <v>0.55059999999999998</v>
      </c>
      <c r="M8" s="2">
        <v>0.13800000000000001</v>
      </c>
      <c r="N8" s="2">
        <v>3.9969999999999999</v>
      </c>
      <c r="O8" s="2">
        <v>0</v>
      </c>
      <c r="P8" s="2">
        <v>0.28100000000000003</v>
      </c>
      <c r="Q8" s="2">
        <v>0.82099999999999995</v>
      </c>
    </row>
    <row r="9" spans="1:17">
      <c r="A9" s="10"/>
      <c r="C9" s="15">
        <v>43101</v>
      </c>
      <c r="D9" s="2">
        <v>3229</v>
      </c>
      <c r="E9" s="4">
        <v>1</v>
      </c>
      <c r="G9" s="11">
        <v>2</v>
      </c>
      <c r="H9" s="2" t="s">
        <v>325</v>
      </c>
      <c r="I9" s="2" t="s">
        <v>343</v>
      </c>
      <c r="J9" s="2" t="s">
        <v>13</v>
      </c>
      <c r="K9" s="2" t="s">
        <v>360</v>
      </c>
      <c r="L9" s="2">
        <v>0.78459999999999996</v>
      </c>
      <c r="M9" s="2">
        <v>6.5000000000000002E-2</v>
      </c>
      <c r="N9" s="2">
        <v>12.048</v>
      </c>
      <c r="O9" s="2">
        <v>0</v>
      </c>
      <c r="P9" s="2">
        <v>0.65700000000000003</v>
      </c>
      <c r="Q9" s="2">
        <v>0.91200000000000003</v>
      </c>
    </row>
    <row r="10" spans="1:17">
      <c r="A10" s="10"/>
      <c r="C10" s="15">
        <v>43132</v>
      </c>
      <c r="D10" s="2">
        <v>608</v>
      </c>
      <c r="E10" s="4">
        <v>1</v>
      </c>
      <c r="G10" s="11">
        <v>3</v>
      </c>
      <c r="H10" s="2" t="s">
        <v>326</v>
      </c>
      <c r="I10" s="2" t="s">
        <v>344</v>
      </c>
      <c r="J10" s="2" t="s">
        <v>13</v>
      </c>
      <c r="K10" s="2" t="s">
        <v>360</v>
      </c>
      <c r="L10" s="2">
        <v>0.44340000000000002</v>
      </c>
      <c r="M10" s="2">
        <v>0.11700000000000001</v>
      </c>
      <c r="N10" s="2">
        <v>3.7770000000000001</v>
      </c>
      <c r="O10" s="2">
        <v>0</v>
      </c>
      <c r="P10" s="2">
        <v>0.21299999999999999</v>
      </c>
      <c r="Q10" s="2">
        <v>0.67300000000000004</v>
      </c>
    </row>
    <row r="11" spans="1:17">
      <c r="A11" s="10"/>
      <c r="C11" s="15">
        <v>43160</v>
      </c>
      <c r="D11" s="2">
        <v>11699</v>
      </c>
      <c r="E11" s="4">
        <v>0.1206</v>
      </c>
      <c r="G11" s="11">
        <v>4</v>
      </c>
      <c r="H11" s="2" t="s">
        <v>327</v>
      </c>
      <c r="I11" s="2" t="s">
        <v>345</v>
      </c>
      <c r="J11" s="2" t="s">
        <v>13</v>
      </c>
      <c r="K11" s="2" t="s">
        <v>360</v>
      </c>
      <c r="L11" s="2">
        <v>0.8266</v>
      </c>
      <c r="M11" s="2">
        <v>0.108</v>
      </c>
      <c r="N11" s="2">
        <v>7.6840000000000002</v>
      </c>
      <c r="O11" s="2">
        <v>0</v>
      </c>
      <c r="P11" s="2">
        <v>0.61599999999999999</v>
      </c>
      <c r="Q11" s="2">
        <v>1.0369999999999999</v>
      </c>
    </row>
    <row r="12" spans="1:17">
      <c r="A12" s="10"/>
      <c r="C12" s="15">
        <v>43191</v>
      </c>
      <c r="D12" s="2">
        <v>14102</v>
      </c>
      <c r="E12" s="4">
        <v>4.36E-2</v>
      </c>
      <c r="G12" s="11">
        <v>5</v>
      </c>
      <c r="H12" s="2" t="s">
        <v>328</v>
      </c>
      <c r="I12" s="2" t="s">
        <v>346</v>
      </c>
      <c r="J12" s="2" t="s">
        <v>13</v>
      </c>
      <c r="K12" s="2" t="s">
        <v>360</v>
      </c>
      <c r="L12" s="2">
        <v>0.75370000000000004</v>
      </c>
      <c r="M12" s="2">
        <v>9.1999999999999998E-2</v>
      </c>
      <c r="N12" s="2">
        <v>8.2270000000000003</v>
      </c>
      <c r="O12" s="2">
        <v>0</v>
      </c>
      <c r="P12" s="2">
        <v>0.57399999999999995</v>
      </c>
      <c r="Q12" s="2">
        <v>0.93300000000000005</v>
      </c>
    </row>
    <row r="13" spans="1:17">
      <c r="A13" s="10"/>
      <c r="C13" s="15">
        <v>43221</v>
      </c>
      <c r="D13" s="2">
        <v>15999</v>
      </c>
      <c r="E13" s="4">
        <v>2.5999999999999999E-2</v>
      </c>
      <c r="G13" s="11">
        <v>6</v>
      </c>
      <c r="H13" s="2" t="s">
        <v>329</v>
      </c>
      <c r="I13" s="2" t="s">
        <v>347</v>
      </c>
      <c r="J13" s="2" t="s">
        <v>13</v>
      </c>
      <c r="K13" s="2" t="s">
        <v>360</v>
      </c>
      <c r="L13" s="2">
        <v>1.3467</v>
      </c>
      <c r="M13" s="2">
        <v>0.17</v>
      </c>
      <c r="N13" s="2">
        <v>7.9260000000000002</v>
      </c>
      <c r="O13" s="2">
        <v>0</v>
      </c>
      <c r="P13" s="2">
        <v>1.014</v>
      </c>
      <c r="Q13" s="2">
        <v>1.68</v>
      </c>
    </row>
    <row r="14" spans="1:17">
      <c r="G14" s="11">
        <v>7</v>
      </c>
      <c r="H14" s="2" t="s">
        <v>330</v>
      </c>
      <c r="I14" s="2" t="s">
        <v>348</v>
      </c>
      <c r="J14" s="2" t="s">
        <v>14</v>
      </c>
      <c r="K14" s="2" t="s">
        <v>360</v>
      </c>
      <c r="L14" s="2">
        <v>0.22559999999999999</v>
      </c>
      <c r="M14" s="2">
        <v>9.1999999999999998E-2</v>
      </c>
      <c r="N14" s="2">
        <v>2.4470000000000001</v>
      </c>
      <c r="O14" s="2">
        <v>1.4E-2</v>
      </c>
      <c r="P14" s="2">
        <v>4.4999999999999998E-2</v>
      </c>
      <c r="Q14" s="2">
        <v>0.40600000000000003</v>
      </c>
    </row>
    <row r="15" spans="1:17">
      <c r="G15" s="11">
        <v>8</v>
      </c>
      <c r="H15" s="2" t="s">
        <v>331</v>
      </c>
      <c r="I15" s="2" t="s">
        <v>349</v>
      </c>
      <c r="J15" s="2" t="s">
        <v>13</v>
      </c>
      <c r="K15" s="2" t="s">
        <v>360</v>
      </c>
      <c r="L15" s="2">
        <v>0.50529999999999997</v>
      </c>
      <c r="M15" s="2">
        <v>6.6000000000000003E-2</v>
      </c>
      <c r="N15" s="2">
        <v>7.641</v>
      </c>
      <c r="O15" s="2">
        <v>0</v>
      </c>
      <c r="P15" s="2">
        <v>0.376</v>
      </c>
      <c r="Q15" s="2">
        <v>0.63500000000000001</v>
      </c>
    </row>
    <row r="16" spans="1:17">
      <c r="A16" s="10"/>
      <c r="G16" s="11">
        <v>9</v>
      </c>
      <c r="H16" s="2" t="s">
        <v>332</v>
      </c>
      <c r="I16" s="2" t="s">
        <v>350</v>
      </c>
      <c r="J16" s="2" t="s">
        <v>13</v>
      </c>
      <c r="K16" s="2" t="s">
        <v>360</v>
      </c>
      <c r="L16" s="2">
        <v>0.59560000000000002</v>
      </c>
      <c r="M16" s="2">
        <v>4.1000000000000002E-2</v>
      </c>
      <c r="N16" s="2">
        <v>14.694000000000001</v>
      </c>
      <c r="O16" s="2">
        <v>0</v>
      </c>
      <c r="P16" s="2">
        <v>0.51600000000000001</v>
      </c>
      <c r="Q16" s="2">
        <v>0.67500000000000004</v>
      </c>
    </row>
    <row r="17" spans="1:17">
      <c r="A17" s="10"/>
      <c r="G17" s="11">
        <v>10</v>
      </c>
      <c r="H17" s="2" t="s">
        <v>333</v>
      </c>
      <c r="I17" s="2" t="s">
        <v>351</v>
      </c>
      <c r="J17" s="2" t="s">
        <v>13</v>
      </c>
      <c r="K17" s="2" t="s">
        <v>360</v>
      </c>
      <c r="L17" s="2">
        <v>0.57730000000000004</v>
      </c>
      <c r="M17" s="2">
        <v>4.2999999999999997E-2</v>
      </c>
      <c r="N17" s="2">
        <v>13.534000000000001</v>
      </c>
      <c r="O17" s="2">
        <v>0</v>
      </c>
      <c r="P17" s="2">
        <v>0.49399999999999999</v>
      </c>
      <c r="Q17" s="2">
        <v>0.66100000000000003</v>
      </c>
    </row>
    <row r="18" spans="1:17">
      <c r="A18" s="10"/>
      <c r="G18" s="11">
        <v>11</v>
      </c>
      <c r="H18" s="2" t="s">
        <v>334</v>
      </c>
      <c r="I18" s="2" t="s">
        <v>352</v>
      </c>
      <c r="J18" s="2" t="s">
        <v>13</v>
      </c>
      <c r="K18" s="2" t="s">
        <v>360</v>
      </c>
      <c r="L18" s="2">
        <v>0.37190000000000001</v>
      </c>
      <c r="M18" s="2">
        <v>0.06</v>
      </c>
      <c r="N18" s="2">
        <v>6.2050000000000001</v>
      </c>
      <c r="O18" s="2">
        <v>0</v>
      </c>
      <c r="P18" s="2">
        <v>0.254</v>
      </c>
      <c r="Q18" s="2">
        <v>0.48899999999999999</v>
      </c>
    </row>
    <row r="19" spans="1:17">
      <c r="A19" s="10"/>
      <c r="G19" s="11">
        <v>12</v>
      </c>
      <c r="H19" s="2" t="s">
        <v>335</v>
      </c>
      <c r="I19" s="2" t="s">
        <v>353</v>
      </c>
      <c r="J19" s="2" t="s">
        <v>13</v>
      </c>
      <c r="K19" s="2" t="s">
        <v>360</v>
      </c>
      <c r="L19" s="2">
        <v>0.38479999999999998</v>
      </c>
      <c r="M19" s="2">
        <v>0.129</v>
      </c>
      <c r="N19" s="2">
        <v>2.992</v>
      </c>
      <c r="O19" s="2">
        <v>3.0000000000000001E-3</v>
      </c>
      <c r="P19" s="2">
        <v>0.13300000000000001</v>
      </c>
      <c r="Q19" s="2">
        <v>0.63700000000000001</v>
      </c>
    </row>
    <row r="20" spans="1:17">
      <c r="A20" s="10"/>
      <c r="G20" s="11">
        <v>13</v>
      </c>
      <c r="H20" s="2" t="s">
        <v>336</v>
      </c>
      <c r="I20" s="2" t="s">
        <v>354</v>
      </c>
      <c r="J20" s="2" t="s">
        <v>14</v>
      </c>
      <c r="K20" s="2" t="s">
        <v>360</v>
      </c>
      <c r="L20" s="2">
        <v>0.20380000000000001</v>
      </c>
      <c r="M20" s="2">
        <v>6.7000000000000004E-2</v>
      </c>
      <c r="N20" s="2">
        <v>3.05</v>
      </c>
      <c r="O20" s="2">
        <v>2E-3</v>
      </c>
      <c r="P20" s="2">
        <v>7.2999999999999995E-2</v>
      </c>
      <c r="Q20" s="2">
        <v>0.33500000000000002</v>
      </c>
    </row>
    <row r="21" spans="1:17">
      <c r="G21" s="11">
        <v>14</v>
      </c>
      <c r="H21" s="2" t="s">
        <v>337</v>
      </c>
      <c r="I21" s="2" t="s">
        <v>355</v>
      </c>
      <c r="J21" s="2" t="s">
        <v>13</v>
      </c>
      <c r="K21" s="2" t="s">
        <v>360</v>
      </c>
      <c r="L21" s="2">
        <v>0.34150000000000003</v>
      </c>
      <c r="M21" s="2">
        <v>6.0999999999999999E-2</v>
      </c>
      <c r="N21" s="2">
        <v>5.56</v>
      </c>
      <c r="O21" s="2">
        <v>0</v>
      </c>
      <c r="P21" s="2">
        <v>0.221</v>
      </c>
      <c r="Q21" s="2">
        <v>0.46200000000000002</v>
      </c>
    </row>
    <row r="22" spans="1:17">
      <c r="G22" s="11">
        <v>15</v>
      </c>
      <c r="H22" s="2" t="s">
        <v>338</v>
      </c>
      <c r="I22" s="2" t="s">
        <v>356</v>
      </c>
      <c r="J22" s="2" t="s">
        <v>13</v>
      </c>
      <c r="K22" s="2" t="s">
        <v>360</v>
      </c>
      <c r="L22" s="2">
        <v>0.3135</v>
      </c>
      <c r="M22" s="2">
        <v>0.11</v>
      </c>
      <c r="N22" s="2">
        <v>2.8519999999999999</v>
      </c>
      <c r="O22" s="2">
        <v>4.0000000000000001E-3</v>
      </c>
      <c r="P22" s="2">
        <v>9.8000000000000004E-2</v>
      </c>
      <c r="Q22" s="2">
        <v>0.52900000000000003</v>
      </c>
    </row>
    <row r="23" spans="1:17">
      <c r="G23" s="11">
        <v>16</v>
      </c>
      <c r="H23" s="2" t="s">
        <v>339</v>
      </c>
      <c r="I23" s="2" t="s">
        <v>357</v>
      </c>
      <c r="J23" s="2" t="s">
        <v>13</v>
      </c>
      <c r="K23" s="2" t="s">
        <v>360</v>
      </c>
      <c r="L23" s="2">
        <v>0.64190000000000003</v>
      </c>
      <c r="M23" s="2">
        <v>6.2E-2</v>
      </c>
      <c r="N23" s="2">
        <v>10.382999999999999</v>
      </c>
      <c r="O23" s="2">
        <v>0</v>
      </c>
      <c r="P23" s="2">
        <v>0.52100000000000002</v>
      </c>
      <c r="Q23" s="2">
        <v>0.76300000000000001</v>
      </c>
    </row>
    <row r="24" spans="1:17">
      <c r="G24" s="11">
        <v>17</v>
      </c>
      <c r="H24" s="2" t="s">
        <v>340</v>
      </c>
      <c r="I24" s="2" t="s">
        <v>358</v>
      </c>
      <c r="J24" s="2" t="s">
        <v>13</v>
      </c>
      <c r="K24" s="2" t="s">
        <v>360</v>
      </c>
      <c r="L24" s="2">
        <v>0.88829999999999998</v>
      </c>
      <c r="M24" s="2">
        <v>0.03</v>
      </c>
      <c r="N24" s="2">
        <v>29.797999999999998</v>
      </c>
      <c r="O24" s="2">
        <v>0</v>
      </c>
      <c r="P24" s="2">
        <v>0.83</v>
      </c>
      <c r="Q24" s="2">
        <v>0.94699999999999995</v>
      </c>
    </row>
    <row r="25" spans="1:17">
      <c r="G25" s="11">
        <v>18</v>
      </c>
      <c r="H25" s="2" t="s">
        <v>341</v>
      </c>
      <c r="I25" s="2" t="s">
        <v>359</v>
      </c>
      <c r="J25" s="2" t="s">
        <v>13</v>
      </c>
      <c r="K25" s="2" t="s">
        <v>360</v>
      </c>
      <c r="L25" s="2">
        <v>1.1632</v>
      </c>
      <c r="M25" s="2">
        <v>0.16800000000000001</v>
      </c>
      <c r="N25" s="2">
        <v>6.9329999999999998</v>
      </c>
      <c r="O25" s="2">
        <v>0</v>
      </c>
      <c r="P25" s="2">
        <v>0.83399999999999996</v>
      </c>
      <c r="Q25" s="2">
        <v>1.492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33"/>
  <sheetViews>
    <sheetView showGridLines="0" workbookViewId="0">
      <selection activeCell="K2" sqref="K2"/>
    </sheetView>
  </sheetViews>
  <sheetFormatPr defaultRowHeight="13.5"/>
  <cols>
    <col min="8" max="8" width="12.75" bestFit="1" customWidth="1"/>
    <col min="14" max="15" width="16.875" style="5" customWidth="1"/>
    <col min="16" max="16" width="9" style="5"/>
  </cols>
  <sheetData>
    <row r="3" spans="3:16">
      <c r="C3" s="13"/>
      <c r="D3" s="11" t="s">
        <v>25</v>
      </c>
      <c r="E3" s="11" t="s">
        <v>26</v>
      </c>
      <c r="F3" s="11" t="s">
        <v>27</v>
      </c>
      <c r="G3" s="11" t="s">
        <v>28</v>
      </c>
      <c r="H3" s="11" t="s">
        <v>69</v>
      </c>
      <c r="I3" s="11" t="s">
        <v>67</v>
      </c>
      <c r="J3" s="11" t="s">
        <v>29</v>
      </c>
      <c r="K3" s="11" t="s">
        <v>30</v>
      </c>
      <c r="L3" s="11" t="s">
        <v>31</v>
      </c>
      <c r="M3" s="11" t="s">
        <v>32</v>
      </c>
      <c r="N3" s="12" t="s">
        <v>33</v>
      </c>
      <c r="O3" s="12" t="s">
        <v>34</v>
      </c>
      <c r="P3" s="12" t="s">
        <v>35</v>
      </c>
    </row>
    <row r="4" spans="3:16">
      <c r="C4" s="11">
        <v>0</v>
      </c>
      <c r="D4" s="2" t="s">
        <v>36</v>
      </c>
      <c r="E4" s="2">
        <v>1</v>
      </c>
      <c r="F4" s="2">
        <v>0</v>
      </c>
      <c r="G4" s="2">
        <v>2</v>
      </c>
      <c r="H4" s="4">
        <f>SUM(F4:G4)/45637</f>
        <v>4.3824090102329249E-5</v>
      </c>
      <c r="I4" s="4">
        <f>G4/SUM(F4:G4)</f>
        <v>1</v>
      </c>
      <c r="J4" s="2">
        <v>0</v>
      </c>
      <c r="K4" s="2">
        <v>3.1852205765249238E-4</v>
      </c>
      <c r="L4" s="2">
        <v>0</v>
      </c>
      <c r="M4" s="2">
        <v>2</v>
      </c>
      <c r="N4" s="4">
        <v>0</v>
      </c>
      <c r="O4" s="4">
        <v>3.1852205765249238E-4</v>
      </c>
      <c r="P4" s="4">
        <v>3.1852205765249238E-4</v>
      </c>
    </row>
    <row r="5" spans="3:16">
      <c r="C5" s="11">
        <v>1</v>
      </c>
      <c r="D5" s="2" t="s">
        <v>37</v>
      </c>
      <c r="E5" s="2">
        <v>2</v>
      </c>
      <c r="F5" s="2">
        <v>0</v>
      </c>
      <c r="G5" s="2">
        <v>11</v>
      </c>
      <c r="H5" s="4">
        <f t="shared" ref="H5:H33" si="0">SUM(F5:G5)/45637</f>
        <v>2.4103249556281089E-4</v>
      </c>
      <c r="I5" s="4">
        <f t="shared" ref="I5:I33" si="1">G5/SUM(F5:G5)</f>
        <v>1</v>
      </c>
      <c r="J5" s="2">
        <v>0</v>
      </c>
      <c r="K5" s="2">
        <v>1.7518713170887081E-3</v>
      </c>
      <c r="L5" s="2">
        <v>0</v>
      </c>
      <c r="M5" s="2">
        <v>13</v>
      </c>
      <c r="N5" s="4">
        <v>0</v>
      </c>
      <c r="O5" s="4">
        <v>2.070393374741201E-3</v>
      </c>
      <c r="P5" s="4">
        <v>2.070393374741201E-3</v>
      </c>
    </row>
    <row r="6" spans="3:16">
      <c r="C6" s="11">
        <v>2</v>
      </c>
      <c r="D6" s="2" t="s">
        <v>38</v>
      </c>
      <c r="E6" s="2">
        <v>3</v>
      </c>
      <c r="F6" s="2">
        <v>4</v>
      </c>
      <c r="G6" s="2">
        <v>15</v>
      </c>
      <c r="H6" s="4">
        <f t="shared" si="0"/>
        <v>4.1632885597212786E-4</v>
      </c>
      <c r="I6" s="4">
        <f t="shared" si="1"/>
        <v>0.78947368421052633</v>
      </c>
      <c r="J6" s="2">
        <v>1.0163118044616091E-4</v>
      </c>
      <c r="K6" s="2">
        <v>2.388915432393693E-3</v>
      </c>
      <c r="L6" s="2">
        <v>4</v>
      </c>
      <c r="M6" s="2">
        <v>28</v>
      </c>
      <c r="N6" s="4">
        <v>1.0163118044616091E-4</v>
      </c>
      <c r="O6" s="4">
        <v>4.459308807134894E-3</v>
      </c>
      <c r="P6" s="4">
        <v>4.3576776266887329E-3</v>
      </c>
    </row>
    <row r="7" spans="3:16">
      <c r="C7" s="11">
        <v>3</v>
      </c>
      <c r="D7" s="2" t="s">
        <v>39</v>
      </c>
      <c r="E7" s="2">
        <v>4</v>
      </c>
      <c r="F7" s="2">
        <v>2</v>
      </c>
      <c r="G7" s="2">
        <v>26</v>
      </c>
      <c r="H7" s="4">
        <f t="shared" si="0"/>
        <v>6.1353726143260955E-4</v>
      </c>
      <c r="I7" s="4">
        <f t="shared" si="1"/>
        <v>0.9285714285714286</v>
      </c>
      <c r="J7" s="2">
        <v>5.0815590223080439E-5</v>
      </c>
      <c r="K7" s="2">
        <v>4.140786749482402E-3</v>
      </c>
      <c r="L7" s="2">
        <v>6</v>
      </c>
      <c r="M7" s="2">
        <v>54</v>
      </c>
      <c r="N7" s="4">
        <v>1.524467706692413E-4</v>
      </c>
      <c r="O7" s="4">
        <v>8.600095556617296E-3</v>
      </c>
      <c r="P7" s="4">
        <v>8.4476487859480552E-3</v>
      </c>
    </row>
    <row r="8" spans="3:16">
      <c r="C8" s="11">
        <v>4</v>
      </c>
      <c r="D8" s="2" t="s">
        <v>40</v>
      </c>
      <c r="E8" s="2">
        <v>5</v>
      </c>
      <c r="F8" s="2">
        <v>11</v>
      </c>
      <c r="G8" s="2">
        <v>55</v>
      </c>
      <c r="H8" s="4">
        <f t="shared" si="0"/>
        <v>1.4461949733768653E-3</v>
      </c>
      <c r="I8" s="4">
        <f t="shared" si="1"/>
        <v>0.83333333333333337</v>
      </c>
      <c r="J8" s="2">
        <v>2.7948574622694238E-4</v>
      </c>
      <c r="K8" s="2">
        <v>8.759356585443542E-3</v>
      </c>
      <c r="L8" s="2">
        <v>17</v>
      </c>
      <c r="M8" s="2">
        <v>109</v>
      </c>
      <c r="N8" s="4">
        <v>4.3193251689618368E-4</v>
      </c>
      <c r="O8" s="4">
        <v>1.735945214206084E-2</v>
      </c>
      <c r="P8" s="4">
        <v>1.6927519625164651E-2</v>
      </c>
    </row>
    <row r="9" spans="3:16">
      <c r="C9" s="11">
        <v>5</v>
      </c>
      <c r="D9" s="2" t="s">
        <v>41</v>
      </c>
      <c r="E9" s="2">
        <v>6</v>
      </c>
      <c r="F9" s="2">
        <v>33</v>
      </c>
      <c r="G9" s="2">
        <v>95</v>
      </c>
      <c r="H9" s="4">
        <f t="shared" si="0"/>
        <v>2.804741766549072E-3</v>
      </c>
      <c r="I9" s="4">
        <f t="shared" si="1"/>
        <v>0.7421875</v>
      </c>
      <c r="J9" s="2">
        <v>8.384572386808273E-4</v>
      </c>
      <c r="K9" s="2">
        <v>1.512979773849339E-2</v>
      </c>
      <c r="L9" s="2">
        <v>50</v>
      </c>
      <c r="M9" s="2">
        <v>204</v>
      </c>
      <c r="N9" s="4">
        <v>1.2703897555770109E-3</v>
      </c>
      <c r="O9" s="4">
        <v>3.2489249880554232E-2</v>
      </c>
      <c r="P9" s="4">
        <v>3.1218860124977221E-2</v>
      </c>
    </row>
    <row r="10" spans="3:16">
      <c r="C10" s="11">
        <v>6</v>
      </c>
      <c r="D10" s="2" t="s">
        <v>42</v>
      </c>
      <c r="E10" s="2">
        <v>7</v>
      </c>
      <c r="F10" s="2">
        <v>49</v>
      </c>
      <c r="G10" s="2">
        <v>127</v>
      </c>
      <c r="H10" s="4">
        <f t="shared" si="0"/>
        <v>3.8565199290049742E-3</v>
      </c>
      <c r="I10" s="4">
        <f t="shared" si="1"/>
        <v>0.72159090909090906</v>
      </c>
      <c r="J10" s="2">
        <v>1.2449819604654711E-3</v>
      </c>
      <c r="K10" s="2">
        <v>2.0226150660933272E-2</v>
      </c>
      <c r="L10" s="2">
        <v>99</v>
      </c>
      <c r="M10" s="2">
        <v>331</v>
      </c>
      <c r="N10" s="4">
        <v>2.515371716042482E-3</v>
      </c>
      <c r="O10" s="4">
        <v>5.2715400541487503E-2</v>
      </c>
      <c r="P10" s="4">
        <v>5.0200028825445012E-2</v>
      </c>
    </row>
    <row r="11" spans="3:16">
      <c r="C11" s="11">
        <v>7</v>
      </c>
      <c r="D11" s="2" t="s">
        <v>43</v>
      </c>
      <c r="E11" s="2">
        <v>8</v>
      </c>
      <c r="F11" s="2">
        <v>130</v>
      </c>
      <c r="G11" s="2">
        <v>162</v>
      </c>
      <c r="H11" s="4">
        <f t="shared" si="0"/>
        <v>6.3983171549400709E-3</v>
      </c>
      <c r="I11" s="4">
        <f t="shared" si="1"/>
        <v>0.5547945205479452</v>
      </c>
      <c r="J11" s="2">
        <v>3.3030133645002291E-3</v>
      </c>
      <c r="K11" s="2">
        <v>2.5800286669851891E-2</v>
      </c>
      <c r="L11" s="2">
        <v>229</v>
      </c>
      <c r="M11" s="2">
        <v>493</v>
      </c>
      <c r="N11" s="4">
        <v>5.8183850805427102E-3</v>
      </c>
      <c r="O11" s="4">
        <v>7.8515687211339391E-2</v>
      </c>
      <c r="P11" s="4">
        <v>7.2697302130796684E-2</v>
      </c>
    </row>
    <row r="12" spans="3:16">
      <c r="C12" s="11">
        <v>8</v>
      </c>
      <c r="D12" s="2" t="s">
        <v>44</v>
      </c>
      <c r="E12" s="2">
        <v>9</v>
      </c>
      <c r="F12" s="2">
        <v>200</v>
      </c>
      <c r="G12" s="2">
        <v>225</v>
      </c>
      <c r="H12" s="4">
        <f t="shared" si="0"/>
        <v>9.3126191467449663E-3</v>
      </c>
      <c r="I12" s="4">
        <f t="shared" si="1"/>
        <v>0.52941176470588236</v>
      </c>
      <c r="J12" s="2">
        <v>5.0815590223080437E-3</v>
      </c>
      <c r="K12" s="2">
        <v>3.58337314859054E-2</v>
      </c>
      <c r="L12" s="2">
        <v>429</v>
      </c>
      <c r="M12" s="2">
        <v>718</v>
      </c>
      <c r="N12" s="4">
        <v>1.089994410285075E-2</v>
      </c>
      <c r="O12" s="4">
        <v>0.1143494186972448</v>
      </c>
      <c r="P12" s="4">
        <v>0.10344947459439401</v>
      </c>
    </row>
    <row r="13" spans="3:16">
      <c r="C13" s="11">
        <v>9</v>
      </c>
      <c r="D13" s="2" t="s">
        <v>45</v>
      </c>
      <c r="E13" s="2">
        <v>10</v>
      </c>
      <c r="F13" s="2">
        <v>356</v>
      </c>
      <c r="G13" s="2">
        <v>280</v>
      </c>
      <c r="H13" s="4">
        <f t="shared" si="0"/>
        <v>1.3936060652540702E-2</v>
      </c>
      <c r="I13" s="4">
        <f t="shared" si="1"/>
        <v>0.44025157232704404</v>
      </c>
      <c r="J13" s="2">
        <v>9.0451750597083189E-3</v>
      </c>
      <c r="K13" s="2">
        <v>4.4593088071348937E-2</v>
      </c>
      <c r="L13" s="2">
        <v>785</v>
      </c>
      <c r="M13" s="2">
        <v>998</v>
      </c>
      <c r="N13" s="4">
        <v>1.9945119162559071E-2</v>
      </c>
      <c r="O13" s="4">
        <v>0.1589425067685937</v>
      </c>
      <c r="P13" s="4">
        <v>0.13899738760603461</v>
      </c>
    </row>
    <row r="14" spans="3:16">
      <c r="C14" s="11">
        <v>10</v>
      </c>
      <c r="D14" s="2" t="s">
        <v>46</v>
      </c>
      <c r="E14" s="2">
        <v>11</v>
      </c>
      <c r="F14" s="2">
        <v>570</v>
      </c>
      <c r="G14" s="2">
        <v>394</v>
      </c>
      <c r="H14" s="4">
        <f t="shared" si="0"/>
        <v>2.1123211429322698E-2</v>
      </c>
      <c r="I14" s="4">
        <f t="shared" si="1"/>
        <v>0.40871369294605808</v>
      </c>
      <c r="J14" s="2">
        <v>1.4482443213577931E-2</v>
      </c>
      <c r="K14" s="2">
        <v>6.2748845357541008E-2</v>
      </c>
      <c r="L14" s="2">
        <v>1355</v>
      </c>
      <c r="M14" s="2">
        <v>1392</v>
      </c>
      <c r="N14" s="4">
        <v>3.4427562376136998E-2</v>
      </c>
      <c r="O14" s="4">
        <v>0.22169135212613469</v>
      </c>
      <c r="P14" s="4">
        <v>0.18726378974999769</v>
      </c>
    </row>
    <row r="15" spans="3:16">
      <c r="C15" s="11">
        <v>11</v>
      </c>
      <c r="D15" s="2" t="s">
        <v>47</v>
      </c>
      <c r="E15" s="2">
        <v>12</v>
      </c>
      <c r="F15" s="2">
        <v>944</v>
      </c>
      <c r="G15" s="2">
        <v>461</v>
      </c>
      <c r="H15" s="4">
        <f t="shared" si="0"/>
        <v>3.0786423296886297E-2</v>
      </c>
      <c r="I15" s="4">
        <f t="shared" si="1"/>
        <v>0.32811387900355871</v>
      </c>
      <c r="J15" s="2">
        <v>2.398495858529397E-2</v>
      </c>
      <c r="K15" s="2">
        <v>7.3419334288899504E-2</v>
      </c>
      <c r="L15" s="2">
        <v>2299</v>
      </c>
      <c r="M15" s="2">
        <v>1853</v>
      </c>
      <c r="N15" s="4">
        <v>5.8412520961430972E-2</v>
      </c>
      <c r="O15" s="4">
        <v>0.29511068641503418</v>
      </c>
      <c r="P15" s="4">
        <v>0.23669816545360331</v>
      </c>
    </row>
    <row r="16" spans="3:16">
      <c r="C16" s="11">
        <v>12</v>
      </c>
      <c r="D16" s="2" t="s">
        <v>48</v>
      </c>
      <c r="E16" s="2">
        <v>13</v>
      </c>
      <c r="F16" s="2">
        <v>1421</v>
      </c>
      <c r="G16" s="2">
        <v>539</v>
      </c>
      <c r="H16" s="4">
        <f t="shared" si="0"/>
        <v>4.2947608300282665E-2</v>
      </c>
      <c r="I16" s="4">
        <f t="shared" si="1"/>
        <v>0.27500000000000002</v>
      </c>
      <c r="J16" s="2">
        <v>3.610447685349865E-2</v>
      </c>
      <c r="K16" s="2">
        <v>8.5841694537346705E-2</v>
      </c>
      <c r="L16" s="2">
        <v>3720</v>
      </c>
      <c r="M16" s="2">
        <v>2392</v>
      </c>
      <c r="N16" s="4">
        <v>9.4516997814929615E-2</v>
      </c>
      <c r="O16" s="4">
        <v>0.38095238095238088</v>
      </c>
      <c r="P16" s="4">
        <v>0.28643538313745132</v>
      </c>
    </row>
    <row r="17" spans="3:16">
      <c r="C17" s="11">
        <v>13</v>
      </c>
      <c r="D17" s="2" t="s">
        <v>49</v>
      </c>
      <c r="E17" s="2">
        <v>14</v>
      </c>
      <c r="F17" s="2">
        <v>2036</v>
      </c>
      <c r="G17" s="2">
        <v>611</v>
      </c>
      <c r="H17" s="4">
        <f t="shared" si="0"/>
        <v>5.8001183250432763E-2</v>
      </c>
      <c r="I17" s="4">
        <f t="shared" si="1"/>
        <v>0.2308273517189271</v>
      </c>
      <c r="J17" s="2">
        <v>5.1730270847095888E-2</v>
      </c>
      <c r="K17" s="2">
        <v>9.7308488612836433E-2</v>
      </c>
      <c r="L17" s="2">
        <v>5756</v>
      </c>
      <c r="M17" s="2">
        <v>3003</v>
      </c>
      <c r="N17" s="4">
        <v>0.1462472686620255</v>
      </c>
      <c r="O17" s="4">
        <v>0.47826086956521741</v>
      </c>
      <c r="P17" s="4">
        <v>0.33201360090319187</v>
      </c>
    </row>
    <row r="18" spans="3:16">
      <c r="C18" s="11">
        <v>14</v>
      </c>
      <c r="D18" s="2" t="s">
        <v>50</v>
      </c>
      <c r="E18" s="2">
        <v>15</v>
      </c>
      <c r="F18" s="2">
        <v>2772</v>
      </c>
      <c r="G18" s="2">
        <v>659</v>
      </c>
      <c r="H18" s="4">
        <f t="shared" si="0"/>
        <v>7.5180226570545836E-2</v>
      </c>
      <c r="I18" s="4">
        <f t="shared" si="1"/>
        <v>0.19207228213348879</v>
      </c>
      <c r="J18" s="2">
        <v>7.0430408049189486E-2</v>
      </c>
      <c r="K18" s="2">
        <v>0.1049530179964963</v>
      </c>
      <c r="L18" s="2">
        <v>8528</v>
      </c>
      <c r="M18" s="2">
        <v>3662</v>
      </c>
      <c r="N18" s="4">
        <v>0.21667767671121499</v>
      </c>
      <c r="O18" s="4">
        <v>0.58321388756171366</v>
      </c>
      <c r="P18" s="4">
        <v>0.3665362108504987</v>
      </c>
    </row>
    <row r="19" spans="3:16">
      <c r="C19" s="11">
        <v>15</v>
      </c>
      <c r="D19" s="2" t="s">
        <v>51</v>
      </c>
      <c r="E19" s="2">
        <v>16</v>
      </c>
      <c r="F19" s="2">
        <v>3672</v>
      </c>
      <c r="G19" s="2">
        <v>614</v>
      </c>
      <c r="H19" s="4">
        <f t="shared" si="0"/>
        <v>9.3915025089291587E-2</v>
      </c>
      <c r="I19" s="4">
        <f t="shared" si="1"/>
        <v>0.14325711619225384</v>
      </c>
      <c r="J19" s="2">
        <v>9.3297423649575689E-2</v>
      </c>
      <c r="K19" s="2">
        <v>9.7786271699315183E-2</v>
      </c>
      <c r="L19" s="2">
        <v>12200</v>
      </c>
      <c r="M19" s="2">
        <v>4276</v>
      </c>
      <c r="N19" s="4">
        <v>0.30997510036079068</v>
      </c>
      <c r="O19" s="4">
        <v>0.68100015926102886</v>
      </c>
      <c r="P19" s="4">
        <v>0.37102505890023818</v>
      </c>
    </row>
    <row r="20" spans="3:16">
      <c r="C20" s="11">
        <v>16</v>
      </c>
      <c r="D20" s="2" t="s">
        <v>52</v>
      </c>
      <c r="E20" s="2">
        <v>17</v>
      </c>
      <c r="F20" s="2">
        <v>4159</v>
      </c>
      <c r="G20" s="2">
        <v>534</v>
      </c>
      <c r="H20" s="4">
        <f t="shared" si="0"/>
        <v>0.10283322742511558</v>
      </c>
      <c r="I20" s="4">
        <f t="shared" si="1"/>
        <v>0.11378649051779245</v>
      </c>
      <c r="J20" s="2">
        <v>0.10567101986889579</v>
      </c>
      <c r="K20" s="2">
        <v>8.5045389393215487E-2</v>
      </c>
      <c r="L20" s="2">
        <v>16359</v>
      </c>
      <c r="M20" s="2">
        <v>4810</v>
      </c>
      <c r="N20" s="4">
        <v>0.41564612022968639</v>
      </c>
      <c r="O20" s="4">
        <v>0.76604554865424435</v>
      </c>
      <c r="P20" s="4">
        <v>0.3503994284245579</v>
      </c>
    </row>
    <row r="21" spans="3:16">
      <c r="C21" s="11">
        <v>17</v>
      </c>
      <c r="D21" s="2" t="s">
        <v>53</v>
      </c>
      <c r="E21" s="2">
        <v>18</v>
      </c>
      <c r="F21" s="2">
        <v>4743</v>
      </c>
      <c r="G21" s="2">
        <v>473</v>
      </c>
      <c r="H21" s="4">
        <f t="shared" si="0"/>
        <v>0.11429322698687469</v>
      </c>
      <c r="I21" s="4">
        <f t="shared" si="1"/>
        <v>9.0682515337423317E-2</v>
      </c>
      <c r="J21" s="2">
        <v>0.1205091722140353</v>
      </c>
      <c r="K21" s="2">
        <v>7.5330466634814464E-2</v>
      </c>
      <c r="L21" s="2">
        <v>21102</v>
      </c>
      <c r="M21" s="2">
        <v>5283</v>
      </c>
      <c r="N21" s="4">
        <v>0.53615529244372173</v>
      </c>
      <c r="O21" s="4">
        <v>0.84137601528905881</v>
      </c>
      <c r="P21" s="4">
        <v>0.30522072284533708</v>
      </c>
    </row>
    <row r="22" spans="3:16">
      <c r="C22" s="11">
        <v>18</v>
      </c>
      <c r="D22" s="2" t="s">
        <v>54</v>
      </c>
      <c r="E22" s="2">
        <v>19</v>
      </c>
      <c r="F22" s="2">
        <v>4897</v>
      </c>
      <c r="G22" s="2">
        <v>389</v>
      </c>
      <c r="H22" s="4">
        <f t="shared" si="0"/>
        <v>0.11582707014045621</v>
      </c>
      <c r="I22" s="4">
        <f t="shared" si="1"/>
        <v>7.3590616723420349E-2</v>
      </c>
      <c r="J22" s="2">
        <v>0.12442197266121249</v>
      </c>
      <c r="K22" s="2">
        <v>6.1952540213409783E-2</v>
      </c>
      <c r="L22" s="2">
        <v>25999</v>
      </c>
      <c r="M22" s="2">
        <v>5672</v>
      </c>
      <c r="N22" s="4">
        <v>0.6605772651049342</v>
      </c>
      <c r="O22" s="4">
        <v>0.9033285555024686</v>
      </c>
      <c r="P22" s="4">
        <v>0.2427512903975344</v>
      </c>
    </row>
    <row r="23" spans="3:16">
      <c r="C23" s="11">
        <v>19</v>
      </c>
      <c r="D23" s="2" t="s">
        <v>55</v>
      </c>
      <c r="E23" s="2">
        <v>20</v>
      </c>
      <c r="F23" s="2">
        <v>4079</v>
      </c>
      <c r="G23" s="2">
        <v>246</v>
      </c>
      <c r="H23" s="4">
        <f t="shared" si="0"/>
        <v>9.4769594846286997E-2</v>
      </c>
      <c r="I23" s="4">
        <f t="shared" si="1"/>
        <v>5.6878612716763005E-2</v>
      </c>
      <c r="J23" s="2">
        <v>0.10363839625997261</v>
      </c>
      <c r="K23" s="2">
        <v>3.9178213091256568E-2</v>
      </c>
      <c r="L23" s="2">
        <v>30078</v>
      </c>
      <c r="M23" s="2">
        <v>5918</v>
      </c>
      <c r="N23" s="4">
        <v>0.76421566136490671</v>
      </c>
      <c r="O23" s="4">
        <v>0.94250676859372506</v>
      </c>
      <c r="P23" s="4">
        <v>0.17829110722881841</v>
      </c>
    </row>
    <row r="24" spans="3:16">
      <c r="C24" s="11">
        <v>20</v>
      </c>
      <c r="D24" s="2" t="s">
        <v>56</v>
      </c>
      <c r="E24" s="2">
        <v>21</v>
      </c>
      <c r="F24" s="2">
        <v>3355</v>
      </c>
      <c r="G24" s="2">
        <v>179</v>
      </c>
      <c r="H24" s="4">
        <f t="shared" si="0"/>
        <v>7.7437167210815783E-2</v>
      </c>
      <c r="I24" s="4">
        <f t="shared" si="1"/>
        <v>5.0650820599886813E-2</v>
      </c>
      <c r="J24" s="2">
        <v>8.5243152599217442E-2</v>
      </c>
      <c r="K24" s="2">
        <v>2.8507724159898069E-2</v>
      </c>
      <c r="L24" s="2">
        <v>33433</v>
      </c>
      <c r="M24" s="2">
        <v>6097</v>
      </c>
      <c r="N24" s="4">
        <v>0.84945881396412415</v>
      </c>
      <c r="O24" s="4">
        <v>0.97101449275362317</v>
      </c>
      <c r="P24" s="4">
        <v>0.12155567878949899</v>
      </c>
    </row>
    <row r="25" spans="3:16">
      <c r="C25" s="11">
        <v>21</v>
      </c>
      <c r="D25" s="2" t="s">
        <v>57</v>
      </c>
      <c r="E25" s="2">
        <v>22</v>
      </c>
      <c r="F25" s="2">
        <v>2590</v>
      </c>
      <c r="G25" s="2">
        <v>87</v>
      </c>
      <c r="H25" s="4">
        <f t="shared" si="0"/>
        <v>5.8658544601967705E-2</v>
      </c>
      <c r="I25" s="4">
        <f t="shared" si="1"/>
        <v>3.2499066118789686E-2</v>
      </c>
      <c r="J25" s="2">
        <v>6.5806189338889168E-2</v>
      </c>
      <c r="K25" s="2">
        <v>1.385570950788342E-2</v>
      </c>
      <c r="L25" s="2">
        <v>36023</v>
      </c>
      <c r="M25" s="2">
        <v>6184</v>
      </c>
      <c r="N25" s="4">
        <v>0.91526500330301341</v>
      </c>
      <c r="O25" s="4">
        <v>0.98487020226150657</v>
      </c>
      <c r="P25" s="4">
        <v>6.9605198958493153E-2</v>
      </c>
    </row>
    <row r="26" spans="3:16">
      <c r="C26" s="11">
        <v>22</v>
      </c>
      <c r="D26" s="2" t="s">
        <v>58</v>
      </c>
      <c r="E26" s="2">
        <v>23</v>
      </c>
      <c r="F26" s="2">
        <v>1511</v>
      </c>
      <c r="G26" s="2">
        <v>60</v>
      </c>
      <c r="H26" s="4">
        <f t="shared" si="0"/>
        <v>3.4423822775379628E-2</v>
      </c>
      <c r="I26" s="4">
        <f t="shared" si="1"/>
        <v>3.8192234245703373E-2</v>
      </c>
      <c r="J26" s="2">
        <v>3.8391178413537272E-2</v>
      </c>
      <c r="K26" s="2">
        <v>9.5556617295747739E-3</v>
      </c>
      <c r="L26" s="2">
        <v>37534</v>
      </c>
      <c r="M26" s="2">
        <v>6244</v>
      </c>
      <c r="N26" s="4">
        <v>0.95365618171655064</v>
      </c>
      <c r="O26" s="4">
        <v>0.99442586399108135</v>
      </c>
      <c r="P26" s="4">
        <v>4.0769682274530712E-2</v>
      </c>
    </row>
    <row r="27" spans="3:16">
      <c r="C27" s="11">
        <v>23</v>
      </c>
      <c r="D27" s="2" t="s">
        <v>59</v>
      </c>
      <c r="E27" s="2">
        <v>24</v>
      </c>
      <c r="F27" s="2">
        <v>949</v>
      </c>
      <c r="G27" s="2">
        <v>27</v>
      </c>
      <c r="H27" s="4">
        <f t="shared" si="0"/>
        <v>2.1386155969936673E-2</v>
      </c>
      <c r="I27" s="4">
        <f t="shared" si="1"/>
        <v>2.7663934426229508E-2</v>
      </c>
      <c r="J27" s="2">
        <v>2.411199756085167E-2</v>
      </c>
      <c r="K27" s="2">
        <v>4.300047778308648E-3</v>
      </c>
      <c r="L27" s="2">
        <v>38483</v>
      </c>
      <c r="M27" s="2">
        <v>6271</v>
      </c>
      <c r="N27" s="4">
        <v>0.97776817927740234</v>
      </c>
      <c r="O27" s="4">
        <v>0.99872591176939007</v>
      </c>
      <c r="P27" s="4">
        <v>2.0957732491987738E-2</v>
      </c>
    </row>
    <row r="28" spans="3:16">
      <c r="C28" s="11">
        <v>24</v>
      </c>
      <c r="D28" s="2" t="s">
        <v>60</v>
      </c>
      <c r="E28" s="2">
        <v>25</v>
      </c>
      <c r="F28" s="2">
        <v>450</v>
      </c>
      <c r="G28" s="2">
        <v>5</v>
      </c>
      <c r="H28" s="4">
        <f t="shared" si="0"/>
        <v>9.969980498279905E-3</v>
      </c>
      <c r="I28" s="4">
        <f t="shared" si="1"/>
        <v>1.098901098901099E-2</v>
      </c>
      <c r="J28" s="2">
        <v>1.14335078001931E-2</v>
      </c>
      <c r="K28" s="2">
        <v>7.9630514413123112E-4</v>
      </c>
      <c r="L28" s="2">
        <v>38933</v>
      </c>
      <c r="M28" s="2">
        <v>6276</v>
      </c>
      <c r="N28" s="4">
        <v>0.98920168707759537</v>
      </c>
      <c r="O28" s="4">
        <v>0.99952221691352128</v>
      </c>
      <c r="P28" s="4">
        <v>1.032052983592591E-2</v>
      </c>
    </row>
    <row r="29" spans="3:16">
      <c r="C29" s="11">
        <v>25</v>
      </c>
      <c r="D29" s="2" t="s">
        <v>61</v>
      </c>
      <c r="E29" s="2">
        <v>26</v>
      </c>
      <c r="F29" s="2">
        <v>277</v>
      </c>
      <c r="G29" s="2">
        <v>2</v>
      </c>
      <c r="H29" s="4">
        <f t="shared" si="0"/>
        <v>6.1134605692749304E-3</v>
      </c>
      <c r="I29" s="4">
        <f t="shared" si="1"/>
        <v>7.1684587813620072E-3</v>
      </c>
      <c r="J29" s="2">
        <v>7.0379592458966406E-3</v>
      </c>
      <c r="K29" s="2">
        <v>3.1852205765249238E-4</v>
      </c>
      <c r="L29" s="2">
        <v>39210</v>
      </c>
      <c r="M29" s="2">
        <v>6278</v>
      </c>
      <c r="N29" s="4">
        <v>0.99623964632349205</v>
      </c>
      <c r="O29" s="4">
        <v>0.99984073897117376</v>
      </c>
      <c r="P29" s="4">
        <v>3.601092647681714E-3</v>
      </c>
    </row>
    <row r="30" spans="3:16">
      <c r="C30" s="11">
        <v>26</v>
      </c>
      <c r="D30" s="2" t="s">
        <v>62</v>
      </c>
      <c r="E30" s="2">
        <v>27</v>
      </c>
      <c r="F30" s="2">
        <v>101</v>
      </c>
      <c r="G30" s="2">
        <v>0</v>
      </c>
      <c r="H30" s="4">
        <f t="shared" si="0"/>
        <v>2.2131165501676269E-3</v>
      </c>
      <c r="I30" s="4">
        <f t="shared" si="1"/>
        <v>0</v>
      </c>
      <c r="J30" s="2">
        <v>2.5661873062655621E-3</v>
      </c>
      <c r="K30" s="2">
        <v>0</v>
      </c>
      <c r="L30" s="2">
        <v>39311</v>
      </c>
      <c r="M30" s="2">
        <v>6278</v>
      </c>
      <c r="N30" s="4">
        <v>0.99880583362975761</v>
      </c>
      <c r="O30" s="4">
        <v>0.99984073897117376</v>
      </c>
      <c r="P30" s="4">
        <v>1.034905341416148E-3</v>
      </c>
    </row>
    <row r="31" spans="3:16">
      <c r="C31" s="11">
        <v>27</v>
      </c>
      <c r="D31" s="2" t="s">
        <v>63</v>
      </c>
      <c r="E31" s="2">
        <v>28</v>
      </c>
      <c r="F31" s="2">
        <v>31</v>
      </c>
      <c r="G31" s="2">
        <v>1</v>
      </c>
      <c r="H31" s="4">
        <f t="shared" si="0"/>
        <v>7.0118544163726799E-4</v>
      </c>
      <c r="I31" s="4">
        <f t="shared" si="1"/>
        <v>3.125E-2</v>
      </c>
      <c r="J31" s="2">
        <v>7.8764164845774687E-4</v>
      </c>
      <c r="K31" s="2">
        <v>1.5926102882624619E-4</v>
      </c>
      <c r="L31" s="2">
        <v>39342</v>
      </c>
      <c r="M31" s="2">
        <v>6279</v>
      </c>
      <c r="N31" s="4">
        <v>0.9995934752782154</v>
      </c>
      <c r="O31" s="4">
        <v>1</v>
      </c>
      <c r="P31" s="4">
        <v>4.0652472178459581E-4</v>
      </c>
    </row>
    <row r="32" spans="3:16">
      <c r="C32" s="11">
        <v>28</v>
      </c>
      <c r="D32" s="2" t="s">
        <v>64</v>
      </c>
      <c r="E32" s="2">
        <v>29</v>
      </c>
      <c r="F32" s="2">
        <v>13</v>
      </c>
      <c r="G32" s="2">
        <v>0</v>
      </c>
      <c r="H32" s="4">
        <f t="shared" si="0"/>
        <v>2.8485658566514014E-4</v>
      </c>
      <c r="I32" s="4">
        <f t="shared" si="1"/>
        <v>0</v>
      </c>
      <c r="J32" s="2">
        <v>3.3030133645002292E-4</v>
      </c>
      <c r="K32" s="2">
        <v>0</v>
      </c>
      <c r="L32" s="2">
        <v>39355</v>
      </c>
      <c r="M32" s="2">
        <v>6279</v>
      </c>
      <c r="N32" s="4">
        <v>0.99992377661466536</v>
      </c>
      <c r="O32" s="4">
        <v>1</v>
      </c>
      <c r="P32" s="4">
        <v>7.622338533463946E-5</v>
      </c>
    </row>
    <row r="33" spans="3:16">
      <c r="C33" s="11">
        <v>29</v>
      </c>
      <c r="D33" s="2" t="s">
        <v>65</v>
      </c>
      <c r="E33" s="2">
        <v>30</v>
      </c>
      <c r="F33" s="2">
        <v>3</v>
      </c>
      <c r="G33" s="2">
        <v>0</v>
      </c>
      <c r="H33" s="4">
        <f t="shared" si="0"/>
        <v>6.5736135153493874E-5</v>
      </c>
      <c r="I33" s="4">
        <f t="shared" si="1"/>
        <v>0</v>
      </c>
      <c r="J33" s="2">
        <v>7.6223385334620662E-5</v>
      </c>
      <c r="K33" s="2">
        <v>0</v>
      </c>
      <c r="L33" s="2">
        <v>39358</v>
      </c>
      <c r="M33" s="2">
        <v>6279</v>
      </c>
      <c r="N33" s="4">
        <v>1</v>
      </c>
      <c r="O33" s="4">
        <v>1</v>
      </c>
      <c r="P33" s="4">
        <v>0</v>
      </c>
    </row>
  </sheetData>
  <phoneticPr fontId="3" type="noConversion"/>
  <conditionalFormatting sqref="I4:I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{AC72002C-A748-48E7-9BF4-7A0821CCDCF4}</x14:id>
        </ext>
      </extLst>
    </cfRule>
  </conditionalFormatting>
  <conditionalFormatting sqref="H4:H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{F68B8A8F-63EE-4809-A45C-CE02D9FFE83B}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2002C-A748-48E7-9BF4-7A0821CCD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I4:I33</xm:sqref>
        </x14:conditionalFormatting>
        <x14:conditionalFormatting xmlns:xm="http://schemas.microsoft.com/office/excel/2006/main">
          <x14:cfRule type="dataBar" id="{F68B8A8F-63EE-4809-A45C-CE02D9FFE8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H4:H33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E1" workbookViewId="0">
      <selection activeCell="Z77" sqref="Z77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showGridLines="0" workbookViewId="0">
      <selection activeCell="F9" sqref="F9"/>
    </sheetView>
  </sheetViews>
  <sheetFormatPr defaultRowHeight="13.5"/>
  <cols>
    <col min="1" max="1" width="3.5" bestFit="1" customWidth="1"/>
    <col min="2" max="2" width="7.125" bestFit="1" customWidth="1"/>
    <col min="3" max="3" width="9" bestFit="1" customWidth="1"/>
    <col min="4" max="4" width="4.5" bestFit="1" customWidth="1"/>
    <col min="5" max="5" width="9" bestFit="1" customWidth="1"/>
    <col min="6" max="6" width="19.375" bestFit="1" customWidth="1"/>
    <col min="7" max="7" width="7.5" bestFit="1" customWidth="1"/>
    <col min="8" max="9" width="9.5" bestFit="1" customWidth="1"/>
    <col min="10" max="11" width="8.5" bestFit="1" customWidth="1"/>
    <col min="12" max="12" width="6.5" style="5" bestFit="1" customWidth="1"/>
    <col min="13" max="13" width="9.5" bestFit="1" customWidth="1"/>
  </cols>
  <sheetData>
    <row r="1" spans="1:13" ht="12" customHeight="1">
      <c r="A1" s="13"/>
      <c r="B1" s="11" t="s">
        <v>11</v>
      </c>
      <c r="C1" s="11" t="s">
        <v>10</v>
      </c>
      <c r="D1" s="11" t="s">
        <v>307</v>
      </c>
      <c r="E1" s="11" t="s">
        <v>8</v>
      </c>
      <c r="F1" s="11" t="s">
        <v>73</v>
      </c>
      <c r="G1" s="11" t="s">
        <v>308</v>
      </c>
      <c r="H1" s="11" t="s">
        <v>309</v>
      </c>
      <c r="I1" s="11" t="s">
        <v>310</v>
      </c>
      <c r="J1" s="12" t="s">
        <v>311</v>
      </c>
      <c r="K1" s="12" t="s">
        <v>312</v>
      </c>
      <c r="L1" s="16" t="s">
        <v>313</v>
      </c>
      <c r="M1" s="12" t="s">
        <v>314</v>
      </c>
    </row>
    <row r="2" spans="1:13">
      <c r="A2" s="11">
        <v>68</v>
      </c>
      <c r="B2" s="2"/>
      <c r="C2" s="2"/>
      <c r="D2" s="2"/>
      <c r="E2" s="2" t="s">
        <v>13</v>
      </c>
      <c r="F2" s="2" t="s">
        <v>80</v>
      </c>
      <c r="G2" s="2">
        <v>-1</v>
      </c>
      <c r="H2" s="2">
        <v>14322</v>
      </c>
      <c r="I2" s="2">
        <v>6150</v>
      </c>
      <c r="J2" s="4">
        <v>0.44833307246830489</v>
      </c>
      <c r="K2" s="4">
        <v>0.44916739702015768</v>
      </c>
      <c r="L2" s="4">
        <v>1.551191741966367E-6</v>
      </c>
      <c r="M2" s="4">
        <v>1.032632763129916E-5</v>
      </c>
    </row>
    <row r="3" spans="1:13">
      <c r="A3" s="11">
        <v>71</v>
      </c>
      <c r="B3" s="2"/>
      <c r="C3" s="2"/>
      <c r="D3" s="2"/>
      <c r="E3" s="2" t="s">
        <v>13</v>
      </c>
      <c r="F3" s="2" t="s">
        <v>241</v>
      </c>
      <c r="G3" s="2">
        <v>2</v>
      </c>
      <c r="H3" s="2">
        <v>1196</v>
      </c>
      <c r="I3" s="2">
        <v>508</v>
      </c>
      <c r="J3" s="4">
        <v>3.7439348880889033E-2</v>
      </c>
      <c r="K3" s="4">
        <v>3.7101957347356121E-2</v>
      </c>
      <c r="L3" s="4">
        <v>3.0542481753510268E-6</v>
      </c>
      <c r="M3" s="4">
        <v>1.032632763129916E-5</v>
      </c>
    </row>
    <row r="4" spans="1:13">
      <c r="A4" s="11">
        <v>70</v>
      </c>
      <c r="B4" s="2"/>
      <c r="C4" s="2"/>
      <c r="D4" s="2"/>
      <c r="E4" s="2" t="s">
        <v>13</v>
      </c>
      <c r="F4" s="2" t="s">
        <v>243</v>
      </c>
      <c r="G4" s="2">
        <v>3</v>
      </c>
      <c r="H4" s="2">
        <v>5818</v>
      </c>
      <c r="I4" s="2">
        <v>2502</v>
      </c>
      <c r="J4" s="4">
        <v>0.1821255282516826</v>
      </c>
      <c r="K4" s="4">
        <v>0.1827344434706398</v>
      </c>
      <c r="L4" s="4">
        <v>2.0324404804501981E-6</v>
      </c>
      <c r="M4" s="4">
        <v>1.032632763129916E-5</v>
      </c>
    </row>
    <row r="5" spans="1:13">
      <c r="A5" s="11">
        <v>69</v>
      </c>
      <c r="B5" s="2"/>
      <c r="C5" s="2"/>
      <c r="D5" s="2"/>
      <c r="E5" s="2" t="s">
        <v>13</v>
      </c>
      <c r="F5" s="2" t="s">
        <v>246</v>
      </c>
      <c r="G5" s="2">
        <v>4</v>
      </c>
      <c r="H5" s="2">
        <v>10609</v>
      </c>
      <c r="I5" s="2">
        <v>4532</v>
      </c>
      <c r="J5" s="4">
        <v>0.33210205039912349</v>
      </c>
      <c r="K5" s="4">
        <v>0.33099620216184628</v>
      </c>
      <c r="L5" s="4">
        <v>3.6884472335315638E-6</v>
      </c>
      <c r="M5" s="4">
        <v>1.032632763129916E-5</v>
      </c>
    </row>
    <row r="6" spans="1:13">
      <c r="A6" s="11">
        <v>36</v>
      </c>
      <c r="B6" s="2"/>
      <c r="C6" s="2"/>
      <c r="D6" s="2"/>
      <c r="E6" s="2" t="s">
        <v>13</v>
      </c>
      <c r="F6" s="2" t="s">
        <v>80</v>
      </c>
      <c r="G6" s="2">
        <v>-1</v>
      </c>
      <c r="H6" s="2">
        <v>14322</v>
      </c>
      <c r="I6" s="2">
        <v>6150</v>
      </c>
      <c r="J6" s="4">
        <v>0.44833307246830489</v>
      </c>
      <c r="K6" s="4">
        <v>0.44916739702015768</v>
      </c>
      <c r="L6" s="4">
        <v>1.551191741966367E-6</v>
      </c>
      <c r="M6" s="4">
        <v>7.2628212299962613E-5</v>
      </c>
    </row>
    <row r="7" spans="1:13">
      <c r="A7" s="11">
        <v>39</v>
      </c>
      <c r="B7" s="2"/>
      <c r="C7" s="2"/>
      <c r="D7" s="2"/>
      <c r="E7" s="2" t="s">
        <v>13</v>
      </c>
      <c r="F7" s="2" t="s">
        <v>166</v>
      </c>
      <c r="G7" s="2">
        <v>2</v>
      </c>
      <c r="H7" s="2">
        <v>2051</v>
      </c>
      <c r="I7" s="2">
        <v>892</v>
      </c>
      <c r="J7" s="4">
        <v>6.4204100798246982E-2</v>
      </c>
      <c r="K7" s="4">
        <v>6.5147531405200118E-2</v>
      </c>
      <c r="L7" s="4">
        <v>1.376213160885755E-5</v>
      </c>
      <c r="M7" s="4">
        <v>7.2628212299962613E-5</v>
      </c>
    </row>
    <row r="8" spans="1:13">
      <c r="A8" s="11">
        <v>41</v>
      </c>
      <c r="B8" s="2"/>
      <c r="C8" s="2"/>
      <c r="D8" s="2"/>
      <c r="E8" s="2" t="s">
        <v>13</v>
      </c>
      <c r="F8" s="2" t="s">
        <v>169</v>
      </c>
      <c r="G8" s="2">
        <v>3</v>
      </c>
      <c r="H8" s="2">
        <v>1535</v>
      </c>
      <c r="I8" s="2">
        <v>636</v>
      </c>
      <c r="J8" s="4">
        <v>4.8051338237595873E-2</v>
      </c>
      <c r="K8" s="4">
        <v>4.6450482033304118E-2</v>
      </c>
      <c r="L8" s="4">
        <v>5.4242040164399238E-5</v>
      </c>
      <c r="M8" s="4">
        <v>7.2628212299962613E-5</v>
      </c>
    </row>
    <row r="9" spans="1:13">
      <c r="A9" s="11">
        <v>40</v>
      </c>
      <c r="B9" s="2"/>
      <c r="C9" s="2"/>
      <c r="D9" s="2"/>
      <c r="E9" s="2" t="s">
        <v>13</v>
      </c>
      <c r="F9" s="2" t="s">
        <v>172</v>
      </c>
      <c r="G9" s="2">
        <v>4</v>
      </c>
      <c r="H9" s="2">
        <v>1793</v>
      </c>
      <c r="I9" s="2">
        <v>763</v>
      </c>
      <c r="J9" s="4">
        <v>5.6127719517921427E-2</v>
      </c>
      <c r="K9" s="4">
        <v>5.5725971370143151E-2</v>
      </c>
      <c r="L9" s="4">
        <v>2.8859533739440298E-6</v>
      </c>
      <c r="M9" s="4">
        <v>7.2628212299962613E-5</v>
      </c>
    </row>
    <row r="10" spans="1:13">
      <c r="A10" s="11">
        <v>38</v>
      </c>
      <c r="B10" s="2"/>
      <c r="C10" s="2"/>
      <c r="D10" s="2"/>
      <c r="E10" s="2" t="s">
        <v>13</v>
      </c>
      <c r="F10" s="2" t="s">
        <v>175</v>
      </c>
      <c r="G10" s="2">
        <v>5</v>
      </c>
      <c r="H10" s="2">
        <v>4976</v>
      </c>
      <c r="I10" s="2">
        <v>2135</v>
      </c>
      <c r="J10" s="4">
        <v>0.15576772577868209</v>
      </c>
      <c r="K10" s="4">
        <v>0.15593047034764829</v>
      </c>
      <c r="L10" s="4">
        <v>1.6994514221714289E-7</v>
      </c>
      <c r="M10" s="4">
        <v>7.2628212299962613E-5</v>
      </c>
    </row>
    <row r="11" spans="1:13">
      <c r="A11" s="11">
        <v>37</v>
      </c>
      <c r="B11" s="2"/>
      <c r="C11" s="2"/>
      <c r="D11" s="2"/>
      <c r="E11" s="2" t="s">
        <v>13</v>
      </c>
      <c r="F11" s="2" t="s">
        <v>178</v>
      </c>
      <c r="G11" s="2">
        <v>6</v>
      </c>
      <c r="H11" s="2">
        <v>7268</v>
      </c>
      <c r="I11" s="2">
        <v>3116</v>
      </c>
      <c r="J11" s="4">
        <v>0.2275160431992487</v>
      </c>
      <c r="K11" s="4">
        <v>0.2275781478235466</v>
      </c>
      <c r="L11" s="4">
        <v>1.695026857827633E-8</v>
      </c>
      <c r="M11" s="4">
        <v>7.2628212299962613E-5</v>
      </c>
    </row>
    <row r="12" spans="1:13">
      <c r="A12" s="11">
        <v>31</v>
      </c>
      <c r="B12" s="2"/>
      <c r="C12" s="2"/>
      <c r="D12" s="2"/>
      <c r="E12" s="2" t="s">
        <v>13</v>
      </c>
      <c r="F12" s="2" t="s">
        <v>80</v>
      </c>
      <c r="G12" s="2">
        <v>-1</v>
      </c>
      <c r="H12" s="2">
        <v>15045</v>
      </c>
      <c r="I12" s="2">
        <v>6536</v>
      </c>
      <c r="J12" s="4">
        <v>0.47096572233526368</v>
      </c>
      <c r="K12" s="4">
        <v>0.47735904177621968</v>
      </c>
      <c r="L12" s="4">
        <v>8.6204967525504609E-5</v>
      </c>
      <c r="M12" s="4">
        <v>6.166104939846252E-4</v>
      </c>
    </row>
    <row r="13" spans="1:13">
      <c r="A13" s="11">
        <v>32</v>
      </c>
      <c r="B13" s="2"/>
      <c r="C13" s="2"/>
      <c r="D13" s="2"/>
      <c r="E13" s="2" t="s">
        <v>13</v>
      </c>
      <c r="F13" s="2" t="s">
        <v>142</v>
      </c>
      <c r="G13" s="2">
        <v>0</v>
      </c>
      <c r="H13" s="2">
        <v>6839</v>
      </c>
      <c r="I13" s="2">
        <v>2916</v>
      </c>
      <c r="J13" s="4">
        <v>0.21408671153545161</v>
      </c>
      <c r="K13" s="4">
        <v>0.21297107800175291</v>
      </c>
      <c r="L13" s="4">
        <v>5.8289114183410848E-6</v>
      </c>
      <c r="M13" s="4">
        <v>6.166104939846252E-4</v>
      </c>
    </row>
    <row r="14" spans="1:13">
      <c r="A14" s="11">
        <v>33</v>
      </c>
      <c r="B14" s="2"/>
      <c r="C14" s="2"/>
      <c r="D14" s="2"/>
      <c r="E14" s="2" t="s">
        <v>13</v>
      </c>
      <c r="F14" s="2" t="s">
        <v>145</v>
      </c>
      <c r="G14" s="2">
        <v>1</v>
      </c>
      <c r="H14" s="2">
        <v>4046</v>
      </c>
      <c r="I14" s="2">
        <v>1650</v>
      </c>
      <c r="J14" s="4">
        <v>0.12665518860541561</v>
      </c>
      <c r="K14" s="4">
        <v>0.1205083260297984</v>
      </c>
      <c r="L14" s="4">
        <v>3.0580332401086008E-4</v>
      </c>
      <c r="M14" s="4">
        <v>6.166104939846252E-4</v>
      </c>
    </row>
    <row r="15" spans="1:13">
      <c r="A15" s="11">
        <v>34</v>
      </c>
      <c r="B15" s="2"/>
      <c r="C15" s="2"/>
      <c r="D15" s="2"/>
      <c r="E15" s="2" t="s">
        <v>13</v>
      </c>
      <c r="F15" s="2" t="s">
        <v>148</v>
      </c>
      <c r="G15" s="2">
        <v>2</v>
      </c>
      <c r="H15" s="2">
        <v>3666</v>
      </c>
      <c r="I15" s="2">
        <v>1621</v>
      </c>
      <c r="J15" s="4">
        <v>0.114759743308812</v>
      </c>
      <c r="K15" s="4">
        <v>0.1183903009056383</v>
      </c>
      <c r="L15" s="4">
        <v>1.130775165390934E-4</v>
      </c>
      <c r="M15" s="4">
        <v>6.166104939846252E-4</v>
      </c>
    </row>
    <row r="16" spans="1:13">
      <c r="A16" s="11">
        <v>35</v>
      </c>
      <c r="B16" s="2"/>
      <c r="C16" s="2"/>
      <c r="D16" s="2"/>
      <c r="E16" s="2" t="s">
        <v>13</v>
      </c>
      <c r="F16" s="2" t="s">
        <v>151</v>
      </c>
      <c r="G16" s="2">
        <v>3</v>
      </c>
      <c r="H16" s="2">
        <v>2349</v>
      </c>
      <c r="I16" s="2">
        <v>969</v>
      </c>
      <c r="J16" s="4">
        <v>7.3532634215057124E-2</v>
      </c>
      <c r="K16" s="4">
        <v>7.0771253286590716E-2</v>
      </c>
      <c r="L16" s="4">
        <v>1.0569577449082589E-4</v>
      </c>
      <c r="M16" s="4">
        <v>6.166104939846252E-4</v>
      </c>
    </row>
    <row r="17" spans="1:13">
      <c r="A17" s="11">
        <v>88</v>
      </c>
      <c r="B17" s="2"/>
      <c r="C17" s="2"/>
      <c r="D17" s="2"/>
      <c r="E17" s="2" t="s">
        <v>13</v>
      </c>
      <c r="F17" s="2" t="s">
        <v>80</v>
      </c>
      <c r="G17" s="2">
        <v>-1</v>
      </c>
      <c r="H17" s="2">
        <v>15045</v>
      </c>
      <c r="I17" s="2">
        <v>6536</v>
      </c>
      <c r="J17" s="4">
        <v>0.47096572233526368</v>
      </c>
      <c r="K17" s="4">
        <v>0.47735904177621968</v>
      </c>
      <c r="L17" s="4">
        <v>8.6204967525504609E-5</v>
      </c>
      <c r="M17" s="4">
        <v>1.8652198164234051E-4</v>
      </c>
    </row>
    <row r="18" spans="1:13">
      <c r="A18" s="11">
        <v>89</v>
      </c>
      <c r="B18" s="2"/>
      <c r="C18" s="2"/>
      <c r="D18" s="2"/>
      <c r="E18" s="2" t="s">
        <v>13</v>
      </c>
      <c r="F18" s="2" t="s">
        <v>142</v>
      </c>
      <c r="G18" s="2">
        <v>0</v>
      </c>
      <c r="H18" s="2">
        <v>8060</v>
      </c>
      <c r="I18" s="2">
        <v>3396</v>
      </c>
      <c r="J18" s="4">
        <v>0.25230865550164339</v>
      </c>
      <c r="K18" s="4">
        <v>0.2480280455740578</v>
      </c>
      <c r="L18" s="4">
        <v>7.3246949118582552E-5</v>
      </c>
      <c r="M18" s="4">
        <v>1.8652198164234051E-4</v>
      </c>
    </row>
    <row r="19" spans="1:13">
      <c r="A19" s="11">
        <v>90</v>
      </c>
      <c r="B19" s="2"/>
      <c r="C19" s="2"/>
      <c r="D19" s="2"/>
      <c r="E19" s="2" t="s">
        <v>13</v>
      </c>
      <c r="F19" s="2" t="s">
        <v>145</v>
      </c>
      <c r="G19" s="2">
        <v>1</v>
      </c>
      <c r="H19" s="2">
        <v>4952</v>
      </c>
      <c r="I19" s="2">
        <v>2118</v>
      </c>
      <c r="J19" s="4">
        <v>0.15501643449679139</v>
      </c>
      <c r="K19" s="4">
        <v>0.1546888694127958</v>
      </c>
      <c r="L19" s="4">
        <v>6.9290982691518896E-7</v>
      </c>
      <c r="M19" s="4">
        <v>1.8652198164234051E-4</v>
      </c>
    </row>
    <row r="20" spans="1:13">
      <c r="A20" s="11">
        <v>91</v>
      </c>
      <c r="B20" s="2"/>
      <c r="C20" s="2"/>
      <c r="D20" s="2"/>
      <c r="E20" s="2" t="s">
        <v>13</v>
      </c>
      <c r="F20" s="2" t="s">
        <v>315</v>
      </c>
      <c r="G20" s="2">
        <v>2</v>
      </c>
      <c r="H20" s="2">
        <v>3888</v>
      </c>
      <c r="I20" s="2">
        <v>1642</v>
      </c>
      <c r="J20" s="4">
        <v>0.1217091876663015</v>
      </c>
      <c r="K20" s="4">
        <v>0.11992404323692669</v>
      </c>
      <c r="L20" s="4">
        <v>2.6377155171338118E-5</v>
      </c>
      <c r="M20" s="4">
        <v>1.8652198164234051E-4</v>
      </c>
    </row>
    <row r="21" spans="1:13">
      <c r="A21" s="11">
        <v>51</v>
      </c>
      <c r="B21" s="2"/>
      <c r="C21" s="2"/>
      <c r="D21" s="2"/>
      <c r="E21" s="2" t="s">
        <v>13</v>
      </c>
      <c r="F21" s="2" t="s">
        <v>80</v>
      </c>
      <c r="G21" s="2">
        <v>-1</v>
      </c>
      <c r="H21" s="2">
        <v>18423</v>
      </c>
      <c r="I21" s="2">
        <v>8026</v>
      </c>
      <c r="J21" s="4">
        <v>0.57670997026138671</v>
      </c>
      <c r="K21" s="4">
        <v>0.58618171194858315</v>
      </c>
      <c r="L21" s="4">
        <v>1.5429790399159931E-4</v>
      </c>
      <c r="M21" s="4">
        <v>4.2116783550280758E-4</v>
      </c>
    </row>
    <row r="22" spans="1:13">
      <c r="A22" s="11">
        <v>52</v>
      </c>
      <c r="B22" s="2"/>
      <c r="C22" s="2"/>
      <c r="D22" s="2"/>
      <c r="E22" s="2" t="s">
        <v>13</v>
      </c>
      <c r="F22" s="2" t="s">
        <v>91</v>
      </c>
      <c r="G22" s="2">
        <v>2</v>
      </c>
      <c r="H22" s="2">
        <v>7972</v>
      </c>
      <c r="I22" s="2">
        <v>3328</v>
      </c>
      <c r="J22" s="4">
        <v>0.24955392080137739</v>
      </c>
      <c r="K22" s="4">
        <v>0.24306164183464801</v>
      </c>
      <c r="L22" s="4">
        <v>1.7113599316822311E-4</v>
      </c>
      <c r="M22" s="4">
        <v>4.2116783550280758E-4</v>
      </c>
    </row>
    <row r="23" spans="1:13">
      <c r="A23" s="11">
        <v>53</v>
      </c>
      <c r="B23" s="2"/>
      <c r="C23" s="2"/>
      <c r="D23" s="2"/>
      <c r="E23" s="2" t="s">
        <v>13</v>
      </c>
      <c r="F23" s="2" t="s">
        <v>205</v>
      </c>
      <c r="G23" s="2">
        <v>3</v>
      </c>
      <c r="H23" s="2">
        <v>4795</v>
      </c>
      <c r="I23" s="2">
        <v>2007</v>
      </c>
      <c r="J23" s="4">
        <v>0.15010173736108939</v>
      </c>
      <c r="K23" s="4">
        <v>0.1465819456617003</v>
      </c>
      <c r="L23" s="4">
        <v>8.3520028975001557E-5</v>
      </c>
      <c r="M23" s="4">
        <v>4.2116783550280758E-4</v>
      </c>
    </row>
    <row r="24" spans="1:13">
      <c r="A24" s="11">
        <v>54</v>
      </c>
      <c r="B24" s="2"/>
      <c r="C24" s="2"/>
      <c r="D24" s="2"/>
      <c r="E24" s="2" t="s">
        <v>13</v>
      </c>
      <c r="F24" s="2" t="s">
        <v>208</v>
      </c>
      <c r="G24" s="2">
        <v>4</v>
      </c>
      <c r="H24" s="2">
        <v>755</v>
      </c>
      <c r="I24" s="2">
        <v>331</v>
      </c>
      <c r="J24" s="4">
        <v>2.36343715761465E-2</v>
      </c>
      <c r="K24" s="4">
        <v>2.4174700555068651E-2</v>
      </c>
      <c r="L24" s="4">
        <v>1.221390936798356E-5</v>
      </c>
      <c r="M24" s="4">
        <v>4.2116783550280758E-4</v>
      </c>
    </row>
    <row r="25" spans="1:13">
      <c r="A25" s="11">
        <v>47</v>
      </c>
      <c r="B25" s="2"/>
      <c r="C25" s="2"/>
      <c r="D25" s="2"/>
      <c r="E25" s="2" t="s">
        <v>13</v>
      </c>
      <c r="F25" s="2" t="s">
        <v>80</v>
      </c>
      <c r="G25" s="2">
        <v>-1</v>
      </c>
      <c r="H25" s="2">
        <v>21869</v>
      </c>
      <c r="I25" s="2">
        <v>9496</v>
      </c>
      <c r="J25" s="4">
        <v>0.68458287681953356</v>
      </c>
      <c r="K25" s="4">
        <v>0.69354367513876714</v>
      </c>
      <c r="L25" s="4">
        <v>1.165307177603354E-4</v>
      </c>
      <c r="M25" s="4">
        <v>6.0530647658975562E-4</v>
      </c>
    </row>
    <row r="26" spans="1:13">
      <c r="A26" s="11">
        <v>48</v>
      </c>
      <c r="B26" s="2"/>
      <c r="C26" s="2"/>
      <c r="D26" s="2"/>
      <c r="E26" s="2" t="s">
        <v>13</v>
      </c>
      <c r="F26" s="2" t="s">
        <v>91</v>
      </c>
      <c r="G26" s="2">
        <v>2</v>
      </c>
      <c r="H26" s="2">
        <v>7238</v>
      </c>
      <c r="I26" s="2">
        <v>3064</v>
      </c>
      <c r="J26" s="4">
        <v>0.22657692909688529</v>
      </c>
      <c r="K26" s="4">
        <v>0.22378030966988019</v>
      </c>
      <c r="L26" s="4">
        <v>3.4733229885525947E-5</v>
      </c>
      <c r="M26" s="4">
        <v>6.0530647658975562E-4</v>
      </c>
    </row>
    <row r="27" spans="1:13">
      <c r="A27" s="11">
        <v>49</v>
      </c>
      <c r="B27" s="2"/>
      <c r="C27" s="2"/>
      <c r="D27" s="2"/>
      <c r="E27" s="2" t="s">
        <v>13</v>
      </c>
      <c r="F27" s="2" t="s">
        <v>195</v>
      </c>
      <c r="G27" s="2">
        <v>3</v>
      </c>
      <c r="H27" s="2">
        <v>2060</v>
      </c>
      <c r="I27" s="2">
        <v>816</v>
      </c>
      <c r="J27" s="4">
        <v>6.4485835028956023E-2</v>
      </c>
      <c r="K27" s="4">
        <v>5.959684487291849E-2</v>
      </c>
      <c r="L27" s="4">
        <v>3.8546242320760648E-4</v>
      </c>
      <c r="M27" s="4">
        <v>6.0530647658975562E-4</v>
      </c>
    </row>
    <row r="28" spans="1:13">
      <c r="A28" s="11">
        <v>50</v>
      </c>
      <c r="B28" s="2"/>
      <c r="C28" s="2"/>
      <c r="D28" s="2"/>
      <c r="E28" s="2" t="s">
        <v>13</v>
      </c>
      <c r="F28" s="2" t="s">
        <v>198</v>
      </c>
      <c r="G28" s="2">
        <v>4</v>
      </c>
      <c r="H28" s="2">
        <v>778</v>
      </c>
      <c r="I28" s="2">
        <v>316</v>
      </c>
      <c r="J28" s="4">
        <v>2.435435905462514E-2</v>
      </c>
      <c r="K28" s="4">
        <v>2.3079170318434119E-2</v>
      </c>
      <c r="L28" s="4">
        <v>6.8580105736287751E-5</v>
      </c>
      <c r="M28" s="4">
        <v>6.0530647658975562E-4</v>
      </c>
    </row>
    <row r="29" spans="1:13">
      <c r="A29" s="11">
        <v>42</v>
      </c>
      <c r="B29" s="2"/>
      <c r="C29" s="2"/>
      <c r="D29" s="2"/>
      <c r="E29" s="2" t="s">
        <v>13</v>
      </c>
      <c r="F29" s="2" t="s">
        <v>80</v>
      </c>
      <c r="G29" s="2">
        <v>-1</v>
      </c>
      <c r="H29" s="2">
        <v>12114</v>
      </c>
      <c r="I29" s="2">
        <v>5197</v>
      </c>
      <c r="J29" s="4">
        <v>0.37921427453435591</v>
      </c>
      <c r="K29" s="4">
        <v>0.37956470931931052</v>
      </c>
      <c r="L29" s="4">
        <v>3.2368990140906881E-7</v>
      </c>
      <c r="M29" s="4">
        <v>1.7536110946194701E-4</v>
      </c>
    </row>
    <row r="30" spans="1:13">
      <c r="A30" s="11">
        <v>43</v>
      </c>
      <c r="B30" s="2"/>
      <c r="C30" s="2"/>
      <c r="D30" s="2"/>
      <c r="E30" s="2" t="s">
        <v>13</v>
      </c>
      <c r="F30" s="2" t="s">
        <v>142</v>
      </c>
      <c r="G30" s="2">
        <v>0</v>
      </c>
      <c r="H30" s="2">
        <v>7820</v>
      </c>
      <c r="I30" s="2">
        <v>3408</v>
      </c>
      <c r="J30" s="4">
        <v>0.24479574268273599</v>
      </c>
      <c r="K30" s="4">
        <v>0.2489044697633655</v>
      </c>
      <c r="L30" s="4">
        <v>6.8389794289607311E-5</v>
      </c>
      <c r="M30" s="4">
        <v>1.7536110946194701E-4</v>
      </c>
    </row>
    <row r="31" spans="1:13">
      <c r="A31" s="11">
        <v>44</v>
      </c>
      <c r="B31" s="2"/>
      <c r="C31" s="2"/>
      <c r="D31" s="2"/>
      <c r="E31" s="2" t="s">
        <v>13</v>
      </c>
      <c r="F31" s="2" t="s">
        <v>145</v>
      </c>
      <c r="G31" s="2">
        <v>1</v>
      </c>
      <c r="H31" s="2">
        <v>4900</v>
      </c>
      <c r="I31" s="2">
        <v>2052</v>
      </c>
      <c r="J31" s="4">
        <v>0.1533886367193614</v>
      </c>
      <c r="K31" s="4">
        <v>0.14986853637160391</v>
      </c>
      <c r="L31" s="4">
        <v>8.1723791670443316E-5</v>
      </c>
      <c r="M31" s="4">
        <v>1.7536110946194701E-4</v>
      </c>
    </row>
    <row r="32" spans="1:13">
      <c r="A32" s="11">
        <v>45</v>
      </c>
      <c r="B32" s="2"/>
      <c r="C32" s="2"/>
      <c r="D32" s="2"/>
      <c r="E32" s="2" t="s">
        <v>13</v>
      </c>
      <c r="F32" s="2" t="s">
        <v>148</v>
      </c>
      <c r="G32" s="2">
        <v>2</v>
      </c>
      <c r="H32" s="2">
        <v>4531</v>
      </c>
      <c r="I32" s="2">
        <v>1948</v>
      </c>
      <c r="J32" s="4">
        <v>0.14183753326029111</v>
      </c>
      <c r="K32" s="4">
        <v>0.14227286006427109</v>
      </c>
      <c r="L32" s="4">
        <v>1.3340559094272711E-6</v>
      </c>
      <c r="M32" s="4">
        <v>1.7536110946194701E-4</v>
      </c>
    </row>
    <row r="33" spans="1:13">
      <c r="A33" s="11">
        <v>46</v>
      </c>
      <c r="B33" s="2"/>
      <c r="C33" s="2"/>
      <c r="D33" s="2"/>
      <c r="E33" s="2" t="s">
        <v>13</v>
      </c>
      <c r="F33" s="2" t="s">
        <v>151</v>
      </c>
      <c r="G33" s="2">
        <v>3</v>
      </c>
      <c r="H33" s="2">
        <v>2580</v>
      </c>
      <c r="I33" s="2">
        <v>1087</v>
      </c>
      <c r="J33" s="4">
        <v>8.0763812803255591E-2</v>
      </c>
      <c r="K33" s="4">
        <v>7.938942448144902E-2</v>
      </c>
      <c r="L33" s="4">
        <v>2.3589777691060039E-5</v>
      </c>
      <c r="M33" s="4">
        <v>1.7536110946194701E-4</v>
      </c>
    </row>
    <row r="34" spans="1:13">
      <c r="A34" s="11">
        <v>3</v>
      </c>
      <c r="B34" s="2"/>
      <c r="C34" s="2"/>
      <c r="D34" s="2"/>
      <c r="E34" s="2" t="s">
        <v>13</v>
      </c>
      <c r="F34" s="2" t="s">
        <v>80</v>
      </c>
      <c r="G34" s="2">
        <v>-1</v>
      </c>
      <c r="H34" s="2">
        <v>25015</v>
      </c>
      <c r="I34" s="2">
        <v>10852</v>
      </c>
      <c r="J34" s="4">
        <v>0.78306464235404605</v>
      </c>
      <c r="K34" s="4">
        <v>0.79257960853052878</v>
      </c>
      <c r="L34" s="4">
        <v>1.149189378456418E-4</v>
      </c>
      <c r="M34" s="4">
        <v>5.5850401296720969E-4</v>
      </c>
    </row>
    <row r="35" spans="1:13">
      <c r="A35" s="11">
        <v>4</v>
      </c>
      <c r="B35" s="2"/>
      <c r="C35" s="2"/>
      <c r="D35" s="2"/>
      <c r="E35" s="2" t="s">
        <v>13</v>
      </c>
      <c r="F35" s="2" t="s">
        <v>91</v>
      </c>
      <c r="G35" s="2">
        <v>2</v>
      </c>
      <c r="H35" s="2">
        <v>5340</v>
      </c>
      <c r="I35" s="2">
        <v>2199</v>
      </c>
      <c r="J35" s="4">
        <v>0.16716231022069181</v>
      </c>
      <c r="K35" s="4">
        <v>0.16060473269062231</v>
      </c>
      <c r="L35" s="4">
        <v>2.6242761657090368E-4</v>
      </c>
      <c r="M35" s="4">
        <v>5.5850401296720969E-4</v>
      </c>
    </row>
    <row r="36" spans="1:13">
      <c r="A36" s="11">
        <v>5</v>
      </c>
      <c r="B36" s="2"/>
      <c r="C36" s="2"/>
      <c r="D36" s="2"/>
      <c r="E36" s="2" t="s">
        <v>13</v>
      </c>
      <c r="F36" s="2" t="s">
        <v>94</v>
      </c>
      <c r="G36" s="2">
        <v>3</v>
      </c>
      <c r="H36" s="2">
        <v>1590</v>
      </c>
      <c r="I36" s="2">
        <v>641</v>
      </c>
      <c r="J36" s="4">
        <v>4.9773047425262167E-2</v>
      </c>
      <c r="K36" s="4">
        <v>4.6815658778848961E-2</v>
      </c>
      <c r="L36" s="4">
        <v>1.811574585506642E-4</v>
      </c>
      <c r="M36" s="4">
        <v>5.5850401296720969E-4</v>
      </c>
    </row>
    <row r="37" spans="1:13">
      <c r="A37" s="11">
        <v>22</v>
      </c>
      <c r="B37" s="2"/>
      <c r="C37" s="2"/>
      <c r="D37" s="2"/>
      <c r="E37" s="2" t="s">
        <v>13</v>
      </c>
      <c r="F37" s="2" t="s">
        <v>80</v>
      </c>
      <c r="G37" s="2">
        <v>-1</v>
      </c>
      <c r="H37" s="2">
        <v>17749</v>
      </c>
      <c r="I37" s="2">
        <v>7693</v>
      </c>
      <c r="J37" s="4">
        <v>0.55561120676162157</v>
      </c>
      <c r="K37" s="4">
        <v>0.56186094069529657</v>
      </c>
      <c r="L37" s="4">
        <v>6.9907033619075751E-5</v>
      </c>
      <c r="M37" s="4">
        <v>3.2028700060477978E-4</v>
      </c>
    </row>
    <row r="38" spans="1:13">
      <c r="A38" s="11">
        <v>23</v>
      </c>
      <c r="B38" s="2"/>
      <c r="C38" s="2"/>
      <c r="D38" s="2"/>
      <c r="E38" s="2" t="s">
        <v>13</v>
      </c>
      <c r="F38" s="2" t="s">
        <v>142</v>
      </c>
      <c r="G38" s="2">
        <v>1</v>
      </c>
      <c r="H38" s="2">
        <v>6244</v>
      </c>
      <c r="I38" s="2">
        <v>2668</v>
      </c>
      <c r="J38" s="4">
        <v>0.1954609485052434</v>
      </c>
      <c r="K38" s="4">
        <v>0.19485831142272861</v>
      </c>
      <c r="L38" s="4">
        <v>1.8608958311033889E-6</v>
      </c>
      <c r="M38" s="4">
        <v>3.2028700060477978E-4</v>
      </c>
    </row>
    <row r="39" spans="1:13">
      <c r="A39" s="11">
        <v>24</v>
      </c>
      <c r="B39" s="2"/>
      <c r="C39" s="2"/>
      <c r="D39" s="2"/>
      <c r="E39" s="2" t="s">
        <v>13</v>
      </c>
      <c r="F39" s="2" t="s">
        <v>145</v>
      </c>
      <c r="G39" s="2">
        <v>2</v>
      </c>
      <c r="H39" s="2">
        <v>3273</v>
      </c>
      <c r="I39" s="2">
        <v>1406</v>
      </c>
      <c r="J39" s="4">
        <v>0.10245734856785101</v>
      </c>
      <c r="K39" s="4">
        <v>0.10268770084721</v>
      </c>
      <c r="L39" s="4">
        <v>5.173139206463864E-7</v>
      </c>
      <c r="M39" s="4">
        <v>3.2028700060477978E-4</v>
      </c>
    </row>
    <row r="40" spans="1:13">
      <c r="A40" s="11">
        <v>25</v>
      </c>
      <c r="B40" s="2"/>
      <c r="C40" s="2"/>
      <c r="D40" s="2"/>
      <c r="E40" s="2" t="s">
        <v>13</v>
      </c>
      <c r="F40" s="2" t="s">
        <v>148</v>
      </c>
      <c r="G40" s="2">
        <v>3</v>
      </c>
      <c r="H40" s="2">
        <v>2996</v>
      </c>
      <c r="I40" s="2">
        <v>1226</v>
      </c>
      <c r="J40" s="4">
        <v>9.3786195022695251E-2</v>
      </c>
      <c r="K40" s="4">
        <v>8.9541338007595672E-2</v>
      </c>
      <c r="L40" s="4">
        <v>1.966102086622974E-4</v>
      </c>
      <c r="M40" s="4">
        <v>3.2028700060477978E-4</v>
      </c>
    </row>
    <row r="41" spans="1:13">
      <c r="A41" s="11">
        <v>26</v>
      </c>
      <c r="B41" s="2"/>
      <c r="C41" s="2"/>
      <c r="D41" s="2"/>
      <c r="E41" s="2" t="s">
        <v>13</v>
      </c>
      <c r="F41" s="2" t="s">
        <v>151</v>
      </c>
      <c r="G41" s="2">
        <v>4</v>
      </c>
      <c r="H41" s="2">
        <v>1683</v>
      </c>
      <c r="I41" s="2">
        <v>699</v>
      </c>
      <c r="J41" s="4">
        <v>5.2684301142588832E-2</v>
      </c>
      <c r="K41" s="4">
        <v>5.105170902716915E-2</v>
      </c>
      <c r="L41" s="4">
        <v>5.1391548571656873E-5</v>
      </c>
      <c r="M41" s="4">
        <v>3.2028700060477978E-4</v>
      </c>
    </row>
    <row r="42" spans="1:13">
      <c r="A42" s="11">
        <v>83</v>
      </c>
      <c r="B42" s="2"/>
      <c r="C42" s="2"/>
      <c r="D42" s="2"/>
      <c r="E42" s="2" t="s">
        <v>13</v>
      </c>
      <c r="F42" s="2" t="s">
        <v>80</v>
      </c>
      <c r="G42" s="2">
        <v>-1</v>
      </c>
      <c r="H42" s="2">
        <v>12660</v>
      </c>
      <c r="I42" s="2">
        <v>5531</v>
      </c>
      <c r="J42" s="4">
        <v>0.3963061511973705</v>
      </c>
      <c r="K42" s="4">
        <v>0.40395851592170612</v>
      </c>
      <c r="L42" s="4">
        <v>1.463527585234634E-4</v>
      </c>
      <c r="M42" s="4">
        <v>8.2431450432844157E-4</v>
      </c>
    </row>
    <row r="43" spans="1:13">
      <c r="A43" s="11">
        <v>84</v>
      </c>
      <c r="B43" s="2"/>
      <c r="C43" s="2"/>
      <c r="D43" s="2"/>
      <c r="E43" s="2" t="s">
        <v>13</v>
      </c>
      <c r="F43" s="2" t="s">
        <v>91</v>
      </c>
      <c r="G43" s="2">
        <v>2</v>
      </c>
      <c r="H43" s="2">
        <v>10056</v>
      </c>
      <c r="I43" s="2">
        <v>4261</v>
      </c>
      <c r="J43" s="4">
        <v>0.31479104711222411</v>
      </c>
      <c r="K43" s="4">
        <v>0.3112036225533158</v>
      </c>
      <c r="L43" s="4">
        <v>4.1117780960505919E-5</v>
      </c>
      <c r="M43" s="4">
        <v>8.2431450432844157E-4</v>
      </c>
    </row>
    <row r="44" spans="1:13">
      <c r="A44" s="11">
        <v>85</v>
      </c>
      <c r="B44" s="2"/>
      <c r="C44" s="2"/>
      <c r="D44" s="2"/>
      <c r="E44" s="2" t="s">
        <v>13</v>
      </c>
      <c r="F44" s="2" t="s">
        <v>195</v>
      </c>
      <c r="G44" s="2">
        <v>3</v>
      </c>
      <c r="H44" s="2">
        <v>4880</v>
      </c>
      <c r="I44" s="2">
        <v>1978</v>
      </c>
      <c r="J44" s="4">
        <v>0.15276256065111909</v>
      </c>
      <c r="K44" s="4">
        <v>0.1444639205375402</v>
      </c>
      <c r="L44" s="4">
        <v>4.635208197074905E-4</v>
      </c>
      <c r="M44" s="4">
        <v>8.2431450432844157E-4</v>
      </c>
    </row>
    <row r="45" spans="1:13">
      <c r="A45" s="11">
        <v>87</v>
      </c>
      <c r="B45" s="2"/>
      <c r="C45" s="2"/>
      <c r="D45" s="2"/>
      <c r="E45" s="2" t="s">
        <v>13</v>
      </c>
      <c r="F45" s="2" t="s">
        <v>270</v>
      </c>
      <c r="G45" s="2">
        <v>4</v>
      </c>
      <c r="H45" s="2">
        <v>2066</v>
      </c>
      <c r="I45" s="2">
        <v>896</v>
      </c>
      <c r="J45" s="4">
        <v>6.4673657849428703E-2</v>
      </c>
      <c r="K45" s="4">
        <v>6.5439672801635998E-2</v>
      </c>
      <c r="L45" s="4">
        <v>9.0196090361978891E-6</v>
      </c>
      <c r="M45" s="4">
        <v>8.2431450432844157E-4</v>
      </c>
    </row>
    <row r="46" spans="1:13">
      <c r="A46" s="11">
        <v>86</v>
      </c>
      <c r="B46" s="2"/>
      <c r="C46" s="2"/>
      <c r="D46" s="2"/>
      <c r="E46" s="2" t="s">
        <v>13</v>
      </c>
      <c r="F46" s="2" t="s">
        <v>208</v>
      </c>
      <c r="G46" s="2">
        <v>5</v>
      </c>
      <c r="H46" s="2">
        <v>2283</v>
      </c>
      <c r="I46" s="2">
        <v>1026</v>
      </c>
      <c r="J46" s="4">
        <v>7.1466583189857574E-2</v>
      </c>
      <c r="K46" s="4">
        <v>7.4934268185801928E-2</v>
      </c>
      <c r="L46" s="4">
        <v>1.6430353610078391E-4</v>
      </c>
      <c r="M46" s="4">
        <v>8.2431450432844157E-4</v>
      </c>
    </row>
    <row r="47" spans="1:13">
      <c r="A47" s="11">
        <v>10</v>
      </c>
      <c r="B47" s="2"/>
      <c r="C47" s="2"/>
      <c r="D47" s="2"/>
      <c r="E47" s="2" t="s">
        <v>13</v>
      </c>
      <c r="F47" s="2" t="s">
        <v>80</v>
      </c>
      <c r="G47" s="2">
        <v>-1</v>
      </c>
      <c r="H47" s="2">
        <v>17581</v>
      </c>
      <c r="I47" s="2">
        <v>7591</v>
      </c>
      <c r="J47" s="4">
        <v>0.55035216778838625</v>
      </c>
      <c r="K47" s="4">
        <v>0.55441133508618168</v>
      </c>
      <c r="L47" s="4">
        <v>2.982885161439827E-5</v>
      </c>
      <c r="M47" s="4">
        <v>1.6346757468844051E-4</v>
      </c>
    </row>
    <row r="48" spans="1:13">
      <c r="A48" s="11">
        <v>11</v>
      </c>
      <c r="B48" s="2"/>
      <c r="C48" s="2"/>
      <c r="D48" s="2"/>
      <c r="E48" s="2" t="s">
        <v>13</v>
      </c>
      <c r="F48" s="2" t="s">
        <v>108</v>
      </c>
      <c r="G48" s="2">
        <v>2</v>
      </c>
      <c r="H48" s="2">
        <v>4356</v>
      </c>
      <c r="I48" s="2">
        <v>1847</v>
      </c>
      <c r="J48" s="4">
        <v>0.13635936766317111</v>
      </c>
      <c r="K48" s="4">
        <v>0.1348962898042653</v>
      </c>
      <c r="L48" s="4">
        <v>1.578302624045291E-5</v>
      </c>
      <c r="M48" s="4">
        <v>1.6346757468844051E-4</v>
      </c>
    </row>
    <row r="49" spans="1:13">
      <c r="A49" s="11">
        <v>14</v>
      </c>
      <c r="B49" s="2"/>
      <c r="C49" s="2"/>
      <c r="D49" s="2"/>
      <c r="E49" s="2" t="s">
        <v>13</v>
      </c>
      <c r="F49" s="2" t="s">
        <v>111</v>
      </c>
      <c r="G49" s="2">
        <v>3</v>
      </c>
      <c r="H49" s="2">
        <v>1459</v>
      </c>
      <c r="I49" s="2">
        <v>622</v>
      </c>
      <c r="J49" s="4">
        <v>4.5672249178275157E-2</v>
      </c>
      <c r="K49" s="4">
        <v>4.5427987145778559E-2</v>
      </c>
      <c r="L49" s="4">
        <v>1.3098557348174051E-6</v>
      </c>
      <c r="M49" s="4">
        <v>1.6346757468844051E-4</v>
      </c>
    </row>
    <row r="50" spans="1:13">
      <c r="A50" s="11">
        <v>12</v>
      </c>
      <c r="B50" s="2"/>
      <c r="C50" s="2"/>
      <c r="D50" s="2"/>
      <c r="E50" s="2" t="s">
        <v>13</v>
      </c>
      <c r="F50" s="2" t="s">
        <v>114</v>
      </c>
      <c r="G50" s="2">
        <v>4</v>
      </c>
      <c r="H50" s="2">
        <v>3584</v>
      </c>
      <c r="I50" s="2">
        <v>1531</v>
      </c>
      <c r="J50" s="4">
        <v>0.11219283142901861</v>
      </c>
      <c r="K50" s="4">
        <v>0.1118171194858311</v>
      </c>
      <c r="L50" s="4">
        <v>1.2602975541013461E-6</v>
      </c>
      <c r="M50" s="4">
        <v>1.6346757468844051E-4</v>
      </c>
    </row>
    <row r="51" spans="1:13">
      <c r="A51" s="11">
        <v>13</v>
      </c>
      <c r="B51" s="2"/>
      <c r="C51" s="2"/>
      <c r="D51" s="2"/>
      <c r="E51" s="2" t="s">
        <v>13</v>
      </c>
      <c r="F51" s="2" t="s">
        <v>117</v>
      </c>
      <c r="G51" s="2">
        <v>5</v>
      </c>
      <c r="H51" s="2">
        <v>3507</v>
      </c>
      <c r="I51" s="2">
        <v>1507</v>
      </c>
      <c r="J51" s="4">
        <v>0.10978243856628581</v>
      </c>
      <c r="K51" s="4">
        <v>0.11006427110721589</v>
      </c>
      <c r="L51" s="4">
        <v>7.2259097947421358E-7</v>
      </c>
      <c r="M51" s="4">
        <v>1.6346757468844051E-4</v>
      </c>
    </row>
    <row r="52" spans="1:13">
      <c r="A52" s="11">
        <v>15</v>
      </c>
      <c r="B52" s="2"/>
      <c r="C52" s="2"/>
      <c r="D52" s="2"/>
      <c r="E52" s="2" t="s">
        <v>13</v>
      </c>
      <c r="F52" s="2" t="s">
        <v>120</v>
      </c>
      <c r="G52" s="2">
        <v>6</v>
      </c>
      <c r="H52" s="2">
        <v>1458</v>
      </c>
      <c r="I52" s="2">
        <v>594</v>
      </c>
      <c r="J52" s="4">
        <v>4.5640945374863053E-2</v>
      </c>
      <c r="K52" s="4">
        <v>4.3382997370727427E-2</v>
      </c>
      <c r="L52" s="4">
        <v>1.145629525651964E-4</v>
      </c>
      <c r="M52" s="4">
        <v>1.6346757468844051E-4</v>
      </c>
    </row>
    <row r="53" spans="1:13">
      <c r="A53" s="11">
        <v>57</v>
      </c>
      <c r="B53" s="2"/>
      <c r="C53" s="2"/>
      <c r="D53" s="2"/>
      <c r="E53" s="2" t="s">
        <v>13</v>
      </c>
      <c r="F53" s="2" t="s">
        <v>80</v>
      </c>
      <c r="G53" s="2">
        <v>-1</v>
      </c>
      <c r="H53" s="2">
        <v>2409</v>
      </c>
      <c r="I53" s="2">
        <v>1053</v>
      </c>
      <c r="J53" s="4">
        <v>7.5410862419784008E-2</v>
      </c>
      <c r="K53" s="4">
        <v>7.6906222611744082E-2</v>
      </c>
      <c r="L53" s="4">
        <v>2.9362089579551189E-5</v>
      </c>
      <c r="M53" s="4">
        <v>3.1584872822518282E-4</v>
      </c>
    </row>
    <row r="54" spans="1:13">
      <c r="A54" s="11">
        <v>55</v>
      </c>
      <c r="B54" s="2"/>
      <c r="C54" s="2"/>
      <c r="D54" s="2"/>
      <c r="E54" s="2" t="s">
        <v>13</v>
      </c>
      <c r="F54" s="2" t="s">
        <v>83</v>
      </c>
      <c r="G54" s="2">
        <v>1</v>
      </c>
      <c r="H54" s="2">
        <v>21622</v>
      </c>
      <c r="I54" s="2">
        <v>9210</v>
      </c>
      <c r="J54" s="4">
        <v>0.67685083737674123</v>
      </c>
      <c r="K54" s="4">
        <v>0.67265556529360215</v>
      </c>
      <c r="L54" s="4">
        <v>2.6084151235268581E-5</v>
      </c>
      <c r="M54" s="4">
        <v>3.1584872822518282E-4</v>
      </c>
    </row>
    <row r="55" spans="1:13">
      <c r="A55" s="11">
        <v>56</v>
      </c>
      <c r="B55" s="2"/>
      <c r="C55" s="2"/>
      <c r="D55" s="2"/>
      <c r="E55" s="2" t="s">
        <v>13</v>
      </c>
      <c r="F55" s="2" t="s">
        <v>101</v>
      </c>
      <c r="G55" s="2">
        <v>2</v>
      </c>
      <c r="H55" s="2">
        <v>7363</v>
      </c>
      <c r="I55" s="2">
        <v>3163</v>
      </c>
      <c r="J55" s="4">
        <v>0.2304899045233996</v>
      </c>
      <c r="K55" s="4">
        <v>0.23101080923166811</v>
      </c>
      <c r="L55" s="4">
        <v>1.17591077213738E-6</v>
      </c>
      <c r="M55" s="4">
        <v>3.1584872822518282E-4</v>
      </c>
    </row>
    <row r="56" spans="1:13">
      <c r="A56" s="11">
        <v>58</v>
      </c>
      <c r="B56" s="2"/>
      <c r="C56" s="2"/>
      <c r="D56" s="2"/>
      <c r="E56" s="2" t="s">
        <v>13</v>
      </c>
      <c r="F56" s="2" t="s">
        <v>94</v>
      </c>
      <c r="G56" s="2">
        <v>3</v>
      </c>
      <c r="H56" s="2">
        <v>551</v>
      </c>
      <c r="I56" s="2">
        <v>266</v>
      </c>
      <c r="J56" s="4">
        <v>1.7248395680075131E-2</v>
      </c>
      <c r="K56" s="4">
        <v>1.942740286298569E-2</v>
      </c>
      <c r="L56" s="4">
        <v>2.5922657663822571E-4</v>
      </c>
      <c r="M56" s="4">
        <v>3.1584872822518282E-4</v>
      </c>
    </row>
    <row r="57" spans="1:13">
      <c r="A57" s="11">
        <v>29</v>
      </c>
      <c r="B57" s="2"/>
      <c r="C57" s="2"/>
      <c r="D57" s="2"/>
      <c r="E57" s="2" t="s">
        <v>13</v>
      </c>
      <c r="F57" s="2" t="s">
        <v>80</v>
      </c>
      <c r="G57" s="2">
        <v>-1</v>
      </c>
      <c r="H57" s="2">
        <v>3755</v>
      </c>
      <c r="I57" s="2">
        <v>1670</v>
      </c>
      <c r="J57" s="4">
        <v>0.1175457818124902</v>
      </c>
      <c r="K57" s="4">
        <v>0.1219690330119778</v>
      </c>
      <c r="L57" s="4">
        <v>1.633917791429573E-4</v>
      </c>
      <c r="M57" s="4">
        <v>5.0787953650577539E-4</v>
      </c>
    </row>
    <row r="58" spans="1:13">
      <c r="A58" s="11">
        <v>27</v>
      </c>
      <c r="B58" s="2"/>
      <c r="C58" s="2"/>
      <c r="D58" s="2"/>
      <c r="E58" s="2" t="s">
        <v>13</v>
      </c>
      <c r="F58" s="2" t="s">
        <v>83</v>
      </c>
      <c r="G58" s="2">
        <v>1</v>
      </c>
      <c r="H58" s="2">
        <v>24059</v>
      </c>
      <c r="I58" s="2">
        <v>10270</v>
      </c>
      <c r="J58" s="4">
        <v>0.75313820629206452</v>
      </c>
      <c r="K58" s="4">
        <v>0.75007303534910896</v>
      </c>
      <c r="L58" s="4">
        <v>1.250028694664237E-5</v>
      </c>
      <c r="M58" s="4">
        <v>5.0787953650577539E-4</v>
      </c>
    </row>
    <row r="59" spans="1:13">
      <c r="A59" s="11">
        <v>28</v>
      </c>
      <c r="B59" s="2"/>
      <c r="C59" s="2"/>
      <c r="D59" s="2"/>
      <c r="E59" s="2" t="s">
        <v>13</v>
      </c>
      <c r="F59" s="2" t="s">
        <v>101</v>
      </c>
      <c r="G59" s="2">
        <v>2</v>
      </c>
      <c r="H59" s="2">
        <v>4010</v>
      </c>
      <c r="I59" s="2">
        <v>1685</v>
      </c>
      <c r="J59" s="4">
        <v>0.12552825168257939</v>
      </c>
      <c r="K59" s="4">
        <v>0.1230645632486123</v>
      </c>
      <c r="L59" s="4">
        <v>4.8834552474911157E-5</v>
      </c>
      <c r="M59" s="4">
        <v>5.0787953650577539E-4</v>
      </c>
    </row>
    <row r="60" spans="1:13">
      <c r="A60" s="11">
        <v>30</v>
      </c>
      <c r="B60" s="2"/>
      <c r="C60" s="2"/>
      <c r="D60" s="2"/>
      <c r="E60" s="2" t="s">
        <v>13</v>
      </c>
      <c r="F60" s="2" t="s">
        <v>94</v>
      </c>
      <c r="G60" s="2">
        <v>3</v>
      </c>
      <c r="H60" s="2">
        <v>121</v>
      </c>
      <c r="I60" s="2">
        <v>67</v>
      </c>
      <c r="J60" s="4">
        <v>3.7877602128658632E-3</v>
      </c>
      <c r="K60" s="4">
        <v>4.8933683903009057E-3</v>
      </c>
      <c r="L60" s="4">
        <v>2.8315291794126451E-4</v>
      </c>
      <c r="M60" s="4">
        <v>5.0787953650577539E-4</v>
      </c>
    </row>
    <row r="61" spans="1:13">
      <c r="A61" s="11">
        <v>75</v>
      </c>
      <c r="B61" s="2"/>
      <c r="C61" s="2"/>
      <c r="D61" s="2"/>
      <c r="E61" s="2" t="s">
        <v>13</v>
      </c>
      <c r="F61" s="2" t="s">
        <v>80</v>
      </c>
      <c r="G61" s="2">
        <v>-1</v>
      </c>
      <c r="H61" s="2">
        <v>16012</v>
      </c>
      <c r="I61" s="2">
        <v>6996</v>
      </c>
      <c r="J61" s="4">
        <v>0.5012365002347785</v>
      </c>
      <c r="K61" s="4">
        <v>0.51095530236634534</v>
      </c>
      <c r="L61" s="4">
        <v>1.8664055073995431E-4</v>
      </c>
      <c r="M61" s="4">
        <v>5.5198393544208298E-4</v>
      </c>
    </row>
    <row r="62" spans="1:13">
      <c r="A62" s="11">
        <v>76</v>
      </c>
      <c r="B62" s="2"/>
      <c r="C62" s="2"/>
      <c r="D62" s="2"/>
      <c r="E62" s="2" t="s">
        <v>13</v>
      </c>
      <c r="F62" s="2" t="s">
        <v>83</v>
      </c>
      <c r="G62" s="2">
        <v>1</v>
      </c>
      <c r="H62" s="2">
        <v>7947</v>
      </c>
      <c r="I62" s="2">
        <v>3336</v>
      </c>
      <c r="J62" s="4">
        <v>0.24877132571607449</v>
      </c>
      <c r="K62" s="4">
        <v>0.24364592462751969</v>
      </c>
      <c r="L62" s="4">
        <v>1.0670091289629821E-4</v>
      </c>
      <c r="M62" s="4">
        <v>5.5198393544208298E-4</v>
      </c>
    </row>
    <row r="63" spans="1:13">
      <c r="A63" s="11">
        <v>78</v>
      </c>
      <c r="B63" s="2"/>
      <c r="C63" s="2"/>
      <c r="D63" s="2"/>
      <c r="E63" s="2" t="s">
        <v>13</v>
      </c>
      <c r="F63" s="2" t="s">
        <v>101</v>
      </c>
      <c r="G63" s="2">
        <v>2</v>
      </c>
      <c r="H63" s="2">
        <v>3451</v>
      </c>
      <c r="I63" s="2">
        <v>1408</v>
      </c>
      <c r="J63" s="4">
        <v>0.10802942557520739</v>
      </c>
      <c r="K63" s="4">
        <v>0.102833771545428</v>
      </c>
      <c r="L63" s="4">
        <v>2.5609291942060148E-4</v>
      </c>
      <c r="M63" s="4">
        <v>5.5198393544208298E-4</v>
      </c>
    </row>
    <row r="64" spans="1:13">
      <c r="A64" s="11">
        <v>77</v>
      </c>
      <c r="B64" s="2"/>
      <c r="C64" s="2"/>
      <c r="D64" s="2"/>
      <c r="E64" s="2" t="s">
        <v>13</v>
      </c>
      <c r="F64" s="2" t="s">
        <v>94</v>
      </c>
      <c r="G64" s="2">
        <v>3</v>
      </c>
      <c r="H64" s="2">
        <v>4535</v>
      </c>
      <c r="I64" s="2">
        <v>1952</v>
      </c>
      <c r="J64" s="4">
        <v>0.14196274847393961</v>
      </c>
      <c r="K64" s="4">
        <v>0.142565001460707</v>
      </c>
      <c r="L64" s="4">
        <v>2.5495523852289391E-6</v>
      </c>
      <c r="M64" s="4">
        <v>5.5198393544208298E-4</v>
      </c>
    </row>
    <row r="65" spans="1:13">
      <c r="A65" s="11">
        <v>1</v>
      </c>
      <c r="B65" s="2"/>
      <c r="C65" s="2"/>
      <c r="D65" s="2"/>
      <c r="E65" s="2" t="s">
        <v>13</v>
      </c>
      <c r="F65" s="2" t="s">
        <v>80</v>
      </c>
      <c r="G65" s="2">
        <v>-1</v>
      </c>
      <c r="H65" s="2">
        <v>10300</v>
      </c>
      <c r="I65" s="2">
        <v>4512</v>
      </c>
      <c r="J65" s="4">
        <v>0.32242917514478009</v>
      </c>
      <c r="K65" s="4">
        <v>0.32953549517966702</v>
      </c>
      <c r="L65" s="4">
        <v>1.5492184403818521E-4</v>
      </c>
      <c r="M65" s="4">
        <v>2.402226307734694E-4</v>
      </c>
    </row>
    <row r="66" spans="1:13">
      <c r="A66" s="11">
        <v>0</v>
      </c>
      <c r="B66" s="2"/>
      <c r="C66" s="2"/>
      <c r="D66" s="2"/>
      <c r="E66" s="2" t="s">
        <v>13</v>
      </c>
      <c r="F66" s="2" t="s">
        <v>83</v>
      </c>
      <c r="G66" s="2">
        <v>1</v>
      </c>
      <c r="H66" s="2">
        <v>19459</v>
      </c>
      <c r="I66" s="2">
        <v>8242</v>
      </c>
      <c r="J66" s="4">
        <v>0.60914071059633745</v>
      </c>
      <c r="K66" s="4">
        <v>0.60195734735612039</v>
      </c>
      <c r="L66" s="4">
        <v>8.5214095127672139E-5</v>
      </c>
      <c r="M66" s="4">
        <v>2.402226307734694E-4</v>
      </c>
    </row>
    <row r="67" spans="1:13">
      <c r="A67" s="11">
        <v>2</v>
      </c>
      <c r="B67" s="2"/>
      <c r="C67" s="2"/>
      <c r="D67" s="2"/>
      <c r="E67" s="2" t="s">
        <v>13</v>
      </c>
      <c r="F67" s="2" t="s">
        <v>86</v>
      </c>
      <c r="G67" s="2">
        <v>2</v>
      </c>
      <c r="H67" s="2">
        <v>2186</v>
      </c>
      <c r="I67" s="2">
        <v>938</v>
      </c>
      <c r="J67" s="4">
        <v>6.8430114258882457E-2</v>
      </c>
      <c r="K67" s="4">
        <v>6.8507157464212681E-2</v>
      </c>
      <c r="L67" s="4">
        <v>8.6691607612052306E-8</v>
      </c>
      <c r="M67" s="4">
        <v>2.402226307734694E-4</v>
      </c>
    </row>
    <row r="68" spans="1:13">
      <c r="A68" s="11">
        <v>73</v>
      </c>
      <c r="B68" s="2"/>
      <c r="C68" s="2"/>
      <c r="D68" s="2"/>
      <c r="E68" s="2" t="s">
        <v>13</v>
      </c>
      <c r="F68" s="2" t="s">
        <v>80</v>
      </c>
      <c r="G68" s="2">
        <v>-1</v>
      </c>
      <c r="H68" s="2">
        <v>11800</v>
      </c>
      <c r="I68" s="2">
        <v>4952</v>
      </c>
      <c r="J68" s="4">
        <v>0.36938488026295202</v>
      </c>
      <c r="K68" s="4">
        <v>0.36167104878761319</v>
      </c>
      <c r="L68" s="4">
        <v>1.62793028858959E-4</v>
      </c>
      <c r="M68" s="4">
        <v>5.7499949704720112E-4</v>
      </c>
    </row>
    <row r="69" spans="1:13">
      <c r="A69" s="11">
        <v>72</v>
      </c>
      <c r="B69" s="2"/>
      <c r="C69" s="2"/>
      <c r="D69" s="2"/>
      <c r="E69" s="2" t="s">
        <v>13</v>
      </c>
      <c r="F69" s="2" t="s">
        <v>83</v>
      </c>
      <c r="G69" s="2">
        <v>1</v>
      </c>
      <c r="H69" s="2">
        <v>12528</v>
      </c>
      <c r="I69" s="2">
        <v>5530</v>
      </c>
      <c r="J69" s="4">
        <v>0.39217404914697129</v>
      </c>
      <c r="K69" s="4">
        <v>0.40388548057259721</v>
      </c>
      <c r="L69" s="4">
        <v>3.4461624406140808E-4</v>
      </c>
      <c r="M69" s="4">
        <v>5.7499949704720112E-4</v>
      </c>
    </row>
    <row r="70" spans="1:13">
      <c r="A70" s="11">
        <v>74</v>
      </c>
      <c r="B70" s="2"/>
      <c r="C70" s="2"/>
      <c r="D70" s="2"/>
      <c r="E70" s="2" t="s">
        <v>13</v>
      </c>
      <c r="F70" s="2" t="s">
        <v>86</v>
      </c>
      <c r="G70" s="2">
        <v>2</v>
      </c>
      <c r="H70" s="2">
        <v>7617</v>
      </c>
      <c r="I70" s="2">
        <v>3210</v>
      </c>
      <c r="J70" s="4">
        <v>0.23844107059007669</v>
      </c>
      <c r="K70" s="4">
        <v>0.23444347063978971</v>
      </c>
      <c r="L70" s="4">
        <v>6.759022412683399E-5</v>
      </c>
      <c r="M70" s="4">
        <v>5.7499949704720112E-4</v>
      </c>
    </row>
    <row r="71" spans="1:13">
      <c r="A71" s="11">
        <v>59</v>
      </c>
      <c r="B71" s="2"/>
      <c r="C71" s="2"/>
      <c r="D71" s="2"/>
      <c r="E71" s="2" t="s">
        <v>13</v>
      </c>
      <c r="F71" s="2" t="s">
        <v>80</v>
      </c>
      <c r="G71" s="2">
        <v>-1</v>
      </c>
      <c r="H71" s="2">
        <v>11800</v>
      </c>
      <c r="I71" s="2">
        <v>4952</v>
      </c>
      <c r="J71" s="4">
        <v>0.36938488026295202</v>
      </c>
      <c r="K71" s="4">
        <v>0.36167104878761319</v>
      </c>
      <c r="L71" s="4">
        <v>1.62793028858959E-4</v>
      </c>
      <c r="M71" s="4">
        <v>4.4208053629012778E-4</v>
      </c>
    </row>
    <row r="72" spans="1:13">
      <c r="A72" s="11">
        <v>61</v>
      </c>
      <c r="B72" s="2"/>
      <c r="C72" s="2"/>
      <c r="D72" s="2"/>
      <c r="E72" s="2" t="s">
        <v>13</v>
      </c>
      <c r="F72" s="2" t="s">
        <v>83</v>
      </c>
      <c r="G72" s="2">
        <v>1</v>
      </c>
      <c r="H72" s="2">
        <v>6507</v>
      </c>
      <c r="I72" s="2">
        <v>2865</v>
      </c>
      <c r="J72" s="4">
        <v>0.2036938488026295</v>
      </c>
      <c r="K72" s="4">
        <v>0.20924627519719541</v>
      </c>
      <c r="L72" s="4">
        <v>1.4932575080226621E-4</v>
      </c>
      <c r="M72" s="4">
        <v>4.4208053629012778E-4</v>
      </c>
    </row>
    <row r="73" spans="1:13">
      <c r="A73" s="11">
        <v>62</v>
      </c>
      <c r="B73" s="2"/>
      <c r="C73" s="2"/>
      <c r="D73" s="2"/>
      <c r="E73" s="2" t="s">
        <v>13</v>
      </c>
      <c r="F73" s="2" t="s">
        <v>221</v>
      </c>
      <c r="G73" s="2">
        <v>2</v>
      </c>
      <c r="H73" s="2">
        <v>4293</v>
      </c>
      <c r="I73" s="2">
        <v>1895</v>
      </c>
      <c r="J73" s="4">
        <v>0.13438722804820791</v>
      </c>
      <c r="K73" s="4">
        <v>0.1384019865614958</v>
      </c>
      <c r="L73" s="4">
        <v>1.181824571085201E-4</v>
      </c>
      <c r="M73" s="4">
        <v>4.4208053629012778E-4</v>
      </c>
    </row>
    <row r="74" spans="1:13">
      <c r="A74" s="11">
        <v>60</v>
      </c>
      <c r="B74" s="2"/>
      <c r="C74" s="2"/>
      <c r="D74" s="2"/>
      <c r="E74" s="2" t="s">
        <v>13</v>
      </c>
      <c r="F74" s="2" t="s">
        <v>224</v>
      </c>
      <c r="G74" s="2">
        <v>3</v>
      </c>
      <c r="H74" s="2">
        <v>9345</v>
      </c>
      <c r="I74" s="2">
        <v>3980</v>
      </c>
      <c r="J74" s="4">
        <v>0.29253404288621071</v>
      </c>
      <c r="K74" s="4">
        <v>0.29068068945369557</v>
      </c>
      <c r="L74" s="4">
        <v>1.177929952038254E-5</v>
      </c>
      <c r="M74" s="4">
        <v>4.4208053629012778E-4</v>
      </c>
    </row>
    <row r="75" spans="1:13">
      <c r="A75" s="11">
        <v>16</v>
      </c>
      <c r="B75" s="2"/>
      <c r="C75" s="2"/>
      <c r="D75" s="2"/>
      <c r="E75" s="2" t="s">
        <v>13</v>
      </c>
      <c r="F75" s="2" t="s">
        <v>80</v>
      </c>
      <c r="G75" s="2">
        <v>-1</v>
      </c>
      <c r="H75" s="2">
        <v>11800</v>
      </c>
      <c r="I75" s="2">
        <v>4952</v>
      </c>
      <c r="J75" s="4">
        <v>0.36938488026295202</v>
      </c>
      <c r="K75" s="4">
        <v>0.36167104878761319</v>
      </c>
      <c r="L75" s="4">
        <v>1.62793028858959E-4</v>
      </c>
      <c r="M75" s="4">
        <v>4.0628506506658828E-4</v>
      </c>
    </row>
    <row r="76" spans="1:13">
      <c r="A76" s="11">
        <v>17</v>
      </c>
      <c r="B76" s="2"/>
      <c r="C76" s="2"/>
      <c r="D76" s="2"/>
      <c r="E76" s="2" t="s">
        <v>13</v>
      </c>
      <c r="F76" s="2" t="s">
        <v>125</v>
      </c>
      <c r="G76" s="2">
        <v>1</v>
      </c>
      <c r="H76" s="2">
        <v>10074</v>
      </c>
      <c r="I76" s="2">
        <v>4312</v>
      </c>
      <c r="J76" s="4">
        <v>0.31535451557364219</v>
      </c>
      <c r="K76" s="4">
        <v>0.31492842535787319</v>
      </c>
      <c r="L76" s="4">
        <v>5.7609967791076389E-7</v>
      </c>
      <c r="M76" s="4">
        <v>4.0628506506658828E-4</v>
      </c>
    </row>
    <row r="77" spans="1:13">
      <c r="A77" s="11">
        <v>18</v>
      </c>
      <c r="B77" s="2"/>
      <c r="C77" s="2"/>
      <c r="D77" s="2"/>
      <c r="E77" s="2" t="s">
        <v>13</v>
      </c>
      <c r="F77" s="2" t="s">
        <v>128</v>
      </c>
      <c r="G77" s="2">
        <v>2</v>
      </c>
      <c r="H77" s="2">
        <v>4200</v>
      </c>
      <c r="I77" s="2">
        <v>1829</v>
      </c>
      <c r="J77" s="4">
        <v>0.13147597433088121</v>
      </c>
      <c r="K77" s="4">
        <v>0.13358165352030379</v>
      </c>
      <c r="L77" s="4">
        <v>3.3456710252857307E-5</v>
      </c>
      <c r="M77" s="4">
        <v>4.0628506506658828E-4</v>
      </c>
    </row>
    <row r="78" spans="1:13">
      <c r="A78" s="11">
        <v>21</v>
      </c>
      <c r="B78" s="2"/>
      <c r="C78" s="2"/>
      <c r="D78" s="2"/>
      <c r="E78" s="2" t="s">
        <v>13</v>
      </c>
      <c r="F78" s="2" t="s">
        <v>131</v>
      </c>
      <c r="G78" s="2">
        <v>3</v>
      </c>
      <c r="H78" s="2">
        <v>1641</v>
      </c>
      <c r="I78" s="2">
        <v>729</v>
      </c>
      <c r="J78" s="4">
        <v>5.136954139928001E-2</v>
      </c>
      <c r="K78" s="4">
        <v>5.3242769500438207E-2</v>
      </c>
      <c r="L78" s="4">
        <v>6.7092650939787235E-5</v>
      </c>
      <c r="M78" s="4">
        <v>4.0628506506658828E-4</v>
      </c>
    </row>
    <row r="79" spans="1:13">
      <c r="A79" s="11">
        <v>20</v>
      </c>
      <c r="B79" s="2"/>
      <c r="C79" s="2"/>
      <c r="D79" s="2"/>
      <c r="E79" s="2" t="s">
        <v>13</v>
      </c>
      <c r="F79" s="2" t="s">
        <v>134</v>
      </c>
      <c r="G79" s="2">
        <v>4</v>
      </c>
      <c r="H79" s="2">
        <v>1996</v>
      </c>
      <c r="I79" s="2">
        <v>873</v>
      </c>
      <c r="J79" s="4">
        <v>6.2482391610580688E-2</v>
      </c>
      <c r="K79" s="4">
        <v>6.3759859772129709E-2</v>
      </c>
      <c r="L79" s="4">
        <v>2.585474500287473E-5</v>
      </c>
      <c r="M79" s="4">
        <v>4.0628506506658828E-4</v>
      </c>
    </row>
    <row r="80" spans="1:13">
      <c r="A80" s="11">
        <v>19</v>
      </c>
      <c r="B80" s="2"/>
      <c r="C80" s="2"/>
      <c r="D80" s="2"/>
      <c r="E80" s="2" t="s">
        <v>13</v>
      </c>
      <c r="F80" s="2" t="s">
        <v>137</v>
      </c>
      <c r="G80" s="2">
        <v>5</v>
      </c>
      <c r="H80" s="2">
        <v>2234</v>
      </c>
      <c r="I80" s="2">
        <v>997</v>
      </c>
      <c r="J80" s="4">
        <v>6.9932696822663953E-2</v>
      </c>
      <c r="K80" s="4">
        <v>7.2816243061641833E-2</v>
      </c>
      <c r="L80" s="4">
        <v>1.165118303341993E-4</v>
      </c>
      <c r="M80" s="4">
        <v>4.0628506506658828E-4</v>
      </c>
    </row>
    <row r="81" spans="1:13">
      <c r="A81" s="11">
        <v>7</v>
      </c>
      <c r="B81" s="2"/>
      <c r="C81" s="2"/>
      <c r="D81" s="2"/>
      <c r="E81" s="2" t="s">
        <v>13</v>
      </c>
      <c r="F81" s="2" t="s">
        <v>80</v>
      </c>
      <c r="G81" s="2">
        <v>-1</v>
      </c>
      <c r="H81" s="2">
        <v>10291</v>
      </c>
      <c r="I81" s="2">
        <v>4399</v>
      </c>
      <c r="J81" s="4">
        <v>0.32214744091407099</v>
      </c>
      <c r="K81" s="4">
        <v>0.32128250073035353</v>
      </c>
      <c r="L81" s="4">
        <v>2.325418584433095E-6</v>
      </c>
      <c r="M81" s="4">
        <v>3.83023890852002E-4</v>
      </c>
    </row>
    <row r="82" spans="1:13">
      <c r="A82" s="11">
        <v>6</v>
      </c>
      <c r="B82" s="2"/>
      <c r="C82" s="2"/>
      <c r="D82" s="2"/>
      <c r="E82" s="2" t="s">
        <v>13</v>
      </c>
      <c r="F82" s="2" t="s">
        <v>83</v>
      </c>
      <c r="G82" s="2">
        <v>1</v>
      </c>
      <c r="H82" s="2">
        <v>14759</v>
      </c>
      <c r="I82" s="2">
        <v>6289</v>
      </c>
      <c r="J82" s="4">
        <v>0.46201283455939901</v>
      </c>
      <c r="K82" s="4">
        <v>0.45931931054630443</v>
      </c>
      <c r="L82" s="4">
        <v>1.574913524346389E-5</v>
      </c>
      <c r="M82" s="4">
        <v>3.83023890852002E-4</v>
      </c>
    </row>
    <row r="83" spans="1:13">
      <c r="A83" s="11">
        <v>8</v>
      </c>
      <c r="B83" s="2"/>
      <c r="C83" s="2"/>
      <c r="D83" s="2"/>
      <c r="E83" s="2" t="s">
        <v>13</v>
      </c>
      <c r="F83" s="2" t="s">
        <v>101</v>
      </c>
      <c r="G83" s="2">
        <v>2</v>
      </c>
      <c r="H83" s="2">
        <v>5133</v>
      </c>
      <c r="I83" s="2">
        <v>2285</v>
      </c>
      <c r="J83" s="4">
        <v>0.16068242291438409</v>
      </c>
      <c r="K83" s="4">
        <v>0.1668857727139936</v>
      </c>
      <c r="L83" s="4">
        <v>2.349809931417778E-4</v>
      </c>
      <c r="M83" s="4">
        <v>3.83023890852002E-4</v>
      </c>
    </row>
    <row r="84" spans="1:13">
      <c r="A84" s="11">
        <v>9</v>
      </c>
      <c r="B84" s="2"/>
      <c r="C84" s="2"/>
      <c r="D84" s="2"/>
      <c r="E84" s="2" t="s">
        <v>13</v>
      </c>
      <c r="F84" s="2" t="s">
        <v>94</v>
      </c>
      <c r="G84" s="2">
        <v>3</v>
      </c>
      <c r="H84" s="2">
        <v>1762</v>
      </c>
      <c r="I84" s="2">
        <v>719</v>
      </c>
      <c r="J84" s="4">
        <v>5.5157301612145868E-2</v>
      </c>
      <c r="K84" s="4">
        <v>5.2512416009348521E-2</v>
      </c>
      <c r="L84" s="4">
        <v>1.2996834388232721E-4</v>
      </c>
      <c r="M84" s="4">
        <v>3.83023890852002E-4</v>
      </c>
    </row>
    <row r="85" spans="1:13">
      <c r="A85" s="11">
        <v>64</v>
      </c>
      <c r="B85" s="2"/>
      <c r="C85" s="2"/>
      <c r="D85" s="2"/>
      <c r="E85" s="2" t="s">
        <v>14</v>
      </c>
      <c r="F85" s="2" t="s">
        <v>80</v>
      </c>
      <c r="G85" s="2">
        <v>-1</v>
      </c>
      <c r="H85" s="2">
        <v>7841</v>
      </c>
      <c r="I85" s="2">
        <v>3422</v>
      </c>
      <c r="J85" s="4">
        <v>0.24545312255439039</v>
      </c>
      <c r="K85" s="4">
        <v>0.24992696465089101</v>
      </c>
      <c r="L85" s="4">
        <v>8.0809898520647024E-5</v>
      </c>
      <c r="M85" s="4">
        <v>2.3654980322252361E-4</v>
      </c>
    </row>
    <row r="86" spans="1:13">
      <c r="A86" s="11">
        <v>66</v>
      </c>
      <c r="B86" s="2"/>
      <c r="C86" s="2"/>
      <c r="D86" s="2"/>
      <c r="E86" s="2" t="s">
        <v>14</v>
      </c>
      <c r="F86" s="2" t="s">
        <v>229</v>
      </c>
      <c r="G86" s="2">
        <v>2</v>
      </c>
      <c r="H86" s="2">
        <v>2855</v>
      </c>
      <c r="I86" s="2">
        <v>1243</v>
      </c>
      <c r="J86" s="4">
        <v>8.9372358741587096E-2</v>
      </c>
      <c r="K86" s="4">
        <v>9.0782938942448141E-2</v>
      </c>
      <c r="L86" s="4">
        <v>2.2089577058521601E-5</v>
      </c>
      <c r="M86" s="4">
        <v>2.3654980322252361E-4</v>
      </c>
    </row>
    <row r="87" spans="1:13">
      <c r="A87" s="11">
        <v>67</v>
      </c>
      <c r="B87" s="2"/>
      <c r="C87" s="2"/>
      <c r="D87" s="2"/>
      <c r="E87" s="2" t="s">
        <v>14</v>
      </c>
      <c r="F87" s="2" t="s">
        <v>232</v>
      </c>
      <c r="G87" s="2">
        <v>3</v>
      </c>
      <c r="H87" s="2">
        <v>1194</v>
      </c>
      <c r="I87" s="2">
        <v>527</v>
      </c>
      <c r="J87" s="4">
        <v>3.7376741274064797E-2</v>
      </c>
      <c r="K87" s="4">
        <v>3.848962898042653E-2</v>
      </c>
      <c r="L87" s="4">
        <v>3.2652356757677428E-5</v>
      </c>
      <c r="M87" s="4">
        <v>2.3654980322252361E-4</v>
      </c>
    </row>
    <row r="88" spans="1:13">
      <c r="A88" s="11">
        <v>65</v>
      </c>
      <c r="B88" s="2"/>
      <c r="C88" s="2"/>
      <c r="D88" s="2"/>
      <c r="E88" s="2" t="s">
        <v>14</v>
      </c>
      <c r="F88" s="2" t="s">
        <v>235</v>
      </c>
      <c r="G88" s="2">
        <v>4</v>
      </c>
      <c r="H88" s="2">
        <v>5530</v>
      </c>
      <c r="I88" s="2">
        <v>2321</v>
      </c>
      <c r="J88" s="4">
        <v>0.1731100328689936</v>
      </c>
      <c r="K88" s="4">
        <v>0.16951504528191641</v>
      </c>
      <c r="L88" s="4">
        <v>7.5443456311487662E-5</v>
      </c>
      <c r="M88" s="4">
        <v>2.3654980322252361E-4</v>
      </c>
    </row>
    <row r="89" spans="1:13">
      <c r="A89" s="11">
        <v>63</v>
      </c>
      <c r="B89" s="2"/>
      <c r="C89" s="2"/>
      <c r="D89" s="2"/>
      <c r="E89" s="2" t="s">
        <v>14</v>
      </c>
      <c r="F89" s="2" t="s">
        <v>238</v>
      </c>
      <c r="G89" s="2">
        <v>5</v>
      </c>
      <c r="H89" s="2">
        <v>14525</v>
      </c>
      <c r="I89" s="2">
        <v>6179</v>
      </c>
      <c r="J89" s="4">
        <v>0.45468774456096422</v>
      </c>
      <c r="K89" s="4">
        <v>0.45128542214431783</v>
      </c>
      <c r="L89" s="4">
        <v>2.5554514574189892E-5</v>
      </c>
      <c r="M89" s="4">
        <v>2.3654980322252361E-4</v>
      </c>
    </row>
    <row r="90" spans="1:13">
      <c r="A90" s="11">
        <v>80</v>
      </c>
      <c r="B90" s="2"/>
      <c r="C90" s="2"/>
      <c r="D90" s="2"/>
      <c r="E90" s="2" t="s">
        <v>14</v>
      </c>
      <c r="F90" s="2" t="s">
        <v>80</v>
      </c>
      <c r="G90" s="2">
        <v>-1</v>
      </c>
      <c r="H90" s="2">
        <v>4505</v>
      </c>
      <c r="I90" s="2">
        <v>1932</v>
      </c>
      <c r="J90" s="4">
        <v>0.14102363437157611</v>
      </c>
      <c r="K90" s="4">
        <v>0.1411042944785276</v>
      </c>
      <c r="L90" s="4">
        <v>4.6121297222880182E-8</v>
      </c>
      <c r="M90" s="4">
        <v>6.8736382007620659E-5</v>
      </c>
    </row>
    <row r="91" spans="1:13">
      <c r="A91" s="11">
        <v>79</v>
      </c>
      <c r="B91" s="2"/>
      <c r="C91" s="2"/>
      <c r="D91" s="2"/>
      <c r="E91" s="2" t="s">
        <v>14</v>
      </c>
      <c r="F91" s="2" t="s">
        <v>255</v>
      </c>
      <c r="G91" s="2">
        <v>1</v>
      </c>
      <c r="H91" s="2">
        <v>21831</v>
      </c>
      <c r="I91" s="2">
        <v>9327</v>
      </c>
      <c r="J91" s="4">
        <v>0.6833933322898732</v>
      </c>
      <c r="K91" s="4">
        <v>0.68120070113935149</v>
      </c>
      <c r="L91" s="4">
        <v>7.0462502135173011E-6</v>
      </c>
      <c r="M91" s="4">
        <v>6.8736382007620659E-5</v>
      </c>
    </row>
    <row r="92" spans="1:13">
      <c r="A92" s="11">
        <v>81</v>
      </c>
      <c r="B92" s="2"/>
      <c r="C92" s="2"/>
      <c r="D92" s="2"/>
      <c r="E92" s="2" t="s">
        <v>14</v>
      </c>
      <c r="F92" s="2" t="s">
        <v>258</v>
      </c>
      <c r="G92" s="2">
        <v>2</v>
      </c>
      <c r="H92" s="2">
        <v>3651</v>
      </c>
      <c r="I92" s="2">
        <v>1567</v>
      </c>
      <c r="J92" s="4">
        <v>0.11429018625763029</v>
      </c>
      <c r="K92" s="4">
        <v>0.114446392053754</v>
      </c>
      <c r="L92" s="4">
        <v>2.1334807677801199E-7</v>
      </c>
      <c r="M92" s="4">
        <v>6.8736382007620659E-5</v>
      </c>
    </row>
    <row r="93" spans="1:13">
      <c r="A93" s="11">
        <v>82</v>
      </c>
      <c r="B93" s="2"/>
      <c r="C93" s="2"/>
      <c r="D93" s="2"/>
      <c r="E93" s="2" t="s">
        <v>14</v>
      </c>
      <c r="F93" s="2" t="s">
        <v>261</v>
      </c>
      <c r="G93" s="2">
        <v>3</v>
      </c>
      <c r="H93" s="2">
        <v>1958</v>
      </c>
      <c r="I93" s="2">
        <v>866</v>
      </c>
      <c r="J93" s="4">
        <v>6.129284708092033E-2</v>
      </c>
      <c r="K93" s="4">
        <v>6.3248612328366927E-2</v>
      </c>
      <c r="L93" s="4">
        <v>6.1430662420102467E-5</v>
      </c>
      <c r="M93" s="4">
        <v>6.8736382007620659E-5</v>
      </c>
    </row>
  </sheetData>
  <sortState xmlns:xlrd2="http://schemas.microsoft.com/office/spreadsheetml/2017/richdata2" ref="A2:N93">
    <sortCondition ref="D2:D93"/>
    <sortCondition ref="G2:G9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showGridLines="0" workbookViewId="0">
      <selection activeCell="D10" sqref="D10"/>
    </sheetView>
  </sheetViews>
  <sheetFormatPr defaultRowHeight="13.5"/>
  <cols>
    <col min="1" max="1" width="7.125" bestFit="1" customWidth="1"/>
    <col min="2" max="4" width="9" bestFit="1" customWidth="1"/>
    <col min="5" max="7" width="12.75" bestFit="1" customWidth="1"/>
    <col min="8" max="8" width="9.5" style="5" bestFit="1" customWidth="1"/>
  </cols>
  <sheetData>
    <row r="1" spans="1:8">
      <c r="A1" s="11" t="s">
        <v>11</v>
      </c>
      <c r="B1" s="11" t="s">
        <v>10</v>
      </c>
      <c r="C1" s="11" t="s">
        <v>7</v>
      </c>
      <c r="D1" s="11" t="s">
        <v>8</v>
      </c>
      <c r="E1" s="11" t="s">
        <v>70</v>
      </c>
      <c r="F1" s="11" t="s">
        <v>35</v>
      </c>
      <c r="G1" s="11" t="s">
        <v>71</v>
      </c>
      <c r="H1" s="12" t="s">
        <v>72</v>
      </c>
    </row>
    <row r="2" spans="1:8">
      <c r="A2" s="2"/>
      <c r="B2" s="2"/>
      <c r="C2" s="2"/>
      <c r="D2" s="2" t="s">
        <v>13</v>
      </c>
      <c r="E2" s="2">
        <v>0.31672067829614392</v>
      </c>
      <c r="F2" s="2">
        <v>0.24514282646713281</v>
      </c>
      <c r="G2" s="2">
        <v>0.63920330601719089</v>
      </c>
      <c r="H2" s="4">
        <v>0.32242917514478009</v>
      </c>
    </row>
    <row r="3" spans="1:8">
      <c r="A3" s="2"/>
      <c r="B3" s="2"/>
      <c r="C3" s="2"/>
      <c r="D3" s="2" t="s">
        <v>13</v>
      </c>
      <c r="E3" s="2">
        <v>2.346034397999449E-2</v>
      </c>
      <c r="F3" s="2">
        <v>6.3037811074703298E-2</v>
      </c>
      <c r="G3" s="2">
        <v>0.53972474082699984</v>
      </c>
      <c r="H3" s="4">
        <v>0.5012365002347785</v>
      </c>
    </row>
    <row r="4" spans="1:8">
      <c r="A4" s="2"/>
      <c r="B4" s="2"/>
      <c r="C4" s="2"/>
      <c r="D4" s="2" t="s">
        <v>13</v>
      </c>
      <c r="E4" s="2">
        <v>6.7548256173847271E-2</v>
      </c>
      <c r="F4" s="2">
        <v>9.6975692143150632E-2</v>
      </c>
      <c r="G4" s="2">
        <v>0.55388582554420651</v>
      </c>
      <c r="H4" s="4">
        <v>0.36938488026295191</v>
      </c>
    </row>
    <row r="5" spans="1:8">
      <c r="A5" s="2"/>
      <c r="B5" s="2"/>
      <c r="C5" s="2"/>
      <c r="D5" s="2" t="s">
        <v>13</v>
      </c>
      <c r="E5" s="2">
        <v>6.2644319419207881E-2</v>
      </c>
      <c r="F5" s="2">
        <v>9.3096345665859392E-2</v>
      </c>
      <c r="G5" s="2">
        <v>0.55291267299707436</v>
      </c>
      <c r="H5" s="4">
        <v>0.36938488026295191</v>
      </c>
    </row>
    <row r="6" spans="1:8">
      <c r="A6" s="2"/>
      <c r="B6" s="2"/>
      <c r="C6" s="2"/>
      <c r="D6" s="2" t="s">
        <v>13</v>
      </c>
      <c r="E6" s="2">
        <v>4.5339630333393312E-2</v>
      </c>
      <c r="F6" s="2">
        <v>0.1012060809904011</v>
      </c>
      <c r="G6" s="2">
        <v>0.55313427442915875</v>
      </c>
      <c r="H6" s="4">
        <v>0.36938488026295191</v>
      </c>
    </row>
    <row r="7" spans="1:8">
      <c r="A7" s="2"/>
      <c r="B7" s="2"/>
      <c r="C7" s="2"/>
      <c r="D7" s="2" t="s">
        <v>14</v>
      </c>
      <c r="E7" s="2">
        <v>7.8049922646355949E-2</v>
      </c>
      <c r="F7" s="2">
        <v>0.1232395334576291</v>
      </c>
      <c r="G7" s="2">
        <v>0.5746252939634009</v>
      </c>
      <c r="H7" s="4">
        <v>0.24545312255439031</v>
      </c>
    </row>
    <row r="8" spans="1:8">
      <c r="A8" s="2"/>
      <c r="B8" s="2"/>
      <c r="C8" s="2"/>
      <c r="D8" s="2" t="s">
        <v>14</v>
      </c>
      <c r="E8" s="2">
        <v>4.4731761553737363E-2</v>
      </c>
      <c r="F8" s="2">
        <v>7.8912350901969491E-2</v>
      </c>
      <c r="G8" s="2">
        <v>0.5488053946800624</v>
      </c>
      <c r="H8" s="4">
        <v>0.1410236343715762</v>
      </c>
    </row>
    <row r="9" spans="1:8">
      <c r="A9" s="6"/>
      <c r="B9" s="6"/>
      <c r="C9" s="6"/>
      <c r="D9" s="6" t="s">
        <v>13</v>
      </c>
      <c r="E9" s="6">
        <v>0.18964561034006239</v>
      </c>
      <c r="F9" s="6">
        <v>0.18509422314170729</v>
      </c>
      <c r="G9" s="6">
        <v>0.59627536240861079</v>
      </c>
      <c r="H9" s="7">
        <v>0.78306464235404605</v>
      </c>
    </row>
    <row r="10" spans="1:8">
      <c r="A10" s="2"/>
      <c r="B10" s="2"/>
      <c r="C10" s="2"/>
      <c r="D10" s="2" t="s">
        <v>13</v>
      </c>
      <c r="E10" s="2">
        <v>2.966788581723119E-2</v>
      </c>
      <c r="F10" s="2">
        <v>4.7132796095216263E-2</v>
      </c>
      <c r="G10" s="2">
        <v>0.53623036820012848</v>
      </c>
      <c r="H10" s="4">
        <v>0.55561120676162146</v>
      </c>
    </row>
    <row r="11" spans="1:8">
      <c r="A11" s="2"/>
      <c r="B11" s="2"/>
      <c r="C11" s="2"/>
      <c r="D11" s="2" t="s">
        <v>13</v>
      </c>
      <c r="E11" s="2">
        <v>1.0753569002762401E-2</v>
      </c>
      <c r="F11" s="2">
        <v>4.259237006249883E-2</v>
      </c>
      <c r="G11" s="2">
        <v>0.52726343456617297</v>
      </c>
      <c r="H11" s="4">
        <v>0.47096572233526368</v>
      </c>
    </row>
    <row r="12" spans="1:8">
      <c r="A12" s="2"/>
      <c r="B12" s="2"/>
      <c r="C12" s="2"/>
      <c r="D12" s="2" t="s">
        <v>13</v>
      </c>
      <c r="E12" s="2">
        <v>4.1572613166707677E-2</v>
      </c>
      <c r="F12" s="2">
        <v>6.9111574983120927E-2</v>
      </c>
      <c r="G12" s="2">
        <v>0.54953780178349843</v>
      </c>
      <c r="H12" s="4">
        <v>0.44833307246830489</v>
      </c>
    </row>
    <row r="13" spans="1:8">
      <c r="A13" s="2"/>
      <c r="B13" s="2"/>
      <c r="C13" s="2"/>
      <c r="D13" s="2" t="s">
        <v>13</v>
      </c>
      <c r="E13" s="2">
        <v>1.360651982447313E-2</v>
      </c>
      <c r="F13" s="2">
        <v>2.9575226757018489E-2</v>
      </c>
      <c r="G13" s="2">
        <v>0.51863801259061504</v>
      </c>
      <c r="H13" s="4">
        <v>0.37921427453435602</v>
      </c>
    </row>
    <row r="14" spans="1:8">
      <c r="A14" s="2"/>
      <c r="B14" s="2"/>
      <c r="C14" s="2"/>
      <c r="D14" s="2" t="s">
        <v>13</v>
      </c>
      <c r="E14" s="2">
        <v>9.0537623755697683E-2</v>
      </c>
      <c r="F14" s="2">
        <v>0.13105484082101221</v>
      </c>
      <c r="G14" s="2">
        <v>0.5715659025166776</v>
      </c>
      <c r="H14" s="4">
        <v>0.68458287681953356</v>
      </c>
    </row>
    <row r="15" spans="1:8">
      <c r="A15" s="2"/>
      <c r="B15" s="2"/>
      <c r="C15" s="2"/>
      <c r="D15" s="2" t="s">
        <v>13</v>
      </c>
      <c r="E15" s="2">
        <v>0.1008421103027954</v>
      </c>
      <c r="F15" s="2">
        <v>0.1481769623541023</v>
      </c>
      <c r="G15" s="2">
        <v>0.5814818769885759</v>
      </c>
      <c r="H15" s="4">
        <v>0.57670997026138671</v>
      </c>
    </row>
    <row r="16" spans="1:8">
      <c r="A16" s="2"/>
      <c r="B16" s="2"/>
      <c r="C16" s="2"/>
      <c r="D16" s="2" t="s">
        <v>13</v>
      </c>
      <c r="E16" s="2">
        <v>1.8414807036129702E-2</v>
      </c>
      <c r="F16" s="2">
        <v>5.2241389633905899E-2</v>
      </c>
      <c r="G16" s="2">
        <v>0.53274745059659856</v>
      </c>
      <c r="H16" s="4">
        <v>0.44833307246830489</v>
      </c>
    </row>
    <row r="17" spans="1:8">
      <c r="A17" s="2"/>
      <c r="B17" s="2"/>
      <c r="C17" s="2"/>
      <c r="D17" s="2" t="s">
        <v>13</v>
      </c>
      <c r="E17" s="2">
        <v>9.4640403556014135E-2</v>
      </c>
      <c r="F17" s="2">
        <v>0.12327991922845841</v>
      </c>
      <c r="G17" s="2">
        <v>0.5786630658085723</v>
      </c>
      <c r="H17" s="4">
        <v>0.39630615119737039</v>
      </c>
    </row>
    <row r="18" spans="1:8">
      <c r="A18" s="2"/>
      <c r="B18" s="2"/>
      <c r="C18" s="2"/>
      <c r="D18" s="2" t="s">
        <v>13</v>
      </c>
      <c r="E18" s="2">
        <v>1.179906556551617E-2</v>
      </c>
      <c r="F18" s="2">
        <v>4.4272137328138512E-2</v>
      </c>
      <c r="G18" s="2">
        <v>0.5286685249076557</v>
      </c>
      <c r="H18" s="4">
        <v>0.47096572233526368</v>
      </c>
    </row>
    <row r="19" spans="1:8">
      <c r="A19" s="2"/>
      <c r="B19" s="2"/>
      <c r="C19" s="2"/>
      <c r="D19" s="2" t="s">
        <v>13</v>
      </c>
      <c r="E19" s="2">
        <v>0.1902064299582342</v>
      </c>
      <c r="F19" s="2">
        <v>0.18636323656027209</v>
      </c>
      <c r="G19" s="2">
        <v>0.60397343954212934</v>
      </c>
      <c r="H19" s="4">
        <v>0.55035216778838625</v>
      </c>
    </row>
    <row r="20" spans="1:8">
      <c r="A20" s="2"/>
      <c r="B20" s="2"/>
      <c r="C20" s="2"/>
      <c r="D20" s="2" t="s">
        <v>13</v>
      </c>
      <c r="E20" s="2">
        <v>8.5707235807225057E-2</v>
      </c>
      <c r="F20" s="2">
        <v>9.3568545348306609E-2</v>
      </c>
      <c r="G20" s="2">
        <v>0.56331849218196717</v>
      </c>
      <c r="H20" s="4">
        <v>0.1175457818124902</v>
      </c>
    </row>
    <row r="21" spans="1:8">
      <c r="A21" s="2"/>
      <c r="B21" s="2"/>
      <c r="C21" s="2"/>
      <c r="D21" s="2" t="s">
        <v>13</v>
      </c>
      <c r="E21" s="2">
        <v>8.8347163138655857E-2</v>
      </c>
      <c r="F21" s="2">
        <v>0.1232582810444967</v>
      </c>
      <c r="G21" s="2">
        <v>0.57145584509703107</v>
      </c>
      <c r="H21" s="4">
        <v>7.5410862419784008E-2</v>
      </c>
    </row>
    <row r="22" spans="1:8">
      <c r="A22" s="2"/>
      <c r="B22" s="2"/>
      <c r="C22" s="2"/>
      <c r="D22" s="2" t="s">
        <v>13</v>
      </c>
      <c r="E22" s="2">
        <v>7.9413153883735418E-2</v>
      </c>
      <c r="F22" s="2">
        <v>0.1074211125082329</v>
      </c>
      <c r="G22" s="2">
        <v>0.57291849961493113</v>
      </c>
      <c r="H22" s="4">
        <v>0.3221474409140711</v>
      </c>
    </row>
  </sheetData>
  <sortState xmlns:xlrd2="http://schemas.microsoft.com/office/spreadsheetml/2017/richdata2" ref="A2:H22">
    <sortCondition ref="A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2"/>
  <sheetViews>
    <sheetView showGridLines="0" workbookViewId="0">
      <selection activeCell="C5" sqref="C5"/>
    </sheetView>
  </sheetViews>
  <sheetFormatPr defaultRowHeight="13.5"/>
  <cols>
    <col min="1" max="1" width="4" bestFit="1" customWidth="1"/>
    <col min="2" max="2" width="7.75" bestFit="1" customWidth="1"/>
    <col min="3" max="5" width="9.75" bestFit="1" customWidth="1"/>
    <col min="6" max="6" width="19.375" bestFit="1" customWidth="1"/>
    <col min="7" max="7" width="7.5" bestFit="1" customWidth="1"/>
    <col min="8" max="8" width="9.625" bestFit="1" customWidth="1"/>
    <col min="9" max="9" width="13.875" bestFit="1" customWidth="1"/>
    <col min="10" max="10" width="8.5" bestFit="1" customWidth="1"/>
    <col min="11" max="12" width="13.875" bestFit="1" customWidth="1"/>
    <col min="13" max="13" width="14.5" bestFit="1" customWidth="1"/>
    <col min="14" max="14" width="22" bestFit="1" customWidth="1"/>
  </cols>
  <sheetData>
    <row r="1" spans="1:14">
      <c r="A1" s="2"/>
      <c r="B1" s="1" t="s">
        <v>11</v>
      </c>
      <c r="C1" s="1" t="s">
        <v>10</v>
      </c>
      <c r="D1" s="1" t="s">
        <v>7</v>
      </c>
      <c r="E1" s="1" t="s">
        <v>9</v>
      </c>
      <c r="F1" s="1" t="s">
        <v>73</v>
      </c>
      <c r="G1" s="1" t="s">
        <v>68</v>
      </c>
      <c r="H1" s="1" t="s">
        <v>66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>
      <c r="A2" s="1">
        <v>0</v>
      </c>
      <c r="B2" s="2"/>
      <c r="C2" s="2" t="s">
        <v>303</v>
      </c>
      <c r="D2" s="2"/>
      <c r="E2" s="2"/>
      <c r="F2" s="2"/>
      <c r="G2" s="2"/>
      <c r="H2" s="2"/>
      <c r="I2" s="2"/>
      <c r="J2" s="2"/>
      <c r="K2" s="2">
        <v>-1.8330161648317611</v>
      </c>
      <c r="L2" s="2">
        <v>566.45110471969451</v>
      </c>
      <c r="M2" s="2">
        <v>566</v>
      </c>
      <c r="N2" s="2"/>
    </row>
    <row r="3" spans="1:14">
      <c r="A3" s="1">
        <v>1</v>
      </c>
      <c r="B3" s="2"/>
      <c r="C3" s="2"/>
      <c r="D3" s="2"/>
      <c r="E3" s="2" t="s">
        <v>13</v>
      </c>
      <c r="F3" s="6" t="s">
        <v>80</v>
      </c>
      <c r="G3" s="2" t="s">
        <v>81</v>
      </c>
      <c r="H3" s="2" t="s">
        <v>82</v>
      </c>
      <c r="I3" s="2">
        <v>0.32378516394606749</v>
      </c>
      <c r="J3" s="2">
        <v>10300</v>
      </c>
      <c r="K3" s="2">
        <v>0.88825736077446804</v>
      </c>
      <c r="L3" s="2">
        <v>-8.2985133100397714</v>
      </c>
      <c r="M3" s="2">
        <v>-8</v>
      </c>
      <c r="N3" s="2">
        <v>23.170992507721031</v>
      </c>
    </row>
    <row r="4" spans="1:14">
      <c r="A4" s="1">
        <v>2</v>
      </c>
      <c r="B4" s="2"/>
      <c r="C4" s="2"/>
      <c r="D4" s="2"/>
      <c r="E4" s="2" t="s">
        <v>13</v>
      </c>
      <c r="F4" s="2" t="s">
        <v>83</v>
      </c>
      <c r="G4" s="2" t="s">
        <v>84</v>
      </c>
      <c r="H4" s="2" t="s">
        <v>85</v>
      </c>
      <c r="I4" s="2">
        <v>-0.4801786337793682</v>
      </c>
      <c r="J4" s="2">
        <v>19459</v>
      </c>
      <c r="K4" s="2">
        <v>0.88825736077446804</v>
      </c>
      <c r="L4" s="2">
        <v>12.306829426806409</v>
      </c>
      <c r="M4" s="2">
        <v>12</v>
      </c>
      <c r="N4" s="2">
        <v>43.776335244567207</v>
      </c>
    </row>
    <row r="5" spans="1:14">
      <c r="A5" s="1">
        <v>3</v>
      </c>
      <c r="B5" s="2"/>
      <c r="C5" s="2"/>
      <c r="D5" s="2"/>
      <c r="E5" s="2" t="s">
        <v>13</v>
      </c>
      <c r="F5" s="2" t="s">
        <v>86</v>
      </c>
      <c r="G5" s="2" t="s">
        <v>87</v>
      </c>
      <c r="H5" s="2" t="s">
        <v>88</v>
      </c>
      <c r="I5" s="2">
        <v>1.2582642812876399</v>
      </c>
      <c r="J5" s="2">
        <v>2186</v>
      </c>
      <c r="K5" s="2">
        <v>0.88825736077446804</v>
      </c>
      <c r="L5" s="2">
        <v>-32.248923201287788</v>
      </c>
      <c r="M5" s="2">
        <v>-32</v>
      </c>
      <c r="N5" s="2">
        <v>-0.77941738352698309</v>
      </c>
    </row>
    <row r="6" spans="1:14">
      <c r="A6" s="1">
        <v>4</v>
      </c>
      <c r="B6" s="2"/>
      <c r="C6" s="2"/>
      <c r="D6" s="2"/>
      <c r="E6" s="2" t="s">
        <v>13</v>
      </c>
      <c r="F6" s="2" t="s">
        <v>80</v>
      </c>
      <c r="G6" s="2" t="s">
        <v>89</v>
      </c>
      <c r="H6" s="2" t="s">
        <v>90</v>
      </c>
      <c r="I6" s="2">
        <v>-0.25997204849511091</v>
      </c>
      <c r="J6" s="2">
        <v>25015</v>
      </c>
      <c r="K6" s="2">
        <v>0.57726494188529043</v>
      </c>
      <c r="L6" s="2">
        <v>4.3301842285529251</v>
      </c>
      <c r="M6" s="2">
        <v>4</v>
      </c>
      <c r="N6" s="2">
        <v>35.799690046313728</v>
      </c>
    </row>
    <row r="7" spans="1:14">
      <c r="A7" s="1">
        <v>5</v>
      </c>
      <c r="B7" s="2"/>
      <c r="C7" s="2"/>
      <c r="D7" s="2"/>
      <c r="E7" s="2" t="s">
        <v>13</v>
      </c>
      <c r="F7" s="2" t="s">
        <v>91</v>
      </c>
      <c r="G7" s="2" t="s">
        <v>92</v>
      </c>
      <c r="H7" s="2" t="s">
        <v>93</v>
      </c>
      <c r="I7" s="2">
        <v>0.53704630154881672</v>
      </c>
      <c r="J7" s="2">
        <v>5340</v>
      </c>
      <c r="K7" s="2">
        <v>0.57726494188529043</v>
      </c>
      <c r="L7" s="2">
        <v>-8.9452286829716563</v>
      </c>
      <c r="M7" s="2">
        <v>-9</v>
      </c>
      <c r="N7" s="2">
        <v>22.524277134789148</v>
      </c>
    </row>
    <row r="8" spans="1:14">
      <c r="A8" s="1">
        <v>6</v>
      </c>
      <c r="B8" s="2"/>
      <c r="C8" s="2"/>
      <c r="D8" s="2"/>
      <c r="E8" s="2" t="s">
        <v>13</v>
      </c>
      <c r="F8" s="2" t="s">
        <v>94</v>
      </c>
      <c r="G8" s="2" t="s">
        <v>95</v>
      </c>
      <c r="H8" s="2" t="s">
        <v>96</v>
      </c>
      <c r="I8" s="2">
        <v>1.0852294100618891</v>
      </c>
      <c r="J8" s="2">
        <v>1590</v>
      </c>
      <c r="K8" s="2">
        <v>0.57726494188529043</v>
      </c>
      <c r="L8" s="2">
        <v>-18.07595586915631</v>
      </c>
      <c r="M8" s="2">
        <v>-18</v>
      </c>
      <c r="N8" s="2">
        <v>13.393549948604489</v>
      </c>
    </row>
    <row r="9" spans="1:14">
      <c r="A9" s="1">
        <v>7</v>
      </c>
      <c r="B9" s="2"/>
      <c r="C9" s="2"/>
      <c r="D9" s="2"/>
      <c r="E9" s="2" t="s">
        <v>13</v>
      </c>
      <c r="F9" s="2" t="s">
        <v>80</v>
      </c>
      <c r="G9" s="2" t="s">
        <v>97</v>
      </c>
      <c r="H9" s="2" t="s">
        <v>98</v>
      </c>
      <c r="I9" s="2">
        <v>0.29972414688569038</v>
      </c>
      <c r="J9" s="2">
        <v>10291</v>
      </c>
      <c r="K9" s="2">
        <v>0.78461418846323172</v>
      </c>
      <c r="L9" s="2">
        <v>-6.7855089039408556</v>
      </c>
      <c r="M9" s="2">
        <v>-7</v>
      </c>
      <c r="N9" s="2">
        <v>24.68399691381995</v>
      </c>
    </row>
    <row r="10" spans="1:14">
      <c r="A10" s="1">
        <v>8</v>
      </c>
      <c r="B10" s="2"/>
      <c r="C10" s="2"/>
      <c r="D10" s="2"/>
      <c r="E10" s="2" t="s">
        <v>13</v>
      </c>
      <c r="F10" s="2" t="s">
        <v>83</v>
      </c>
      <c r="G10" s="2" t="s">
        <v>99</v>
      </c>
      <c r="H10" s="2" t="s">
        <v>100</v>
      </c>
      <c r="I10" s="2">
        <v>-4.2064744303870812E-2</v>
      </c>
      <c r="J10" s="2">
        <v>14759</v>
      </c>
      <c r="K10" s="2">
        <v>0.78461418846323172</v>
      </c>
      <c r="L10" s="2">
        <v>0.95231131686153103</v>
      </c>
      <c r="M10" s="2">
        <v>1</v>
      </c>
      <c r="N10" s="2">
        <v>32.421817134622337</v>
      </c>
    </row>
    <row r="11" spans="1:14">
      <c r="A11" s="1">
        <v>9</v>
      </c>
      <c r="B11" s="2"/>
      <c r="C11" s="2"/>
      <c r="D11" s="2"/>
      <c r="E11" s="2" t="s">
        <v>13</v>
      </c>
      <c r="F11" s="2" t="s">
        <v>101</v>
      </c>
      <c r="G11" s="2" t="s">
        <v>102</v>
      </c>
      <c r="H11" s="2" t="s">
        <v>103</v>
      </c>
      <c r="I11" s="2">
        <v>-0.4176962409330085</v>
      </c>
      <c r="J11" s="2">
        <v>5133</v>
      </c>
      <c r="K11" s="2">
        <v>0.78461418846323172</v>
      </c>
      <c r="L11" s="2">
        <v>9.4563003730043143</v>
      </c>
      <c r="M11" s="2">
        <v>9</v>
      </c>
      <c r="N11" s="2">
        <v>40.925806190765122</v>
      </c>
    </row>
    <row r="12" spans="1:14">
      <c r="A12" s="1">
        <v>10</v>
      </c>
      <c r="B12" s="2"/>
      <c r="C12" s="2"/>
      <c r="D12" s="2"/>
      <c r="E12" s="2" t="s">
        <v>13</v>
      </c>
      <c r="F12" s="2" t="s">
        <v>94</v>
      </c>
      <c r="G12" s="2" t="s">
        <v>104</v>
      </c>
      <c r="H12" s="2" t="s">
        <v>105</v>
      </c>
      <c r="I12" s="2">
        <v>-0.72819260574943112</v>
      </c>
      <c r="J12" s="2">
        <v>1762</v>
      </c>
      <c r="K12" s="2">
        <v>0.78461418846323172</v>
      </c>
      <c r="L12" s="2">
        <v>16.485683457399681</v>
      </c>
      <c r="M12" s="2">
        <v>16</v>
      </c>
      <c r="N12" s="2">
        <v>47.955189275160492</v>
      </c>
    </row>
    <row r="13" spans="1:14">
      <c r="A13" s="1">
        <v>11</v>
      </c>
      <c r="B13" s="2"/>
      <c r="C13" s="2"/>
      <c r="D13" s="2"/>
      <c r="E13" s="2" t="s">
        <v>13</v>
      </c>
      <c r="F13" s="6" t="s">
        <v>80</v>
      </c>
      <c r="G13" s="2" t="s">
        <v>106</v>
      </c>
      <c r="H13" s="2" t="s">
        <v>107</v>
      </c>
      <c r="I13" s="2">
        <v>-0.26624013185065443</v>
      </c>
      <c r="J13" s="2">
        <v>17581</v>
      </c>
      <c r="K13" s="2">
        <v>0.59559959194583723</v>
      </c>
      <c r="L13" s="2">
        <v>4.5754355882038213</v>
      </c>
      <c r="M13" s="2">
        <v>5</v>
      </c>
      <c r="N13" s="2">
        <v>36.044941405964629</v>
      </c>
    </row>
    <row r="14" spans="1:14">
      <c r="A14" s="1">
        <v>12</v>
      </c>
      <c r="B14" s="2"/>
      <c r="C14" s="2"/>
      <c r="D14" s="2"/>
      <c r="E14" s="2" t="s">
        <v>13</v>
      </c>
      <c r="F14" s="2" t="s">
        <v>108</v>
      </c>
      <c r="G14" s="2" t="s">
        <v>109</v>
      </c>
      <c r="H14" s="2" t="s">
        <v>110</v>
      </c>
      <c r="I14" s="2">
        <v>0.83143412793984972</v>
      </c>
      <c r="J14" s="2">
        <v>4356</v>
      </c>
      <c r="K14" s="2">
        <v>0.59559959194583723</v>
      </c>
      <c r="L14" s="2">
        <v>-14.28850441058646</v>
      </c>
      <c r="M14" s="2">
        <v>-14</v>
      </c>
      <c r="N14" s="2">
        <v>17.181001407174339</v>
      </c>
    </row>
    <row r="15" spans="1:14">
      <c r="A15" s="1">
        <v>13</v>
      </c>
      <c r="B15" s="2"/>
      <c r="C15" s="2"/>
      <c r="D15" s="2"/>
      <c r="E15" s="2" t="s">
        <v>13</v>
      </c>
      <c r="F15" s="2" t="s">
        <v>111</v>
      </c>
      <c r="G15" s="2" t="s">
        <v>112</v>
      </c>
      <c r="H15" s="2" t="s">
        <v>113</v>
      </c>
      <c r="I15" s="2">
        <v>0.4458101082451032</v>
      </c>
      <c r="J15" s="2">
        <v>1459</v>
      </c>
      <c r="K15" s="2">
        <v>0.59559959194583723</v>
      </c>
      <c r="L15" s="2">
        <v>-7.6614123523265114</v>
      </c>
      <c r="M15" s="2">
        <v>-8</v>
      </c>
      <c r="N15" s="2">
        <v>23.80809346543429</v>
      </c>
    </row>
    <row r="16" spans="1:14">
      <c r="A16" s="1">
        <v>14</v>
      </c>
      <c r="B16" s="2"/>
      <c r="C16" s="2"/>
      <c r="D16" s="2"/>
      <c r="E16" s="2" t="s">
        <v>13</v>
      </c>
      <c r="F16" s="2" t="s">
        <v>114</v>
      </c>
      <c r="G16" s="2" t="s">
        <v>115</v>
      </c>
      <c r="H16" s="2" t="s">
        <v>116</v>
      </c>
      <c r="I16" s="2">
        <v>-0.16771984408443391</v>
      </c>
      <c r="J16" s="2">
        <v>3584</v>
      </c>
      <c r="K16" s="2">
        <v>0.59559959194583723</v>
      </c>
      <c r="L16" s="2">
        <v>2.8823278374215109</v>
      </c>
      <c r="M16" s="2">
        <v>3</v>
      </c>
      <c r="N16" s="2">
        <v>34.351833655182318</v>
      </c>
    </row>
    <row r="17" spans="1:14">
      <c r="A17" s="1">
        <v>15</v>
      </c>
      <c r="B17" s="2"/>
      <c r="C17" s="2"/>
      <c r="D17" s="2"/>
      <c r="E17" s="2" t="s">
        <v>13</v>
      </c>
      <c r="F17" s="2" t="s">
        <v>117</v>
      </c>
      <c r="G17" s="2" t="s">
        <v>118</v>
      </c>
      <c r="H17" s="2" t="s">
        <v>119</v>
      </c>
      <c r="I17" s="2">
        <v>-0.37346752217231538</v>
      </c>
      <c r="J17" s="2">
        <v>3507</v>
      </c>
      <c r="K17" s="2">
        <v>0.59559959194583723</v>
      </c>
      <c r="L17" s="2">
        <v>6.4181781315524526</v>
      </c>
      <c r="M17" s="2">
        <v>6</v>
      </c>
      <c r="N17" s="2">
        <v>37.887683949313256</v>
      </c>
    </row>
    <row r="18" spans="1:14">
      <c r="A18" s="1">
        <v>16</v>
      </c>
      <c r="B18" s="2"/>
      <c r="C18" s="2"/>
      <c r="D18" s="2"/>
      <c r="E18" s="2" t="s">
        <v>13</v>
      </c>
      <c r="F18" s="2" t="s">
        <v>120</v>
      </c>
      <c r="G18" s="2" t="s">
        <v>121</v>
      </c>
      <c r="H18" s="2" t="s">
        <v>122</v>
      </c>
      <c r="I18" s="2">
        <v>0.25058811203597853</v>
      </c>
      <c r="J18" s="2">
        <v>1458</v>
      </c>
      <c r="K18" s="2">
        <v>0.59559959194583723</v>
      </c>
      <c r="L18" s="2">
        <v>-4.3064498121318966</v>
      </c>
      <c r="M18" s="2">
        <v>-4</v>
      </c>
      <c r="N18" s="2">
        <v>27.16305600562891</v>
      </c>
    </row>
    <row r="19" spans="1:14">
      <c r="A19" s="1">
        <v>17</v>
      </c>
      <c r="B19" s="2"/>
      <c r="C19" s="2"/>
      <c r="D19" s="2"/>
      <c r="E19" s="2" t="s">
        <v>13</v>
      </c>
      <c r="F19" s="6" t="s">
        <v>80</v>
      </c>
      <c r="G19" s="2" t="s">
        <v>123</v>
      </c>
      <c r="H19" s="2" t="s">
        <v>124</v>
      </c>
      <c r="I19" s="2">
        <v>0.1370330287203109</v>
      </c>
      <c r="J19" s="2">
        <v>11800</v>
      </c>
      <c r="K19" s="2">
        <v>0.44337095359665152</v>
      </c>
      <c r="L19" s="2">
        <v>-1.7530610041255781</v>
      </c>
      <c r="M19" s="2">
        <v>-2</v>
      </c>
      <c r="N19" s="2">
        <v>29.716444813635231</v>
      </c>
    </row>
    <row r="20" spans="1:14">
      <c r="A20" s="1">
        <v>18</v>
      </c>
      <c r="B20" s="2"/>
      <c r="C20" s="2"/>
      <c r="D20" s="2"/>
      <c r="E20" s="2" t="s">
        <v>13</v>
      </c>
      <c r="F20" s="2" t="s">
        <v>125</v>
      </c>
      <c r="G20" s="2" t="s">
        <v>126</v>
      </c>
      <c r="H20" s="2" t="s">
        <v>127</v>
      </c>
      <c r="I20" s="2">
        <v>0.13242837114508979</v>
      </c>
      <c r="J20" s="2">
        <v>10074</v>
      </c>
      <c r="K20" s="2">
        <v>0.44337095359665152</v>
      </c>
      <c r="L20" s="2">
        <v>-1.694153704857259</v>
      </c>
      <c r="M20" s="2">
        <v>-2</v>
      </c>
      <c r="N20" s="2">
        <v>29.775352112903541</v>
      </c>
    </row>
    <row r="21" spans="1:14">
      <c r="A21" s="1">
        <v>19</v>
      </c>
      <c r="B21" s="2"/>
      <c r="C21" s="2"/>
      <c r="D21" s="2"/>
      <c r="E21" s="2" t="s">
        <v>13</v>
      </c>
      <c r="F21" s="2" t="s">
        <v>128</v>
      </c>
      <c r="G21" s="2" t="s">
        <v>129</v>
      </c>
      <c r="H21" s="2" t="s">
        <v>130</v>
      </c>
      <c r="I21" s="2">
        <v>-0.1367575486015917</v>
      </c>
      <c r="J21" s="2">
        <v>4200</v>
      </c>
      <c r="K21" s="2">
        <v>0.44337095359665152</v>
      </c>
      <c r="L21" s="2">
        <v>1.749536792057522</v>
      </c>
      <c r="M21" s="2">
        <v>2</v>
      </c>
      <c r="N21" s="2">
        <v>33.219042609818317</v>
      </c>
    </row>
    <row r="22" spans="1:14">
      <c r="A22" s="1">
        <v>20</v>
      </c>
      <c r="B22" s="2"/>
      <c r="C22" s="2"/>
      <c r="D22" s="2"/>
      <c r="E22" s="2" t="s">
        <v>13</v>
      </c>
      <c r="F22" s="2" t="s">
        <v>131</v>
      </c>
      <c r="G22" s="2" t="s">
        <v>132</v>
      </c>
      <c r="H22" s="2" t="s">
        <v>133</v>
      </c>
      <c r="I22" s="2">
        <v>-0.30282961021489868</v>
      </c>
      <c r="J22" s="2">
        <v>1641</v>
      </c>
      <c r="K22" s="2">
        <v>0.44337095359665152</v>
      </c>
      <c r="L22" s="2">
        <v>3.874093607358192</v>
      </c>
      <c r="M22" s="2">
        <v>4</v>
      </c>
      <c r="N22" s="2">
        <v>35.343599425119002</v>
      </c>
    </row>
    <row r="23" spans="1:14">
      <c r="A23" s="1">
        <v>21</v>
      </c>
      <c r="B23" s="2"/>
      <c r="C23" s="2"/>
      <c r="D23" s="2"/>
      <c r="E23" s="2" t="s">
        <v>13</v>
      </c>
      <c r="F23" s="2" t="s">
        <v>134</v>
      </c>
      <c r="G23" s="2" t="s">
        <v>135</v>
      </c>
      <c r="H23" s="2" t="s">
        <v>136</v>
      </c>
      <c r="I23" s="2">
        <v>-0.39325927464317201</v>
      </c>
      <c r="J23" s="2">
        <v>1996</v>
      </c>
      <c r="K23" s="2">
        <v>0.44337095359665152</v>
      </c>
      <c r="L23" s="2">
        <v>5.0309586332997132</v>
      </c>
      <c r="M23" s="2">
        <v>5</v>
      </c>
      <c r="N23" s="2">
        <v>36.500464451060523</v>
      </c>
    </row>
    <row r="24" spans="1:14">
      <c r="A24" s="1">
        <v>22</v>
      </c>
      <c r="B24" s="2"/>
      <c r="C24" s="2"/>
      <c r="D24" s="2"/>
      <c r="E24" s="2" t="s">
        <v>13</v>
      </c>
      <c r="F24" s="2" t="s">
        <v>137</v>
      </c>
      <c r="G24" s="2" t="s">
        <v>138</v>
      </c>
      <c r="H24" s="2" t="s">
        <v>139</v>
      </c>
      <c r="I24" s="2">
        <v>-0.88499735582194483</v>
      </c>
      <c r="J24" s="2">
        <v>2234</v>
      </c>
      <c r="K24" s="2">
        <v>0.44337095359665152</v>
      </c>
      <c r="L24" s="2">
        <v>11.32175481877637</v>
      </c>
      <c r="M24" s="2">
        <v>11</v>
      </c>
      <c r="N24" s="2">
        <v>42.791260636537167</v>
      </c>
    </row>
    <row r="25" spans="1:14">
      <c r="A25" s="1">
        <v>23</v>
      </c>
      <c r="B25" s="2"/>
      <c r="C25" s="2"/>
      <c r="D25" s="2"/>
      <c r="E25" s="2" t="s">
        <v>13</v>
      </c>
      <c r="F25" s="6" t="s">
        <v>80</v>
      </c>
      <c r="G25" s="2" t="s">
        <v>140</v>
      </c>
      <c r="H25" s="2" t="s">
        <v>141</v>
      </c>
      <c r="I25" s="2">
        <v>-1.092245679404925E-2</v>
      </c>
      <c r="J25" s="2">
        <v>17749</v>
      </c>
      <c r="K25" s="2">
        <v>0.82664217294948705</v>
      </c>
      <c r="L25" s="2">
        <v>0.26052081495551599</v>
      </c>
      <c r="M25" s="2">
        <v>0</v>
      </c>
      <c r="N25" s="2">
        <v>31.730026632716321</v>
      </c>
    </row>
    <row r="26" spans="1:14">
      <c r="A26" s="1">
        <v>24</v>
      </c>
      <c r="B26" s="2"/>
      <c r="C26" s="2"/>
      <c r="D26" s="2"/>
      <c r="E26" s="2" t="s">
        <v>13</v>
      </c>
      <c r="F26" s="2" t="s">
        <v>142</v>
      </c>
      <c r="G26" s="2" t="s">
        <v>143</v>
      </c>
      <c r="H26" s="2" t="s">
        <v>144</v>
      </c>
      <c r="I26" s="2">
        <v>0.17009185486909639</v>
      </c>
      <c r="J26" s="2">
        <v>6244</v>
      </c>
      <c r="K26" s="2">
        <v>0.82664217294948705</v>
      </c>
      <c r="L26" s="2">
        <v>-4.0570056245893866</v>
      </c>
      <c r="M26" s="2">
        <v>-4</v>
      </c>
      <c r="N26" s="2">
        <v>27.412500193171422</v>
      </c>
    </row>
    <row r="27" spans="1:14">
      <c r="A27" s="1">
        <v>25</v>
      </c>
      <c r="B27" s="2"/>
      <c r="C27" s="2"/>
      <c r="D27" s="2"/>
      <c r="E27" s="2" t="s">
        <v>13</v>
      </c>
      <c r="F27" s="2" t="s">
        <v>145</v>
      </c>
      <c r="G27" s="2" t="s">
        <v>146</v>
      </c>
      <c r="H27" s="2" t="s">
        <v>147</v>
      </c>
      <c r="I27" s="2">
        <v>0.1106062437161843</v>
      </c>
      <c r="J27" s="2">
        <v>3273</v>
      </c>
      <c r="K27" s="2">
        <v>0.82664217294948705</v>
      </c>
      <c r="L27" s="2">
        <v>-2.638163674660432</v>
      </c>
      <c r="M27" s="2">
        <v>-3</v>
      </c>
      <c r="N27" s="2">
        <v>28.831342143100368</v>
      </c>
    </row>
    <row r="28" spans="1:14">
      <c r="A28" s="1">
        <v>26</v>
      </c>
      <c r="B28" s="2"/>
      <c r="C28" s="2"/>
      <c r="D28" s="2"/>
      <c r="E28" s="2" t="s">
        <v>13</v>
      </c>
      <c r="F28" s="2" t="s">
        <v>148</v>
      </c>
      <c r="G28" s="2" t="s">
        <v>149</v>
      </c>
      <c r="H28" s="2" t="s">
        <v>150</v>
      </c>
      <c r="I28" s="2">
        <v>-0.13657078730866079</v>
      </c>
      <c r="J28" s="2">
        <v>2996</v>
      </c>
      <c r="K28" s="2">
        <v>0.82664217294948705</v>
      </c>
      <c r="L28" s="2">
        <v>3.2574661067236388</v>
      </c>
      <c r="M28" s="2">
        <v>3</v>
      </c>
      <c r="N28" s="2">
        <v>34.726971924484452</v>
      </c>
    </row>
    <row r="29" spans="1:14">
      <c r="A29" s="1">
        <v>27</v>
      </c>
      <c r="B29" s="2"/>
      <c r="C29" s="2"/>
      <c r="D29" s="2"/>
      <c r="E29" s="2" t="s">
        <v>13</v>
      </c>
      <c r="F29" s="2" t="s">
        <v>151</v>
      </c>
      <c r="G29" s="2" t="s">
        <v>152</v>
      </c>
      <c r="H29" s="2" t="s">
        <v>153</v>
      </c>
      <c r="I29" s="2">
        <v>-0.71352587132039225</v>
      </c>
      <c r="J29" s="2">
        <v>1683</v>
      </c>
      <c r="K29" s="2">
        <v>0.82664217294948705</v>
      </c>
      <c r="L29" s="2">
        <v>17.01891296008683</v>
      </c>
      <c r="M29" s="2">
        <v>17</v>
      </c>
      <c r="N29" s="2">
        <v>48.488418777847642</v>
      </c>
    </row>
    <row r="30" spans="1:14">
      <c r="A30" s="1">
        <v>28</v>
      </c>
      <c r="B30" s="2"/>
      <c r="C30" s="2"/>
      <c r="D30" s="2"/>
      <c r="E30" s="2" t="s">
        <v>13</v>
      </c>
      <c r="F30" s="6" t="s">
        <v>80</v>
      </c>
      <c r="G30" s="2" t="s">
        <v>154</v>
      </c>
      <c r="H30" s="2" t="s">
        <v>155</v>
      </c>
      <c r="I30" s="2">
        <v>-4.0876537595466132E-2</v>
      </c>
      <c r="J30" s="2">
        <v>15045</v>
      </c>
      <c r="K30" s="2">
        <v>1.1632458854384471</v>
      </c>
      <c r="L30" s="2">
        <v>1.3719875230678731</v>
      </c>
      <c r="M30" s="2">
        <v>1</v>
      </c>
      <c r="N30" s="2">
        <v>32.841493340828677</v>
      </c>
    </row>
    <row r="31" spans="1:14">
      <c r="A31" s="1">
        <v>29</v>
      </c>
      <c r="B31" s="2"/>
      <c r="C31" s="2"/>
      <c r="D31" s="2"/>
      <c r="E31" s="2" t="s">
        <v>13</v>
      </c>
      <c r="F31" s="2" t="s">
        <v>142</v>
      </c>
      <c r="G31" s="2" t="s">
        <v>156</v>
      </c>
      <c r="H31" s="2" t="s">
        <v>157</v>
      </c>
      <c r="I31" s="2">
        <v>0.1628313509288703</v>
      </c>
      <c r="J31" s="2">
        <v>6839</v>
      </c>
      <c r="K31" s="2">
        <v>1.1632458854384471</v>
      </c>
      <c r="L31" s="2">
        <v>-5.465301001019113</v>
      </c>
      <c r="M31" s="2">
        <v>-5</v>
      </c>
      <c r="N31" s="2">
        <v>26.004204816741691</v>
      </c>
    </row>
    <row r="32" spans="1:14">
      <c r="A32" s="1">
        <v>30</v>
      </c>
      <c r="B32" s="2"/>
      <c r="C32" s="2"/>
      <c r="D32" s="2"/>
      <c r="E32" s="2" t="s">
        <v>13</v>
      </c>
      <c r="F32" s="2" t="s">
        <v>145</v>
      </c>
      <c r="G32" s="2" t="s">
        <v>158</v>
      </c>
      <c r="H32" s="2" t="s">
        <v>159</v>
      </c>
      <c r="I32" s="2">
        <v>4.3775535233728291E-2</v>
      </c>
      <c r="J32" s="2">
        <v>4046</v>
      </c>
      <c r="K32" s="2">
        <v>1.1632458854384471</v>
      </c>
      <c r="L32" s="2">
        <v>-1.4692900056915501</v>
      </c>
      <c r="M32" s="2">
        <v>-1</v>
      </c>
      <c r="N32" s="2">
        <v>30.00021581206925</v>
      </c>
    </row>
    <row r="33" spans="1:14">
      <c r="A33" s="1">
        <v>31</v>
      </c>
      <c r="B33" s="2"/>
      <c r="C33" s="2"/>
      <c r="D33" s="2"/>
      <c r="E33" s="2" t="s">
        <v>13</v>
      </c>
      <c r="F33" s="2" t="s">
        <v>148</v>
      </c>
      <c r="G33" s="2" t="s">
        <v>160</v>
      </c>
      <c r="H33" s="2" t="s">
        <v>161</v>
      </c>
      <c r="I33" s="2">
        <v>-8.6277593014469689E-2</v>
      </c>
      <c r="J33" s="2">
        <v>3666</v>
      </c>
      <c r="K33" s="2">
        <v>1.1632458854384471</v>
      </c>
      <c r="L33" s="2">
        <v>2.8958367831357039</v>
      </c>
      <c r="M33" s="2">
        <v>3</v>
      </c>
      <c r="N33" s="2">
        <v>34.365342600896511</v>
      </c>
    </row>
    <row r="34" spans="1:14">
      <c r="A34" s="1">
        <v>32</v>
      </c>
      <c r="B34" s="2"/>
      <c r="C34" s="2"/>
      <c r="D34" s="2"/>
      <c r="E34" s="2" t="s">
        <v>13</v>
      </c>
      <c r="F34" s="2" t="s">
        <v>151</v>
      </c>
      <c r="G34" s="2" t="s">
        <v>162</v>
      </c>
      <c r="H34" s="2" t="s">
        <v>163</v>
      </c>
      <c r="I34" s="2">
        <v>-0.20568532439785511</v>
      </c>
      <c r="J34" s="2">
        <v>2349</v>
      </c>
      <c r="K34" s="2">
        <v>1.1632458854384471</v>
      </c>
      <c r="L34" s="2">
        <v>6.9036595404627796</v>
      </c>
      <c r="M34" s="2">
        <v>7</v>
      </c>
      <c r="N34" s="2">
        <v>38.373165358223588</v>
      </c>
    </row>
    <row r="35" spans="1:14">
      <c r="A35" s="1">
        <v>33</v>
      </c>
      <c r="B35" s="2"/>
      <c r="C35" s="2"/>
      <c r="D35" s="2"/>
      <c r="E35" s="2" t="s">
        <v>13</v>
      </c>
      <c r="F35" s="6" t="s">
        <v>80</v>
      </c>
      <c r="G35" s="2" t="s">
        <v>164</v>
      </c>
      <c r="H35" s="2" t="s">
        <v>165</v>
      </c>
      <c r="I35" s="2">
        <v>-3.5421506427464958E-2</v>
      </c>
      <c r="J35" s="2">
        <v>14322</v>
      </c>
      <c r="K35" s="2">
        <v>0.75367811259677708</v>
      </c>
      <c r="L35" s="2">
        <v>0.77029568490836897</v>
      </c>
      <c r="M35" s="2">
        <v>1</v>
      </c>
      <c r="N35" s="2">
        <v>32.239801502669167</v>
      </c>
    </row>
    <row r="36" spans="1:14">
      <c r="A36" s="1">
        <v>34</v>
      </c>
      <c r="B36" s="2"/>
      <c r="C36" s="2"/>
      <c r="D36" s="2"/>
      <c r="E36" s="2" t="s">
        <v>13</v>
      </c>
      <c r="F36" s="2" t="s">
        <v>166</v>
      </c>
      <c r="G36" s="2" t="s">
        <v>167</v>
      </c>
      <c r="H36" s="2" t="s">
        <v>168</v>
      </c>
      <c r="I36" s="2">
        <v>0.18396686271076981</v>
      </c>
      <c r="J36" s="2">
        <v>2051</v>
      </c>
      <c r="K36" s="2">
        <v>0.75367811259677708</v>
      </c>
      <c r="L36" s="2">
        <v>-4.0006452238959209</v>
      </c>
      <c r="M36" s="2">
        <v>-4</v>
      </c>
      <c r="N36" s="2">
        <v>27.468860593864878</v>
      </c>
    </row>
    <row r="37" spans="1:14">
      <c r="A37" s="1">
        <v>35</v>
      </c>
      <c r="B37" s="2"/>
      <c r="C37" s="2"/>
      <c r="D37" s="2"/>
      <c r="E37" s="2" t="s">
        <v>13</v>
      </c>
      <c r="F37" s="2" t="s">
        <v>169</v>
      </c>
      <c r="G37" s="2" t="s">
        <v>170</v>
      </c>
      <c r="H37" s="2" t="s">
        <v>171</v>
      </c>
      <c r="I37" s="2">
        <v>0.5209845482007337</v>
      </c>
      <c r="J37" s="2">
        <v>1535</v>
      </c>
      <c r="K37" s="2">
        <v>0.75367811259677708</v>
      </c>
      <c r="L37" s="2">
        <v>-11.32961835501705</v>
      </c>
      <c r="M37" s="2">
        <v>-11</v>
      </c>
      <c r="N37" s="2">
        <v>20.139887462743761</v>
      </c>
    </row>
    <row r="38" spans="1:14">
      <c r="A38" s="1">
        <v>36</v>
      </c>
      <c r="B38" s="2"/>
      <c r="C38" s="2"/>
      <c r="D38" s="2"/>
      <c r="E38" s="2" t="s">
        <v>13</v>
      </c>
      <c r="F38" s="2" t="s">
        <v>172</v>
      </c>
      <c r="G38" s="2" t="s">
        <v>173</v>
      </c>
      <c r="H38" s="2" t="s">
        <v>174</v>
      </c>
      <c r="I38" s="2">
        <v>0.40830338168993219</v>
      </c>
      <c r="J38" s="2">
        <v>1793</v>
      </c>
      <c r="K38" s="2">
        <v>0.75367811259677708</v>
      </c>
      <c r="L38" s="2">
        <v>-8.8791913379884644</v>
      </c>
      <c r="M38" s="2">
        <v>-9</v>
      </c>
      <c r="N38" s="2">
        <v>22.590314479772339</v>
      </c>
    </row>
    <row r="39" spans="1:14">
      <c r="A39" s="1">
        <v>37</v>
      </c>
      <c r="B39" s="2"/>
      <c r="C39" s="2"/>
      <c r="D39" s="2"/>
      <c r="E39" s="2" t="s">
        <v>13</v>
      </c>
      <c r="F39" s="2" t="s">
        <v>175</v>
      </c>
      <c r="G39" s="2" t="s">
        <v>176</v>
      </c>
      <c r="H39" s="2" t="s">
        <v>177</v>
      </c>
      <c r="I39" s="2">
        <v>-1.9787398732088641E-2</v>
      </c>
      <c r="J39" s="2">
        <v>4976</v>
      </c>
      <c r="K39" s="2">
        <v>0.75367811259677708</v>
      </c>
      <c r="L39" s="2">
        <v>0.43030772533916928</v>
      </c>
      <c r="M39" s="2">
        <v>0</v>
      </c>
      <c r="N39" s="2">
        <v>31.89981354309997</v>
      </c>
    </row>
    <row r="40" spans="1:14">
      <c r="A40" s="1">
        <v>38</v>
      </c>
      <c r="B40" s="2"/>
      <c r="C40" s="2"/>
      <c r="D40" s="2"/>
      <c r="E40" s="2" t="s">
        <v>13</v>
      </c>
      <c r="F40" s="2" t="s">
        <v>178</v>
      </c>
      <c r="G40" s="2" t="s">
        <v>179</v>
      </c>
      <c r="H40" s="2" t="s">
        <v>180</v>
      </c>
      <c r="I40" s="2">
        <v>-0.2418958645121978</v>
      </c>
      <c r="J40" s="2">
        <v>7268</v>
      </c>
      <c r="K40" s="2">
        <v>0.75367811259677708</v>
      </c>
      <c r="L40" s="2">
        <v>5.2604013613167142</v>
      </c>
      <c r="M40" s="2">
        <v>5</v>
      </c>
      <c r="N40" s="2">
        <v>36.729907179077522</v>
      </c>
    </row>
    <row r="41" spans="1:14">
      <c r="A41" s="1">
        <v>39</v>
      </c>
      <c r="B41" s="2"/>
      <c r="C41" s="2"/>
      <c r="D41" s="2"/>
      <c r="E41" s="2" t="s">
        <v>13</v>
      </c>
      <c r="F41" s="6" t="s">
        <v>80</v>
      </c>
      <c r="G41" s="2" t="s">
        <v>181</v>
      </c>
      <c r="H41" s="2" t="s">
        <v>182</v>
      </c>
      <c r="I41" s="2">
        <v>2.7793791618364531E-2</v>
      </c>
      <c r="J41" s="2">
        <v>12114</v>
      </c>
      <c r="K41" s="2">
        <v>1.346734287229278</v>
      </c>
      <c r="L41" s="2">
        <v>-1.0800260953040151</v>
      </c>
      <c r="M41" s="2">
        <v>-1</v>
      </c>
      <c r="N41" s="2">
        <v>30.389479722456791</v>
      </c>
    </row>
    <row r="42" spans="1:14">
      <c r="A42" s="1">
        <v>40</v>
      </c>
      <c r="B42" s="2"/>
      <c r="C42" s="2"/>
      <c r="D42" s="2"/>
      <c r="E42" s="2" t="s">
        <v>13</v>
      </c>
      <c r="F42" s="2" t="s">
        <v>142</v>
      </c>
      <c r="G42" s="2" t="s">
        <v>183</v>
      </c>
      <c r="H42" s="2" t="s">
        <v>184</v>
      </c>
      <c r="I42" s="2">
        <v>4.9879015290176063E-2</v>
      </c>
      <c r="J42" s="2">
        <v>7820</v>
      </c>
      <c r="K42" s="2">
        <v>1.346734287229278</v>
      </c>
      <c r="L42" s="2">
        <v>-1.9382255886909481</v>
      </c>
      <c r="M42" s="2">
        <v>-2</v>
      </c>
      <c r="N42" s="2">
        <v>29.531280229069861</v>
      </c>
    </row>
    <row r="43" spans="1:14">
      <c r="A43" s="1">
        <v>41</v>
      </c>
      <c r="B43" s="2"/>
      <c r="C43" s="2"/>
      <c r="D43" s="2"/>
      <c r="E43" s="2" t="s">
        <v>13</v>
      </c>
      <c r="F43" s="2" t="s">
        <v>145</v>
      </c>
      <c r="G43" s="2" t="s">
        <v>185</v>
      </c>
      <c r="H43" s="2" t="s">
        <v>186</v>
      </c>
      <c r="I43" s="2">
        <v>-1.967466460278794E-3</v>
      </c>
      <c r="J43" s="2">
        <v>4900</v>
      </c>
      <c r="K43" s="2">
        <v>1.346734287229278</v>
      </c>
      <c r="L43" s="2">
        <v>7.6452869328289014E-2</v>
      </c>
      <c r="M43" s="2">
        <v>0</v>
      </c>
      <c r="N43" s="2">
        <v>31.54595868708909</v>
      </c>
    </row>
    <row r="44" spans="1:14">
      <c r="A44" s="1">
        <v>42</v>
      </c>
      <c r="B44" s="2"/>
      <c r="C44" s="2"/>
      <c r="D44" s="2"/>
      <c r="E44" s="2" t="s">
        <v>13</v>
      </c>
      <c r="F44" s="2" t="s">
        <v>148</v>
      </c>
      <c r="G44" s="2" t="s">
        <v>187</v>
      </c>
      <c r="H44" s="2" t="s">
        <v>188</v>
      </c>
      <c r="I44" s="2">
        <v>4.5062371082390681E-2</v>
      </c>
      <c r="J44" s="2">
        <v>4531</v>
      </c>
      <c r="K44" s="2">
        <v>1.346734287229278</v>
      </c>
      <c r="L44" s="2">
        <v>-1.7510578388699449</v>
      </c>
      <c r="M44" s="2">
        <v>-2</v>
      </c>
      <c r="N44" s="2">
        <v>29.718447978890861</v>
      </c>
    </row>
    <row r="45" spans="1:14">
      <c r="A45" s="1">
        <v>43</v>
      </c>
      <c r="B45" s="2"/>
      <c r="C45" s="2"/>
      <c r="D45" s="2"/>
      <c r="E45" s="2" t="s">
        <v>13</v>
      </c>
      <c r="F45" s="2" t="s">
        <v>151</v>
      </c>
      <c r="G45" s="2" t="s">
        <v>189</v>
      </c>
      <c r="H45" s="2" t="s">
        <v>190</v>
      </c>
      <c r="I45" s="2">
        <v>-0.4234921141931326</v>
      </c>
      <c r="J45" s="2">
        <v>2580</v>
      </c>
      <c r="K45" s="2">
        <v>1.346734287229278</v>
      </c>
      <c r="L45" s="2">
        <v>16.4562842221872</v>
      </c>
      <c r="M45" s="2">
        <v>16</v>
      </c>
      <c r="N45" s="2">
        <v>47.925790039948012</v>
      </c>
    </row>
    <row r="46" spans="1:14">
      <c r="A46" s="1">
        <v>44</v>
      </c>
      <c r="B46" s="2"/>
      <c r="C46" s="2"/>
      <c r="D46" s="2"/>
      <c r="E46" s="2" t="s">
        <v>13</v>
      </c>
      <c r="F46" s="6" t="s">
        <v>80</v>
      </c>
      <c r="G46" s="2" t="s">
        <v>191</v>
      </c>
      <c r="H46" s="2" t="s">
        <v>192</v>
      </c>
      <c r="I46" s="2">
        <v>-0.2064398580956732</v>
      </c>
      <c r="J46" s="2">
        <v>21869</v>
      </c>
      <c r="K46" s="2">
        <v>0.37185587007853171</v>
      </c>
      <c r="L46" s="2">
        <v>2.2149948872053802</v>
      </c>
      <c r="M46" s="2">
        <v>2</v>
      </c>
      <c r="N46" s="2">
        <v>33.684500704966183</v>
      </c>
    </row>
    <row r="47" spans="1:14">
      <c r="A47" s="1">
        <v>45</v>
      </c>
      <c r="B47" s="2"/>
      <c r="C47" s="2"/>
      <c r="D47" s="2"/>
      <c r="E47" s="2" t="s">
        <v>13</v>
      </c>
      <c r="F47" s="2" t="s">
        <v>91</v>
      </c>
      <c r="G47" s="2" t="s">
        <v>193</v>
      </c>
      <c r="H47" s="2" t="s">
        <v>194</v>
      </c>
      <c r="I47" s="2">
        <v>0.2356823579462162</v>
      </c>
      <c r="J47" s="2">
        <v>7238</v>
      </c>
      <c r="K47" s="2">
        <v>0.37185587007853171</v>
      </c>
      <c r="L47" s="2">
        <v>-2.5287520669261618</v>
      </c>
      <c r="M47" s="2">
        <v>-3</v>
      </c>
      <c r="N47" s="2">
        <v>28.940753750834642</v>
      </c>
    </row>
    <row r="48" spans="1:14">
      <c r="A48" s="1">
        <v>46</v>
      </c>
      <c r="B48" s="2"/>
      <c r="C48" s="2"/>
      <c r="D48" s="2"/>
      <c r="E48" s="2" t="s">
        <v>13</v>
      </c>
      <c r="F48" s="2" t="s">
        <v>195</v>
      </c>
      <c r="G48" s="2" t="s">
        <v>196</v>
      </c>
      <c r="H48" s="2" t="s">
        <v>197</v>
      </c>
      <c r="I48" s="2">
        <v>0.57213030799642417</v>
      </c>
      <c r="J48" s="2">
        <v>2060</v>
      </c>
      <c r="K48" s="2">
        <v>0.37185587007853171</v>
      </c>
      <c r="L48" s="2">
        <v>-6.1386677878843194</v>
      </c>
      <c r="M48" s="2">
        <v>-6</v>
      </c>
      <c r="N48" s="2">
        <v>25.330838029876489</v>
      </c>
    </row>
    <row r="49" spans="1:14">
      <c r="A49" s="1">
        <v>47</v>
      </c>
      <c r="B49" s="2"/>
      <c r="C49" s="2"/>
      <c r="D49" s="2"/>
      <c r="E49" s="2" t="s">
        <v>13</v>
      </c>
      <c r="F49" s="2" t="s">
        <v>198</v>
      </c>
      <c r="G49" s="2" t="s">
        <v>199</v>
      </c>
      <c r="H49" s="2" t="s">
        <v>200</v>
      </c>
      <c r="I49" s="2">
        <v>0.86000143902476722</v>
      </c>
      <c r="J49" s="2">
        <v>778</v>
      </c>
      <c r="K49" s="2">
        <v>0.37185587007853171</v>
      </c>
      <c r="L49" s="2">
        <v>-9.2273788986345657</v>
      </c>
      <c r="M49" s="2">
        <v>-9</v>
      </c>
      <c r="N49" s="2">
        <v>22.242126919126239</v>
      </c>
    </row>
    <row r="50" spans="1:14">
      <c r="A50" s="1">
        <v>48</v>
      </c>
      <c r="B50" s="2"/>
      <c r="C50" s="2"/>
      <c r="D50" s="2"/>
      <c r="E50" s="2" t="s">
        <v>13</v>
      </c>
      <c r="F50" s="6" t="s">
        <v>80</v>
      </c>
      <c r="G50" s="2" t="s">
        <v>201</v>
      </c>
      <c r="H50" s="2" t="s">
        <v>202</v>
      </c>
      <c r="I50" s="2">
        <v>-0.28523524570911929</v>
      </c>
      <c r="J50" s="2">
        <v>18423</v>
      </c>
      <c r="K50" s="2">
        <v>0.34145546152381478</v>
      </c>
      <c r="L50" s="2">
        <v>2.810229492321886</v>
      </c>
      <c r="M50" s="2">
        <v>3</v>
      </c>
      <c r="N50" s="2">
        <v>34.279735310082692</v>
      </c>
    </row>
    <row r="51" spans="1:14">
      <c r="A51" s="1">
        <v>49</v>
      </c>
      <c r="B51" s="2"/>
      <c r="C51" s="2"/>
      <c r="D51" s="2"/>
      <c r="E51" s="2" t="s">
        <v>13</v>
      </c>
      <c r="F51" s="2" t="s">
        <v>91</v>
      </c>
      <c r="G51" s="2" t="s">
        <v>203</v>
      </c>
      <c r="H51" s="2" t="s">
        <v>204</v>
      </c>
      <c r="I51" s="2">
        <v>0.21643226294581369</v>
      </c>
      <c r="J51" s="2">
        <v>7972</v>
      </c>
      <c r="K51" s="2">
        <v>0.34145546152381478</v>
      </c>
      <c r="L51" s="2">
        <v>-2.13236035016708</v>
      </c>
      <c r="M51" s="2">
        <v>-2</v>
      </c>
      <c r="N51" s="2">
        <v>29.337145467593729</v>
      </c>
    </row>
    <row r="52" spans="1:14">
      <c r="A52" s="1">
        <v>50</v>
      </c>
      <c r="B52" s="2"/>
      <c r="C52" s="2"/>
      <c r="D52" s="2"/>
      <c r="E52" s="2" t="s">
        <v>13</v>
      </c>
      <c r="F52" s="2" t="s">
        <v>205</v>
      </c>
      <c r="G52" s="2" t="s">
        <v>206</v>
      </c>
      <c r="H52" s="2" t="s">
        <v>207</v>
      </c>
      <c r="I52" s="2">
        <v>0.3691123741709777</v>
      </c>
      <c r="J52" s="2">
        <v>4795</v>
      </c>
      <c r="K52" s="2">
        <v>0.34145546152381478</v>
      </c>
      <c r="L52" s="2">
        <v>-3.6366139720827251</v>
      </c>
      <c r="M52" s="2">
        <v>-4</v>
      </c>
      <c r="N52" s="2">
        <v>27.832891845678081</v>
      </c>
    </row>
    <row r="53" spans="1:14">
      <c r="A53" s="1">
        <v>51</v>
      </c>
      <c r="B53" s="2"/>
      <c r="C53" s="2"/>
      <c r="D53" s="2"/>
      <c r="E53" s="2" t="s">
        <v>13</v>
      </c>
      <c r="F53" s="2" t="s">
        <v>208</v>
      </c>
      <c r="G53" s="2" t="s">
        <v>209</v>
      </c>
      <c r="H53" s="2" t="s">
        <v>210</v>
      </c>
      <c r="I53" s="2">
        <v>0.84862670537367457</v>
      </c>
      <c r="J53" s="2">
        <v>755</v>
      </c>
      <c r="K53" s="2">
        <v>0.34145546152381478</v>
      </c>
      <c r="L53" s="2">
        <v>-8.3609435765350426</v>
      </c>
      <c r="M53" s="2">
        <v>-8</v>
      </c>
      <c r="N53" s="2">
        <v>23.108562241225759</v>
      </c>
    </row>
    <row r="54" spans="1:14">
      <c r="A54" s="1">
        <v>52</v>
      </c>
      <c r="B54" s="2"/>
      <c r="C54" s="2"/>
      <c r="D54" s="2"/>
      <c r="E54" s="2" t="s">
        <v>13</v>
      </c>
      <c r="F54" s="6" t="s">
        <v>80</v>
      </c>
      <c r="G54" s="2" t="s">
        <v>211</v>
      </c>
      <c r="H54" s="2" t="s">
        <v>212</v>
      </c>
      <c r="I54" s="2">
        <v>-0.58845467635874915</v>
      </c>
      <c r="J54" s="2">
        <v>2409</v>
      </c>
      <c r="K54" s="2">
        <v>0.50529510637027775</v>
      </c>
      <c r="L54" s="2">
        <v>8.5795131719234181</v>
      </c>
      <c r="M54" s="2">
        <v>9</v>
      </c>
      <c r="N54" s="2">
        <v>40.049018989684221</v>
      </c>
    </row>
    <row r="55" spans="1:14">
      <c r="A55" s="1">
        <v>53</v>
      </c>
      <c r="B55" s="2"/>
      <c r="C55" s="2"/>
      <c r="D55" s="2"/>
      <c r="E55" s="2" t="s">
        <v>13</v>
      </c>
      <c r="F55" s="2" t="s">
        <v>83</v>
      </c>
      <c r="G55" s="2" t="s">
        <v>213</v>
      </c>
      <c r="H55" s="2" t="s">
        <v>214</v>
      </c>
      <c r="I55" s="2">
        <v>-0.13588346467084719</v>
      </c>
      <c r="J55" s="2">
        <v>21622</v>
      </c>
      <c r="K55" s="2">
        <v>0.50529510637027775</v>
      </c>
      <c r="L55" s="2">
        <v>1.981144889873202</v>
      </c>
      <c r="M55" s="2">
        <v>2</v>
      </c>
      <c r="N55" s="2">
        <v>33.450650707633997</v>
      </c>
    </row>
    <row r="56" spans="1:14">
      <c r="A56" s="1">
        <v>54</v>
      </c>
      <c r="B56" s="2"/>
      <c r="C56" s="2"/>
      <c r="D56" s="2"/>
      <c r="E56" s="2" t="s">
        <v>13</v>
      </c>
      <c r="F56" s="2" t="s">
        <v>101</v>
      </c>
      <c r="G56" s="2" t="s">
        <v>215</v>
      </c>
      <c r="H56" s="2" t="s">
        <v>216</v>
      </c>
      <c r="I56" s="2">
        <v>0.40048410900885462</v>
      </c>
      <c r="J56" s="2">
        <v>7363</v>
      </c>
      <c r="K56" s="2">
        <v>0.50529510637027775</v>
      </c>
      <c r="L56" s="2">
        <v>-5.8389521341704196</v>
      </c>
      <c r="M56" s="2">
        <v>-6</v>
      </c>
      <c r="N56" s="2">
        <v>25.630553683590389</v>
      </c>
    </row>
    <row r="57" spans="1:14">
      <c r="A57" s="1">
        <v>55</v>
      </c>
      <c r="B57" s="2"/>
      <c r="C57" s="2"/>
      <c r="D57" s="2"/>
      <c r="E57" s="2" t="s">
        <v>13</v>
      </c>
      <c r="F57" s="2" t="s">
        <v>94</v>
      </c>
      <c r="G57" s="2" t="s">
        <v>217</v>
      </c>
      <c r="H57" s="2" t="s">
        <v>218</v>
      </c>
      <c r="I57" s="2">
        <v>0.75858421257485276</v>
      </c>
      <c r="J57" s="2">
        <v>551</v>
      </c>
      <c r="K57" s="2">
        <v>0.50529510637027775</v>
      </c>
      <c r="L57" s="2">
        <v>-11.05995670570787</v>
      </c>
      <c r="M57" s="2">
        <v>-11</v>
      </c>
      <c r="N57" s="2">
        <v>20.409549112052929</v>
      </c>
    </row>
    <row r="58" spans="1:14">
      <c r="A58" s="1">
        <v>56</v>
      </c>
      <c r="B58" s="2"/>
      <c r="C58" s="2"/>
      <c r="D58" s="2"/>
      <c r="E58" s="2" t="s">
        <v>13</v>
      </c>
      <c r="F58" s="6" t="s">
        <v>80</v>
      </c>
      <c r="G58" s="2" t="s">
        <v>123</v>
      </c>
      <c r="H58" s="2" t="s">
        <v>124</v>
      </c>
      <c r="I58" s="2">
        <v>0.1370330287203109</v>
      </c>
      <c r="J58" s="2">
        <v>11800</v>
      </c>
      <c r="K58" s="2">
        <v>0.3848144341504412</v>
      </c>
      <c r="L58" s="2">
        <v>-1.521532190734119</v>
      </c>
      <c r="M58" s="2">
        <v>-2</v>
      </c>
      <c r="N58" s="2">
        <v>29.947973627026681</v>
      </c>
    </row>
    <row r="59" spans="1:14">
      <c r="A59" s="1">
        <v>57</v>
      </c>
      <c r="B59" s="2"/>
      <c r="C59" s="2"/>
      <c r="D59" s="2"/>
      <c r="E59" s="2" t="s">
        <v>13</v>
      </c>
      <c r="F59" s="2" t="s">
        <v>83</v>
      </c>
      <c r="G59" s="2" t="s">
        <v>219</v>
      </c>
      <c r="H59" s="2" t="s">
        <v>220</v>
      </c>
      <c r="I59" s="2">
        <v>-0.54885668730191361</v>
      </c>
      <c r="J59" s="2">
        <v>6507</v>
      </c>
      <c r="K59" s="2">
        <v>0.3848144341504412</v>
      </c>
      <c r="L59" s="2">
        <v>6.0941739785524716</v>
      </c>
      <c r="M59" s="2">
        <v>6</v>
      </c>
      <c r="N59" s="2">
        <v>37.563679796313281</v>
      </c>
    </row>
    <row r="60" spans="1:14">
      <c r="A60" s="1">
        <v>58</v>
      </c>
      <c r="B60" s="2"/>
      <c r="C60" s="2"/>
      <c r="D60" s="2"/>
      <c r="E60" s="2" t="s">
        <v>13</v>
      </c>
      <c r="F60" s="2" t="s">
        <v>221</v>
      </c>
      <c r="G60" s="2" t="s">
        <v>222</v>
      </c>
      <c r="H60" s="2" t="s">
        <v>223</v>
      </c>
      <c r="I60" s="2">
        <v>-1.308159019958063E-2</v>
      </c>
      <c r="J60" s="2">
        <v>4293</v>
      </c>
      <c r="K60" s="2">
        <v>0.3848144341504412</v>
      </c>
      <c r="L60" s="2">
        <v>0.14525009613031881</v>
      </c>
      <c r="M60" s="2">
        <v>0</v>
      </c>
      <c r="N60" s="2">
        <v>31.61475591389112</v>
      </c>
    </row>
    <row r="61" spans="1:14">
      <c r="A61" s="1">
        <v>59</v>
      </c>
      <c r="B61" s="2"/>
      <c r="C61" s="2"/>
      <c r="D61" s="2"/>
      <c r="E61" s="2" t="s">
        <v>13</v>
      </c>
      <c r="F61" s="2" t="s">
        <v>224</v>
      </c>
      <c r="G61" s="2" t="s">
        <v>225</v>
      </c>
      <c r="H61" s="2" t="s">
        <v>226</v>
      </c>
      <c r="I61" s="2">
        <v>0.13021770625030071</v>
      </c>
      <c r="J61" s="2">
        <v>9345</v>
      </c>
      <c r="K61" s="2">
        <v>0.3848144341504412</v>
      </c>
      <c r="L61" s="2">
        <v>-1.4458589561483239</v>
      </c>
      <c r="M61" s="2">
        <v>-1</v>
      </c>
      <c r="N61" s="2">
        <v>30.02364686161248</v>
      </c>
    </row>
    <row r="62" spans="1:14">
      <c r="A62" s="1">
        <v>60</v>
      </c>
      <c r="B62" s="2"/>
      <c r="C62" s="2"/>
      <c r="D62" s="2"/>
      <c r="E62" s="2" t="s">
        <v>14</v>
      </c>
      <c r="F62" s="6" t="s">
        <v>80</v>
      </c>
      <c r="G62" s="2" t="s">
        <v>227</v>
      </c>
      <c r="H62" s="2" t="s">
        <v>228</v>
      </c>
      <c r="I62" s="2">
        <v>-0.32827157332513962</v>
      </c>
      <c r="J62" s="2">
        <v>7841</v>
      </c>
      <c r="K62" s="2">
        <v>0.2038206574042255</v>
      </c>
      <c r="L62" s="2">
        <v>1.930572027378042</v>
      </c>
      <c r="M62" s="2">
        <v>2</v>
      </c>
      <c r="N62" s="2">
        <v>33.400077845138853</v>
      </c>
    </row>
    <row r="63" spans="1:14">
      <c r="A63" s="1">
        <v>61</v>
      </c>
      <c r="B63" s="2"/>
      <c r="C63" s="2"/>
      <c r="D63" s="2"/>
      <c r="E63" s="2" t="s">
        <v>14</v>
      </c>
      <c r="F63" s="2" t="s">
        <v>229</v>
      </c>
      <c r="G63" s="2" t="s">
        <v>230</v>
      </c>
      <c r="H63" s="2" t="s">
        <v>231</v>
      </c>
      <c r="I63" s="2">
        <v>0.45579517849696161</v>
      </c>
      <c r="J63" s="2">
        <v>2855</v>
      </c>
      <c r="K63" s="2">
        <v>0.2038206574042255</v>
      </c>
      <c r="L63" s="2">
        <v>-2.680541031642925</v>
      </c>
      <c r="M63" s="2">
        <v>-3</v>
      </c>
      <c r="N63" s="2">
        <v>28.78896478611788</v>
      </c>
    </row>
    <row r="64" spans="1:14">
      <c r="A64" s="1">
        <v>62</v>
      </c>
      <c r="B64" s="2"/>
      <c r="C64" s="2"/>
      <c r="D64" s="2"/>
      <c r="E64" s="2" t="s">
        <v>14</v>
      </c>
      <c r="F64" s="2" t="s">
        <v>232</v>
      </c>
      <c r="G64" s="2" t="s">
        <v>233</v>
      </c>
      <c r="H64" s="2" t="s">
        <v>234</v>
      </c>
      <c r="I64" s="2">
        <v>0.53198307041194648</v>
      </c>
      <c r="J64" s="2">
        <v>1194</v>
      </c>
      <c r="K64" s="2">
        <v>0.2038206574042255</v>
      </c>
      <c r="L64" s="2">
        <v>-3.1286036264820112</v>
      </c>
      <c r="M64" s="2">
        <v>-3</v>
      </c>
      <c r="N64" s="2">
        <v>28.34090219127879</v>
      </c>
    </row>
    <row r="65" spans="1:14">
      <c r="A65" s="1">
        <v>63</v>
      </c>
      <c r="B65" s="2"/>
      <c r="C65" s="2"/>
      <c r="D65" s="2"/>
      <c r="E65" s="2" t="s">
        <v>14</v>
      </c>
      <c r="F65" s="2" t="s">
        <v>235</v>
      </c>
      <c r="G65" s="2" t="s">
        <v>236</v>
      </c>
      <c r="H65" s="2" t="s">
        <v>237</v>
      </c>
      <c r="I65" s="2">
        <v>0.2701495429304579</v>
      </c>
      <c r="J65" s="2">
        <v>5530</v>
      </c>
      <c r="K65" s="2">
        <v>0.2038206574042255</v>
      </c>
      <c r="L65" s="2">
        <v>-1.588755144125557</v>
      </c>
      <c r="M65" s="2">
        <v>-2</v>
      </c>
      <c r="N65" s="2">
        <v>29.880750673635252</v>
      </c>
    </row>
    <row r="66" spans="1:14">
      <c r="A66" s="1">
        <v>64</v>
      </c>
      <c r="B66" s="2"/>
      <c r="C66" s="2"/>
      <c r="D66" s="2"/>
      <c r="E66" s="2" t="s">
        <v>14</v>
      </c>
      <c r="F66" s="2" t="s">
        <v>238</v>
      </c>
      <c r="G66" s="2" t="s">
        <v>239</v>
      </c>
      <c r="H66" s="2" t="s">
        <v>240</v>
      </c>
      <c r="I66" s="2">
        <v>-0.11897921551263391</v>
      </c>
      <c r="J66" s="2">
        <v>14525</v>
      </c>
      <c r="K66" s="2">
        <v>0.2038206574042255</v>
      </c>
      <c r="L66" s="2">
        <v>0.69971926896200698</v>
      </c>
      <c r="M66" s="2">
        <v>1</v>
      </c>
      <c r="N66" s="2">
        <v>32.169225086722811</v>
      </c>
    </row>
    <row r="67" spans="1:14">
      <c r="A67" s="1">
        <v>65</v>
      </c>
      <c r="B67" s="2"/>
      <c r="C67" s="2"/>
      <c r="D67" s="2"/>
      <c r="E67" s="2" t="s">
        <v>13</v>
      </c>
      <c r="F67" s="6" t="s">
        <v>80</v>
      </c>
      <c r="G67" s="2" t="s">
        <v>164</v>
      </c>
      <c r="H67" s="2" t="s">
        <v>165</v>
      </c>
      <c r="I67" s="2">
        <v>-3.5421506427464958E-2</v>
      </c>
      <c r="J67" s="2">
        <v>14322</v>
      </c>
      <c r="K67" s="2">
        <v>0.55059687559225179</v>
      </c>
      <c r="L67" s="2">
        <v>0.56273678418421835</v>
      </c>
      <c r="M67" s="2">
        <v>1</v>
      </c>
      <c r="N67" s="2">
        <v>32.032242601945022</v>
      </c>
    </row>
    <row r="68" spans="1:14">
      <c r="A68" s="1">
        <v>66</v>
      </c>
      <c r="B68" s="2"/>
      <c r="C68" s="2"/>
      <c r="D68" s="2"/>
      <c r="E68" s="2" t="s">
        <v>13</v>
      </c>
      <c r="F68" s="2" t="s">
        <v>241</v>
      </c>
      <c r="G68" s="2" t="s">
        <v>233</v>
      </c>
      <c r="H68" s="2" t="s">
        <v>242</v>
      </c>
      <c r="I68" s="2">
        <v>0.42184166915377802</v>
      </c>
      <c r="J68" s="2">
        <v>1196</v>
      </c>
      <c r="K68" s="2">
        <v>0.55059687559225179</v>
      </c>
      <c r="L68" s="2">
        <v>-6.701742762426302</v>
      </c>
      <c r="M68" s="2">
        <v>-7</v>
      </c>
      <c r="N68" s="2">
        <v>24.767763055334498</v>
      </c>
    </row>
    <row r="69" spans="1:14">
      <c r="A69" s="1">
        <v>67</v>
      </c>
      <c r="B69" s="2"/>
      <c r="C69" s="2"/>
      <c r="D69" s="2"/>
      <c r="E69" s="2" t="s">
        <v>13</v>
      </c>
      <c r="F69" s="2" t="s">
        <v>243</v>
      </c>
      <c r="G69" s="2" t="s">
        <v>244</v>
      </c>
      <c r="H69" s="2" t="s">
        <v>245</v>
      </c>
      <c r="I69" s="2">
        <v>0.17490068069697631</v>
      </c>
      <c r="J69" s="2">
        <v>5818</v>
      </c>
      <c r="K69" s="2">
        <v>0.55059687559225179</v>
      </c>
      <c r="L69" s="2">
        <v>-2.778623964189519</v>
      </c>
      <c r="M69" s="2">
        <v>-3</v>
      </c>
      <c r="N69" s="2">
        <v>28.69088185357128</v>
      </c>
    </row>
    <row r="70" spans="1:14">
      <c r="A70" s="1">
        <v>68</v>
      </c>
      <c r="B70" s="2"/>
      <c r="C70" s="2"/>
      <c r="D70" s="2"/>
      <c r="E70" s="2" t="s">
        <v>13</v>
      </c>
      <c r="F70" s="2" t="s">
        <v>246</v>
      </c>
      <c r="G70" s="2" t="s">
        <v>247</v>
      </c>
      <c r="H70" s="2" t="s">
        <v>248</v>
      </c>
      <c r="I70" s="2">
        <v>-0.1147992143936189</v>
      </c>
      <c r="J70" s="2">
        <v>10609</v>
      </c>
      <c r="K70" s="2">
        <v>0.55059687559225179</v>
      </c>
      <c r="L70" s="2">
        <v>1.823799924123191</v>
      </c>
      <c r="M70" s="2">
        <v>2</v>
      </c>
      <c r="N70" s="2">
        <v>33.293305741883998</v>
      </c>
    </row>
    <row r="71" spans="1:14">
      <c r="A71" s="1">
        <v>69</v>
      </c>
      <c r="B71" s="2"/>
      <c r="C71" s="2"/>
      <c r="D71" s="2"/>
      <c r="E71" s="2" t="s">
        <v>13</v>
      </c>
      <c r="F71" s="6" t="s">
        <v>80</v>
      </c>
      <c r="G71" s="2" t="s">
        <v>123</v>
      </c>
      <c r="H71" s="2" t="s">
        <v>124</v>
      </c>
      <c r="I71" s="2">
        <v>0.1370330287203109</v>
      </c>
      <c r="J71" s="2">
        <v>11800</v>
      </c>
      <c r="K71" s="2">
        <v>0.31348209581616671</v>
      </c>
      <c r="L71" s="2">
        <v>-1.239488588976954</v>
      </c>
      <c r="M71" s="2">
        <v>-1</v>
      </c>
      <c r="N71" s="2">
        <v>30.230017228783851</v>
      </c>
    </row>
    <row r="72" spans="1:14">
      <c r="A72" s="1">
        <v>70</v>
      </c>
      <c r="B72" s="2"/>
      <c r="C72" s="2"/>
      <c r="D72" s="2"/>
      <c r="E72" s="2" t="s">
        <v>13</v>
      </c>
      <c r="F72" s="2" t="s">
        <v>83</v>
      </c>
      <c r="G72" s="2" t="s">
        <v>249</v>
      </c>
      <c r="H72" s="2" t="s">
        <v>250</v>
      </c>
      <c r="I72" s="2">
        <v>-0.28663715691510999</v>
      </c>
      <c r="J72" s="2">
        <v>12528</v>
      </c>
      <c r="K72" s="2">
        <v>0.31348209581616671</v>
      </c>
      <c r="L72" s="2">
        <v>2.5926850518514128</v>
      </c>
      <c r="M72" s="2">
        <v>3</v>
      </c>
      <c r="N72" s="2">
        <v>34.062190869612223</v>
      </c>
    </row>
    <row r="73" spans="1:14">
      <c r="A73" s="1">
        <v>71</v>
      </c>
      <c r="B73" s="2"/>
      <c r="C73" s="2"/>
      <c r="D73" s="2"/>
      <c r="E73" s="2" t="s">
        <v>13</v>
      </c>
      <c r="F73" s="2" t="s">
        <v>86</v>
      </c>
      <c r="G73" s="2" t="s">
        <v>251</v>
      </c>
      <c r="H73" s="2" t="s">
        <v>252</v>
      </c>
      <c r="I73" s="2">
        <v>0.18828449926665719</v>
      </c>
      <c r="J73" s="2">
        <v>7617</v>
      </c>
      <c r="K73" s="2">
        <v>0.31348209581616671</v>
      </c>
      <c r="L73" s="2">
        <v>-1.703067432002767</v>
      </c>
      <c r="M73" s="2">
        <v>-2</v>
      </c>
      <c r="N73" s="2">
        <v>29.76643838575804</v>
      </c>
    </row>
    <row r="74" spans="1:14">
      <c r="A74" s="1">
        <v>72</v>
      </c>
      <c r="B74" s="2"/>
      <c r="C74" s="2"/>
      <c r="D74" s="2"/>
      <c r="E74" s="2" t="s">
        <v>14</v>
      </c>
      <c r="F74" s="6" t="s">
        <v>80</v>
      </c>
      <c r="G74" s="2" t="s">
        <v>253</v>
      </c>
      <c r="H74" s="2" t="s">
        <v>254</v>
      </c>
      <c r="I74" s="2">
        <v>-0.43404697282178067</v>
      </c>
      <c r="J74" s="2">
        <v>4505</v>
      </c>
      <c r="K74" s="2">
        <v>0.22556910454318579</v>
      </c>
      <c r="L74" s="2">
        <v>2.825015804291287</v>
      </c>
      <c r="M74" s="2">
        <v>3</v>
      </c>
      <c r="N74" s="2">
        <v>34.294521622052088</v>
      </c>
    </row>
    <row r="75" spans="1:14">
      <c r="A75" s="1">
        <v>73</v>
      </c>
      <c r="B75" s="2"/>
      <c r="C75" s="2"/>
      <c r="D75" s="2"/>
      <c r="E75" s="2" t="s">
        <v>14</v>
      </c>
      <c r="F75" s="2" t="s">
        <v>255</v>
      </c>
      <c r="G75" s="2" t="s">
        <v>256</v>
      </c>
      <c r="H75" s="2" t="s">
        <v>257</v>
      </c>
      <c r="I75" s="2">
        <v>7.166020215607577E-2</v>
      </c>
      <c r="J75" s="2">
        <v>21831</v>
      </c>
      <c r="K75" s="2">
        <v>0.22556910454318579</v>
      </c>
      <c r="L75" s="2">
        <v>-0.46640390627201711</v>
      </c>
      <c r="M75" s="2">
        <v>0</v>
      </c>
      <c r="N75" s="2">
        <v>31.003101911488791</v>
      </c>
    </row>
    <row r="76" spans="1:14">
      <c r="A76" s="1">
        <v>74</v>
      </c>
      <c r="B76" s="2"/>
      <c r="C76" s="2"/>
      <c r="D76" s="2"/>
      <c r="E76" s="2" t="s">
        <v>14</v>
      </c>
      <c r="F76" s="2" t="s">
        <v>258</v>
      </c>
      <c r="G76" s="2" t="s">
        <v>259</v>
      </c>
      <c r="H76" s="2" t="s">
        <v>260</v>
      </c>
      <c r="I76" s="2">
        <v>-0.25691384355543079</v>
      </c>
      <c r="J76" s="2">
        <v>3651</v>
      </c>
      <c r="K76" s="2">
        <v>0.22556910454318579</v>
      </c>
      <c r="L76" s="2">
        <v>1.672136229097301</v>
      </c>
      <c r="M76" s="2">
        <v>2</v>
      </c>
      <c r="N76" s="2">
        <v>33.141642046858102</v>
      </c>
    </row>
    <row r="77" spans="1:14">
      <c r="A77" s="1">
        <v>75</v>
      </c>
      <c r="B77" s="2"/>
      <c r="C77" s="2"/>
      <c r="D77" s="2"/>
      <c r="E77" s="2" t="s">
        <v>14</v>
      </c>
      <c r="F77" s="2" t="s">
        <v>261</v>
      </c>
      <c r="G77" s="2" t="s">
        <v>262</v>
      </c>
      <c r="H77" s="2" t="s">
        <v>263</v>
      </c>
      <c r="I77" s="2">
        <v>0.40524907406035843</v>
      </c>
      <c r="J77" s="2">
        <v>1958</v>
      </c>
      <c r="K77" s="2">
        <v>0.22556910454318579</v>
      </c>
      <c r="L77" s="2">
        <v>-2.6375832814873492</v>
      </c>
      <c r="M77" s="2">
        <v>-3</v>
      </c>
      <c r="N77" s="2">
        <v>28.83192253627346</v>
      </c>
    </row>
    <row r="78" spans="1:14">
      <c r="A78" s="1">
        <v>76</v>
      </c>
      <c r="B78" s="2"/>
      <c r="C78" s="2"/>
      <c r="D78" s="2"/>
      <c r="E78" s="2" t="s">
        <v>13</v>
      </c>
      <c r="F78" s="6" t="s">
        <v>80</v>
      </c>
      <c r="G78" s="2" t="s">
        <v>264</v>
      </c>
      <c r="H78" s="2" t="s">
        <v>265</v>
      </c>
      <c r="I78" s="2">
        <v>-0.27030182128500752</v>
      </c>
      <c r="J78" s="2">
        <v>12660</v>
      </c>
      <c r="K78" s="2">
        <v>0.64192447401386976</v>
      </c>
      <c r="L78" s="2">
        <v>5.0065371199577013</v>
      </c>
      <c r="M78" s="2">
        <v>5</v>
      </c>
      <c r="N78" s="2">
        <v>36.476042937718503</v>
      </c>
    </row>
    <row r="79" spans="1:14">
      <c r="A79" s="1">
        <v>77</v>
      </c>
      <c r="B79" s="2"/>
      <c r="C79" s="2"/>
      <c r="D79" s="2"/>
      <c r="E79" s="2" t="s">
        <v>13</v>
      </c>
      <c r="F79" s="2" t="s">
        <v>91</v>
      </c>
      <c r="G79" s="2" t="s">
        <v>266</v>
      </c>
      <c r="H79" s="2" t="s">
        <v>267</v>
      </c>
      <c r="I79" s="2">
        <v>-8.6049620826089135E-2</v>
      </c>
      <c r="J79" s="2">
        <v>10056</v>
      </c>
      <c r="K79" s="2">
        <v>0.64192447401386976</v>
      </c>
      <c r="L79" s="2">
        <v>1.5938132372769021</v>
      </c>
      <c r="M79" s="2">
        <v>2</v>
      </c>
      <c r="N79" s="2">
        <v>33.063319055037709</v>
      </c>
    </row>
    <row r="80" spans="1:14">
      <c r="A80" s="1">
        <v>78</v>
      </c>
      <c r="B80" s="2"/>
      <c r="C80" s="2"/>
      <c r="D80" s="2"/>
      <c r="E80" s="2" t="s">
        <v>13</v>
      </c>
      <c r="F80" s="2" t="s">
        <v>195</v>
      </c>
      <c r="G80" s="2" t="s">
        <v>268</v>
      </c>
      <c r="H80" s="2" t="s">
        <v>269</v>
      </c>
      <c r="I80" s="2">
        <v>0.13272302125022439</v>
      </c>
      <c r="J80" s="2">
        <v>4880</v>
      </c>
      <c r="K80" s="2">
        <v>0.64192447401386976</v>
      </c>
      <c r="L80" s="2">
        <v>-2.4582991317011871</v>
      </c>
      <c r="M80" s="2">
        <v>-2</v>
      </c>
      <c r="N80" s="2">
        <v>29.011206686059619</v>
      </c>
    </row>
    <row r="81" spans="1:14">
      <c r="A81" s="1">
        <v>79</v>
      </c>
      <c r="B81" s="2"/>
      <c r="C81" s="2"/>
      <c r="D81" s="2"/>
      <c r="E81" s="2" t="s">
        <v>13</v>
      </c>
      <c r="F81" s="2" t="s">
        <v>270</v>
      </c>
      <c r="G81" s="2" t="s">
        <v>271</v>
      </c>
      <c r="H81" s="2" t="s">
        <v>272</v>
      </c>
      <c r="I81" s="2">
        <v>0.51101800303813572</v>
      </c>
      <c r="J81" s="2">
        <v>2066</v>
      </c>
      <c r="K81" s="2">
        <v>0.64192447401386976</v>
      </c>
      <c r="L81" s="2">
        <v>-9.4650882817377067</v>
      </c>
      <c r="M81" s="2">
        <v>-9</v>
      </c>
      <c r="N81" s="2">
        <v>22.004417536023102</v>
      </c>
    </row>
    <row r="82" spans="1:14">
      <c r="A82" s="1">
        <v>80</v>
      </c>
      <c r="B82" s="2"/>
      <c r="C82" s="2"/>
      <c r="D82" s="2"/>
      <c r="E82" s="2" t="s">
        <v>13</v>
      </c>
      <c r="F82" s="2" t="s">
        <v>208</v>
      </c>
      <c r="G82" s="2" t="s">
        <v>273</v>
      </c>
      <c r="H82" s="2" t="s">
        <v>274</v>
      </c>
      <c r="I82" s="2">
        <v>0.69023772449231735</v>
      </c>
      <c r="J82" s="2">
        <v>2283</v>
      </c>
      <c r="K82" s="2">
        <v>0.64192447401386976</v>
      </c>
      <c r="L82" s="2">
        <v>-12.784600461948861</v>
      </c>
      <c r="M82" s="2">
        <v>-13</v>
      </c>
      <c r="N82" s="2">
        <v>18.684905355811949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showGridLines="0" workbookViewId="0">
      <selection activeCell="C5" sqref="C5"/>
    </sheetView>
  </sheetViews>
  <sheetFormatPr defaultColWidth="38.875" defaultRowHeight="14.25" customHeight="1"/>
  <cols>
    <col min="1" max="1" width="4" bestFit="1" customWidth="1"/>
    <col min="2" max="2" width="9.75" bestFit="1" customWidth="1"/>
    <col min="3" max="3" width="7.75" bestFit="1" customWidth="1"/>
    <col min="4" max="4" width="9.75" bestFit="1" customWidth="1"/>
    <col min="5" max="5" width="7.5" bestFit="1" customWidth="1"/>
    <col min="6" max="6" width="9.75" bestFit="1" customWidth="1"/>
  </cols>
  <sheetData>
    <row r="1" spans="1:6" ht="14.25" customHeight="1">
      <c r="B1" s="8" t="s">
        <v>361</v>
      </c>
      <c r="C1" s="8" t="s">
        <v>11</v>
      </c>
      <c r="D1" s="8" t="s">
        <v>7</v>
      </c>
      <c r="E1" s="8" t="s">
        <v>275</v>
      </c>
      <c r="F1" s="8" t="s">
        <v>8</v>
      </c>
    </row>
    <row r="2" spans="1:6" ht="14.25" customHeight="1">
      <c r="A2" s="8">
        <v>0</v>
      </c>
      <c r="B2" s="9"/>
      <c r="C2" s="9"/>
      <c r="D2" s="9"/>
      <c r="E2" s="9">
        <v>1.8188</v>
      </c>
      <c r="F2" s="9" t="s">
        <v>13</v>
      </c>
    </row>
    <row r="3" spans="1:6" ht="14.25" customHeight="1">
      <c r="A3" s="8">
        <v>1</v>
      </c>
      <c r="B3" s="9"/>
      <c r="C3" s="9"/>
      <c r="D3" s="9"/>
      <c r="E3" s="9">
        <v>1.792</v>
      </c>
      <c r="F3" s="9" t="s">
        <v>13</v>
      </c>
    </row>
    <row r="4" spans="1:6" ht="14.25" customHeight="1">
      <c r="A4" s="8">
        <v>2</v>
      </c>
      <c r="B4" s="9"/>
      <c r="C4" s="9"/>
      <c r="D4" s="9"/>
      <c r="E4" s="9">
        <v>1.5727</v>
      </c>
      <c r="F4" s="9" t="s">
        <v>13</v>
      </c>
    </row>
    <row r="5" spans="1:6" ht="14.25" customHeight="1">
      <c r="A5" s="8">
        <v>3</v>
      </c>
      <c r="B5" s="9"/>
      <c r="C5" s="9"/>
      <c r="D5" s="9"/>
      <c r="E5" s="9">
        <v>1.5535000000000001</v>
      </c>
      <c r="F5" s="9" t="s">
        <v>13</v>
      </c>
    </row>
    <row r="6" spans="1:6" ht="14.25" customHeight="1">
      <c r="A6" s="8">
        <v>4</v>
      </c>
      <c r="B6" s="9"/>
      <c r="C6" s="9"/>
      <c r="D6" s="9"/>
      <c r="E6" s="9">
        <v>1.3491</v>
      </c>
      <c r="F6" s="9" t="s">
        <v>13</v>
      </c>
    </row>
    <row r="7" spans="1:6" ht="14.25" customHeight="1">
      <c r="A7" s="8">
        <v>5</v>
      </c>
      <c r="B7" s="9"/>
      <c r="C7" s="9"/>
      <c r="D7" s="9"/>
      <c r="E7" s="9">
        <v>1.3491</v>
      </c>
      <c r="F7" s="9" t="s">
        <v>13</v>
      </c>
    </row>
    <row r="8" spans="1:6" ht="14.25" customHeight="1">
      <c r="A8" s="8">
        <v>6</v>
      </c>
      <c r="B8" s="9"/>
      <c r="C8" s="9"/>
      <c r="D8" s="9"/>
      <c r="E8" s="9">
        <v>1.2911999999999999</v>
      </c>
      <c r="F8" s="9" t="s">
        <v>14</v>
      </c>
    </row>
    <row r="9" spans="1:6" ht="14.25" customHeight="1">
      <c r="A9" s="8">
        <v>7</v>
      </c>
      <c r="B9" s="9"/>
      <c r="C9" s="9"/>
      <c r="D9" s="9"/>
      <c r="E9" s="9">
        <v>1.2748999999999999</v>
      </c>
      <c r="F9" s="9" t="s">
        <v>13</v>
      </c>
    </row>
    <row r="10" spans="1:6" ht="14.25" customHeight="1">
      <c r="A10" s="8">
        <v>8</v>
      </c>
      <c r="B10" s="9"/>
      <c r="C10" s="9"/>
      <c r="D10" s="9"/>
      <c r="E10" s="9">
        <v>1.2743</v>
      </c>
      <c r="F10" s="9" t="s">
        <v>13</v>
      </c>
    </row>
    <row r="11" spans="1:6" ht="14.25" customHeight="1">
      <c r="A11" s="8">
        <v>9</v>
      </c>
      <c r="B11" s="9"/>
      <c r="C11" s="9"/>
      <c r="D11" s="9"/>
      <c r="E11" s="9">
        <v>1.2486999999999999</v>
      </c>
      <c r="F11" s="9" t="s">
        <v>13</v>
      </c>
    </row>
    <row r="12" spans="1:6" ht="14.25" customHeight="1">
      <c r="A12" s="8">
        <v>10</v>
      </c>
      <c r="B12" s="9"/>
      <c r="C12" s="9"/>
      <c r="D12" s="9"/>
      <c r="E12" s="9">
        <v>1.2373000000000001</v>
      </c>
      <c r="F12" s="9" t="s">
        <v>13</v>
      </c>
    </row>
    <row r="13" spans="1:6" ht="14.25" customHeight="1">
      <c r="A13" s="8">
        <v>11</v>
      </c>
      <c r="B13" s="9"/>
      <c r="C13" s="9"/>
      <c r="D13" s="9"/>
      <c r="E13" s="9">
        <v>1.2222</v>
      </c>
      <c r="F13" s="9" t="s">
        <v>14</v>
      </c>
    </row>
    <row r="14" spans="1:6" ht="14.25" customHeight="1">
      <c r="A14" s="8">
        <v>12</v>
      </c>
      <c r="B14" s="9"/>
      <c r="C14" s="9"/>
      <c r="D14" s="9"/>
      <c r="E14" s="9">
        <v>1.1972</v>
      </c>
      <c r="F14" s="9" t="s">
        <v>13</v>
      </c>
    </row>
    <row r="15" spans="1:6" ht="14.25" customHeight="1">
      <c r="A15" s="8">
        <v>13</v>
      </c>
      <c r="B15" s="9"/>
      <c r="C15" s="9"/>
      <c r="D15" s="9"/>
      <c r="E15" s="9">
        <v>1.1796</v>
      </c>
      <c r="F15" s="9" t="s">
        <v>13</v>
      </c>
    </row>
    <row r="16" spans="1:6" ht="14.25" customHeight="1">
      <c r="A16" s="8">
        <v>14</v>
      </c>
      <c r="B16" s="9"/>
      <c r="C16" s="9"/>
      <c r="D16" s="9"/>
      <c r="E16" s="9">
        <v>1.1747000000000001</v>
      </c>
      <c r="F16" s="9" t="s">
        <v>13</v>
      </c>
    </row>
    <row r="17" spans="1:6" ht="14.25" customHeight="1">
      <c r="A17" s="8">
        <v>15</v>
      </c>
      <c r="B17" s="9"/>
      <c r="C17" s="9"/>
      <c r="D17" s="9"/>
      <c r="E17" s="9">
        <v>1.1251</v>
      </c>
      <c r="F17" s="9" t="s">
        <v>13</v>
      </c>
    </row>
    <row r="18" spans="1:6" ht="14.25" customHeight="1">
      <c r="A18" s="8">
        <v>16</v>
      </c>
      <c r="B18" s="9"/>
      <c r="C18" s="9"/>
      <c r="D18" s="9"/>
      <c r="E18" s="9">
        <v>1.0764</v>
      </c>
      <c r="F18" s="9" t="s">
        <v>13</v>
      </c>
    </row>
    <row r="19" spans="1:6" ht="14.25" customHeight="1">
      <c r="A19" s="8">
        <v>17</v>
      </c>
      <c r="B19" s="9"/>
      <c r="C19" s="9"/>
      <c r="D19" s="9"/>
      <c r="E19" s="9">
        <v>1.0570999999999999</v>
      </c>
      <c r="F19" s="9" t="s">
        <v>13</v>
      </c>
    </row>
    <row r="20" spans="1:6" ht="14.25" customHeight="1">
      <c r="A20" s="8">
        <v>18</v>
      </c>
      <c r="B20" s="9"/>
      <c r="C20" s="9"/>
      <c r="D20" s="9"/>
      <c r="E20" s="9">
        <v>1.0542</v>
      </c>
      <c r="F20" s="9" t="s">
        <v>13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showGridLines="0" workbookViewId="0">
      <selection activeCell="C11" sqref="C11"/>
    </sheetView>
  </sheetViews>
  <sheetFormatPr defaultRowHeight="13.5"/>
  <cols>
    <col min="1" max="1" width="6.25" bestFit="1" customWidth="1"/>
    <col min="2" max="2" width="16.125" bestFit="1" customWidth="1"/>
    <col min="3" max="4" width="12.75" bestFit="1" customWidth="1"/>
    <col min="5" max="6" width="8.5" bestFit="1" customWidth="1"/>
    <col min="7" max="7" width="9.625" style="5" bestFit="1" customWidth="1"/>
    <col min="8" max="8" width="8.5" bestFit="1" customWidth="1"/>
    <col min="9" max="9" width="12" bestFit="1" customWidth="1"/>
    <col min="10" max="10" width="15.75" style="5" bestFit="1" customWidth="1"/>
    <col min="11" max="11" width="13.25" style="5" bestFit="1" customWidth="1"/>
  </cols>
  <sheetData>
    <row r="1" spans="1:11">
      <c r="A1" s="1" t="s">
        <v>276</v>
      </c>
      <c r="B1" s="1" t="s">
        <v>73</v>
      </c>
      <c r="C1" s="1" t="s">
        <v>277</v>
      </c>
      <c r="D1" s="1" t="s">
        <v>278</v>
      </c>
      <c r="E1" s="1" t="s">
        <v>75</v>
      </c>
      <c r="F1" s="1" t="s">
        <v>279</v>
      </c>
      <c r="G1" s="3" t="s">
        <v>280</v>
      </c>
      <c r="H1" s="1" t="s">
        <v>32</v>
      </c>
      <c r="I1" s="1" t="s">
        <v>281</v>
      </c>
      <c r="J1" s="3" t="s">
        <v>282</v>
      </c>
      <c r="K1" s="3" t="s">
        <v>34</v>
      </c>
    </row>
    <row r="2" spans="1:11">
      <c r="A2" s="1">
        <v>1</v>
      </c>
      <c r="B2" s="2" t="s">
        <v>283</v>
      </c>
      <c r="C2" s="2">
        <v>617.8931266544954</v>
      </c>
      <c r="D2" s="2">
        <v>673.81514281029899</v>
      </c>
      <c r="E2" s="2">
        <v>1599</v>
      </c>
      <c r="F2" s="2">
        <v>38</v>
      </c>
      <c r="G2" s="4">
        <v>2.3764853033145721E-2</v>
      </c>
      <c r="H2" s="2">
        <v>38</v>
      </c>
      <c r="I2" s="2">
        <v>1599</v>
      </c>
      <c r="J2" s="4">
        <v>5.0054781655971201E-2</v>
      </c>
      <c r="K2" s="4">
        <v>2.3764853033145721E-2</v>
      </c>
    </row>
    <row r="3" spans="1:11">
      <c r="A3" s="1">
        <v>2</v>
      </c>
      <c r="B3" s="2" t="s">
        <v>284</v>
      </c>
      <c r="C3" s="2">
        <v>609.35415986094097</v>
      </c>
      <c r="D3" s="2">
        <v>617.87494921746168</v>
      </c>
      <c r="E3" s="2">
        <v>1657</v>
      </c>
      <c r="F3" s="2">
        <v>55</v>
      </c>
      <c r="G3" s="4">
        <v>3.3192516596258298E-2</v>
      </c>
      <c r="H3" s="2">
        <v>93</v>
      </c>
      <c r="I3" s="2">
        <v>3256</v>
      </c>
      <c r="J3" s="4">
        <v>0.10192518390984499</v>
      </c>
      <c r="K3" s="4">
        <v>2.856265356265356E-2</v>
      </c>
    </row>
    <row r="4" spans="1:11">
      <c r="A4" s="1">
        <v>3</v>
      </c>
      <c r="B4" s="2" t="s">
        <v>285</v>
      </c>
      <c r="C4" s="2">
        <v>603.43112617116662</v>
      </c>
      <c r="D4" s="2">
        <v>609.35109018080504</v>
      </c>
      <c r="E4" s="2">
        <v>1537</v>
      </c>
      <c r="F4" s="2">
        <v>59</v>
      </c>
      <c r="G4" s="4">
        <v>3.8386467143786587E-2</v>
      </c>
      <c r="H4" s="2">
        <v>152</v>
      </c>
      <c r="I4" s="2">
        <v>4793</v>
      </c>
      <c r="J4" s="4">
        <v>0.15003912975426509</v>
      </c>
      <c r="K4" s="4">
        <v>3.1712914667223042E-2</v>
      </c>
    </row>
    <row r="5" spans="1:11">
      <c r="A5" s="1">
        <v>4</v>
      </c>
      <c r="B5" s="2" t="s">
        <v>286</v>
      </c>
      <c r="C5" s="2">
        <v>598.82335389035802</v>
      </c>
      <c r="D5" s="2">
        <v>603.42881278351342</v>
      </c>
      <c r="E5" s="2">
        <v>1597</v>
      </c>
      <c r="F5" s="2">
        <v>90</v>
      </c>
      <c r="G5" s="4">
        <v>5.6355666875391362E-2</v>
      </c>
      <c r="H5" s="2">
        <v>242</v>
      </c>
      <c r="I5" s="2">
        <v>6390</v>
      </c>
      <c r="J5" s="4">
        <v>0.20003130380341211</v>
      </c>
      <c r="K5" s="4">
        <v>3.7871674491392802E-2</v>
      </c>
    </row>
    <row r="6" spans="1:11">
      <c r="A6" s="1">
        <v>5</v>
      </c>
      <c r="B6" s="2" t="s">
        <v>287</v>
      </c>
      <c r="C6" s="2">
        <v>594.5217820692236</v>
      </c>
      <c r="D6" s="2">
        <v>598.81804915668499</v>
      </c>
      <c r="E6" s="2">
        <v>1599</v>
      </c>
      <c r="F6" s="2">
        <v>76</v>
      </c>
      <c r="G6" s="4">
        <v>4.7529706066291443E-2</v>
      </c>
      <c r="H6" s="2">
        <v>318</v>
      </c>
      <c r="I6" s="2">
        <v>7989</v>
      </c>
      <c r="J6" s="4">
        <v>0.25008608545938332</v>
      </c>
      <c r="K6" s="4">
        <v>3.9804731505820513E-2</v>
      </c>
    </row>
    <row r="7" spans="1:11">
      <c r="A7" s="1">
        <v>6</v>
      </c>
      <c r="B7" s="2" t="s">
        <v>288</v>
      </c>
      <c r="C7" s="2">
        <v>590.67974901585694</v>
      </c>
      <c r="D7" s="2">
        <v>594.52144631206681</v>
      </c>
      <c r="E7" s="2">
        <v>1596</v>
      </c>
      <c r="F7" s="2">
        <v>98</v>
      </c>
      <c r="G7" s="4">
        <v>6.1403508771929821E-2</v>
      </c>
      <c r="H7" s="2">
        <v>416</v>
      </c>
      <c r="I7" s="2">
        <v>9585</v>
      </c>
      <c r="J7" s="4">
        <v>0.30004695570511819</v>
      </c>
      <c r="K7" s="4">
        <v>4.3401147626499742E-2</v>
      </c>
    </row>
    <row r="8" spans="1:11">
      <c r="A8" s="1">
        <v>7</v>
      </c>
      <c r="B8" s="2" t="s">
        <v>289</v>
      </c>
      <c r="C8" s="2">
        <v>587.66457793250265</v>
      </c>
      <c r="D8" s="2">
        <v>590.67746545270029</v>
      </c>
      <c r="E8" s="2">
        <v>1597</v>
      </c>
      <c r="F8" s="2">
        <v>120</v>
      </c>
      <c r="G8" s="4">
        <v>7.5140889167188474E-2</v>
      </c>
      <c r="H8" s="2">
        <v>536</v>
      </c>
      <c r="I8" s="2">
        <v>11182</v>
      </c>
      <c r="J8" s="4">
        <v>0.35003912975426521</v>
      </c>
      <c r="K8" s="4">
        <v>4.7934179932033617E-2</v>
      </c>
    </row>
    <row r="9" spans="1:11">
      <c r="A9" s="1">
        <v>8</v>
      </c>
      <c r="B9" s="2" t="s">
        <v>290</v>
      </c>
      <c r="C9" s="2">
        <v>584.34266643956505</v>
      </c>
      <c r="D9" s="2">
        <v>587.66377467552502</v>
      </c>
      <c r="E9" s="2">
        <v>1597</v>
      </c>
      <c r="F9" s="2">
        <v>113</v>
      </c>
      <c r="G9" s="4">
        <v>7.0757670632435821E-2</v>
      </c>
      <c r="H9" s="2">
        <v>649</v>
      </c>
      <c r="I9" s="2">
        <v>12779</v>
      </c>
      <c r="J9" s="4">
        <v>0.40003130380341212</v>
      </c>
      <c r="K9" s="4">
        <v>5.0786446513811721E-2</v>
      </c>
    </row>
    <row r="10" spans="1:11">
      <c r="A10" s="1">
        <v>9</v>
      </c>
      <c r="B10" s="2" t="s">
        <v>291</v>
      </c>
      <c r="C10" s="2">
        <v>581.01099699828615</v>
      </c>
      <c r="D10" s="2">
        <v>584.34174209154548</v>
      </c>
      <c r="E10" s="2">
        <v>1791</v>
      </c>
      <c r="F10" s="2">
        <v>150</v>
      </c>
      <c r="G10" s="4">
        <v>8.3752093802345065E-2</v>
      </c>
      <c r="H10" s="2">
        <v>799</v>
      </c>
      <c r="I10" s="2">
        <v>14570</v>
      </c>
      <c r="J10" s="4">
        <v>0.45609641571450932</v>
      </c>
      <c r="K10" s="4">
        <v>5.4838709677419363E-2</v>
      </c>
    </row>
    <row r="11" spans="1:11">
      <c r="A11" s="1">
        <v>10</v>
      </c>
      <c r="B11" s="2" t="s">
        <v>292</v>
      </c>
      <c r="C11" s="2">
        <v>577.97004933149526</v>
      </c>
      <c r="D11" s="2">
        <v>581.00794412102061</v>
      </c>
      <c r="E11" s="2">
        <v>1403</v>
      </c>
      <c r="F11" s="2">
        <v>142</v>
      </c>
      <c r="G11" s="4">
        <v>0.1012116892373485</v>
      </c>
      <c r="H11" s="2">
        <v>941</v>
      </c>
      <c r="I11" s="2">
        <v>15973</v>
      </c>
      <c r="J11" s="4">
        <v>0.50001565190170605</v>
      </c>
      <c r="K11" s="4">
        <v>5.891191385462969E-2</v>
      </c>
    </row>
    <row r="12" spans="1:11">
      <c r="A12" s="1">
        <v>11</v>
      </c>
      <c r="B12" s="2" t="s">
        <v>293</v>
      </c>
      <c r="C12" s="2">
        <v>574.24298398610483</v>
      </c>
      <c r="D12" s="2">
        <v>577.96792447209202</v>
      </c>
      <c r="E12" s="2">
        <v>1598</v>
      </c>
      <c r="F12" s="2">
        <v>139</v>
      </c>
      <c r="G12" s="4">
        <v>8.6983729662077597E-2</v>
      </c>
      <c r="H12" s="2">
        <v>1080</v>
      </c>
      <c r="I12" s="2">
        <v>17571</v>
      </c>
      <c r="J12" s="4">
        <v>0.55003912975426517</v>
      </c>
      <c r="K12" s="4">
        <v>6.1464913778384839E-2</v>
      </c>
    </row>
    <row r="13" spans="1:11">
      <c r="A13" s="1">
        <v>12</v>
      </c>
      <c r="B13" s="2" t="s">
        <v>294</v>
      </c>
      <c r="C13" s="2">
        <v>570.73128024173184</v>
      </c>
      <c r="D13" s="2">
        <v>574.24071387216486</v>
      </c>
      <c r="E13" s="2">
        <v>1597</v>
      </c>
      <c r="F13" s="2">
        <v>177</v>
      </c>
      <c r="G13" s="4">
        <v>0.110832811521603</v>
      </c>
      <c r="H13" s="2">
        <v>1257</v>
      </c>
      <c r="I13" s="2">
        <v>19168</v>
      </c>
      <c r="J13" s="4">
        <v>0.60003130380341207</v>
      </c>
      <c r="K13" s="4">
        <v>6.5578046744574292E-2</v>
      </c>
    </row>
    <row r="14" spans="1:11">
      <c r="A14" s="1">
        <v>13</v>
      </c>
      <c r="B14" s="2" t="s">
        <v>295</v>
      </c>
      <c r="C14" s="2">
        <v>566.78722436936664</v>
      </c>
      <c r="D14" s="2">
        <v>570.7309116498617</v>
      </c>
      <c r="E14" s="2">
        <v>1597</v>
      </c>
      <c r="F14" s="2">
        <v>198</v>
      </c>
      <c r="G14" s="4">
        <v>0.123982467125861</v>
      </c>
      <c r="H14" s="2">
        <v>1455</v>
      </c>
      <c r="I14" s="2">
        <v>20765</v>
      </c>
      <c r="J14" s="4">
        <v>0.6500234778525591</v>
      </c>
      <c r="K14" s="4">
        <v>7.0069829039248729E-2</v>
      </c>
    </row>
    <row r="15" spans="1:11">
      <c r="A15" s="1">
        <v>14</v>
      </c>
      <c r="B15" s="2" t="s">
        <v>296</v>
      </c>
      <c r="C15" s="2">
        <v>562.75666005050402</v>
      </c>
      <c r="D15" s="2">
        <v>566.78157710730841</v>
      </c>
      <c r="E15" s="2">
        <v>1597</v>
      </c>
      <c r="F15" s="2">
        <v>242</v>
      </c>
      <c r="G15" s="4">
        <v>0.15153412648716341</v>
      </c>
      <c r="H15" s="2">
        <v>1697</v>
      </c>
      <c r="I15" s="2">
        <v>22362</v>
      </c>
      <c r="J15" s="4">
        <v>0.700015651901706</v>
      </c>
      <c r="K15" s="4">
        <v>7.5887666577229229E-2</v>
      </c>
    </row>
    <row r="16" spans="1:11">
      <c r="A16" s="1">
        <v>15</v>
      </c>
      <c r="B16" s="2" t="s">
        <v>297</v>
      </c>
      <c r="C16" s="2">
        <v>558.41549404333023</v>
      </c>
      <c r="D16" s="2">
        <v>562.75503639799842</v>
      </c>
      <c r="E16" s="2">
        <v>1597</v>
      </c>
      <c r="F16" s="2">
        <v>244</v>
      </c>
      <c r="G16" s="4">
        <v>0.1527864746399499</v>
      </c>
      <c r="H16" s="2">
        <v>1941</v>
      </c>
      <c r="I16" s="2">
        <v>23959</v>
      </c>
      <c r="J16" s="4">
        <v>0.75000782595085302</v>
      </c>
      <c r="K16" s="4">
        <v>8.1013397888058766E-2</v>
      </c>
    </row>
    <row r="17" spans="1:11">
      <c r="A17" s="1">
        <v>16</v>
      </c>
      <c r="B17" s="2" t="s">
        <v>298</v>
      </c>
      <c r="C17" s="2">
        <v>553.38245463206704</v>
      </c>
      <c r="D17" s="2">
        <v>558.41477737143236</v>
      </c>
      <c r="E17" s="2">
        <v>1598</v>
      </c>
      <c r="F17" s="2">
        <v>313</v>
      </c>
      <c r="G17" s="4">
        <v>0.1958698372966208</v>
      </c>
      <c r="H17" s="2">
        <v>2254</v>
      </c>
      <c r="I17" s="2">
        <v>25557</v>
      </c>
      <c r="J17" s="4">
        <v>0.80003130380341214</v>
      </c>
      <c r="K17" s="4">
        <v>8.8195015064365931E-2</v>
      </c>
    </row>
    <row r="18" spans="1:11">
      <c r="A18" s="1">
        <v>17</v>
      </c>
      <c r="B18" s="2" t="s">
        <v>299</v>
      </c>
      <c r="C18" s="2">
        <v>547.09135922751636</v>
      </c>
      <c r="D18" s="2">
        <v>553.38163926624054</v>
      </c>
      <c r="E18" s="2">
        <v>1597</v>
      </c>
      <c r="F18" s="2">
        <v>358</v>
      </c>
      <c r="G18" s="4">
        <v>0.22417031934877901</v>
      </c>
      <c r="H18" s="2">
        <v>2612</v>
      </c>
      <c r="I18" s="2">
        <v>27154</v>
      </c>
      <c r="J18" s="4">
        <v>0.85002347785255905</v>
      </c>
      <c r="K18" s="4">
        <v>9.6192089563231942E-2</v>
      </c>
    </row>
    <row r="19" spans="1:11">
      <c r="A19" s="1">
        <v>18</v>
      </c>
      <c r="B19" s="2" t="s">
        <v>300</v>
      </c>
      <c r="C19" s="2">
        <v>539.04132156230662</v>
      </c>
      <c r="D19" s="2">
        <v>547.08760082178833</v>
      </c>
      <c r="E19" s="2">
        <v>1597</v>
      </c>
      <c r="F19" s="2">
        <v>401</v>
      </c>
      <c r="G19" s="4">
        <v>0.25109580463368819</v>
      </c>
      <c r="H19" s="2">
        <v>3013</v>
      </c>
      <c r="I19" s="2">
        <v>28751</v>
      </c>
      <c r="J19" s="4">
        <v>0.90001565190170607</v>
      </c>
      <c r="K19" s="4">
        <v>0.1047963549093945</v>
      </c>
    </row>
    <row r="20" spans="1:11">
      <c r="A20" s="1">
        <v>19</v>
      </c>
      <c r="B20" s="2" t="s">
        <v>301</v>
      </c>
      <c r="C20" s="2">
        <v>526.1807191614505</v>
      </c>
      <c r="D20" s="2">
        <v>539.04010085874938</v>
      </c>
      <c r="E20" s="2">
        <v>1597</v>
      </c>
      <c r="F20" s="2">
        <v>546</v>
      </c>
      <c r="G20" s="4">
        <v>0.34189104571070761</v>
      </c>
      <c r="H20" s="2">
        <v>3559</v>
      </c>
      <c r="I20" s="2">
        <v>30348</v>
      </c>
      <c r="J20" s="4">
        <v>0.95000782595085298</v>
      </c>
      <c r="K20" s="4">
        <v>0.117272966917095</v>
      </c>
    </row>
    <row r="21" spans="1:11">
      <c r="A21" s="1">
        <v>20</v>
      </c>
      <c r="B21" s="2" t="s">
        <v>302</v>
      </c>
      <c r="C21" s="2">
        <v>446.30050381874781</v>
      </c>
      <c r="D21" s="2">
        <v>526.16559330855773</v>
      </c>
      <c r="E21" s="2">
        <v>1597</v>
      </c>
      <c r="F21" s="2">
        <v>836</v>
      </c>
      <c r="G21" s="4">
        <v>0.52348152786474644</v>
      </c>
      <c r="H21" s="2">
        <v>4395</v>
      </c>
      <c r="I21" s="2">
        <v>31945</v>
      </c>
      <c r="J21" s="4">
        <v>1</v>
      </c>
      <c r="K21" s="4">
        <v>0.13758021599624351</v>
      </c>
    </row>
  </sheetData>
  <phoneticPr fontId="3" type="noConversion"/>
  <conditionalFormatting sqref="G1:G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{EA8FF55D-0E05-4523-981C-88EA5807184D}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8FF55D-0E05-4523-981C-88EA580718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模型</vt:lpstr>
      <vt:lpstr>决策表_等距分箱KS</vt:lpstr>
      <vt:lpstr>指标图</vt:lpstr>
      <vt:lpstr>特征csi</vt:lpstr>
      <vt:lpstr>iv</vt:lpstr>
      <vt:lpstr>评分卡</vt:lpstr>
      <vt:lpstr>vif</vt:lpstr>
      <vt:lpstr>决策表_等频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2019-04-28T09:08:57Z</dcterms:created>
  <dcterms:modified xsi:type="dcterms:W3CDTF">2019-05-10T01:49:29Z</dcterms:modified>
</cp:coreProperties>
</file>