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Robert\Desktop\Tutorium\Numerical High Performance Algorithms\HW_052112\HW01_SUMMARY_Octave_FINAL\"/>
    </mc:Choice>
  </mc:AlternateContent>
  <xr:revisionPtr revIDLastSave="0" documentId="13_ncr:1_{CC7A38B3-AB77-49F8-868D-B53A80BAA4B0}" xr6:coauthVersionLast="38" xr6:coauthVersionMax="38" xr10:uidLastSave="{00000000-0000-0000-0000-000000000000}"/>
  <bookViews>
    <workbookView xWindow="0" yWindow="0" windowWidth="23040" windowHeight="7560" xr2:uid="{00000000-000D-0000-FFFF-FFFF00000000}"/>
  </bookViews>
  <sheets>
    <sheet name="Ranking" sheetId="1" r:id="rId1"/>
    <sheet name="Bewertung" sheetId="2" r:id="rId2"/>
  </sheets>
  <definedNames>
    <definedName name="Verbindung1" localSheetId="0" hidden="1">Ranking!$A$1:$Q$8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E7" i="2"/>
  <c r="D7" i="2" l="1"/>
  <c r="H2" i="2" l="1"/>
  <c r="B7" i="2"/>
  <c r="B6" i="2"/>
  <c r="D8" i="2"/>
  <c r="C8" i="2"/>
  <c r="B8" i="2" l="1"/>
  <c r="G8" i="2" l="1"/>
  <c r="G7" i="2"/>
  <c r="G6" i="2"/>
  <c r="G5" i="2"/>
  <c r="G4" i="2"/>
  <c r="G3" i="2"/>
  <c r="F7" i="2"/>
  <c r="F8" i="2"/>
  <c r="F6" i="2"/>
  <c r="F5" i="2"/>
  <c r="F4" i="2"/>
  <c r="F3" i="2"/>
  <c r="E8" i="2"/>
  <c r="E6" i="2"/>
  <c r="E5" i="2"/>
  <c r="E3" i="2"/>
  <c r="E4" i="2"/>
  <c r="D5" i="2"/>
  <c r="D4" i="2"/>
  <c r="D3" i="2"/>
  <c r="D6" i="2"/>
  <c r="C6" i="2"/>
  <c r="C5" i="2"/>
  <c r="C4" i="2"/>
  <c r="C3" i="2"/>
  <c r="B3" i="2"/>
  <c r="B5" i="2"/>
  <c r="B4" i="2"/>
  <c r="H4" i="2" l="1"/>
  <c r="I4" i="2" s="1"/>
  <c r="H5" i="2"/>
  <c r="I5" i="2" s="1"/>
  <c r="H6" i="2"/>
  <c r="I6" i="2" s="1"/>
  <c r="H7" i="2"/>
  <c r="I7" i="2" s="1"/>
  <c r="H8" i="2"/>
  <c r="I8" i="2" s="1"/>
  <c r="H3" i="2"/>
  <c r="I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author>
  </authors>
  <commentList>
    <comment ref="B3" authorId="0" shapeId="0" xr:uid="{2AAC6104-645D-481A-8BA9-F792EF18DEBD}">
      <text>
        <r>
          <rPr>
            <sz val="9"/>
            <color indexed="81"/>
            <rFont val="Segoe UI"/>
            <family val="2"/>
          </rPr>
          <t>cpu Zeit gemessen.</t>
        </r>
      </text>
    </comment>
    <comment ref="B5" authorId="0" shapeId="0" xr:uid="{5B5EECE1-DE00-4334-8600-E0EA5EAF8E43}">
      <text>
        <r>
          <rPr>
            <sz val="9"/>
            <color indexed="81"/>
            <rFont val="Segoe UI"/>
            <family val="2"/>
          </rPr>
          <t xml:space="preserve">Zeit mit </t>
        </r>
        <r>
          <rPr>
            <i/>
            <sz val="9"/>
            <color indexed="81"/>
            <rFont val="Segoe UI"/>
            <family val="2"/>
          </rPr>
          <t xml:space="preserve">clock() </t>
        </r>
        <r>
          <rPr>
            <sz val="9"/>
            <color indexed="81"/>
            <rFont val="Segoe UI"/>
            <family val="2"/>
          </rPr>
          <t xml:space="preserve">gemessen. Unerklärlich hohe Differenz zwischen </t>
        </r>
        <r>
          <rPr>
            <i/>
            <sz val="9"/>
            <color indexed="81"/>
            <rFont val="Segoe UI"/>
            <family val="2"/>
          </rPr>
          <t>observed uplu time</t>
        </r>
        <r>
          <rPr>
            <sz val="9"/>
            <color indexed="81"/>
            <rFont val="Segoe UI"/>
            <family val="2"/>
          </rPr>
          <t xml:space="preserve"> und </t>
        </r>
        <r>
          <rPr>
            <i/>
            <sz val="9"/>
            <color indexed="81"/>
            <rFont val="Segoe UI"/>
            <family val="2"/>
          </rPr>
          <t xml:space="preserve">upluStats time </t>
        </r>
        <r>
          <rPr>
            <sz val="9"/>
            <color indexed="81"/>
            <rFont val="Segoe UI"/>
            <family val="2"/>
          </rPr>
          <t>(andere Testläufe waren in Ordnung).</t>
        </r>
      </text>
    </comment>
    <comment ref="B6" authorId="0" shapeId="0" xr:uid="{D8F60354-CDB9-42A7-A725-AA46605A6B38}">
      <text>
        <r>
          <rPr>
            <sz val="9"/>
            <color indexed="81"/>
            <rFont val="Segoe UI"/>
            <family val="2"/>
          </rPr>
          <t xml:space="preserve">Für die Evaluierung wurde von mir ein kleiner Fehler in der </t>
        </r>
        <r>
          <rPr>
            <b/>
            <sz val="9"/>
            <color indexed="81"/>
            <rFont val="Segoe UI"/>
            <family val="2"/>
          </rPr>
          <t xml:space="preserve">uplu </t>
        </r>
        <r>
          <rPr>
            <sz val="9"/>
            <color indexed="81"/>
            <rFont val="Segoe UI"/>
            <family val="2"/>
          </rPr>
          <t>Routine behoben.</t>
        </r>
      </text>
    </comment>
    <comment ref="A10" authorId="0" shapeId="0" xr:uid="{B386D9C9-7797-4EF1-8CD9-6FA16FCF523D}">
      <text>
        <r>
          <rPr>
            <b/>
            <sz val="9"/>
            <color indexed="81"/>
            <rFont val="Segoe UI"/>
            <family val="2"/>
          </rPr>
          <t xml:space="preserve">Comments:
</t>
        </r>
        <r>
          <rPr>
            <sz val="9"/>
            <color indexed="81"/>
            <rFont val="Segoe UI"/>
            <family val="2"/>
          </rPr>
          <t>Die Abgaben sind nach '</t>
        </r>
        <r>
          <rPr>
            <i/>
            <sz val="9"/>
            <color indexed="81"/>
            <rFont val="Segoe UI"/>
            <family val="2"/>
          </rPr>
          <t>observed plu time</t>
        </r>
        <r>
          <rPr>
            <sz val="9"/>
            <color indexed="81"/>
            <rFont val="Segoe UI"/>
            <family val="2"/>
          </rPr>
          <t xml:space="preserve">' (eigene, unabhängige Zeitmessung) sortiert. Die Residuen/Fehler wurden den </t>
        </r>
        <r>
          <rPr>
            <i/>
            <sz val="9"/>
            <color indexed="81"/>
            <rFont val="Segoe UI"/>
            <family val="2"/>
          </rPr>
          <t>Stats</t>
        </r>
        <r>
          <rPr>
            <sz val="9"/>
            <color indexed="81"/>
            <rFont val="Segoe UI"/>
            <family val="2"/>
          </rPr>
          <t xml:space="preserve">-Routinen der Studenten entnommen und den Werten der Referenzimplementierung gegenübergestellt. Alle Codes wurden in Octave geschrieben.
Die </t>
        </r>
        <r>
          <rPr>
            <b/>
            <sz val="9"/>
            <color indexed="81"/>
            <rFont val="Segoe UI"/>
            <family val="2"/>
          </rPr>
          <t xml:space="preserve">Plagiatprüfung </t>
        </r>
        <r>
          <rPr>
            <sz val="9"/>
            <color indexed="81"/>
            <rFont val="Segoe UI"/>
            <family val="2"/>
          </rPr>
          <t xml:space="preserve">mit Moss ergab Übereinstimmungen von maximal </t>
        </r>
        <r>
          <rPr>
            <b/>
            <sz val="9"/>
            <color indexed="81"/>
            <rFont val="Segoe UI"/>
            <family val="2"/>
          </rPr>
          <t>16%</t>
        </r>
        <r>
          <rPr>
            <sz val="9"/>
            <color indexed="81"/>
            <rFont val="Segoe UI"/>
            <family val="2"/>
          </rPr>
          <t>.</t>
        </r>
        <r>
          <rPr>
            <b/>
            <sz val="9"/>
            <color indexed="81"/>
            <rFont val="Segoe UI"/>
            <family val="2"/>
          </rPr>
          <t xml:space="preserve">
Testinput:
</t>
        </r>
        <r>
          <rPr>
            <sz val="9"/>
            <color indexed="81"/>
            <rFont val="Segoe UI"/>
            <family val="2"/>
          </rPr>
          <t xml:space="preserve">Randomisierte </t>
        </r>
        <r>
          <rPr>
            <i/>
            <sz val="9"/>
            <color indexed="81"/>
            <rFont val="Segoe UI"/>
            <family val="2"/>
          </rPr>
          <t xml:space="preserve">n </t>
        </r>
        <r>
          <rPr>
            <sz val="9"/>
            <color indexed="81"/>
            <rFont val="Segoe UI"/>
            <family val="2"/>
          </rPr>
          <t xml:space="preserve">x </t>
        </r>
        <r>
          <rPr>
            <i/>
            <sz val="9"/>
            <color indexed="81"/>
            <rFont val="Segoe UI"/>
            <family val="2"/>
          </rPr>
          <t>n</t>
        </r>
        <r>
          <rPr>
            <sz val="9"/>
            <color indexed="81"/>
            <rFont val="Segoe UI"/>
            <family val="2"/>
          </rPr>
          <t xml:space="preserve"> Testmatrix mit </t>
        </r>
        <r>
          <rPr>
            <i/>
            <sz val="9"/>
            <color indexed="81"/>
            <rFont val="Segoe UI"/>
            <family val="2"/>
          </rPr>
          <t>n</t>
        </r>
        <r>
          <rPr>
            <sz val="9"/>
            <color indexed="81"/>
            <rFont val="Segoe UI"/>
            <family val="2"/>
          </rPr>
          <t xml:space="preserve"> == 2000.
Durch den randomisierten Input ergeben sich unterschiedliche Zeiten und Rangfolgen zwischen mehreren Testläufen. Die Messungen erfolgten auf meinem Laptop.
Für möglichst authentische Ergebnisse wurden andere Berechnungen nebenbei vermieden.</t>
        </r>
      </text>
    </comment>
    <comment ref="A11" authorId="0" shapeId="0" xr:uid="{CF5B755D-E710-41E1-964E-D34E0219F597}">
      <text>
        <r>
          <rPr>
            <b/>
            <i/>
            <sz val="9"/>
            <color indexed="81"/>
            <rFont val="Segoe UI"/>
            <family val="2"/>
          </rPr>
          <t>Methods:
plu</t>
        </r>
        <r>
          <rPr>
            <b/>
            <sz val="9"/>
            <color indexed="81"/>
            <rFont val="Segoe UI"/>
            <family val="2"/>
          </rPr>
          <t xml:space="preserve"> </t>
        </r>
        <r>
          <rPr>
            <sz val="9"/>
            <color indexed="81"/>
            <rFont val="Segoe UI"/>
            <family val="2"/>
          </rPr>
          <t xml:space="preserve">:= blocked LU
</t>
        </r>
        <r>
          <rPr>
            <b/>
            <i/>
            <sz val="9"/>
            <color indexed="81"/>
            <rFont val="Segoe UI"/>
            <family val="2"/>
          </rPr>
          <t>uplu</t>
        </r>
        <r>
          <rPr>
            <sz val="9"/>
            <color indexed="81"/>
            <rFont val="Segoe UI"/>
            <family val="2"/>
          </rPr>
          <t xml:space="preserve"> := unblocked LU
</t>
        </r>
        <r>
          <rPr>
            <b/>
            <i/>
            <sz val="9"/>
            <color indexed="81"/>
            <rFont val="Segoe UI"/>
            <family val="2"/>
          </rPr>
          <t>upluStats</t>
        </r>
        <r>
          <rPr>
            <sz val="9"/>
            <color indexed="81"/>
            <rFont val="Segoe UI"/>
            <family val="2"/>
          </rPr>
          <t xml:space="preserve"> := evaluates the uplu routine
</t>
        </r>
        <r>
          <rPr>
            <b/>
            <i/>
            <sz val="9"/>
            <color indexed="81"/>
            <rFont val="Segoe UI"/>
            <family val="2"/>
          </rPr>
          <t>pluStats</t>
        </r>
        <r>
          <rPr>
            <i/>
            <sz val="9"/>
            <color indexed="81"/>
            <rFont val="Segoe UI"/>
            <family val="2"/>
          </rPr>
          <t xml:space="preserve"> </t>
        </r>
        <r>
          <rPr>
            <sz val="9"/>
            <color indexed="81"/>
            <rFont val="Segoe UI"/>
            <family val="2"/>
          </rPr>
          <t>:= evaluates the plu routine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author>
  </authors>
  <commentList>
    <comment ref="B6" authorId="0" shapeId="0" xr:uid="{00000000-0006-0000-0100-000001000000}">
      <text>
        <r>
          <rPr>
            <sz val="9"/>
            <color indexed="81"/>
            <rFont val="Segoe UI"/>
            <family val="2"/>
          </rPr>
          <t xml:space="preserve">Die </t>
        </r>
        <r>
          <rPr>
            <i/>
            <sz val="9"/>
            <color indexed="81"/>
            <rFont val="Segoe UI"/>
            <family val="2"/>
          </rPr>
          <t>plu</t>
        </r>
        <r>
          <rPr>
            <sz val="9"/>
            <color indexed="81"/>
            <rFont val="Segoe UI"/>
            <family val="2"/>
          </rPr>
          <t xml:space="preserve"> Routine funktioniert nur für </t>
        </r>
        <r>
          <rPr>
            <i/>
            <sz val="9"/>
            <color indexed="81"/>
            <rFont val="Segoe UI"/>
            <family val="2"/>
          </rPr>
          <t>n == 4*i, i &gt; 0</t>
        </r>
        <r>
          <rPr>
            <sz val="9"/>
            <color indexed="81"/>
            <rFont val="Segoe UI"/>
            <family val="2"/>
          </rPr>
          <t xml:space="preserve">.
Die </t>
        </r>
        <r>
          <rPr>
            <i/>
            <sz val="9"/>
            <color indexed="81"/>
            <rFont val="Segoe UI"/>
            <family val="2"/>
          </rPr>
          <t>P</t>
        </r>
        <r>
          <rPr>
            <sz val="9"/>
            <color indexed="81"/>
            <rFont val="Segoe UI"/>
            <family val="2"/>
          </rPr>
          <t xml:space="preserve">- Matrix ist dann immer
</t>
        </r>
        <r>
          <rPr>
            <i/>
            <sz val="9"/>
            <color indexed="81"/>
            <rFont val="Segoe UI"/>
            <family val="2"/>
          </rPr>
          <t xml:space="preserve">P := </t>
        </r>
        <r>
          <rPr>
            <sz val="9"/>
            <color indexed="81"/>
            <rFont val="Segoe UI"/>
            <family val="2"/>
          </rPr>
          <t>eye</t>
        </r>
        <r>
          <rPr>
            <i/>
            <sz val="9"/>
            <color indexed="81"/>
            <rFont val="Segoe UI"/>
            <family val="2"/>
          </rPr>
          <t>( n ) ( [n : -1 : 1],  :  )</t>
        </r>
      </text>
    </comment>
    <comment ref="C6" authorId="0" shapeId="0" xr:uid="{00000000-0006-0000-0100-000002000000}">
      <text>
        <r>
          <rPr>
            <sz val="9"/>
            <color indexed="81"/>
            <rFont val="Segoe UI"/>
            <family val="2"/>
          </rPr>
          <t>In '</t>
        </r>
        <r>
          <rPr>
            <b/>
            <sz val="9"/>
            <color indexed="81"/>
            <rFont val="Segoe UI"/>
            <family val="2"/>
          </rPr>
          <t>plu.m</t>
        </r>
        <r>
          <rPr>
            <sz val="9"/>
            <color indexed="81"/>
            <rFont val="Segoe UI"/>
            <family val="2"/>
          </rPr>
          <t xml:space="preserve">'
</t>
        </r>
        <r>
          <rPr>
            <i/>
            <sz val="9"/>
            <color indexed="81"/>
            <rFont val="Segoe UI"/>
            <family val="2"/>
          </rPr>
          <t>Zeilen 12, 20 und 21:</t>
        </r>
        <r>
          <rPr>
            <sz val="9"/>
            <color indexed="81"/>
            <rFont val="Segoe UI"/>
            <family val="2"/>
          </rPr>
          <t xml:space="preserve">
unnötiges Kopieren von Submatrizen.</t>
        </r>
      </text>
    </comment>
    <comment ref="C7" authorId="0" shapeId="0" xr:uid="{00000000-0006-0000-0100-000003000000}">
      <text>
        <r>
          <rPr>
            <sz val="9"/>
            <color indexed="81"/>
            <rFont val="Segoe UI"/>
            <family val="2"/>
          </rPr>
          <t>In '</t>
        </r>
        <r>
          <rPr>
            <b/>
            <sz val="9"/>
            <color indexed="81"/>
            <rFont val="Segoe UI"/>
            <family val="2"/>
          </rPr>
          <t>plu.m</t>
        </r>
        <r>
          <rPr>
            <sz val="9"/>
            <color indexed="81"/>
            <rFont val="Segoe UI"/>
            <family val="2"/>
          </rPr>
          <t xml:space="preserve">'
</t>
        </r>
        <r>
          <rPr>
            <i/>
            <sz val="9"/>
            <color indexed="81"/>
            <rFont val="Segoe UI"/>
            <family val="2"/>
          </rPr>
          <t xml:space="preserve">Zeile 44:
</t>
        </r>
        <r>
          <rPr>
            <sz val="9"/>
            <color indexed="81"/>
            <rFont val="Segoe UI"/>
            <family val="2"/>
          </rPr>
          <t>die</t>
        </r>
        <r>
          <rPr>
            <i/>
            <sz val="9"/>
            <color indexed="81"/>
            <rFont val="Segoe UI"/>
            <family val="2"/>
          </rPr>
          <t xml:space="preserve"> plu </t>
        </r>
        <r>
          <rPr>
            <sz val="9"/>
            <color indexed="81"/>
            <rFont val="Segoe UI"/>
            <family val="2"/>
          </rPr>
          <t>Routine ist (vor allem) wegen eigener Triangular-solve Methode (</t>
        </r>
        <r>
          <rPr>
            <i/>
            <sz val="9"/>
            <color indexed="81"/>
            <rFont val="Segoe UI"/>
            <family val="2"/>
          </rPr>
          <t>dtrsm2.m</t>
        </r>
        <r>
          <rPr>
            <sz val="9"/>
            <color indexed="81"/>
            <rFont val="Segoe UI"/>
            <family val="2"/>
          </rPr>
          <t xml:space="preserve">) langsamer als </t>
        </r>
        <r>
          <rPr>
            <i/>
            <sz val="9"/>
            <color indexed="81"/>
            <rFont val="Segoe UI"/>
            <family val="2"/>
          </rPr>
          <t>uplu</t>
        </r>
        <r>
          <rPr>
            <sz val="9"/>
            <color indexed="81"/>
            <rFont val="Segoe UI"/>
            <family val="2"/>
          </rPr>
          <t>.</t>
        </r>
      </text>
    </comment>
    <comment ref="D7" authorId="0" shapeId="0" xr:uid="{00000000-0006-0000-0100-000004000000}">
      <text>
        <r>
          <rPr>
            <sz val="9"/>
            <color indexed="81"/>
            <rFont val="Segoe UI"/>
            <family val="2"/>
          </rPr>
          <t>In Methode</t>
        </r>
        <r>
          <rPr>
            <i/>
            <sz val="9"/>
            <color indexed="81"/>
            <rFont val="Segoe UI"/>
            <family val="2"/>
          </rPr>
          <t xml:space="preserve"> '</t>
        </r>
        <r>
          <rPr>
            <b/>
            <sz val="9"/>
            <color indexed="81"/>
            <rFont val="Segoe UI"/>
            <family val="2"/>
          </rPr>
          <t>uplu.m</t>
        </r>
        <r>
          <rPr>
            <sz val="9"/>
            <color indexed="81"/>
            <rFont val="Segoe UI"/>
            <family val="2"/>
          </rPr>
          <t>'</t>
        </r>
        <r>
          <rPr>
            <b/>
            <sz val="9"/>
            <color indexed="81"/>
            <rFont val="Segoe UI"/>
            <family val="2"/>
          </rPr>
          <t xml:space="preserve">
</t>
        </r>
        <r>
          <rPr>
            <i/>
            <sz val="9"/>
            <color indexed="81"/>
            <rFont val="Segoe UI"/>
            <family val="2"/>
          </rPr>
          <t>Zeile 14:</t>
        </r>
        <r>
          <rPr>
            <b/>
            <sz val="9"/>
            <color indexed="81"/>
            <rFont val="Segoe UI"/>
            <family val="2"/>
          </rPr>
          <t xml:space="preserve">
error </t>
        </r>
        <r>
          <rPr>
            <sz val="9"/>
            <color indexed="81"/>
            <rFont val="Segoe UI"/>
            <family val="2"/>
          </rPr>
          <t>durch '</t>
        </r>
        <r>
          <rPr>
            <i/>
            <sz val="9"/>
            <color indexed="81"/>
            <rFont val="Segoe UI"/>
            <family val="2"/>
          </rPr>
          <t>if'</t>
        </r>
        <r>
          <rPr>
            <sz val="9"/>
            <color indexed="81"/>
            <rFont val="Segoe UI"/>
            <family val="2"/>
          </rPr>
          <t xml:space="preserve"> statement verursacht (abgesehen davon funktioniert die Methode).
</t>
        </r>
      </text>
    </comment>
    <comment ref="E7" authorId="0" shapeId="0" xr:uid="{00000000-0006-0000-0100-000005000000}">
      <text>
        <r>
          <rPr>
            <b/>
            <sz val="9"/>
            <color indexed="81"/>
            <rFont val="Segoe UI"/>
            <family val="2"/>
          </rPr>
          <t>'pluStats.m'</t>
        </r>
        <r>
          <rPr>
            <sz val="9"/>
            <color indexed="81"/>
            <rFont val="Segoe UI"/>
            <family val="2"/>
          </rPr>
          <t xml:space="preserve"> Datei fehlt. 200% der Punkte werden abgezogen.</t>
        </r>
      </text>
    </comment>
    <comment ref="F7" authorId="0" shapeId="0" xr:uid="{00000000-0006-0000-0100-000006000000}">
      <text>
        <r>
          <rPr>
            <i/>
            <sz val="9"/>
            <color indexed="81"/>
            <rFont val="Segoe UI"/>
            <family val="2"/>
          </rPr>
          <t>fae</t>
        </r>
        <r>
          <rPr>
            <sz val="9"/>
            <color indexed="81"/>
            <rFont val="Segoe UI"/>
            <family val="2"/>
          </rPr>
          <t xml:space="preserve"> sehr umständlich berechnet, kostet Evaluierungszeit</t>
        </r>
      </text>
    </comment>
    <comment ref="B8" authorId="0" shapeId="0" xr:uid="{00000000-0006-0000-0100-000007000000}">
      <text>
        <r>
          <rPr>
            <i/>
            <sz val="9"/>
            <color indexed="81"/>
            <rFont val="Segoe UI"/>
            <family val="2"/>
          </rPr>
          <t>plu/uplu</t>
        </r>
        <r>
          <rPr>
            <sz val="9"/>
            <color indexed="81"/>
            <rFont val="Segoe UI"/>
            <family val="2"/>
          </rPr>
          <t xml:space="preserve"> Methoden vertauscht.</t>
        </r>
      </text>
    </comment>
    <comment ref="C8" authorId="0" shapeId="0" xr:uid="{00000000-0006-0000-0100-000008000000}">
      <text>
        <r>
          <rPr>
            <sz val="9"/>
            <color indexed="81"/>
            <rFont val="Segoe UI"/>
            <family val="2"/>
          </rPr>
          <t xml:space="preserve">In </t>
        </r>
        <r>
          <rPr>
            <b/>
            <sz val="9"/>
            <color indexed="81"/>
            <rFont val="Segoe UI"/>
            <family val="2"/>
          </rPr>
          <t>'recursive_block_lu.m</t>
        </r>
        <r>
          <rPr>
            <sz val="9"/>
            <color indexed="81"/>
            <rFont val="Segoe UI"/>
            <family val="2"/>
          </rPr>
          <t xml:space="preserve">'
</t>
        </r>
        <r>
          <rPr>
            <i/>
            <sz val="9"/>
            <color indexed="81"/>
            <rFont val="Segoe UI"/>
            <family val="2"/>
          </rPr>
          <t>Zeilen 16-21</t>
        </r>
        <r>
          <rPr>
            <sz val="9"/>
            <color indexed="81"/>
            <rFont val="Segoe UI"/>
            <family val="2"/>
          </rPr>
          <t xml:space="preserve">: 
unnötiges Kopieren von Submatrizen.
</t>
        </r>
        <r>
          <rPr>
            <i/>
            <sz val="9"/>
            <color indexed="81"/>
            <rFont val="Segoe UI"/>
            <family val="2"/>
          </rPr>
          <t>Zeile 30</t>
        </r>
        <r>
          <rPr>
            <sz val="9"/>
            <color indexed="81"/>
            <rFont val="Segoe UI"/>
            <family val="2"/>
          </rPr>
          <t xml:space="preserve">:
rekursiver Methodenaufruf.
</t>
        </r>
        <r>
          <rPr>
            <i/>
            <sz val="9"/>
            <color indexed="81"/>
            <rFont val="Segoe UI"/>
            <family val="2"/>
          </rPr>
          <t>Zeile 41</t>
        </r>
        <r>
          <rPr>
            <sz val="9"/>
            <color indexed="81"/>
            <rFont val="Segoe UI"/>
            <family val="2"/>
          </rPr>
          <t xml:space="preserve">: 
ineffiziente Berechnung der </t>
        </r>
        <r>
          <rPr>
            <i/>
            <sz val="9"/>
            <color indexed="81"/>
            <rFont val="Segoe UI"/>
            <family val="2"/>
          </rPr>
          <t>P</t>
        </r>
        <r>
          <rPr>
            <sz val="9"/>
            <color indexed="81"/>
            <rFont val="Segoe UI"/>
            <family val="2"/>
          </rPr>
          <t xml:space="preserve">- Matrix durch Matrix-Matrix Multiplikation (in der </t>
        </r>
        <r>
          <rPr>
            <i/>
            <sz val="9"/>
            <color indexed="81"/>
            <rFont val="Segoe UI"/>
            <family val="2"/>
          </rPr>
          <t>unblocked</t>
        </r>
        <r>
          <rPr>
            <sz val="9"/>
            <color indexed="81"/>
            <rFont val="Segoe UI"/>
            <family val="2"/>
          </rPr>
          <t xml:space="preserve"> Methode passiert das Gleiche. Diese wird ebenfalls - abhängig von </t>
        </r>
        <r>
          <rPr>
            <i/>
            <sz val="9"/>
            <color indexed="81"/>
            <rFont val="Segoe UI"/>
            <family val="2"/>
          </rPr>
          <t>n -</t>
        </r>
        <r>
          <rPr>
            <sz val="9"/>
            <color indexed="81"/>
            <rFont val="Segoe UI"/>
            <family val="2"/>
          </rPr>
          <t xml:space="preserve"> in </t>
        </r>
        <r>
          <rPr>
            <i/>
            <sz val="9"/>
            <color indexed="81"/>
            <rFont val="Segoe UI"/>
            <family val="2"/>
          </rPr>
          <t>Zeile 5</t>
        </r>
        <r>
          <rPr>
            <sz val="9"/>
            <color indexed="81"/>
            <rFont val="Segoe UI"/>
            <family val="2"/>
          </rPr>
          <t xml:space="preserve"> bzw. </t>
        </r>
        <r>
          <rPr>
            <i/>
            <sz val="9"/>
            <color indexed="81"/>
            <rFont val="Segoe UI"/>
            <family val="2"/>
          </rPr>
          <t xml:space="preserve">9 </t>
        </r>
        <r>
          <rPr>
            <sz val="9"/>
            <color indexed="81"/>
            <rFont val="Segoe UI"/>
            <family val="2"/>
          </rPr>
          <t>aufgerufen).</t>
        </r>
      </text>
    </comment>
    <comment ref="D8" authorId="0" shapeId="0" xr:uid="{00000000-0006-0000-0100-000009000000}">
      <text>
        <r>
          <rPr>
            <sz val="9"/>
            <color indexed="81"/>
            <rFont val="Segoe UI"/>
            <family val="2"/>
          </rPr>
          <t>plu/uplu Methoden vertauscht;
In '</t>
        </r>
        <r>
          <rPr>
            <b/>
            <sz val="9"/>
            <color indexed="81"/>
            <rFont val="Segoe UI"/>
            <family val="2"/>
          </rPr>
          <t>pivoted_lu</t>
        </r>
        <r>
          <rPr>
            <sz val="9"/>
            <color indexed="81"/>
            <rFont val="Segoe UI"/>
            <family val="2"/>
          </rPr>
          <t xml:space="preserve">' 
</t>
        </r>
        <r>
          <rPr>
            <i/>
            <sz val="9"/>
            <color indexed="81"/>
            <rFont val="Segoe UI"/>
            <family val="2"/>
          </rPr>
          <t>Zeile 34</t>
        </r>
        <r>
          <rPr>
            <sz val="9"/>
            <color indexed="81"/>
            <rFont val="Segoe UI"/>
            <family val="2"/>
          </rPr>
          <t xml:space="preserve">:
ineffizientes </t>
        </r>
        <r>
          <rPr>
            <i/>
            <sz val="9"/>
            <color indexed="81"/>
            <rFont val="Segoe UI"/>
            <family val="2"/>
          </rPr>
          <t>P</t>
        </r>
        <r>
          <rPr>
            <sz val="9"/>
            <color indexed="81"/>
            <rFont val="Segoe UI"/>
            <family val="2"/>
          </rPr>
          <t>- Matrix Update durch Matrix-Matrix Multiplikation. Die Effizienz wurde aber bei der Bewertung in dieser Methode nicht berücksichtigt.</t>
        </r>
      </text>
    </comment>
    <comment ref="E8" authorId="0" shapeId="0" xr:uid="{00000000-0006-0000-0100-00000A000000}">
      <text>
        <r>
          <rPr>
            <i/>
            <sz val="9"/>
            <color indexed="81"/>
            <rFont val="Segoe UI"/>
            <family val="2"/>
          </rPr>
          <t>L</t>
        </r>
        <r>
          <rPr>
            <sz val="9"/>
            <color indexed="81"/>
            <rFont val="Segoe UI"/>
            <family val="2"/>
          </rPr>
          <t xml:space="preserve"> und </t>
        </r>
        <r>
          <rPr>
            <i/>
            <sz val="9"/>
            <color indexed="81"/>
            <rFont val="Segoe UI"/>
            <family val="2"/>
          </rPr>
          <t>U</t>
        </r>
        <r>
          <rPr>
            <sz val="9"/>
            <color indexed="81"/>
            <rFont val="Segoe UI"/>
            <family val="2"/>
          </rPr>
          <t xml:space="preserve"> Extraktion bei Zeitmessung inkludiert, wird auch im Report erwähnt, wurde nicht explizit verboten, darum volle Punkte.</t>
        </r>
      </text>
    </comment>
    <comment ref="F8" authorId="0" shapeId="0" xr:uid="{00000000-0006-0000-0100-00000B000000}">
      <text>
        <r>
          <rPr>
            <i/>
            <sz val="9"/>
            <color indexed="81"/>
            <rFont val="Segoe UI"/>
            <family val="2"/>
          </rPr>
          <t>L</t>
        </r>
        <r>
          <rPr>
            <sz val="9"/>
            <color indexed="81"/>
            <rFont val="Segoe UI"/>
            <family val="2"/>
          </rPr>
          <t xml:space="preserve"> und </t>
        </r>
        <r>
          <rPr>
            <i/>
            <sz val="9"/>
            <color indexed="81"/>
            <rFont val="Segoe UI"/>
            <family val="2"/>
          </rPr>
          <t xml:space="preserve">U </t>
        </r>
        <r>
          <rPr>
            <sz val="9"/>
            <color indexed="81"/>
            <rFont val="Segoe UI"/>
            <family val="2"/>
          </rPr>
          <t>Extraktion bei Zeitmessung inkludiert, wird auch im Report erwähnt. Wurde nicht explizit verboten, darum volle Punkte.</t>
        </r>
      </text>
    </comment>
    <comment ref="A10" authorId="0" shapeId="0" xr:uid="{CB39BA0B-6B9C-483F-92C7-33CB042424BC}">
      <text>
        <r>
          <rPr>
            <b/>
            <sz val="9"/>
            <color indexed="81"/>
            <rFont val="Segoe UI"/>
            <family val="2"/>
          </rPr>
          <t>Comments:</t>
        </r>
        <r>
          <rPr>
            <sz val="9"/>
            <color indexed="81"/>
            <rFont val="Segoe UI"/>
            <family val="2"/>
          </rPr>
          <t xml:space="preserve">
Für die Bewertung habe ich verschiedene Teilaspekte berücksichtigt (1. Zeile).
In der 2. Zeile wurden für jeden Aspekt Punkte verteilt. Diese Zeile kann beliebig angepasst werden. Die Gesamtpunkte ändern sich dadurch ebenfalls.
Für die individuelle Bewertung habe ich jeweils einen Anteil der verteilten Punkte pro Aspekt vergeben. Bei </t>
        </r>
        <r>
          <rPr>
            <u/>
            <sz val="9"/>
            <color indexed="81"/>
            <rFont val="Segoe UI"/>
            <family val="2"/>
          </rPr>
          <t>Punkteabzug</t>
        </r>
        <r>
          <rPr>
            <sz val="9"/>
            <color indexed="81"/>
            <rFont val="Segoe UI"/>
            <family val="2"/>
          </rPr>
          <t xml:space="preserve"> und </t>
        </r>
        <r>
          <rPr>
            <u/>
            <sz val="9"/>
            <color indexed="81"/>
            <rFont val="Segoe UI"/>
            <family val="2"/>
          </rPr>
          <t>Negativpunkten</t>
        </r>
        <r>
          <rPr>
            <sz val="9"/>
            <color indexed="81"/>
            <rFont val="Segoe UI"/>
            <family val="2"/>
          </rPr>
          <t xml:space="preserve"> habe ich Kommentare hinzugefügt.</t>
        </r>
      </text>
    </comment>
    <comment ref="A11" authorId="0" shapeId="0" xr:uid="{575D61DD-0D20-45FC-801C-0B20EF3B1892}">
      <text>
        <r>
          <rPr>
            <b/>
            <i/>
            <sz val="9"/>
            <color indexed="81"/>
            <rFont val="Segoe UI"/>
            <family val="2"/>
          </rPr>
          <t>Methods:
plu</t>
        </r>
        <r>
          <rPr>
            <b/>
            <sz val="9"/>
            <color indexed="81"/>
            <rFont val="Segoe UI"/>
            <family val="2"/>
          </rPr>
          <t xml:space="preserve"> </t>
        </r>
        <r>
          <rPr>
            <sz val="9"/>
            <color indexed="81"/>
            <rFont val="Segoe UI"/>
            <family val="2"/>
          </rPr>
          <t xml:space="preserve">:= blocked LU
</t>
        </r>
        <r>
          <rPr>
            <b/>
            <i/>
            <sz val="9"/>
            <color indexed="81"/>
            <rFont val="Segoe UI"/>
            <family val="2"/>
          </rPr>
          <t>uplu</t>
        </r>
        <r>
          <rPr>
            <sz val="9"/>
            <color indexed="81"/>
            <rFont val="Segoe UI"/>
            <family val="2"/>
          </rPr>
          <t xml:space="preserve"> := unblocked LU
</t>
        </r>
        <r>
          <rPr>
            <b/>
            <i/>
            <sz val="9"/>
            <color indexed="81"/>
            <rFont val="Segoe UI"/>
            <family val="2"/>
          </rPr>
          <t>upluStats</t>
        </r>
        <r>
          <rPr>
            <sz val="9"/>
            <color indexed="81"/>
            <rFont val="Segoe UI"/>
            <family val="2"/>
          </rPr>
          <t xml:space="preserve"> := evaluates the uplu routine
</t>
        </r>
        <r>
          <rPr>
            <b/>
            <i/>
            <sz val="9"/>
            <color indexed="81"/>
            <rFont val="Segoe UI"/>
            <family val="2"/>
          </rPr>
          <t>pluStats</t>
        </r>
        <r>
          <rPr>
            <i/>
            <sz val="9"/>
            <color indexed="81"/>
            <rFont val="Segoe UI"/>
            <family val="2"/>
          </rPr>
          <t xml:space="preserve"> </t>
        </r>
        <r>
          <rPr>
            <sz val="9"/>
            <color indexed="81"/>
            <rFont val="Segoe UI"/>
            <family val="2"/>
          </rPr>
          <t>:= evaluates the plu routine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1" type="5" refreshedVersion="3" background="1" saveData="1">
    <dbPr connection="Provider=Microsoft.Mashup.OleDb.1;Data Source=$Workbook$;Location=RANKINGS;Extended Properties=&quot;&quot;" command="SELECT * FROM [RANKINGS]"/>
  </connection>
</connections>
</file>

<file path=xl/sharedStrings.xml><?xml version="1.0" encoding="utf-8"?>
<sst xmlns="http://schemas.openxmlformats.org/spreadsheetml/2006/main" count="76" uniqueCount="72">
  <si>
    <t>Nr.</t>
  </si>
  <si>
    <t>MatNr.</t>
  </si>
  <si>
    <t>observed plu time (sec.)</t>
  </si>
  <si>
    <t>pluStats time (sec.)</t>
  </si>
  <si>
    <t>observed uplu time (sec.)</t>
  </si>
  <si>
    <t xml:space="preserve"> upluStats time (sec.)</t>
  </si>
  <si>
    <t xml:space="preserve">res. norm </t>
  </si>
  <si>
    <t>ures. norm</t>
  </si>
  <si>
    <t xml:space="preserve"> reference res. norm</t>
  </si>
  <si>
    <t>forw. err.</t>
  </si>
  <si>
    <t>uforw. err.</t>
  </si>
  <si>
    <t>reference forw. err.</t>
  </si>
  <si>
    <t>fact. err.</t>
  </si>
  <si>
    <t>ufact. err.</t>
  </si>
  <si>
    <t>reference fact. err.</t>
  </si>
  <si>
    <t>Grilnberger Verena</t>
  </si>
  <si>
    <t>a01306379</t>
  </si>
  <si>
    <t>Pöltner Stephan</t>
  </si>
  <si>
    <t>a01306879</t>
  </si>
  <si>
    <t>Mayer Viktoria</t>
  </si>
  <si>
    <t>a01304613</t>
  </si>
  <si>
    <t>Trummer Jonathan</t>
  </si>
  <si>
    <t>a01634908</t>
  </si>
  <si>
    <t>Böhm Dominic</t>
  </si>
  <si>
    <t>a01263740</t>
  </si>
  <si>
    <t>Inf</t>
  </si>
  <si>
    <t>Mitsch Raphael</t>
  </si>
  <si>
    <t>a01006529</t>
  </si>
  <si>
    <t>n == 2000</t>
  </si>
  <si>
    <t>Teilaspekte</t>
  </si>
  <si>
    <t>a01306379 (Grilnberger)</t>
  </si>
  <si>
    <t>a01306879 (Pöltner)</t>
  </si>
  <si>
    <t>a01304613 (Mayer)</t>
  </si>
  <si>
    <t>a01634908 (Trummer)</t>
  </si>
  <si>
    <t>a01263740 (Böhm)</t>
  </si>
  <si>
    <t>a01006529 (Mitsch)</t>
  </si>
  <si>
    <t>Report</t>
  </si>
  <si>
    <t>plu korrekt implementiert</t>
  </si>
  <si>
    <t>plu performance</t>
  </si>
  <si>
    <t>Max. Punkte</t>
  </si>
  <si>
    <t>uplu korrekt impl.</t>
  </si>
  <si>
    <t>pluStats korrekt impl.</t>
  </si>
  <si>
    <t>upluStats korrekt impl.</t>
  </si>
  <si>
    <t>2.869710</t>
  </si>
  <si>
    <t>2.883910</t>
  </si>
  <si>
    <t>78.542316</t>
  </si>
  <si>
    <t>81.211980</t>
  </si>
  <si>
    <t>3.701186</t>
  </si>
  <si>
    <t>5.812500</t>
  </si>
  <si>
    <t>81.759747</t>
  </si>
  <si>
    <t>197.390625</t>
  </si>
  <si>
    <t>4.236912</t>
  </si>
  <si>
    <t>4.484723</t>
  </si>
  <si>
    <t>81.782152</t>
  </si>
  <si>
    <t>81.195478</t>
  </si>
  <si>
    <t>22.450269</t>
  </si>
  <si>
    <t>21.649887</t>
  </si>
  <si>
    <t>146.699150</t>
  </si>
  <si>
    <t>124.346100</t>
  </si>
  <si>
    <t>145.207177</t>
  </si>
  <si>
    <t>80.251681</t>
  </si>
  <si>
    <t>74.898293</t>
  </si>
  <si>
    <t>603.339718</t>
  </si>
  <si>
    <t>611.384390</t>
  </si>
  <si>
    <t>151.487230</t>
  </si>
  <si>
    <t>150.409987</t>
  </si>
  <si>
    <t>COMMENTS</t>
  </si>
  <si>
    <t>Name</t>
  </si>
  <si>
    <t>Punkte gesamt</t>
  </si>
  <si>
    <t>Anteil an Gesamtsumme in %</t>
  </si>
  <si>
    <t>Method description</t>
  </si>
  <si>
    <t>Method descr.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</si>
</sst>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family val="2"/>
    </font>
    <font>
      <sz val="11"/>
      <color rgb="FF000000"/>
      <name val="Calibri"/>
      <family val="2"/>
    </font>
    <font>
      <sz val="18"/>
      <color rgb="FF44546A"/>
      <name val="Calibri Light"/>
      <family val="2"/>
    </font>
    <font>
      <b/>
      <sz val="15"/>
      <color rgb="FF44546A"/>
      <name val="Calibri"/>
      <family val="2"/>
    </font>
    <font>
      <b/>
      <sz val="13"/>
      <color rgb="FF44546A"/>
      <name val="Calibri"/>
      <family val="2"/>
    </font>
    <font>
      <b/>
      <sz val="11"/>
      <color rgb="FF44546A"/>
      <name val="Calibri"/>
      <family val="2"/>
    </font>
    <font>
      <sz val="11"/>
      <color rgb="FFFFFFFF"/>
      <name val="Calibri"/>
      <family val="2"/>
    </font>
    <font>
      <b/>
      <sz val="11"/>
      <color rgb="FF3F3F3F"/>
      <name val="Calibri"/>
      <family val="2"/>
    </font>
    <font>
      <b/>
      <sz val="11"/>
      <color rgb="FFFA7D00"/>
      <name val="Calibri"/>
      <family val="2"/>
    </font>
    <font>
      <sz val="11"/>
      <color rgb="FF3F3F76"/>
      <name val="Calibri"/>
      <family val="2"/>
    </font>
    <font>
      <b/>
      <sz val="11"/>
      <color rgb="FF000000"/>
      <name val="Calibri"/>
      <family val="2"/>
    </font>
    <font>
      <i/>
      <sz val="11"/>
      <color rgb="FF7F7F7F"/>
      <name val="Calibri"/>
      <family val="2"/>
    </font>
    <font>
      <sz val="11"/>
      <color rgb="FF006100"/>
      <name val="Calibri"/>
      <family val="2"/>
    </font>
    <font>
      <sz val="11"/>
      <color rgb="FF9C5700"/>
      <name val="Calibri"/>
      <family val="2"/>
    </font>
    <font>
      <sz val="11"/>
      <color rgb="FF9C0006"/>
      <name val="Calibri"/>
      <family val="2"/>
    </font>
    <font>
      <sz val="11"/>
      <color rgb="FFFA7D00"/>
      <name val="Calibri"/>
      <family val="2"/>
    </font>
    <font>
      <sz val="11"/>
      <color rgb="FFFF0000"/>
      <name val="Calibri"/>
      <family val="2"/>
    </font>
    <font>
      <b/>
      <sz val="11"/>
      <color rgb="FFFFFFFF"/>
      <name val="Calibri"/>
      <family val="2"/>
    </font>
    <font>
      <sz val="9"/>
      <color indexed="81"/>
      <name val="Segoe UI"/>
      <family val="2"/>
    </font>
    <font>
      <b/>
      <sz val="9"/>
      <color indexed="81"/>
      <name val="Segoe UI"/>
      <family val="2"/>
    </font>
    <font>
      <i/>
      <sz val="9"/>
      <color indexed="81"/>
      <name val="Segoe UI"/>
      <family val="2"/>
    </font>
    <font>
      <i/>
      <sz val="11"/>
      <color rgb="FF000000"/>
      <name val="Calibri"/>
      <family val="2"/>
    </font>
    <font>
      <i/>
      <u/>
      <sz val="11"/>
      <color rgb="FF000000"/>
      <name val="Calibri"/>
      <family val="2"/>
    </font>
    <font>
      <b/>
      <i/>
      <sz val="11"/>
      <color rgb="FF000000"/>
      <name val="Calibri"/>
      <family val="2"/>
    </font>
    <font>
      <b/>
      <i/>
      <sz val="9"/>
      <color indexed="81"/>
      <name val="Segoe UI"/>
      <family val="2"/>
    </font>
    <font>
      <b/>
      <i/>
      <u/>
      <sz val="11"/>
      <color rgb="FF000000"/>
      <name val="Calibri"/>
      <family val="2"/>
    </font>
    <font>
      <u/>
      <sz val="9"/>
      <color indexed="81"/>
      <name val="Segoe UI"/>
      <family val="2"/>
    </font>
  </fonts>
  <fills count="32">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2F2F2"/>
        <bgColor rgb="FFF2F2F2"/>
      </patternFill>
    </fill>
    <fill>
      <patternFill patternType="solid">
        <fgColor rgb="FFFFCC99"/>
        <bgColor rgb="FFFFCC99"/>
      </patternFill>
    </fill>
    <fill>
      <patternFill patternType="solid">
        <fgColor rgb="FFC6EFCE"/>
        <bgColor rgb="FFC6EFCE"/>
      </patternFill>
    </fill>
    <fill>
      <patternFill patternType="solid">
        <fgColor rgb="FFFFEB9C"/>
        <bgColor rgb="FFFFEB9C"/>
      </patternFill>
    </fill>
    <fill>
      <patternFill patternType="solid">
        <fgColor rgb="FFFFFFCC"/>
        <bgColor rgb="FFFFFFCC"/>
      </patternFill>
    </fill>
    <fill>
      <patternFill patternType="solid">
        <fgColor rgb="FFFFC7CE"/>
        <bgColor rgb="FFFFC7CE"/>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s>
  <cellStyleXfs count="42">
    <xf numFmtId="0" fontId="0" fillId="0" borderId="0"/>
    <xf numFmtId="0" fontId="2" fillId="0" borderId="0" applyNumberFormat="0" applyFill="0" applyBorder="0" applyAlignment="0" applyProtection="0"/>
    <xf numFmtId="0" fontId="3" fillId="0" borderId="6" applyNumberFormat="0" applyFill="0" applyAlignment="0" applyProtection="0"/>
    <xf numFmtId="0" fontId="4" fillId="0" borderId="7" applyNumberFormat="0" applyFill="0" applyAlignment="0" applyProtection="0"/>
    <xf numFmtId="0" fontId="5" fillId="0" borderId="8" applyNumberFormat="0" applyFill="0" applyAlignment="0" applyProtection="0"/>
    <xf numFmtId="0" fontId="5" fillId="0" borderId="0" applyNumberFormat="0" applyFill="0" applyBorder="0" applyAlignment="0" applyProtection="0"/>
    <xf numFmtId="0" fontId="12" fillId="28" borderId="0" applyNumberFormat="0" applyBorder="0" applyAlignment="0" applyProtection="0"/>
    <xf numFmtId="0" fontId="14" fillId="31" borderId="0" applyNumberFormat="0" applyBorder="0" applyAlignment="0" applyProtection="0"/>
    <xf numFmtId="0" fontId="13" fillId="29" borderId="0" applyNumberFormat="0" applyBorder="0" applyAlignment="0" applyProtection="0"/>
    <xf numFmtId="0" fontId="9" fillId="27" borderId="1" applyNumberFormat="0" applyAlignment="0" applyProtection="0"/>
    <xf numFmtId="0" fontId="7" fillId="26" borderId="2" applyNumberFormat="0" applyAlignment="0" applyProtection="0"/>
    <xf numFmtId="0" fontId="8" fillId="26" borderId="1" applyNumberFormat="0" applyAlignment="0" applyProtection="0"/>
    <xf numFmtId="0" fontId="15" fillId="0" borderId="3" applyNumberFormat="0" applyFill="0" applyAlignment="0" applyProtection="0"/>
    <xf numFmtId="0" fontId="17" fillId="22" borderId="4" applyNumberFormat="0" applyAlignment="0" applyProtection="0"/>
    <xf numFmtId="0" fontId="16" fillId="0" borderId="0" applyNumberFormat="0" applyFill="0" applyBorder="0" applyAlignment="0" applyProtection="0"/>
    <xf numFmtId="0" fontId="1" fillId="30" borderId="5" applyNumberFormat="0" applyFont="0" applyAlignment="0" applyProtection="0"/>
    <xf numFmtId="0" fontId="11" fillId="0" borderId="0" applyNumberFormat="0" applyFill="0" applyBorder="0" applyAlignment="0" applyProtection="0"/>
    <xf numFmtId="0" fontId="10" fillId="0" borderId="9" applyNumberFormat="0" applyFill="0" applyAlignment="0" applyProtection="0"/>
    <xf numFmtId="0" fontId="6" fillId="20" borderId="0" applyNumberFormat="0" applyBorder="0" applyAlignment="0" applyProtection="0"/>
    <xf numFmtId="0" fontId="1" fillId="2" borderId="0" applyNumberFormat="0" applyFon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6" fillId="21" borderId="0" applyNumberFormat="0" applyBorder="0" applyAlignment="0" applyProtection="0"/>
    <xf numFmtId="0" fontId="1" fillId="3" borderId="0" applyNumberFormat="0" applyFon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6" fillId="22" borderId="0" applyNumberFormat="0" applyBorder="0" applyAlignment="0" applyProtection="0"/>
    <xf numFmtId="0" fontId="1" fillId="4" borderId="0" applyNumberFormat="0" applyFon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6" fillId="23" borderId="0" applyNumberFormat="0" applyBorder="0" applyAlignment="0" applyProtection="0"/>
    <xf numFmtId="0" fontId="1" fillId="5" borderId="0" applyNumberFormat="0" applyFon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6" fillId="24" borderId="0" applyNumberFormat="0" applyBorder="0" applyAlignment="0" applyProtection="0"/>
    <xf numFmtId="0" fontId="1" fillId="6" borderId="0" applyNumberFormat="0" applyFon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6" fillId="25" borderId="0" applyNumberFormat="0" applyBorder="0" applyAlignment="0" applyProtection="0"/>
    <xf numFmtId="0" fontId="1" fillId="7" borderId="0" applyNumberFormat="0" applyFon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cellStyleXfs>
  <cellXfs count="19">
    <xf numFmtId="0" fontId="0" fillId="0" borderId="0" xfId="0"/>
    <xf numFmtId="0" fontId="0" fillId="0" borderId="0" xfId="0" applyAlignment="1">
      <alignment horizontal="center"/>
    </xf>
    <xf numFmtId="0" fontId="0" fillId="0" borderId="0" xfId="0" applyAlignment="1">
      <alignment horizontal="left"/>
    </xf>
    <xf numFmtId="0" fontId="10" fillId="0" borderId="0" xfId="0" applyFont="1"/>
    <xf numFmtId="0" fontId="10" fillId="0" borderId="0" xfId="0" applyFont="1" applyAlignment="1">
      <alignment horizontal="center"/>
    </xf>
    <xf numFmtId="2" fontId="10" fillId="0" borderId="0" xfId="0" applyNumberFormat="1" applyFont="1" applyAlignment="1">
      <alignment horizontal="center"/>
    </xf>
    <xf numFmtId="0" fontId="0" fillId="0" borderId="0" xfId="0" applyFont="1"/>
    <xf numFmtId="2" fontId="22" fillId="0" borderId="0" xfId="0" applyNumberFormat="1" applyFont="1" applyAlignment="1">
      <alignment horizontal="center"/>
    </xf>
    <xf numFmtId="2" fontId="0" fillId="0" borderId="0" xfId="0" applyNumberFormat="1" applyFont="1" applyAlignment="1">
      <alignment horizontal="center"/>
    </xf>
    <xf numFmtId="0" fontId="0" fillId="0" borderId="0" xfId="0" applyFont="1" applyAlignment="1">
      <alignment horizontal="left"/>
    </xf>
    <xf numFmtId="0" fontId="0" fillId="0" borderId="0" xfId="0" applyNumberFormat="1" applyAlignment="1">
      <alignment horizontal="left"/>
    </xf>
    <xf numFmtId="0" fontId="10" fillId="0" borderId="0" xfId="0" applyFont="1" applyAlignment="1">
      <alignment horizontal="left"/>
    </xf>
    <xf numFmtId="0" fontId="23" fillId="0" borderId="0" xfId="0" applyFont="1"/>
    <xf numFmtId="0" fontId="21" fillId="0" borderId="0" xfId="0" applyFont="1"/>
    <xf numFmtId="0" fontId="0" fillId="0" borderId="0" xfId="0" applyNumberFormat="1"/>
    <xf numFmtId="0" fontId="10" fillId="0" borderId="0" xfId="0" applyNumberFormat="1" applyFont="1" applyAlignment="1">
      <alignment horizontal="center"/>
    </xf>
    <xf numFmtId="2" fontId="0" fillId="0" borderId="0" xfId="0" applyNumberFormat="1"/>
    <xf numFmtId="2" fontId="25" fillId="0" borderId="0" xfId="0" applyNumberFormat="1" applyFont="1" applyAlignment="1">
      <alignment horizontal="center"/>
    </xf>
    <xf numFmtId="0" fontId="22" fillId="0" borderId="0" xfId="0" applyFont="1" applyAlignment="1">
      <alignment horizontal="left"/>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erbindung1" connectionId="1" xr16:uid="{00000000-0016-0000-0000-000000000000}" autoFormatId="0" applyNumberFormats="0" applyBorderFormats="0" applyFontFormats="0" applyPatternFormats="0" applyAlignmentFormats="0" applyWidthHeightFormats="0">
  <queryTableRefresh nextId="18">
    <queryTableFields count="17">
      <queryTableField id="1" name="Nr." tableColumnId="1"/>
      <queryTableField id="2" name="Spalte1" tableColumnId="2"/>
      <queryTableField id="3" name="MatNr." tableColumnId="3"/>
      <queryTableField id="4" name="observed plu time (sec.)" tableColumnId="4"/>
      <queryTableField id="5" name="pluStats time (sec.)" tableColumnId="5"/>
      <queryTableField id="6" name="observed uplu time (sec.)" tableColumnId="6"/>
      <queryTableField id="7" name=" upluStats time (sec.)" tableColumnId="7"/>
      <queryTableField id="8" name="res. norm " tableColumnId="8"/>
      <queryTableField id="9" name="ures. norm" tableColumnId="9"/>
      <queryTableField id="10" name=" reference res. norm" tableColumnId="10"/>
      <queryTableField id="11" name="forw. err." tableColumnId="11"/>
      <queryTableField id="12" name="uforw. err." tableColumnId="12"/>
      <queryTableField id="13" name="reference forw. err." tableColumnId="13"/>
      <queryTableField id="14" name="fact. err." tableColumnId="14"/>
      <queryTableField id="15" name="ufact. err." tableColumnId="15"/>
      <queryTableField id="16" name="reference fact. err." tableColumnId="16"/>
      <queryTableField id="17" name="Punkt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NKINGS" displayName="RANKINGS" ref="A1:Q8" tableType="queryTable" totalsRowShown="0">
  <autoFilter ref="A1:Q8" xr:uid="{00000000-0009-0000-0100-000001000000}"/>
  <tableColumns count="17">
    <tableColumn id="1" xr3:uid="{00000000-0010-0000-0000-000001000000}" uniqueName="1" name="Nr." queryTableFieldId="1"/>
    <tableColumn id="2" xr3:uid="{00000000-0010-0000-0000-000002000000}" uniqueName="2" name="Name" queryTableFieldId="2"/>
    <tableColumn id="3" xr3:uid="{00000000-0010-0000-0000-000003000000}" uniqueName="3" name="MatNr." queryTableFieldId="3"/>
    <tableColumn id="4" xr3:uid="{00000000-0010-0000-0000-000004000000}" uniqueName="4" name="observed plu time (sec.)" queryTableFieldId="4" dataDxfId="4"/>
    <tableColumn id="5" xr3:uid="{00000000-0010-0000-0000-000005000000}" uniqueName="5" name="pluStats time (sec.)" queryTableFieldId="5"/>
    <tableColumn id="6" xr3:uid="{00000000-0010-0000-0000-000006000000}" uniqueName="6" name="observed uplu time (sec.)" queryTableFieldId="6" dataDxfId="3"/>
    <tableColumn id="7" xr3:uid="{00000000-0010-0000-0000-000007000000}" uniqueName="7" name=" upluStats time (sec.)" queryTableFieldId="7"/>
    <tableColumn id="8" xr3:uid="{00000000-0010-0000-0000-000008000000}" uniqueName="8" name="res. norm " queryTableFieldId="8"/>
    <tableColumn id="9" xr3:uid="{00000000-0010-0000-0000-000009000000}" uniqueName="9" name="ures. norm" queryTableFieldId="9"/>
    <tableColumn id="10" xr3:uid="{00000000-0010-0000-0000-00000A000000}" uniqueName="10" name=" reference res. norm" queryTableFieldId="10" dataDxfId="2"/>
    <tableColumn id="11" xr3:uid="{00000000-0010-0000-0000-00000B000000}" uniqueName="11" name="forw. err." queryTableFieldId="11"/>
    <tableColumn id="12" xr3:uid="{00000000-0010-0000-0000-00000C000000}" uniqueName="12" name="uforw. err." queryTableFieldId="12"/>
    <tableColumn id="13" xr3:uid="{00000000-0010-0000-0000-00000D000000}" uniqueName="13" name="reference forw. err." queryTableFieldId="13" dataDxfId="1"/>
    <tableColumn id="14" xr3:uid="{00000000-0010-0000-0000-00000E000000}" uniqueName="14" name="fact. err." queryTableFieldId="14"/>
    <tableColumn id="15" xr3:uid="{00000000-0010-0000-0000-00000F000000}" uniqueName="15" name="ufact. err." queryTableFieldId="15"/>
    <tableColumn id="16" xr3:uid="{00000000-0010-0000-0000-000010000000}" uniqueName="16" name="reference fact. err." queryTableFieldId="16" dataDxfId="0"/>
    <tableColumn id="17" xr3:uid="{00000000-0010-0000-0000-000011000000}" uniqueName="17" name="n == 2000" queryTableFieldId="17"/>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
  <sheetViews>
    <sheetView tabSelected="1" workbookViewId="0">
      <pane ySplit="1" topLeftCell="A2" activePane="bottomLeft" state="frozen"/>
      <selection pane="bottomLeft"/>
    </sheetView>
  </sheetViews>
  <sheetFormatPr baseColWidth="10" defaultRowHeight="14.4" x14ac:dyDescent="0.3"/>
  <cols>
    <col min="1" max="1" width="13.6640625" style="1" customWidth="1"/>
    <col min="2" max="2" width="18.88671875" customWidth="1"/>
    <col min="3" max="3" width="16.6640625" customWidth="1"/>
    <col min="4" max="4" width="23.5546875" style="11" bestFit="1" customWidth="1"/>
    <col min="5" max="5" width="19.33203125" style="2" bestFit="1" customWidth="1"/>
    <col min="6" max="6" width="24.6640625" style="3" bestFit="1" customWidth="1"/>
    <col min="7" max="7" width="20.88671875" bestFit="1" customWidth="1"/>
    <col min="8" max="8" width="11.6640625" bestFit="1" customWidth="1"/>
    <col min="9" max="9" width="12.33203125" bestFit="1" customWidth="1"/>
    <col min="10" max="10" width="20.21875" style="4" bestFit="1" customWidth="1"/>
    <col min="11" max="11" width="11" bestFit="1" customWidth="1"/>
    <col min="12" max="12" width="12.109375" bestFit="1" customWidth="1"/>
    <col min="13" max="13" width="19.5546875" style="4" bestFit="1" customWidth="1"/>
    <col min="14" max="14" width="10.33203125" bestFit="1" customWidth="1"/>
    <col min="15" max="15" width="11.44140625" bestFit="1" customWidth="1"/>
    <col min="16" max="16" width="18.88671875" style="4" bestFit="1" customWidth="1"/>
    <col min="17" max="17" width="11.21875" bestFit="1" customWidth="1"/>
    <col min="18" max="18" width="11.5546875" customWidth="1"/>
  </cols>
  <sheetData>
    <row r="1" spans="1:17" x14ac:dyDescent="0.3">
      <c r="A1" s="1" t="s">
        <v>0</v>
      </c>
      <c r="B1" t="s">
        <v>67</v>
      </c>
      <c r="C1" t="s">
        <v>1</v>
      </c>
      <c r="D1" s="12" t="s">
        <v>2</v>
      </c>
      <c r="E1" t="s">
        <v>3</v>
      </c>
      <c r="F1" s="12" t="s">
        <v>4</v>
      </c>
      <c r="G1" t="s">
        <v>5</v>
      </c>
      <c r="H1" t="s">
        <v>6</v>
      </c>
      <c r="I1" t="s">
        <v>7</v>
      </c>
      <c r="J1" s="4" t="s">
        <v>8</v>
      </c>
      <c r="K1" t="s">
        <v>9</v>
      </c>
      <c r="L1" t="s">
        <v>10</v>
      </c>
      <c r="M1" s="4" t="s">
        <v>11</v>
      </c>
      <c r="N1" t="s">
        <v>12</v>
      </c>
      <c r="O1" t="s">
        <v>13</v>
      </c>
      <c r="P1" s="4" t="s">
        <v>14</v>
      </c>
      <c r="Q1" t="s">
        <v>28</v>
      </c>
    </row>
    <row r="2" spans="1:17" x14ac:dyDescent="0.3">
      <c r="A2" s="1">
        <v>1</v>
      </c>
      <c r="B2" t="s">
        <v>19</v>
      </c>
      <c r="C2" t="s">
        <v>20</v>
      </c>
      <c r="D2" s="13" t="s">
        <v>43</v>
      </c>
      <c r="E2" t="s">
        <v>44</v>
      </c>
      <c r="F2" s="13" t="s">
        <v>45</v>
      </c>
      <c r="G2" t="s">
        <v>46</v>
      </c>
      <c r="H2" s="14">
        <v>5.9999999999999999E-16</v>
      </c>
      <c r="I2" s="14">
        <v>5.9999999999999999E-16</v>
      </c>
      <c r="J2" s="15">
        <v>2.9999999999999998E-14</v>
      </c>
      <c r="K2" s="14">
        <v>4.9999999999999997E-12</v>
      </c>
      <c r="L2" s="14">
        <v>6.0000000000000003E-12</v>
      </c>
      <c r="M2" s="15">
        <v>2.0000000000000001E-10</v>
      </c>
      <c r="N2" s="14">
        <v>8.0000000000000006E-15</v>
      </c>
      <c r="O2" s="14">
        <v>8.0000000000000006E-15</v>
      </c>
      <c r="P2" s="15">
        <v>8.0000000000000006E-15</v>
      </c>
    </row>
    <row r="3" spans="1:17" x14ac:dyDescent="0.3">
      <c r="A3" s="1">
        <v>2</v>
      </c>
      <c r="B3" t="s">
        <v>15</v>
      </c>
      <c r="C3" t="s">
        <v>16</v>
      </c>
      <c r="D3" s="13" t="s">
        <v>47</v>
      </c>
      <c r="E3" t="s">
        <v>48</v>
      </c>
      <c r="F3" s="13" t="s">
        <v>49</v>
      </c>
      <c r="G3" t="s">
        <v>50</v>
      </c>
      <c r="H3" s="14">
        <v>7.0000000000000003E-16</v>
      </c>
      <c r="I3" s="14">
        <v>5.9999999999999999E-16</v>
      </c>
      <c r="J3" s="15">
        <v>2.9999999999999998E-14</v>
      </c>
      <c r="K3" s="14">
        <v>9.9999999999999998E-13</v>
      </c>
      <c r="L3" s="14">
        <v>9.9999999999999998E-13</v>
      </c>
      <c r="M3" s="15">
        <v>2.0000000000000001E-10</v>
      </c>
      <c r="N3" s="14">
        <v>1E-14</v>
      </c>
      <c r="O3" s="14">
        <v>8.0000000000000006E-15</v>
      </c>
      <c r="P3" s="15">
        <v>8.0000000000000006E-15</v>
      </c>
    </row>
    <row r="4" spans="1:17" x14ac:dyDescent="0.3">
      <c r="A4" s="1">
        <v>3</v>
      </c>
      <c r="B4" t="s">
        <v>17</v>
      </c>
      <c r="C4" t="s">
        <v>18</v>
      </c>
      <c r="D4" s="13" t="s">
        <v>51</v>
      </c>
      <c r="E4" t="s">
        <v>52</v>
      </c>
      <c r="F4" s="13" t="s">
        <v>53</v>
      </c>
      <c r="G4" t="s">
        <v>54</v>
      </c>
      <c r="H4" s="14">
        <v>5.9999999999999999E-16</v>
      </c>
      <c r="I4" s="14">
        <v>5.9999999999999999E-16</v>
      </c>
      <c r="J4" s="15">
        <v>2.9999999999999998E-14</v>
      </c>
      <c r="K4" s="14">
        <v>9.9999999999999998E-13</v>
      </c>
      <c r="L4" s="14">
        <v>9.9999999999999998E-13</v>
      </c>
      <c r="M4" s="15">
        <v>2.0000000000000001E-10</v>
      </c>
      <c r="N4" s="14">
        <v>8.0000000000000006E-15</v>
      </c>
      <c r="O4" s="14">
        <v>8.0000000000000006E-15</v>
      </c>
      <c r="P4" s="15">
        <v>8.0000000000000006E-15</v>
      </c>
    </row>
    <row r="5" spans="1:17" x14ac:dyDescent="0.3">
      <c r="A5" s="1">
        <v>4</v>
      </c>
      <c r="B5" t="s">
        <v>21</v>
      </c>
      <c r="C5" t="s">
        <v>22</v>
      </c>
      <c r="D5" s="13" t="s">
        <v>55</v>
      </c>
      <c r="E5" t="s">
        <v>56</v>
      </c>
      <c r="F5" s="13" t="s">
        <v>57</v>
      </c>
      <c r="G5" s="6" t="s">
        <v>58</v>
      </c>
      <c r="H5" s="14">
        <v>8E-14</v>
      </c>
      <c r="I5" s="14">
        <v>5.9999999999999999E-16</v>
      </c>
      <c r="J5" s="15">
        <v>2.9999999999999998E-14</v>
      </c>
      <c r="K5" s="14">
        <v>5.0000000000000003E-10</v>
      </c>
      <c r="L5" s="14">
        <v>6.0000000000000003E-12</v>
      </c>
      <c r="M5" s="15">
        <v>2.0000000000000001E-10</v>
      </c>
      <c r="N5" s="14">
        <v>7.0000000000000001E-12</v>
      </c>
      <c r="O5" s="14">
        <v>8.0000000000000006E-15</v>
      </c>
      <c r="P5" s="15">
        <v>8.0000000000000006E-15</v>
      </c>
    </row>
    <row r="6" spans="1:17" x14ac:dyDescent="0.3">
      <c r="A6" s="1">
        <v>5</v>
      </c>
      <c r="B6" t="s">
        <v>23</v>
      </c>
      <c r="C6" t="s">
        <v>24</v>
      </c>
      <c r="D6" s="13" t="s">
        <v>59</v>
      </c>
      <c r="E6" t="s">
        <v>25</v>
      </c>
      <c r="F6" s="13" t="s">
        <v>60</v>
      </c>
      <c r="G6" t="s">
        <v>61</v>
      </c>
      <c r="H6" s="14" t="s">
        <v>25</v>
      </c>
      <c r="I6" s="14">
        <v>2.9999999999999998E-15</v>
      </c>
      <c r="J6" s="15">
        <v>2.9999999999999998E-14</v>
      </c>
      <c r="K6" s="10" t="s">
        <v>25</v>
      </c>
      <c r="L6" s="14">
        <v>3E-11</v>
      </c>
      <c r="M6" s="15">
        <v>2.0000000000000001E-10</v>
      </c>
      <c r="N6" s="10" t="s">
        <v>25</v>
      </c>
      <c r="O6" s="14">
        <v>8.0000000000000006E-15</v>
      </c>
      <c r="P6" s="15">
        <v>8.0000000000000006E-15</v>
      </c>
    </row>
    <row r="7" spans="1:17" x14ac:dyDescent="0.3">
      <c r="A7" s="1">
        <v>6</v>
      </c>
      <c r="B7" t="s">
        <v>26</v>
      </c>
      <c r="C7" t="s">
        <v>27</v>
      </c>
      <c r="D7" s="13" t="s">
        <v>62</v>
      </c>
      <c r="E7" t="s">
        <v>63</v>
      </c>
      <c r="F7" s="13" t="s">
        <v>64</v>
      </c>
      <c r="G7" t="s">
        <v>65</v>
      </c>
      <c r="H7" s="14">
        <v>5.9999999999999999E-16</v>
      </c>
      <c r="I7" s="14">
        <v>2E-14</v>
      </c>
      <c r="J7" s="15">
        <v>2.9999999999999998E-14</v>
      </c>
      <c r="K7" s="14">
        <v>7.0000000000000001E-12</v>
      </c>
      <c r="L7" s="14">
        <v>1E-10</v>
      </c>
      <c r="M7" s="15">
        <v>2.0000000000000001E-10</v>
      </c>
      <c r="N7" s="14">
        <v>8.0000000000000006E-15</v>
      </c>
      <c r="O7" s="14">
        <v>9.9999999999999998E-13</v>
      </c>
      <c r="P7" s="15">
        <v>8.0000000000000006E-15</v>
      </c>
    </row>
    <row r="10" spans="1:17" x14ac:dyDescent="0.3">
      <c r="A10" s="3" t="s">
        <v>66</v>
      </c>
      <c r="B10" s="2"/>
    </row>
    <row r="11" spans="1:17" x14ac:dyDescent="0.3">
      <c r="A11" s="3" t="s">
        <v>71</v>
      </c>
    </row>
    <row r="13" spans="1:17" x14ac:dyDescent="0.3">
      <c r="A13"/>
    </row>
    <row r="14" spans="1:17" x14ac:dyDescent="0.3">
      <c r="A14"/>
    </row>
    <row r="15" spans="1:17" x14ac:dyDescent="0.3">
      <c r="A15"/>
    </row>
    <row r="16" spans="1:17" x14ac:dyDescent="0.3">
      <c r="A16"/>
    </row>
  </sheetData>
  <pageMargins left="0.70000000000000007" right="0.70000000000000007" top="0.78740157500000008" bottom="0.78740157500000008" header="0.30000000000000004" footer="0.30000000000000004"/>
  <pageSetup paperSize="9" fitToWidth="0" fitToHeight="0"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
  <sheetViews>
    <sheetView workbookViewId="0">
      <pane ySplit="2" topLeftCell="A3" activePane="bottomLeft" state="frozen"/>
      <selection pane="bottomLeft"/>
    </sheetView>
  </sheetViews>
  <sheetFormatPr baseColWidth="10" defaultRowHeight="14.4" x14ac:dyDescent="0.3"/>
  <cols>
    <col min="1" max="1" width="22.33203125" customWidth="1"/>
    <col min="2" max="2" width="24.33203125" customWidth="1"/>
    <col min="3" max="3" width="15.109375" customWidth="1"/>
    <col min="4" max="4" width="16.5546875" customWidth="1"/>
    <col min="5" max="5" width="19.21875" customWidth="1"/>
    <col min="6" max="6" width="20.21875" customWidth="1"/>
    <col min="7" max="7" width="16.109375" customWidth="1"/>
    <col min="8" max="8" width="15.33203125" style="1" customWidth="1"/>
    <col min="9" max="9" width="25.5546875" customWidth="1"/>
  </cols>
  <sheetData>
    <row r="1" spans="1:9" x14ac:dyDescent="0.3">
      <c r="A1" s="11" t="s">
        <v>29</v>
      </c>
      <c r="B1" s="4" t="s">
        <v>37</v>
      </c>
      <c r="C1" s="4" t="s">
        <v>38</v>
      </c>
      <c r="D1" s="4" t="s">
        <v>40</v>
      </c>
      <c r="E1" s="4" t="s">
        <v>41</v>
      </c>
      <c r="F1" s="4" t="s">
        <v>42</v>
      </c>
      <c r="G1" s="4" t="s">
        <v>36</v>
      </c>
      <c r="H1" s="4" t="s">
        <v>68</v>
      </c>
      <c r="I1" s="4" t="s">
        <v>69</v>
      </c>
    </row>
    <row r="2" spans="1:9" x14ac:dyDescent="0.3">
      <c r="A2" s="18" t="s">
        <v>39</v>
      </c>
      <c r="B2" s="7">
        <v>6</v>
      </c>
      <c r="C2" s="7">
        <v>6</v>
      </c>
      <c r="D2" s="7">
        <v>0.5</v>
      </c>
      <c r="E2" s="7">
        <v>0.25</v>
      </c>
      <c r="F2" s="7">
        <v>0.25</v>
      </c>
      <c r="G2" s="7">
        <v>2</v>
      </c>
      <c r="H2" s="17">
        <f>SUM(B2:G2)</f>
        <v>15</v>
      </c>
    </row>
    <row r="3" spans="1:9" x14ac:dyDescent="0.3">
      <c r="A3" s="9" t="s">
        <v>30</v>
      </c>
      <c r="B3" s="8">
        <f t="shared" ref="B3:G3" si="0">B2*1</f>
        <v>6</v>
      </c>
      <c r="C3" s="8">
        <f t="shared" si="0"/>
        <v>6</v>
      </c>
      <c r="D3" s="8">
        <f t="shared" si="0"/>
        <v>0.5</v>
      </c>
      <c r="E3" s="8">
        <f t="shared" si="0"/>
        <v>0.25</v>
      </c>
      <c r="F3" s="8">
        <f t="shared" si="0"/>
        <v>0.25</v>
      </c>
      <c r="G3" s="8">
        <f t="shared" si="0"/>
        <v>2</v>
      </c>
      <c r="H3" s="5">
        <f t="shared" ref="H3:H8" si="1">SUM(B3:G3)</f>
        <v>15</v>
      </c>
      <c r="I3" s="8">
        <f>H3/H2*100</f>
        <v>100</v>
      </c>
    </row>
    <row r="4" spans="1:9" x14ac:dyDescent="0.3">
      <c r="A4" s="9" t="s">
        <v>31</v>
      </c>
      <c r="B4" s="8">
        <f t="shared" ref="B4:G4" si="2">B2*1</f>
        <v>6</v>
      </c>
      <c r="C4" s="8">
        <f t="shared" si="2"/>
        <v>6</v>
      </c>
      <c r="D4" s="8">
        <f t="shared" si="2"/>
        <v>0.5</v>
      </c>
      <c r="E4" s="8">
        <f t="shared" si="2"/>
        <v>0.25</v>
      </c>
      <c r="F4" s="8">
        <f t="shared" si="2"/>
        <v>0.25</v>
      </c>
      <c r="G4" s="8">
        <f t="shared" si="2"/>
        <v>2</v>
      </c>
      <c r="H4" s="5">
        <f t="shared" si="1"/>
        <v>15</v>
      </c>
      <c r="I4" s="8">
        <f>H4/H2*100</f>
        <v>100</v>
      </c>
    </row>
    <row r="5" spans="1:9" x14ac:dyDescent="0.3">
      <c r="A5" s="9" t="s">
        <v>32</v>
      </c>
      <c r="B5" s="8">
        <f t="shared" ref="B5:G5" si="3">B2*1</f>
        <v>6</v>
      </c>
      <c r="C5" s="8">
        <f t="shared" si="3"/>
        <v>6</v>
      </c>
      <c r="D5" s="8">
        <f t="shared" si="3"/>
        <v>0.5</v>
      </c>
      <c r="E5" s="8">
        <f t="shared" si="3"/>
        <v>0.25</v>
      </c>
      <c r="F5" s="8">
        <f t="shared" si="3"/>
        <v>0.25</v>
      </c>
      <c r="G5" s="8">
        <f t="shared" si="3"/>
        <v>2</v>
      </c>
      <c r="H5" s="5">
        <f t="shared" si="1"/>
        <v>15</v>
      </c>
      <c r="I5" s="8">
        <f>H5/H2*100</f>
        <v>100</v>
      </c>
    </row>
    <row r="6" spans="1:9" x14ac:dyDescent="0.3">
      <c r="A6" s="9" t="s">
        <v>33</v>
      </c>
      <c r="B6" s="8">
        <f>B2*0.15</f>
        <v>0.89999999999999991</v>
      </c>
      <c r="C6" s="8">
        <f>C2*0.8</f>
        <v>4.8000000000000007</v>
      </c>
      <c r="D6" s="8">
        <f>D2*1</f>
        <v>0.5</v>
      </c>
      <c r="E6" s="8">
        <f>E2*1</f>
        <v>0.25</v>
      </c>
      <c r="F6" s="8">
        <f>F2*1</f>
        <v>0.25</v>
      </c>
      <c r="G6" s="8">
        <f>G2*1</f>
        <v>2</v>
      </c>
      <c r="H6" s="5">
        <f t="shared" si="1"/>
        <v>8.7000000000000011</v>
      </c>
      <c r="I6" s="8">
        <f>H6/H2*100</f>
        <v>58.000000000000007</v>
      </c>
    </row>
    <row r="7" spans="1:9" x14ac:dyDescent="0.3">
      <c r="A7" s="9" t="s">
        <v>34</v>
      </c>
      <c r="B7" s="8">
        <f>B2*1</f>
        <v>6</v>
      </c>
      <c r="C7" s="8">
        <f>C2*0.6</f>
        <v>3.5999999999999996</v>
      </c>
      <c r="D7" s="8">
        <f>D2*0.5</f>
        <v>0.25</v>
      </c>
      <c r="E7" s="8">
        <f>E2*(-2)</f>
        <v>-0.5</v>
      </c>
      <c r="F7" s="8">
        <f>F2*0.95</f>
        <v>0.23749999999999999</v>
      </c>
      <c r="G7" s="8">
        <f>G2*1</f>
        <v>2</v>
      </c>
      <c r="H7" s="5">
        <f t="shared" si="1"/>
        <v>11.5875</v>
      </c>
      <c r="I7" s="8">
        <f>H7/H2*100</f>
        <v>77.250000000000014</v>
      </c>
    </row>
    <row r="8" spans="1:9" x14ac:dyDescent="0.3">
      <c r="A8" s="9" t="s">
        <v>35</v>
      </c>
      <c r="B8" s="8">
        <f>B2*0.95</f>
        <v>5.6999999999999993</v>
      </c>
      <c r="C8" s="8">
        <f>C2*0</f>
        <v>0</v>
      </c>
      <c r="D8" s="8">
        <f>D2*0.95</f>
        <v>0.47499999999999998</v>
      </c>
      <c r="E8" s="8">
        <f>E2*1</f>
        <v>0.25</v>
      </c>
      <c r="F8" s="8">
        <f>F2*1</f>
        <v>0.25</v>
      </c>
      <c r="G8" s="8">
        <f>G2*1</f>
        <v>2</v>
      </c>
      <c r="H8" s="5">
        <f t="shared" si="1"/>
        <v>8.6749999999999989</v>
      </c>
      <c r="I8" s="8">
        <f>H8/H2*100</f>
        <v>57.833333333333329</v>
      </c>
    </row>
    <row r="9" spans="1:9" x14ac:dyDescent="0.3">
      <c r="B9" s="16"/>
      <c r="C9" s="16"/>
      <c r="D9" s="16"/>
    </row>
    <row r="10" spans="1:9" x14ac:dyDescent="0.3">
      <c r="A10" s="3" t="s">
        <v>66</v>
      </c>
    </row>
    <row r="11" spans="1:9" x14ac:dyDescent="0.3">
      <c r="A11" s="3" t="s">
        <v>70</v>
      </c>
    </row>
  </sheetData>
  <pageMargins left="0.7" right="0.7" top="0.78740157499999996" bottom="0.78740157499999996" header="0.3" footer="0.3"/>
  <pageSetup paperSize="9" orientation="portrait" verticalDpi="0" r:id="rId1"/>
  <ignoredErrors>
    <ignoredError sqref="C8" formula="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Ranking</vt:lpstr>
      <vt:lpstr>Bewertung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2018-10-25T15:34:25Z</dcterms:created>
  <dcterms:modified xsi:type="dcterms:W3CDTF">2018-11-24T23:04:09Z</dcterms:modified>
</cp:coreProperties>
</file>