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大四上\计算流体力学与传热学大作业2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8" i="1"/>
  <c r="F2" i="1"/>
  <c r="I5" i="1"/>
  <c r="I8" i="1"/>
  <c r="H3" i="1"/>
  <c r="I3" i="1" s="1"/>
  <c r="H4" i="1"/>
  <c r="I4" i="1" s="1"/>
  <c r="H5" i="1"/>
  <c r="H6" i="1"/>
  <c r="I6" i="1" s="1"/>
  <c r="H7" i="1"/>
  <c r="I7" i="1" s="1"/>
  <c r="H8" i="1"/>
  <c r="D3" i="1"/>
  <c r="E3" i="1" s="1"/>
  <c r="F3" i="1" s="1"/>
  <c r="D4" i="1"/>
  <c r="E4" i="1" s="1"/>
  <c r="F4" i="1" s="1"/>
  <c r="D5" i="1"/>
  <c r="E5" i="1" s="1"/>
  <c r="D6" i="1"/>
  <c r="E6" i="1" s="1"/>
  <c r="F6" i="1" s="1"/>
  <c r="D7" i="1"/>
  <c r="E7" i="1" s="1"/>
  <c r="F7" i="1" s="1"/>
  <c r="D8" i="1"/>
  <c r="E8" i="1" s="1"/>
  <c r="E2" i="1"/>
  <c r="D2" i="1"/>
  <c r="I2" i="1"/>
  <c r="H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<sst xmlns="http://schemas.openxmlformats.org/spreadsheetml/2006/main" count="34" uniqueCount="32">
  <si>
    <t>u</t>
    <phoneticPr fontId="1" type="noConversion"/>
  </si>
  <si>
    <t>Re</t>
    <phoneticPr fontId="1" type="noConversion"/>
  </si>
  <si>
    <t>\rho</t>
    <phoneticPr fontId="1" type="noConversion"/>
  </si>
  <si>
    <t>kg/m^3</t>
    <phoneticPr fontId="1" type="noConversion"/>
  </si>
  <si>
    <t>d</t>
    <phoneticPr fontId="1" type="noConversion"/>
  </si>
  <si>
    <t>m</t>
    <phoneticPr fontId="1" type="noConversion"/>
  </si>
  <si>
    <t>L</t>
    <phoneticPr fontId="1" type="noConversion"/>
  </si>
  <si>
    <t>\mu</t>
    <phoneticPr fontId="1" type="noConversion"/>
  </si>
  <si>
    <t>Pa*s</t>
    <phoneticPr fontId="1" type="noConversion"/>
  </si>
  <si>
    <t>W/m^2</t>
    <phoneticPr fontId="1" type="noConversion"/>
  </si>
  <si>
    <t>Nu</t>
    <phoneticPr fontId="1" type="noConversion"/>
  </si>
  <si>
    <t>\lambda</t>
    <phoneticPr fontId="1" type="noConversion"/>
  </si>
  <si>
    <t>W/m*K</t>
    <phoneticPr fontId="1" type="noConversion"/>
  </si>
  <si>
    <t>q</t>
    <phoneticPr fontId="1" type="noConversion"/>
  </si>
  <si>
    <t>h</t>
    <phoneticPr fontId="1" type="noConversion"/>
  </si>
  <si>
    <t>W/m^2*K</t>
    <phoneticPr fontId="1" type="noConversion"/>
  </si>
  <si>
    <t>T_1</t>
    <phoneticPr fontId="1" type="noConversion"/>
  </si>
  <si>
    <t>\Delta T</t>
    <phoneticPr fontId="1" type="noConversion"/>
  </si>
  <si>
    <t>T_0</t>
    <phoneticPr fontId="1" type="noConversion"/>
  </si>
  <si>
    <t>K</t>
    <phoneticPr fontId="1" type="noConversion"/>
  </si>
  <si>
    <t>h</t>
    <phoneticPr fontId="1" type="noConversion"/>
  </si>
  <si>
    <t>Nu</t>
    <phoneticPr fontId="1" type="noConversion"/>
  </si>
  <si>
    <t>p_in</t>
    <phoneticPr fontId="1" type="noConversion"/>
  </si>
  <si>
    <t>p_out</t>
    <phoneticPr fontId="1" type="noConversion"/>
  </si>
  <si>
    <t>Pa</t>
    <phoneticPr fontId="1" type="noConversion"/>
  </si>
  <si>
    <t>f</t>
    <phoneticPr fontId="1" type="noConversion"/>
  </si>
  <si>
    <t>h * d / \lambda</t>
    <phoneticPr fontId="1" type="noConversion"/>
  </si>
  <si>
    <t>\rho * u * d / \mu</t>
    <phoneticPr fontId="1" type="noConversion"/>
  </si>
  <si>
    <t>q / (T_1 - T_0)</t>
    <phoneticPr fontId="1" type="noConversion"/>
  </si>
  <si>
    <t>f</t>
    <phoneticPr fontId="1" type="noConversion"/>
  </si>
  <si>
    <t>\Delta p</t>
    <phoneticPr fontId="1" type="noConversion"/>
  </si>
  <si>
    <t>\Delta p / (1 / 2 * \rho * u ^ 2) * d / 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</si>
</sst>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T_1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310.08</c:v>
                </c:pt>
                <c:pt idx="1">
                  <c:v>314.19029999999998</c:v>
                </c:pt>
                <c:pt idx="2">
                  <c:v>321.7448</c:v>
                </c:pt>
                <c:pt idx="3">
                  <c:v>328.93639999999999</c:v>
                </c:pt>
                <c:pt idx="4">
                  <c:v>339.33148</c:v>
                </c:pt>
                <c:pt idx="5">
                  <c:v>359.91210000000001</c:v>
                </c:pt>
                <c:pt idx="6">
                  <c:v>388.04160000000002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03984"/>
        <c:axId val="587203440"/>
      </c:scatterChart>
      <c:valAx>
        <c:axId val="587203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入口流速</a:t>
                </a:r>
                <a:r>
                  <a:rPr lang="en-US" altLang="zh-CN"/>
                  <a:t>(m/s)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03440"/>
        <c:crosses val="autoZero"/>
        <c:crossBetween val="midCat"/>
      </c:valAx>
      <c:valAx>
        <c:axId val="587203440"/>
        <c:scaling>
          <c:orientation val="minMax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固体壁面平均温度</a:t>
                </a:r>
                <a:r>
                  <a:rPr lang="en-US" altLang="zh-CN"/>
                  <a:t>(K)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0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7.383343177790902</c:v>
                </c:pt>
                <c:pt idx="1">
                  <c:v>5.9409799289934071</c:v>
                </c:pt>
                <c:pt idx="2">
                  <c:v>4.3714241750248268</c:v>
                </c:pt>
                <c:pt idx="3">
                  <c:v>3.4929470413341375</c:v>
                </c:pt>
                <c:pt idx="4">
                  <c:v>2.7067127341956114</c:v>
                </c:pt>
                <c:pt idx="5">
                  <c:v>1.8723197742431701</c:v>
                </c:pt>
                <c:pt idx="6">
                  <c:v>1.3172925738421521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70736"/>
        <c:axId val="585270192"/>
      </c:scatterChart>
      <c:valAx>
        <c:axId val="585270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入口流速</a:t>
                </a:r>
                <a:r>
                  <a:rPr lang="en-US" altLang="zh-CN"/>
                  <a:t>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70192"/>
        <c:crosses val="autoZero"/>
        <c:crossBetween val="midCat"/>
      </c:valAx>
      <c:valAx>
        <c:axId val="5852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</a:t>
                </a:r>
                <a:r>
                  <a:rPr lang="zh-CN" altLang="en-US"/>
                  <a:t>数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0.33590062111801244</c:v>
                </c:pt>
                <c:pt idx="1">
                  <c:v>0.43630802110465505</c:v>
                </c:pt>
                <c:pt idx="2">
                  <c:v>0.88392189274026556</c:v>
                </c:pt>
                <c:pt idx="3">
                  <c:v>1.7153382755626791</c:v>
                </c:pt>
                <c:pt idx="4">
                  <c:v>3.1526280638482591</c:v>
                </c:pt>
                <c:pt idx="5">
                  <c:v>7.5139392573298593</c:v>
                </c:pt>
                <c:pt idx="6">
                  <c:v>14.84071662325519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11840"/>
        <c:axId val="585110752"/>
      </c:scatterChart>
      <c:valAx>
        <c:axId val="5851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入口流速</a:t>
                </a:r>
                <a:r>
                  <a:rPr lang="en-US" altLang="zh-CN"/>
                  <a:t>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10752"/>
        <c:crosses val="autoZero"/>
        <c:crossBetween val="midCat"/>
      </c:valAx>
      <c:valAx>
        <c:axId val="5851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8</xdr:row>
      <xdr:rowOff>72390</xdr:rowOff>
    </xdr:from>
    <xdr:to>
      <xdr:col>11</xdr:col>
      <xdr:colOff>53340</xdr:colOff>
      <xdr:row>23</xdr:row>
      <xdr:rowOff>72390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12</xdr:row>
      <xdr:rowOff>3810</xdr:rowOff>
    </xdr:from>
    <xdr:to>
      <xdr:col>14</xdr:col>
      <xdr:colOff>99060</xdr:colOff>
      <xdr:row>27</xdr:row>
      <xdr:rowOff>3810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3</xdr:row>
      <xdr:rowOff>3810</xdr:rowOff>
    </xdr:from>
    <xdr:to>
      <xdr:col>14</xdr:col>
      <xdr:colOff>38100</xdr:colOff>
      <xdr:row>18</xdr:row>
      <xdr:rowOff>3810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27" sqref="G27"/>
    </sheetView>
  </sheetViews>
  <sheetFormatPr defaultRowHeight="14.4" x14ac:dyDescent="0.25"/>
  <cols>
    <col min="1" max="1" width="9.44140625" customWidth="1"/>
    <col min="2" max="2" width="28.5546875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30</v>
      </c>
      <c r="I1" t="s">
        <v>29</v>
      </c>
    </row>
    <row r="2" spans="1:9" x14ac:dyDescent="0.25">
      <c r="A2">
        <v>1</v>
      </c>
      <c r="B2">
        <f>B$12*A2*B$13/B$15</f>
        <v>497.60717846460625</v>
      </c>
      <c r="C2">
        <v>310.08</v>
      </c>
      <c r="D2">
        <f>C2-$B$10</f>
        <v>16.930000000000007</v>
      </c>
      <c r="E2">
        <f>$B$18/D2</f>
        <v>17720.023626698163</v>
      </c>
      <c r="F2">
        <f>E2*($B$13/2)/B$16</f>
        <v>7.383343177790902</v>
      </c>
      <c r="G2">
        <v>1005.888</v>
      </c>
      <c r="H2">
        <f>G2-$B$11</f>
        <v>1005.888</v>
      </c>
      <c r="I2">
        <f>H2/(1/2*$B$12*A2^2)*$B$13/$B$14</f>
        <v>0.33590062111801244</v>
      </c>
    </row>
    <row r="3" spans="1:9" x14ac:dyDescent="0.25">
      <c r="A3">
        <v>0.5</v>
      </c>
      <c r="B3">
        <f t="shared" ref="B3:B8" si="0">B$12*A3*B$13/B$15</f>
        <v>248.80358923230312</v>
      </c>
      <c r="C3">
        <v>314.19029999999998</v>
      </c>
      <c r="D3">
        <f t="shared" ref="D3:D8" si="1">C3-$B$10</f>
        <v>21.040300000000002</v>
      </c>
      <c r="E3">
        <f t="shared" ref="E3:E8" si="2">$B$18/D3</f>
        <v>14258.351829584177</v>
      </c>
      <c r="F3">
        <f t="shared" ref="F3:F8" si="3">E3*($B$13/2)/B$16</f>
        <v>5.9409799289934071</v>
      </c>
      <c r="G3">
        <v>326.642</v>
      </c>
      <c r="H3">
        <f t="shared" ref="H3:H8" si="4">G3-$B$11</f>
        <v>326.642</v>
      </c>
      <c r="I3">
        <f t="shared" ref="I3:I8" si="5">H3/(1/2*$B$12*A3^2)*$B$13/$B$14</f>
        <v>0.43630802110465505</v>
      </c>
    </row>
    <row r="4" spans="1:9" x14ac:dyDescent="0.25">
      <c r="A4">
        <v>0.2</v>
      </c>
      <c r="B4">
        <f t="shared" si="0"/>
        <v>99.521435692921244</v>
      </c>
      <c r="C4">
        <v>321.7448</v>
      </c>
      <c r="D4">
        <f t="shared" si="1"/>
        <v>28.594800000000021</v>
      </c>
      <c r="E4">
        <f t="shared" si="2"/>
        <v>10491.418020059584</v>
      </c>
      <c r="F4">
        <f t="shared" si="3"/>
        <v>4.3714241750248268</v>
      </c>
      <c r="G4">
        <v>105.8797</v>
      </c>
      <c r="H4">
        <f t="shared" si="4"/>
        <v>105.8797</v>
      </c>
      <c r="I4">
        <f t="shared" si="5"/>
        <v>0.88392189274026556</v>
      </c>
    </row>
    <row r="5" spans="1:9" x14ac:dyDescent="0.25">
      <c r="A5">
        <v>0.1</v>
      </c>
      <c r="B5">
        <f t="shared" si="0"/>
        <v>49.760717846460622</v>
      </c>
      <c r="C5">
        <v>328.93639999999999</v>
      </c>
      <c r="D5">
        <f t="shared" si="1"/>
        <v>35.786400000000015</v>
      </c>
      <c r="E5">
        <f t="shared" si="2"/>
        <v>8383.0728992019285</v>
      </c>
      <c r="F5">
        <f t="shared" si="3"/>
        <v>3.4929470413341375</v>
      </c>
      <c r="G5">
        <v>51.367519999999999</v>
      </c>
      <c r="H5">
        <f t="shared" si="4"/>
        <v>51.367519999999999</v>
      </c>
      <c r="I5">
        <f t="shared" si="5"/>
        <v>1.7153382755626791</v>
      </c>
    </row>
    <row r="6" spans="1:9" x14ac:dyDescent="0.25">
      <c r="A6">
        <v>0.05</v>
      </c>
      <c r="B6">
        <f t="shared" si="0"/>
        <v>24.880358923230311</v>
      </c>
      <c r="C6">
        <v>339.33148</v>
      </c>
      <c r="D6">
        <f t="shared" si="1"/>
        <v>46.181480000000022</v>
      </c>
      <c r="E6">
        <f t="shared" si="2"/>
        <v>6496.1105620694671</v>
      </c>
      <c r="F6">
        <f t="shared" si="3"/>
        <v>2.7067127341956114</v>
      </c>
      <c r="G6">
        <v>23.602150000000002</v>
      </c>
      <c r="H6">
        <f t="shared" si="4"/>
        <v>23.602150000000002</v>
      </c>
      <c r="I6">
        <f>H6/(1/2*$B$12*A6^2)*$B$13/$B$14</f>
        <v>3.1526280638482591</v>
      </c>
    </row>
    <row r="7" spans="1:9" x14ac:dyDescent="0.25">
      <c r="A7">
        <v>0.02</v>
      </c>
      <c r="B7">
        <f t="shared" si="0"/>
        <v>9.9521435692921258</v>
      </c>
      <c r="C7">
        <v>359.91210000000001</v>
      </c>
      <c r="D7">
        <f t="shared" si="1"/>
        <v>66.762100000000032</v>
      </c>
      <c r="E7">
        <f t="shared" si="2"/>
        <v>4493.5674581836083</v>
      </c>
      <c r="F7">
        <f t="shared" si="3"/>
        <v>1.8723197742431701</v>
      </c>
      <c r="G7">
        <v>9.0004969999999993</v>
      </c>
      <c r="H7">
        <f t="shared" si="4"/>
        <v>9.0004969999999993</v>
      </c>
      <c r="I7">
        <f t="shared" si="5"/>
        <v>7.5139392573298593</v>
      </c>
    </row>
    <row r="8" spans="1:9" x14ac:dyDescent="0.25">
      <c r="A8">
        <v>0.01</v>
      </c>
      <c r="B8">
        <f t="shared" si="0"/>
        <v>4.9760717846460629</v>
      </c>
      <c r="C8">
        <v>388.04160000000002</v>
      </c>
      <c r="D8">
        <f t="shared" si="1"/>
        <v>94.891600000000039</v>
      </c>
      <c r="E8">
        <f t="shared" si="2"/>
        <v>3161.5021772211649</v>
      </c>
      <c r="F8">
        <f t="shared" si="3"/>
        <v>1.3172925738421521</v>
      </c>
      <c r="G8">
        <v>4.4442009999999996</v>
      </c>
      <c r="H8">
        <f t="shared" si="4"/>
        <v>4.4442009999999996</v>
      </c>
      <c r="I8">
        <f t="shared" si="5"/>
        <v>14.84071662325519</v>
      </c>
    </row>
    <row r="10" spans="1:9" x14ac:dyDescent="0.25">
      <c r="A10" t="s">
        <v>18</v>
      </c>
      <c r="B10">
        <v>293.14999999999998</v>
      </c>
      <c r="C10" t="s">
        <v>19</v>
      </c>
    </row>
    <row r="11" spans="1:9" x14ac:dyDescent="0.25">
      <c r="A11" t="s">
        <v>23</v>
      </c>
      <c r="B11">
        <v>0</v>
      </c>
      <c r="C11" t="s">
        <v>24</v>
      </c>
    </row>
    <row r="12" spans="1:9" x14ac:dyDescent="0.25">
      <c r="A12" t="s">
        <v>2</v>
      </c>
      <c r="B12">
        <v>998.2</v>
      </c>
      <c r="C12" t="s">
        <v>3</v>
      </c>
    </row>
    <row r="13" spans="1:9" x14ac:dyDescent="0.25">
      <c r="A13" t="s">
        <v>4</v>
      </c>
      <c r="B13">
        <v>5.0000000000000001E-4</v>
      </c>
      <c r="C13" t="s">
        <v>5</v>
      </c>
    </row>
    <row r="14" spans="1:9" x14ac:dyDescent="0.25">
      <c r="A14" t="s">
        <v>6</v>
      </c>
      <c r="B14">
        <v>3.0000000000000001E-3</v>
      </c>
      <c r="C14" t="s">
        <v>5</v>
      </c>
    </row>
    <row r="15" spans="1:9" x14ac:dyDescent="0.25">
      <c r="A15" t="s">
        <v>7</v>
      </c>
      <c r="B15">
        <v>1.003E-3</v>
      </c>
      <c r="C15" t="s">
        <v>8</v>
      </c>
    </row>
    <row r="16" spans="1:9" x14ac:dyDescent="0.25">
      <c r="A16" t="s">
        <v>11</v>
      </c>
      <c r="B16">
        <v>0.6</v>
      </c>
      <c r="C16" t="s">
        <v>12</v>
      </c>
    </row>
    <row r="17" spans="1:3" x14ac:dyDescent="0.25">
      <c r="A17" t="s">
        <v>1</v>
      </c>
      <c r="B17" t="s">
        <v>27</v>
      </c>
      <c r="C17">
        <v>1</v>
      </c>
    </row>
    <row r="18" spans="1:3" x14ac:dyDescent="0.25">
      <c r="A18" t="s">
        <v>13</v>
      </c>
      <c r="B18">
        <v>300000</v>
      </c>
      <c r="C18" t="s">
        <v>9</v>
      </c>
    </row>
    <row r="19" spans="1:3" x14ac:dyDescent="0.25">
      <c r="A19" t="s">
        <v>14</v>
      </c>
      <c r="B19" t="s">
        <v>28</v>
      </c>
      <c r="C19" t="s">
        <v>15</v>
      </c>
    </row>
    <row r="20" spans="1:3" x14ac:dyDescent="0.25">
      <c r="A20" t="s">
        <v>10</v>
      </c>
      <c r="B20" t="s">
        <v>26</v>
      </c>
      <c r="C20">
        <v>1</v>
      </c>
    </row>
    <row r="21" spans="1:3" x14ac:dyDescent="0.25">
      <c r="A21" t="s">
        <v>25</v>
      </c>
      <c r="B21" t="s">
        <v>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GanlvTech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Ganlv</dc:creator>
  <cp:lastModifiedBy>Ganlv</cp:lastModifiedBy>
  <dcterms:created xsi:type="dcterms:W3CDTF">2018-12-31T07:17:09Z</dcterms:created>
  <dcterms:modified xsi:type="dcterms:W3CDTF">2018-12-31T08:34:50Z</dcterms:modified>
</cp:coreProperties>
</file>