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wnloads\"/>
    </mc:Choice>
  </mc:AlternateContent>
  <xr:revisionPtr revIDLastSave="0" documentId="13_ncr:1_{09E79A43-1E65-4676-8A2A-E65D64FF04CE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Question 4" sheetId="1" r:id="rId1"/>
    <sheet name="Question 3" sheetId="2" r:id="rId2"/>
    <sheet name="Question 2" sheetId="3" r:id="rId3"/>
    <sheet name="Q-1(E)" sheetId="4" r:id="rId4"/>
    <sheet name="Q-1(D)" sheetId="5" r:id="rId5"/>
    <sheet name="Q-1(C)" sheetId="6" r:id="rId6"/>
    <sheet name="Q-1(B)" sheetId="7" r:id="rId7"/>
    <sheet name="Q-1(A)" sheetId="8" r:id="rId8"/>
    <sheet name="Raw Data" sheetId="9" r:id="rId9"/>
  </sheets>
  <definedNames>
    <definedName name="_xlcn.WorksheetConnection_Sheet1A3G791">'Raw Data'!$A$3:$G$79</definedName>
  </definedNames>
  <calcPr calcId="191029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9" i="9" l="1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80" i="9" s="1"/>
  <c r="B10" i="6"/>
  <c r="B8" i="5"/>
  <c r="H14" i="3"/>
  <c r="G14" i="3"/>
  <c r="U13" i="3"/>
  <c r="X13" i="3" s="1"/>
  <c r="T13" i="3"/>
  <c r="H13" i="3"/>
  <c r="G13" i="3"/>
  <c r="T12" i="3"/>
  <c r="U12" i="3" s="1"/>
  <c r="X12" i="3" s="1"/>
  <c r="G12" i="3"/>
  <c r="H12" i="3" s="1"/>
  <c r="T11" i="3"/>
  <c r="U11" i="3" s="1"/>
  <c r="X11" i="3" s="1"/>
  <c r="H11" i="3"/>
  <c r="G11" i="3"/>
  <c r="T10" i="3"/>
  <c r="U10" i="3" s="1"/>
  <c r="X10" i="3" s="1"/>
  <c r="H10" i="3"/>
  <c r="G10" i="3"/>
  <c r="T9" i="3"/>
  <c r="U9" i="3" s="1"/>
  <c r="X9" i="3" s="1"/>
  <c r="G9" i="3"/>
  <c r="H9" i="3" s="1"/>
  <c r="T8" i="3"/>
  <c r="U8" i="3" s="1"/>
  <c r="X8" i="3" s="1"/>
  <c r="I21" i="2"/>
  <c r="H21" i="2"/>
  <c r="G21" i="2"/>
  <c r="H6" i="2"/>
  <c r="G6" i="2"/>
  <c r="H5" i="2"/>
  <c r="G5" i="2"/>
  <c r="H4" i="2"/>
  <c r="G4" i="2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<sst xmlns="http://schemas.openxmlformats.org/spreadsheetml/2006/main" count="626" uniqueCount="94">
  <si>
    <t>Yearly report</t>
  </si>
  <si>
    <t xml:space="preserve">Month </t>
  </si>
  <si>
    <t xml:space="preserve">Expenses </t>
  </si>
  <si>
    <t xml:space="preserve">Sales </t>
  </si>
  <si>
    <t xml:space="preserve">Profit 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</si>
  <si>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</si>
  <si>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</si>
  <si>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</si>
  <si>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</si>
  <si>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</si>
  <si>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</si>
  <si>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</si>
  <si>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</si>
  <si>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</si>
  <si>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</si>
  <si>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</si>
  <si>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</si>
  <si>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</si>
  <si>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Item</t>
  </si>
  <si>
    <t>Category</t>
  </si>
  <si>
    <t>Quantity</t>
  </si>
  <si>
    <t>Unit price</t>
  </si>
  <si>
    <t>Total</t>
  </si>
  <si>
    <t>Month</t>
  </si>
  <si>
    <t>3)A</t>
  </si>
  <si>
    <t>Expences</t>
  </si>
  <si>
    <t>Sales</t>
  </si>
  <si>
    <t>Retail Profit</t>
  </si>
  <si>
    <t>Profit/Loss</t>
  </si>
  <si>
    <t>Laptop</t>
  </si>
  <si>
    <t>Product</t>
  </si>
  <si>
    <t>Desktop</t>
  </si>
  <si>
    <t>Smartphone</t>
  </si>
  <si>
    <t>Tablet</t>
  </si>
  <si>
    <t>Office rent</t>
  </si>
  <si>
    <t>Rent expences</t>
  </si>
  <si>
    <t>Advertisement</t>
  </si>
  <si>
    <t xml:space="preserve"> Marketing expences</t>
  </si>
  <si>
    <t>Warehouse rent</t>
  </si>
  <si>
    <t>Internet</t>
  </si>
  <si>
    <t>Office expences</t>
  </si>
  <si>
    <t>Staff salary</t>
  </si>
  <si>
    <t>Operation expences</t>
  </si>
  <si>
    <t>Administration</t>
  </si>
  <si>
    <t>Computer bill</t>
  </si>
  <si>
    <t>Voucher</t>
  </si>
  <si>
    <t>Printing materails</t>
  </si>
  <si>
    <t>Additional cost</t>
  </si>
  <si>
    <t>3)B</t>
  </si>
  <si>
    <t>Total product count
 for January</t>
  </si>
  <si>
    <t>Total product count
 for February</t>
  </si>
  <si>
    <t>Total product count 
for March</t>
  </si>
  <si>
    <t>2)a</t>
  </si>
  <si>
    <t>Statistic sales representative</t>
  </si>
  <si>
    <t>2)d</t>
  </si>
  <si>
    <t>ID</t>
  </si>
  <si>
    <t>Name</t>
  </si>
  <si>
    <t>Salary</t>
  </si>
  <si>
    <t>Bonous</t>
  </si>
  <si>
    <t>January Total</t>
  </si>
  <si>
    <t>February Total</t>
  </si>
  <si>
    <t>March Total</t>
  </si>
  <si>
    <t>Average</t>
  </si>
  <si>
    <t>Arif Hossain</t>
  </si>
  <si>
    <t>Eva Karim</t>
  </si>
  <si>
    <t>Farhan Islam</t>
  </si>
  <si>
    <t>Nabila Sultana</t>
  </si>
  <si>
    <t>Oishi Das</t>
  </si>
  <si>
    <t>Parvez Hasan</t>
  </si>
  <si>
    <t>2)B,C</t>
  </si>
  <si>
    <t xml:space="preserve">                                                                                                                                                                                 </t>
  </si>
  <si>
    <t>Row Labels</t>
  </si>
  <si>
    <t>Sum of Quantity</t>
  </si>
  <si>
    <t>Grand Total</t>
  </si>
  <si>
    <t>Sum of Total Sales (BDT)</t>
  </si>
  <si>
    <t>Barishal</t>
  </si>
  <si>
    <t>Chittagong</t>
  </si>
  <si>
    <t>Dhaka</t>
  </si>
  <si>
    <t>Khulna</t>
  </si>
  <si>
    <t>Rajshahi</t>
  </si>
  <si>
    <t>Sylhet</t>
  </si>
  <si>
    <t>Sum - Total Sales (BDT)</t>
  </si>
  <si>
    <t>Sales Rep</t>
  </si>
  <si>
    <t>Date</t>
  </si>
  <si>
    <t>Total Result</t>
  </si>
  <si>
    <t>Sum of Unit Price (BDT)</t>
  </si>
  <si>
    <t>Jan</t>
  </si>
  <si>
    <t>Feb</t>
  </si>
  <si>
    <t>Mar</t>
  </si>
  <si>
    <t>Sales report of XYZ company</t>
  </si>
  <si>
    <t>Region</t>
  </si>
  <si>
    <t>Unit Price (BDT)</t>
  </si>
  <si>
    <t>Total Sales (BDT)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</si>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</sst>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AFD095"/>
        <bgColor rgb="FFB3CAC7"/>
      </patternFill>
    </fill>
    <fill>
      <patternFill patternType="solid">
        <fgColor rgb="FFBFBFBF"/>
        <bgColor rgb="FFB3CAC7"/>
      </patternFill>
    </fill>
    <fill>
      <patternFill patternType="solid">
        <fgColor rgb="FF77BC65"/>
        <bgColor rgb="FF70AD47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80"/>
      </patternFill>
    </fill>
    <fill>
      <patternFill patternType="solid">
        <fgColor rgb="FFDEEBF7"/>
        <bgColor rgb="FFE0E5EB"/>
      </patternFill>
    </fill>
    <fill>
      <patternFill patternType="solid">
        <fgColor rgb="FFB3CAC7"/>
        <bgColor rgb="FFB4C7DC"/>
      </patternFill>
    </fill>
    <fill>
      <patternFill patternType="solid">
        <fgColor rgb="FFDEE7E5"/>
        <bgColor rgb="FFE0E5EB"/>
      </patternFill>
    </fill>
    <fill>
      <patternFill patternType="solid">
        <fgColor rgb="FFB4C7DC"/>
        <bgColor rgb="FFADC5E4"/>
      </patternFill>
    </fill>
    <fill>
      <patternFill patternType="solid">
        <fgColor rgb="FF8FAADC"/>
        <bgColor rgb="FF98B8DF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9DC3E6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</cellStyleXfs>
  <cellXfs count="64">
    <xf numFmtId="0" fontId="0" fillId="0" borderId="0" xfId="0"/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indent="15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9" borderId="0" xfId="0" applyFill="1"/>
    <xf numFmtId="0" fontId="4" fillId="0" borderId="3" xfId="2" applyBorder="1"/>
    <xf numFmtId="0" fontId="4" fillId="0" borderId="4" xfId="3" applyBorder="1"/>
    <xf numFmtId="0" fontId="4" fillId="0" borderId="5" xfId="2" applyBorder="1"/>
    <xf numFmtId="0" fontId="4" fillId="0" borderId="6" xfId="2" applyBorder="1"/>
    <xf numFmtId="0" fontId="4" fillId="0" borderId="7" xfId="3" applyBorder="1"/>
    <xf numFmtId="0" fontId="4" fillId="0" borderId="8" xfId="1" applyBorder="1">
      <alignment horizontal="left"/>
    </xf>
    <xf numFmtId="0" fontId="4" fillId="0" borderId="9" xfId="1" applyBorder="1">
      <alignment horizontal="left"/>
    </xf>
    <xf numFmtId="0" fontId="1" fillId="0" borderId="10" xfId="5" applyBorder="1">
      <alignment horizontal="left"/>
    </xf>
    <xf numFmtId="164" fontId="4" fillId="0" borderId="11" xfId="1" applyNumberFormat="1" applyBorder="1">
      <alignment horizontal="left"/>
    </xf>
    <xf numFmtId="0" fontId="4" fillId="0" borderId="12" xfId="6" applyBorder="1"/>
    <xf numFmtId="0" fontId="4" fillId="0" borderId="13" xfId="6" applyBorder="1"/>
    <xf numFmtId="0" fontId="4" fillId="0" borderId="14" xfId="6" applyBorder="1"/>
    <xf numFmtId="0" fontId="1" fillId="0" borderId="15" xfId="4" applyBorder="1"/>
    <xf numFmtId="164" fontId="4" fillId="0" borderId="16" xfId="1" applyNumberFormat="1" applyBorder="1">
      <alignment horizontal="left"/>
    </xf>
    <xf numFmtId="0" fontId="4" fillId="0" borderId="17" xfId="6" applyBorder="1"/>
    <xf numFmtId="0" fontId="4" fillId="0" borderId="0" xfId="6"/>
    <xf numFmtId="0" fontId="4" fillId="0" borderId="18" xfId="6" applyBorder="1"/>
    <xf numFmtId="0" fontId="1" fillId="0" borderId="19" xfId="4" applyBorder="1"/>
    <xf numFmtId="0" fontId="4" fillId="0" borderId="8" xfId="6" applyBorder="1"/>
    <xf numFmtId="0" fontId="4" fillId="0" borderId="9" xfId="6" applyBorder="1"/>
    <xf numFmtId="0" fontId="4" fillId="0" borderId="20" xfId="6" applyBorder="1"/>
    <xf numFmtId="0" fontId="1" fillId="0" borderId="21" xfId="4" applyBorder="1"/>
    <xf numFmtId="164" fontId="1" fillId="0" borderId="22" xfId="5" applyNumberFormat="1" applyBorder="1">
      <alignment horizontal="left"/>
    </xf>
    <xf numFmtId="0" fontId="1" fillId="0" borderId="23" xfId="4" applyBorder="1"/>
    <xf numFmtId="0" fontId="1" fillId="0" borderId="24" xfId="4" applyBorder="1"/>
    <xf numFmtId="0" fontId="1" fillId="0" borderId="25" xfId="4" applyBorder="1"/>
    <xf numFmtId="0" fontId="1" fillId="0" borderId="26" xfId="4" applyBorder="1"/>
    <xf numFmtId="0" fontId="0" fillId="10" borderId="0" xfId="0" applyFill="1"/>
    <xf numFmtId="164" fontId="0" fillId="0" borderId="0" xfId="0" applyNumberFormat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7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readingOrder="2"/>
    </xf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2">
    <dxf>
      <font>
        <color rgb="FF000000"/>
      </font>
      <fill>
        <patternFill>
          <bgColor rgb="FFC5E0B4"/>
        </patternFill>
      </fill>
    </dxf>
    <dxf>
      <font>
        <color rgb="FF00000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9DC3E6"/>
      <rgbColor rgb="FF800000"/>
      <rgbColor rgb="FF00A933"/>
      <rgbColor rgb="FF000080"/>
      <rgbColor rgb="FF70AD47"/>
      <rgbColor rgb="FFBF0041"/>
      <rgbColor rgb="FF5B9BD5"/>
      <rgbColor rgb="FFBFBFBF"/>
      <rgbColor rgb="FF8B8B8B"/>
      <rgbColor rgb="FF8FAADC"/>
      <rgbColor rgb="FF993366"/>
      <rgbColor rgb="FFF2F2F2"/>
      <rgbColor rgb="FFDEEBF7"/>
      <rgbColor rgb="FF660066"/>
      <rgbColor rgb="FFB3CAC7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71A6DA"/>
      <rgbColor rgb="FFE0E5EB"/>
      <rgbColor rgb="FFDEE7E5"/>
      <rgbColor rgb="FFAFD095"/>
      <rgbColor rgb="FF99CCFF"/>
      <rgbColor rgb="FFB4C7DC"/>
      <rgbColor rgb="FF98B8DF"/>
      <rgbColor rgb="FFC5E0B4"/>
      <rgbColor rgb="FF4472C4"/>
      <rgbColor rgb="FF549ADA"/>
      <rgbColor rgb="FF77BC65"/>
      <rgbColor rgb="FFFFC000"/>
      <rgbColor rgb="FFADC5E4"/>
      <rgbColor rgb="FFED7D31"/>
      <rgbColor rgb="FF595959"/>
      <rgbColor rgb="FFA5A5A5"/>
      <rgbColor rgb="FF003366"/>
      <rgbColor rgb="FF4B80B0"/>
      <rgbColor rgb="FF003300"/>
      <rgbColor rgb="FF333300"/>
      <rgbColor rgb="FF993300"/>
      <rgbColor rgb="FF993366"/>
      <rgbColor rgb="FF44546A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Yearly Report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4'!$G$6</c:f>
              <c:strCache>
                <c:ptCount val="1"/>
                <c:pt idx="0">
                  <c:v>Expenses </c:v>
                </c:pt>
              </c:strCache>
            </c:strRef>
          </c:tx>
          <c:spPr>
            <a:solidFill>
              <a:srgbClr val="4B80B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4'!$G$7:$G$18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4-4192-9B94-31C38E5BC3F5}"/>
            </c:ext>
          </c:extLst>
        </c:ser>
        <c:ser>
          <c:idx val="1"/>
          <c:order val="1"/>
          <c:tx>
            <c:strRef>
              <c:f>'Question 4'!$H$6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4'!$H$7:$H$18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4-4192-9B94-31C38E5BC3F5}"/>
            </c:ext>
          </c:extLst>
        </c:ser>
        <c:ser>
          <c:idx val="2"/>
          <c:order val="2"/>
          <c:tx>
            <c:strRef>
              <c:f>'Question 4'!$I$6</c:f>
              <c:strCache>
                <c:ptCount val="1"/>
                <c:pt idx="0">
                  <c:v>Profit </c:v>
                </c:pt>
              </c:strCache>
            </c:strRef>
          </c:tx>
          <c:spPr>
            <a:solidFill>
              <a:srgbClr val="ADC5E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4'!$I$7:$I$18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4-4192-9B94-31C38E5B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84046"/>
        <c:axId val="73555434"/>
      </c:barChart>
      <c:catAx>
        <c:axId val="60484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3555434"/>
        <c:crosses val="autoZero"/>
        <c:auto val="1"/>
        <c:lblAlgn val="ctr"/>
        <c:lblOffset val="100"/>
        <c:noMultiLvlLbl val="1"/>
      </c:catAx>
      <c:valAx>
        <c:axId val="7355543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Amount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048404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Yearly Report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4'!$G$6</c:f>
              <c:strCache>
                <c:ptCount val="1"/>
                <c:pt idx="0">
                  <c:v>Expenses 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4'!$G$7:$G$18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A-4830-8F44-2B2E3100CDA1}"/>
            </c:ext>
          </c:extLst>
        </c:ser>
        <c:ser>
          <c:idx val="1"/>
          <c:order val="1"/>
          <c:tx>
            <c:strRef>
              <c:f>'Question 4'!$H$6</c:f>
              <c:strCache>
                <c:ptCount val="1"/>
                <c:pt idx="0">
                  <c:v>Sales 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4'!$H$7:$H$18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A-4830-8F44-2B2E3100CDA1}"/>
            </c:ext>
          </c:extLst>
        </c:ser>
        <c:ser>
          <c:idx val="2"/>
          <c:order val="2"/>
          <c:tx>
            <c:strRef>
              <c:f>'Question 4'!$I$6</c:f>
              <c:strCache>
                <c:ptCount val="1"/>
                <c:pt idx="0">
                  <c:v>Profit 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squar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4'!$I$7:$I$18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A-4830-8F44-2B2E3100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72164"/>
        <c:axId val="5758856"/>
      </c:lineChart>
      <c:catAx>
        <c:axId val="972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58856"/>
        <c:crosses val="autoZero"/>
        <c:auto val="1"/>
        <c:lblAlgn val="ctr"/>
        <c:lblOffset val="100"/>
        <c:noMultiLvlLbl val="1"/>
      </c:catAx>
      <c:valAx>
        <c:axId val="575885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Amount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721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Total salary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32543818095701"/>
          <c:y val="0.19490746817167601"/>
          <c:w val="0.76673208364349998"/>
          <c:h val="0.720698254364089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 2'!$D$9:$D$14</c:f>
              <c:strCache>
                <c:ptCount val="6"/>
                <c:pt idx="0">
                  <c:v>Arif Hossain</c:v>
                </c:pt>
                <c:pt idx="1">
                  <c:v>Eva Karim</c:v>
                </c:pt>
                <c:pt idx="2">
                  <c:v>Farhan Islam</c:v>
                </c:pt>
                <c:pt idx="3">
                  <c:v>Nabila Sultana</c:v>
                </c:pt>
                <c:pt idx="4">
                  <c:v>Oishi Das</c:v>
                </c:pt>
                <c:pt idx="5">
                  <c:v>Parvez Hasan</c:v>
                </c:pt>
              </c:strCache>
            </c:strRef>
          </c:cat>
          <c:val>
            <c:numRef>
              <c:f>'Question 2'!$H$9:$H$14</c:f>
              <c:numCache>
                <c:formatCode>General</c:formatCode>
                <c:ptCount val="6"/>
                <c:pt idx="0">
                  <c:v>170800</c:v>
                </c:pt>
                <c:pt idx="1">
                  <c:v>87600</c:v>
                </c:pt>
                <c:pt idx="2">
                  <c:v>72000</c:v>
                </c:pt>
                <c:pt idx="3">
                  <c:v>364000</c:v>
                </c:pt>
                <c:pt idx="4">
                  <c:v>80400</c:v>
                </c:pt>
                <c:pt idx="5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C-456D-B872-D95EF775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14824"/>
        <c:axId val="90820661"/>
      </c:barChart>
      <c:catAx>
        <c:axId val="88814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820661"/>
        <c:crosses val="autoZero"/>
        <c:auto val="1"/>
        <c:lblAlgn val="ctr"/>
        <c:lblOffset val="100"/>
        <c:noMultiLvlLbl val="1"/>
      </c:catAx>
      <c:valAx>
        <c:axId val="908206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8148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44546A"/>
                </a:solidFill>
                <a:latin typeface="Calibri"/>
              </a:defRPr>
            </a:pPr>
            <a:r>
              <a:rPr lang="en-US" sz="1600" b="1" strike="noStrike" spc="-1">
                <a:solidFill>
                  <a:srgbClr val="44546A"/>
                </a:solidFill>
                <a:latin typeface="Calibri"/>
              </a:rPr>
              <a:t>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'Q-1(D)'!$B$3</c:f>
              <c:strCache>
                <c:ptCount val="1"/>
                <c:pt idx="0">
                  <c:v>Sum of Total Sales (BDT)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'Q-1(D)'!$A$4:$A$8</c:f>
              <c:strCache>
                <c:ptCount val="5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  <c:pt idx="4">
                  <c:v>Grand Total</c:v>
                </c:pt>
              </c:strCache>
            </c:strRef>
          </c:cat>
          <c:val>
            <c:numRef>
              <c:f>'Q-1(D)'!$B$4:$B$8</c:f>
              <c:numCache>
                <c:formatCode>General</c:formatCode>
                <c:ptCount val="5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  <c:pt idx="4">
                  <c:v>28670000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2-4249-B5E0-3BDDDAA4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635013"/>
        <c:axId val="73249028"/>
      </c:barChart>
      <c:catAx>
        <c:axId val="746350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73249028"/>
        <c:crosses val="autoZero"/>
        <c:auto val="1"/>
        <c:lblAlgn val="ctr"/>
        <c:lblOffset val="100"/>
        <c:noMultiLvlLbl val="1"/>
      </c:catAx>
      <c:valAx>
        <c:axId val="73249028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74635013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4546A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E0E5EB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'Q-1(C)'!$B$3</c:f>
              <c:strCache>
                <c:ptCount val="1"/>
                <c:pt idx="0">
                  <c:v>Sum of Total Sales (BDT)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3F4F-4A9B-9A7F-A17A8241BB3B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F4F-4A9B-9A7F-A17A8241BB3B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F4F-4A9B-9A7F-A17A8241BB3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F4F-4A9B-9A7F-A17A8241BB3B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F4F-4A9B-9A7F-A17A8241BB3B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F4F-4A9B-9A7F-A17A8241BB3B}"/>
              </c:ext>
            </c:extLst>
          </c:dPt>
          <c:dPt>
            <c:idx val="6"/>
            <c:bubble3D val="0"/>
            <c:spPr>
              <a:solidFill>
                <a:srgbClr val="98B8D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F4F-4A9B-9A7F-A17A8241BB3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3F4F-4A9B-9A7F-A17A8241BB3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3F4F-4A9B-9A7F-A17A8241BB3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3F4F-4A9B-9A7F-A17A8241BB3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7-3F4F-4A9B-9A7F-A17A8241BB3B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9-3F4F-4A9B-9A7F-A17A8241BB3B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B-3F4F-4A9B-9A7F-A17A8241BB3B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D-3F4F-4A9B-9A7F-A17A8241B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'Q-1(C)'!$A$4:$A$10</c:f>
              <c:strCache>
                <c:ptCount val="7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  <c:pt idx="6">
                  <c:v>Grand Total</c:v>
                </c:pt>
              </c:strCache>
            </c:strRef>
          </c:cat>
          <c:val>
            <c:numRef>
              <c:f>'Q-1(C)'!$B$4:$B$10</c:f>
              <c:numCache>
                <c:formatCode>General</c:formatCode>
                <c:ptCount val="7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  <c:pt idx="6">
                  <c:v>28670000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4F-4A9B-9A7F-A17A8241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57240</xdr:colOff>
      <xdr:row>19</xdr:row>
      <xdr:rowOff>47520</xdr:rowOff>
    </xdr:from>
    <xdr:to>
      <xdr:col>8</xdr:col>
      <xdr:colOff>580320</xdr:colOff>
      <xdr:row>33</xdr:row>
      <xdr:rowOff>123120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542880</xdr:colOff>
      <xdr:row>18</xdr:row>
      <xdr:rowOff>152280</xdr:rowOff>
    </xdr:from>
    <xdr:to>
      <xdr:col>19</xdr:col>
      <xdr:colOff>494640</xdr:colOff>
      <xdr:row>35</xdr:row>
      <xdr:rowOff>104040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514440</xdr:colOff>
      <xdr:row>15</xdr:row>
      <xdr:rowOff>81000</xdr:rowOff>
    </xdr:from>
    <xdr:to>
      <xdr:col>8</xdr:col>
      <xdr:colOff>342360</xdr:colOff>
      <xdr:row>29</xdr:row>
      <xdr:rowOff>156600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428760</xdr:colOff>
      <xdr:row>0</xdr:row>
      <xdr:rowOff>159480</xdr:rowOff>
    </xdr:from>
    <xdr:to>
      <xdr:col>7</xdr:col>
      <xdr:colOff>185400</xdr:colOff>
      <xdr:row>15</xdr:row>
      <xdr:rowOff>59760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109440</xdr:rowOff>
    </xdr:from>
    <xdr:to>
      <xdr:col>3</xdr:col>
      <xdr:colOff>666000</xdr:colOff>
      <xdr:row>24</xdr:row>
      <xdr:rowOff>185040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76" xr:uid="{00000000-000A-0000-FFFF-FFFF01000000}">
  <cacheSource type="worksheet">
    <worksheetSource ref="A3:G79" sheet="Raw Data"/>
  </cacheSource>
  <cacheFields count="7">
    <cacheField name="Date" numFmtId="0">
      <sharedItems containsSemiMixedTypes="0" containsNonDate="0" containsDate="1" containsString="0" minDate="2024-01-05T00:00:00" maxDate="2024-03-30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 count="6">
        <s v="Barishal"/>
        <s v="Chittagong"/>
        <s v="Dhaka"/>
        <s v="Khulna"/>
        <s v="Rajshahi"/>
        <s v="Sylhet"/>
      </sharedItems>
    </cacheField>
    <cacheField name="Sales Rep" numFmtId="0">
      <sharedItems count="6">
        <s v="Arif Hossain"/>
        <s v="Eva Karim"/>
        <s v="Farhan Islam"/>
        <s v="Nabila Sultana"/>
        <s v="Oishi Das"/>
        <s v="Parvez Hasan"/>
      </sharedItems>
    </cacheField>
    <cacheField name="Product" numFmtId="0">
      <sharedItems count="4">
        <s v="Desktop"/>
        <s v="Laptop"/>
        <s v="Smartphone"/>
        <s v="Tablet"/>
      </sharedItems>
    </cacheField>
    <cacheField name="Quantity" numFmtId="0">
      <sharedItems containsSemiMixedTypes="0" containsString="0" containsNumber="1" containsInteger="1" minValue="3" maxValue="20" count="14">
        <n v="3"/>
        <n v="4"/>
        <n v="5"/>
        <n v="6"/>
        <n v="7"/>
        <n v="8"/>
        <n v="9"/>
        <n v="10"/>
        <n v="11"/>
        <n v="12"/>
        <n v="13"/>
        <n v="14"/>
        <n v="15"/>
        <n v="20"/>
      </sharedItems>
    </cacheField>
    <cacheField name="Unit Price (BDT)" numFmtId="0">
      <sharedItems containsSemiMixedTypes="0" containsString="0" containsNumber="1" containsInteger="1" minValue="20000" maxValue="70000" count="4">
        <n v="20000"/>
        <n v="30000"/>
        <n v="50000"/>
        <n v="70000"/>
      </sharedItems>
    </cacheField>
    <cacheField name="Total Sales (BDT)" numFmtId="0">
      <sharedItems containsSemiMixedTypes="0" containsString="0" containsNumber="1" containsInteger="1" minValue="80000" maxValue="840000" count="31">
        <n v="80000"/>
        <n v="100000"/>
        <n v="120000"/>
        <n v="140000"/>
        <n v="150000"/>
        <n v="160000"/>
        <n v="180000"/>
        <n v="200000"/>
        <n v="210000"/>
        <n v="220000"/>
        <n v="240000"/>
        <n v="250000"/>
        <n v="260000"/>
        <n v="270000"/>
        <n v="280000"/>
        <n v="300000"/>
        <n v="350000"/>
        <n v="360000"/>
        <n v="390000"/>
        <n v="400000"/>
        <n v="420000"/>
        <n v="450000"/>
        <n v="490000"/>
        <n v="500000"/>
        <n v="550000"/>
        <n v="560000"/>
        <n v="600000"/>
        <n v="630000"/>
        <n v="700000"/>
        <n v="770000"/>
        <n v="84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1"/>
    <x v="2"/>
    <x v="3"/>
    <x v="16"/>
  </r>
  <r>
    <x v="1"/>
    <x v="1"/>
    <x v="4"/>
    <x v="0"/>
    <x v="7"/>
    <x v="2"/>
    <x v="23"/>
  </r>
  <r>
    <x v="2"/>
    <x v="3"/>
    <x v="5"/>
    <x v="3"/>
    <x v="4"/>
    <x v="0"/>
    <x v="3"/>
  </r>
  <r>
    <x v="3"/>
    <x v="4"/>
    <x v="3"/>
    <x v="2"/>
    <x v="12"/>
    <x v="1"/>
    <x v="21"/>
  </r>
  <r>
    <x v="4"/>
    <x v="5"/>
    <x v="1"/>
    <x v="1"/>
    <x v="0"/>
    <x v="3"/>
    <x v="8"/>
  </r>
  <r>
    <x v="5"/>
    <x v="2"/>
    <x v="2"/>
    <x v="0"/>
    <x v="3"/>
    <x v="2"/>
    <x v="15"/>
  </r>
  <r>
    <x v="6"/>
    <x v="1"/>
    <x v="5"/>
    <x v="3"/>
    <x v="1"/>
    <x v="0"/>
    <x v="0"/>
  </r>
  <r>
    <x v="7"/>
    <x v="3"/>
    <x v="3"/>
    <x v="2"/>
    <x v="7"/>
    <x v="1"/>
    <x v="15"/>
  </r>
  <r>
    <x v="8"/>
    <x v="0"/>
    <x v="0"/>
    <x v="1"/>
    <x v="5"/>
    <x v="3"/>
    <x v="25"/>
  </r>
  <r>
    <x v="9"/>
    <x v="5"/>
    <x v="0"/>
    <x v="0"/>
    <x v="9"/>
    <x v="2"/>
    <x v="26"/>
  </r>
  <r>
    <x v="10"/>
    <x v="2"/>
    <x v="4"/>
    <x v="3"/>
    <x v="6"/>
    <x v="0"/>
    <x v="6"/>
  </r>
  <r>
    <x v="11"/>
    <x v="1"/>
    <x v="5"/>
    <x v="2"/>
    <x v="2"/>
    <x v="1"/>
    <x v="4"/>
  </r>
  <r>
    <x v="12"/>
    <x v="3"/>
    <x v="3"/>
    <x v="1"/>
    <x v="8"/>
    <x v="3"/>
    <x v="29"/>
  </r>
  <r>
    <x v="13"/>
    <x v="4"/>
    <x v="1"/>
    <x v="0"/>
    <x v="4"/>
    <x v="2"/>
    <x v="16"/>
  </r>
  <r>
    <x v="14"/>
    <x v="5"/>
    <x v="2"/>
    <x v="3"/>
    <x v="3"/>
    <x v="0"/>
    <x v="2"/>
  </r>
  <r>
    <x v="15"/>
    <x v="2"/>
    <x v="5"/>
    <x v="2"/>
    <x v="10"/>
    <x v="1"/>
    <x v="18"/>
  </r>
  <r>
    <x v="16"/>
    <x v="0"/>
    <x v="3"/>
    <x v="1"/>
    <x v="6"/>
    <x v="3"/>
    <x v="27"/>
  </r>
  <r>
    <x v="17"/>
    <x v="3"/>
    <x v="1"/>
    <x v="0"/>
    <x v="5"/>
    <x v="2"/>
    <x v="19"/>
  </r>
  <r>
    <x v="18"/>
    <x v="4"/>
    <x v="2"/>
    <x v="3"/>
    <x v="11"/>
    <x v="0"/>
    <x v="14"/>
  </r>
  <r>
    <x v="19"/>
    <x v="5"/>
    <x v="5"/>
    <x v="2"/>
    <x v="4"/>
    <x v="1"/>
    <x v="8"/>
  </r>
  <r>
    <x v="20"/>
    <x v="2"/>
    <x v="3"/>
    <x v="1"/>
    <x v="7"/>
    <x v="3"/>
    <x v="28"/>
  </r>
  <r>
    <x v="21"/>
    <x v="1"/>
    <x v="0"/>
    <x v="0"/>
    <x v="2"/>
    <x v="2"/>
    <x v="11"/>
  </r>
  <r>
    <x v="22"/>
    <x v="0"/>
    <x v="4"/>
    <x v="3"/>
    <x v="5"/>
    <x v="0"/>
    <x v="5"/>
  </r>
  <r>
    <x v="23"/>
    <x v="4"/>
    <x v="5"/>
    <x v="2"/>
    <x v="3"/>
    <x v="1"/>
    <x v="6"/>
  </r>
  <r>
    <x v="24"/>
    <x v="5"/>
    <x v="3"/>
    <x v="1"/>
    <x v="4"/>
    <x v="3"/>
    <x v="22"/>
  </r>
  <r>
    <x v="25"/>
    <x v="2"/>
    <x v="1"/>
    <x v="1"/>
    <x v="5"/>
    <x v="3"/>
    <x v="25"/>
  </r>
  <r>
    <x v="26"/>
    <x v="1"/>
    <x v="2"/>
    <x v="0"/>
    <x v="3"/>
    <x v="2"/>
    <x v="15"/>
  </r>
  <r>
    <x v="27"/>
    <x v="3"/>
    <x v="5"/>
    <x v="3"/>
    <x v="7"/>
    <x v="0"/>
    <x v="7"/>
  </r>
  <r>
    <x v="28"/>
    <x v="4"/>
    <x v="0"/>
    <x v="2"/>
    <x v="13"/>
    <x v="1"/>
    <x v="26"/>
  </r>
  <r>
    <x v="29"/>
    <x v="0"/>
    <x v="1"/>
    <x v="1"/>
    <x v="1"/>
    <x v="3"/>
    <x v="14"/>
  </r>
  <r>
    <x v="30"/>
    <x v="2"/>
    <x v="2"/>
    <x v="0"/>
    <x v="6"/>
    <x v="2"/>
    <x v="21"/>
  </r>
  <r>
    <x v="31"/>
    <x v="1"/>
    <x v="1"/>
    <x v="3"/>
    <x v="2"/>
    <x v="0"/>
    <x v="1"/>
  </r>
  <r>
    <x v="32"/>
    <x v="0"/>
    <x v="2"/>
    <x v="2"/>
    <x v="12"/>
    <x v="1"/>
    <x v="21"/>
  </r>
  <r>
    <x v="33"/>
    <x v="4"/>
    <x v="5"/>
    <x v="1"/>
    <x v="4"/>
    <x v="3"/>
    <x v="22"/>
  </r>
  <r>
    <x v="34"/>
    <x v="5"/>
    <x v="3"/>
    <x v="0"/>
    <x v="8"/>
    <x v="2"/>
    <x v="24"/>
  </r>
  <r>
    <x v="35"/>
    <x v="2"/>
    <x v="0"/>
    <x v="3"/>
    <x v="9"/>
    <x v="0"/>
    <x v="10"/>
  </r>
  <r>
    <x v="36"/>
    <x v="1"/>
    <x v="0"/>
    <x v="2"/>
    <x v="7"/>
    <x v="1"/>
    <x v="15"/>
  </r>
  <r>
    <x v="37"/>
    <x v="3"/>
    <x v="4"/>
    <x v="1"/>
    <x v="6"/>
    <x v="3"/>
    <x v="27"/>
  </r>
  <r>
    <x v="38"/>
    <x v="4"/>
    <x v="5"/>
    <x v="0"/>
    <x v="5"/>
    <x v="2"/>
    <x v="19"/>
  </r>
  <r>
    <x v="39"/>
    <x v="5"/>
    <x v="3"/>
    <x v="3"/>
    <x v="8"/>
    <x v="0"/>
    <x v="9"/>
  </r>
  <r>
    <x v="40"/>
    <x v="0"/>
    <x v="1"/>
    <x v="2"/>
    <x v="11"/>
    <x v="1"/>
    <x v="20"/>
  </r>
  <r>
    <x v="41"/>
    <x v="1"/>
    <x v="2"/>
    <x v="1"/>
    <x v="7"/>
    <x v="3"/>
    <x v="28"/>
  </r>
  <r>
    <x v="42"/>
    <x v="3"/>
    <x v="5"/>
    <x v="0"/>
    <x v="6"/>
    <x v="2"/>
    <x v="21"/>
  </r>
  <r>
    <x v="43"/>
    <x v="4"/>
    <x v="3"/>
    <x v="3"/>
    <x v="10"/>
    <x v="0"/>
    <x v="12"/>
  </r>
  <r>
    <x v="44"/>
    <x v="5"/>
    <x v="1"/>
    <x v="2"/>
    <x v="5"/>
    <x v="1"/>
    <x v="10"/>
  </r>
  <r>
    <x v="45"/>
    <x v="2"/>
    <x v="2"/>
    <x v="1"/>
    <x v="9"/>
    <x v="3"/>
    <x v="30"/>
  </r>
  <r>
    <x v="46"/>
    <x v="1"/>
    <x v="5"/>
    <x v="0"/>
    <x v="4"/>
    <x v="2"/>
    <x v="16"/>
  </r>
  <r>
    <x v="47"/>
    <x v="3"/>
    <x v="3"/>
    <x v="3"/>
    <x v="6"/>
    <x v="0"/>
    <x v="6"/>
  </r>
  <r>
    <x v="48"/>
    <x v="0"/>
    <x v="0"/>
    <x v="2"/>
    <x v="9"/>
    <x v="1"/>
    <x v="17"/>
  </r>
  <r>
    <x v="49"/>
    <x v="5"/>
    <x v="4"/>
    <x v="1"/>
    <x v="2"/>
    <x v="3"/>
    <x v="16"/>
  </r>
  <r>
    <x v="50"/>
    <x v="2"/>
    <x v="0"/>
    <x v="1"/>
    <x v="9"/>
    <x v="3"/>
    <x v="30"/>
  </r>
  <r>
    <x v="51"/>
    <x v="1"/>
    <x v="0"/>
    <x v="0"/>
    <x v="5"/>
    <x v="2"/>
    <x v="19"/>
  </r>
  <r>
    <x v="52"/>
    <x v="3"/>
    <x v="1"/>
    <x v="3"/>
    <x v="4"/>
    <x v="0"/>
    <x v="3"/>
  </r>
  <r>
    <x v="53"/>
    <x v="4"/>
    <x v="2"/>
    <x v="2"/>
    <x v="6"/>
    <x v="1"/>
    <x v="13"/>
  </r>
  <r>
    <x v="54"/>
    <x v="5"/>
    <x v="1"/>
    <x v="1"/>
    <x v="3"/>
    <x v="3"/>
    <x v="20"/>
  </r>
  <r>
    <x v="55"/>
    <x v="0"/>
    <x v="2"/>
    <x v="0"/>
    <x v="7"/>
    <x v="2"/>
    <x v="23"/>
  </r>
  <r>
    <x v="56"/>
    <x v="1"/>
    <x v="5"/>
    <x v="3"/>
    <x v="5"/>
    <x v="0"/>
    <x v="5"/>
  </r>
  <r>
    <x v="57"/>
    <x v="0"/>
    <x v="3"/>
    <x v="2"/>
    <x v="10"/>
    <x v="1"/>
    <x v="18"/>
  </r>
  <r>
    <x v="58"/>
    <x v="4"/>
    <x v="0"/>
    <x v="1"/>
    <x v="6"/>
    <x v="3"/>
    <x v="27"/>
  </r>
  <r>
    <x v="59"/>
    <x v="5"/>
    <x v="5"/>
    <x v="0"/>
    <x v="2"/>
    <x v="2"/>
    <x v="11"/>
  </r>
  <r>
    <x v="60"/>
    <x v="2"/>
    <x v="4"/>
    <x v="3"/>
    <x v="8"/>
    <x v="0"/>
    <x v="9"/>
  </r>
  <r>
    <x v="61"/>
    <x v="1"/>
    <x v="5"/>
    <x v="2"/>
    <x v="11"/>
    <x v="1"/>
    <x v="20"/>
  </r>
  <r>
    <x v="62"/>
    <x v="3"/>
    <x v="3"/>
    <x v="1"/>
    <x v="7"/>
    <x v="3"/>
    <x v="28"/>
  </r>
  <r>
    <x v="63"/>
    <x v="4"/>
    <x v="1"/>
    <x v="0"/>
    <x v="3"/>
    <x v="2"/>
    <x v="15"/>
  </r>
  <r>
    <x v="64"/>
    <x v="0"/>
    <x v="2"/>
    <x v="3"/>
    <x v="5"/>
    <x v="0"/>
    <x v="5"/>
  </r>
  <r>
    <x v="65"/>
    <x v="2"/>
    <x v="5"/>
    <x v="2"/>
    <x v="9"/>
    <x v="1"/>
    <x v="17"/>
  </r>
  <r>
    <x v="66"/>
    <x v="1"/>
    <x v="3"/>
    <x v="1"/>
    <x v="6"/>
    <x v="3"/>
    <x v="27"/>
  </r>
  <r>
    <x v="67"/>
    <x v="0"/>
    <x v="4"/>
    <x v="0"/>
    <x v="4"/>
    <x v="2"/>
    <x v="16"/>
  </r>
  <r>
    <x v="68"/>
    <x v="4"/>
    <x v="5"/>
    <x v="3"/>
    <x v="11"/>
    <x v="0"/>
    <x v="14"/>
  </r>
  <r>
    <x v="69"/>
    <x v="5"/>
    <x v="3"/>
    <x v="2"/>
    <x v="5"/>
    <x v="1"/>
    <x v="10"/>
  </r>
  <r>
    <x v="70"/>
    <x v="2"/>
    <x v="1"/>
    <x v="1"/>
    <x v="8"/>
    <x v="3"/>
    <x v="29"/>
  </r>
  <r>
    <x v="71"/>
    <x v="0"/>
    <x v="2"/>
    <x v="0"/>
    <x v="2"/>
    <x v="2"/>
    <x v="11"/>
  </r>
  <r>
    <x v="72"/>
    <x v="3"/>
    <x v="5"/>
    <x v="3"/>
    <x v="7"/>
    <x v="0"/>
    <x v="7"/>
  </r>
  <r>
    <x v="73"/>
    <x v="4"/>
    <x v="3"/>
    <x v="2"/>
    <x v="6"/>
    <x v="1"/>
    <x v="13"/>
  </r>
  <r>
    <x v="74"/>
    <x v="5"/>
    <x v="2"/>
    <x v="1"/>
    <x v="7"/>
    <x v="3"/>
    <x v="28"/>
  </r>
  <r>
    <x v="75"/>
    <x v="0"/>
    <x v="3"/>
    <x v="2"/>
    <x v="2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A3:H81" firstHeaderRow="1" firstDataRow="2" firstDataCol="1"/>
  <pivotFields count="7">
    <pivotField axis="axisRow" compact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showAll="0"/>
    <pivotField axis="axisCol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compact="0" showAll="0"/>
    <pivotField dataField="1" compact="0" showAll="0"/>
  </pivotFields>
  <rowFields count="1">
    <field x="0"/>
  </rowFields>
  <colFields count="1">
    <field x="2"/>
  </colFields>
  <dataFields count="1">
    <dataField name="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K18"/>
  <sheetViews>
    <sheetView zoomScaleNormal="100" workbookViewId="0">
      <selection activeCell="F3" sqref="F3:I4"/>
    </sheetView>
  </sheetViews>
  <sheetFormatPr defaultRowHeight="15" x14ac:dyDescent="0.25"/>
  <cols>
    <col min="1" max="5" width="9.140625" style="5" customWidth="1"/>
    <col min="6" max="6" width="15" style="5" customWidth="1"/>
    <col min="7" max="1025" width="9.140625" style="5" customWidth="1"/>
  </cols>
  <sheetData>
    <row r="3" spans="6:9" x14ac:dyDescent="0.25">
      <c r="F3" s="4" t="s">
        <v>0</v>
      </c>
      <c r="G3" s="4"/>
      <c r="H3" s="4"/>
      <c r="I3" s="4"/>
    </row>
    <row r="4" spans="6:9" x14ac:dyDescent="0.25">
      <c r="F4" s="4"/>
      <c r="G4" s="4"/>
      <c r="H4" s="4"/>
      <c r="I4" s="4"/>
    </row>
    <row r="6" spans="6:9" x14ac:dyDescent="0.25">
      <c r="F6" s="6" t="s">
        <v>1</v>
      </c>
      <c r="G6" s="6" t="s">
        <v>2</v>
      </c>
      <c r="H6" s="6" t="s">
        <v>3</v>
      </c>
      <c r="I6" s="6" t="s">
        <v>4</v>
      </c>
    </row>
    <row r="7" spans="6:9" x14ac:dyDescent="0.25">
      <c r="F7" s="6" t="s">
        <v>5</v>
      </c>
      <c r="G7" s="6">
        <v>9288500</v>
      </c>
      <c r="H7" s="6">
        <v>8750000</v>
      </c>
      <c r="I7" s="6">
        <f t="shared" ref="I7:I18" si="0">H7-G7</f>
        <v>-538500</v>
      </c>
    </row>
    <row r="8" spans="6:9" x14ac:dyDescent="0.25">
      <c r="F8" s="6" t="s">
        <v>6</v>
      </c>
      <c r="G8" s="6">
        <v>9744300</v>
      </c>
      <c r="H8" s="6">
        <v>9920000</v>
      </c>
      <c r="I8" s="6">
        <f t="shared" si="0"/>
        <v>175700</v>
      </c>
    </row>
    <row r="9" spans="6:9" x14ac:dyDescent="0.25">
      <c r="F9" s="6" t="s">
        <v>7</v>
      </c>
      <c r="G9" s="6">
        <v>8904700</v>
      </c>
      <c r="H9" s="6">
        <v>10000000</v>
      </c>
      <c r="I9" s="6">
        <f t="shared" si="0"/>
        <v>1095300</v>
      </c>
    </row>
    <row r="10" spans="6:9" x14ac:dyDescent="0.25">
      <c r="F10" s="6" t="s">
        <v>8</v>
      </c>
      <c r="G10" s="6">
        <v>7345200</v>
      </c>
      <c r="H10" s="6">
        <v>7957400</v>
      </c>
      <c r="I10" s="6">
        <f t="shared" si="0"/>
        <v>612200</v>
      </c>
    </row>
    <row r="11" spans="6:9" x14ac:dyDescent="0.25">
      <c r="F11" s="6" t="s">
        <v>9</v>
      </c>
      <c r="G11" s="6">
        <v>8987000</v>
      </c>
      <c r="H11" s="6">
        <v>9876500</v>
      </c>
      <c r="I11" s="6">
        <f t="shared" si="0"/>
        <v>889500</v>
      </c>
    </row>
    <row r="12" spans="6:9" x14ac:dyDescent="0.25">
      <c r="F12" s="6" t="s">
        <v>10</v>
      </c>
      <c r="G12" s="6">
        <v>5215400</v>
      </c>
      <c r="H12" s="6">
        <v>5164500</v>
      </c>
      <c r="I12" s="6">
        <f t="shared" si="0"/>
        <v>-50900</v>
      </c>
    </row>
    <row r="13" spans="6:9" x14ac:dyDescent="0.25">
      <c r="F13" s="6" t="s">
        <v>11</v>
      </c>
      <c r="G13" s="6">
        <v>9976500</v>
      </c>
      <c r="H13" s="6">
        <v>11543600</v>
      </c>
      <c r="I13" s="6">
        <f t="shared" si="0"/>
        <v>1567100</v>
      </c>
    </row>
    <row r="14" spans="6:9" x14ac:dyDescent="0.25">
      <c r="F14" s="6" t="s">
        <v>12</v>
      </c>
      <c r="G14" s="6">
        <v>7976700</v>
      </c>
      <c r="H14" s="6">
        <v>8087900</v>
      </c>
      <c r="I14" s="6">
        <f t="shared" si="0"/>
        <v>111200</v>
      </c>
    </row>
    <row r="15" spans="6:9" x14ac:dyDescent="0.25">
      <c r="F15" s="6" t="s">
        <v>13</v>
      </c>
      <c r="G15" s="6">
        <v>9879000</v>
      </c>
      <c r="H15" s="6">
        <v>9969800</v>
      </c>
      <c r="I15" s="6">
        <f t="shared" si="0"/>
        <v>90800</v>
      </c>
    </row>
    <row r="16" spans="6:9" x14ac:dyDescent="0.25">
      <c r="F16" s="6" t="s">
        <v>14</v>
      </c>
      <c r="G16" s="6">
        <v>6234800</v>
      </c>
      <c r="H16" s="6">
        <v>7024000</v>
      </c>
      <c r="I16" s="6">
        <f t="shared" si="0"/>
        <v>789200</v>
      </c>
    </row>
    <row r="17" spans="6:9" x14ac:dyDescent="0.25">
      <c r="F17" s="6" t="s">
        <v>15</v>
      </c>
      <c r="G17" s="6">
        <v>4534800</v>
      </c>
      <c r="H17" s="6">
        <v>4809300</v>
      </c>
      <c r="I17" s="6">
        <f t="shared" si="0"/>
        <v>274500</v>
      </c>
    </row>
    <row r="18" spans="6:9" x14ac:dyDescent="0.25">
      <c r="F18" s="6" t="s">
        <v>16</v>
      </c>
      <c r="G18" s="6">
        <v>8348700</v>
      </c>
      <c r="H18" s="6">
        <v>8834800</v>
      </c>
      <c r="I18" s="6">
        <f t="shared" si="0"/>
        <v>486100</v>
      </c>
    </row>
  </sheetData>
  <mergeCells count="1">
    <mergeCell ref="F3:I4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6"/>
  <sheetViews>
    <sheetView tabSelected="1" topLeftCell="C1" zoomScaleNormal="100" workbookViewId="0">
      <selection activeCell="E3" sqref="E3"/>
    </sheetView>
  </sheetViews>
  <sheetFormatPr defaultRowHeight="15" x14ac:dyDescent="0.25"/>
  <cols>
    <col min="1" max="4" width="8.7109375" customWidth="1"/>
    <col min="5" max="5" width="12.42578125" customWidth="1"/>
    <col min="6" max="6" width="13.42578125" customWidth="1"/>
    <col min="7" max="7" width="14.28515625" customWidth="1"/>
    <col min="8" max="8" width="13.42578125" customWidth="1"/>
    <col min="9" max="9" width="16.28515625" customWidth="1"/>
    <col min="10" max="10" width="8.7109375" customWidth="1"/>
    <col min="11" max="11" width="18.7109375" customWidth="1"/>
    <col min="12" max="12" width="23.7109375" customWidth="1"/>
    <col min="13" max="18" width="8.7109375" customWidth="1"/>
    <col min="19" max="19" width="19.28515625" customWidth="1"/>
    <col min="20" max="20" width="24.28515625" customWidth="1"/>
    <col min="21" max="1025" width="8.7109375" customWidth="1"/>
  </cols>
  <sheetData>
    <row r="1" spans="2:23" x14ac:dyDescent="0.25">
      <c r="K1" s="7"/>
      <c r="L1" s="8" t="s">
        <v>17</v>
      </c>
      <c r="M1" s="7"/>
      <c r="N1" s="7"/>
      <c r="O1" s="7"/>
      <c r="S1" s="7"/>
      <c r="T1" s="8" t="s">
        <v>6</v>
      </c>
      <c r="U1" s="7"/>
      <c r="V1" s="7"/>
      <c r="W1" s="7"/>
    </row>
    <row r="2" spans="2:23" x14ac:dyDescent="0.25">
      <c r="K2" s="9" t="s">
        <v>18</v>
      </c>
      <c r="L2" s="9" t="s">
        <v>19</v>
      </c>
      <c r="M2" s="9" t="s">
        <v>20</v>
      </c>
      <c r="N2" s="9" t="s">
        <v>21</v>
      </c>
      <c r="O2" s="9" t="s">
        <v>22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</row>
    <row r="3" spans="2:23" x14ac:dyDescent="0.25">
      <c r="B3" t="s">
        <v>23</v>
      </c>
      <c r="D3" t="s">
        <v>24</v>
      </c>
      <c r="E3" s="10" t="s">
        <v>25</v>
      </c>
      <c r="F3" s="10" t="s">
        <v>26</v>
      </c>
      <c r="G3" s="10" t="s">
        <v>27</v>
      </c>
      <c r="H3" s="10" t="s">
        <v>28</v>
      </c>
      <c r="K3" s="11" t="s">
        <v>29</v>
      </c>
      <c r="L3" s="11" t="s">
        <v>30</v>
      </c>
      <c r="M3" s="12">
        <v>53</v>
      </c>
      <c r="N3" s="12">
        <v>60000</v>
      </c>
      <c r="O3" s="9">
        <v>3180000</v>
      </c>
      <c r="S3" s="11" t="s">
        <v>29</v>
      </c>
      <c r="T3" s="11" t="s">
        <v>30</v>
      </c>
      <c r="U3" s="12">
        <v>55</v>
      </c>
      <c r="V3" s="12">
        <v>60000</v>
      </c>
      <c r="W3" s="9">
        <v>3300000</v>
      </c>
    </row>
    <row r="4" spans="2:23" x14ac:dyDescent="0.25">
      <c r="B4" t="s">
        <v>17</v>
      </c>
      <c r="E4" s="13">
        <v>7854500</v>
      </c>
      <c r="F4" s="13">
        <v>8750000</v>
      </c>
      <c r="G4" s="13">
        <f>F4-E4</f>
        <v>895500</v>
      </c>
      <c r="H4" s="13" t="str">
        <f>IF(F4&gt;E4,"Profit","Loss")</f>
        <v>Profit</v>
      </c>
      <c r="K4" s="11" t="s">
        <v>31</v>
      </c>
      <c r="L4" s="11" t="s">
        <v>30</v>
      </c>
      <c r="M4" s="12">
        <v>48</v>
      </c>
      <c r="N4" s="12">
        <v>45000</v>
      </c>
      <c r="O4" s="9">
        <v>2160000</v>
      </c>
      <c r="S4" s="11" t="s">
        <v>31</v>
      </c>
      <c r="T4" s="11" t="s">
        <v>30</v>
      </c>
      <c r="U4" s="12">
        <v>50</v>
      </c>
      <c r="V4" s="12">
        <v>45000</v>
      </c>
      <c r="W4" s="9">
        <v>2250000</v>
      </c>
    </row>
    <row r="5" spans="2:23" x14ac:dyDescent="0.25">
      <c r="B5" t="s">
        <v>6</v>
      </c>
      <c r="E5" s="13">
        <v>9998300</v>
      </c>
      <c r="F5" s="13">
        <v>9920000</v>
      </c>
      <c r="G5" s="13">
        <f>F5-E5</f>
        <v>-78300</v>
      </c>
      <c r="H5" s="13" t="str">
        <f>IF(F5&gt;E5,"Profit","Loss")</f>
        <v>Loss</v>
      </c>
      <c r="K5" s="11" t="s">
        <v>32</v>
      </c>
      <c r="L5" s="11" t="s">
        <v>30</v>
      </c>
      <c r="M5" s="12">
        <v>56</v>
      </c>
      <c r="N5" s="12">
        <v>26000</v>
      </c>
      <c r="O5" s="9">
        <v>1456000</v>
      </c>
      <c r="S5" s="11" t="s">
        <v>32</v>
      </c>
      <c r="T5" s="11" t="s">
        <v>30</v>
      </c>
      <c r="U5" s="12">
        <v>79</v>
      </c>
      <c r="V5" s="12">
        <v>26000</v>
      </c>
      <c r="W5" s="9">
        <v>2054000</v>
      </c>
    </row>
    <row r="6" spans="2:23" x14ac:dyDescent="0.25">
      <c r="B6" t="s">
        <v>7</v>
      </c>
      <c r="E6" s="13">
        <v>8985700</v>
      </c>
      <c r="F6" s="13">
        <v>10000000</v>
      </c>
      <c r="G6" s="13">
        <f>F6-E6</f>
        <v>1014300</v>
      </c>
      <c r="H6" s="13" t="str">
        <f>IF(F6&gt;E6,"Profit","Loss")</f>
        <v>Profit</v>
      </c>
      <c r="K6" s="11" t="s">
        <v>33</v>
      </c>
      <c r="L6" s="11" t="s">
        <v>30</v>
      </c>
      <c r="M6" s="12">
        <v>48</v>
      </c>
      <c r="N6" s="12">
        <v>17000</v>
      </c>
      <c r="O6" s="9">
        <v>816000</v>
      </c>
      <c r="S6" s="11" t="s">
        <v>33</v>
      </c>
      <c r="T6" s="11" t="s">
        <v>30</v>
      </c>
      <c r="U6" s="12">
        <v>60</v>
      </c>
      <c r="V6" s="12">
        <v>17000</v>
      </c>
      <c r="W6" s="9">
        <v>1020000</v>
      </c>
    </row>
    <row r="7" spans="2:23" x14ac:dyDescent="0.25">
      <c r="K7" s="11" t="s">
        <v>34</v>
      </c>
      <c r="L7" s="11" t="s">
        <v>35</v>
      </c>
      <c r="M7" s="12"/>
      <c r="N7" s="12"/>
      <c r="O7" s="9">
        <v>12000</v>
      </c>
      <c r="S7" s="11" t="s">
        <v>34</v>
      </c>
      <c r="T7" s="11" t="s">
        <v>35</v>
      </c>
      <c r="U7" s="12"/>
      <c r="V7" s="12"/>
      <c r="W7" s="9">
        <v>12000</v>
      </c>
    </row>
    <row r="8" spans="2:23" x14ac:dyDescent="0.25">
      <c r="K8" s="11" t="s">
        <v>36</v>
      </c>
      <c r="L8" s="11" t="s">
        <v>37</v>
      </c>
      <c r="M8" s="12"/>
      <c r="N8" s="12"/>
      <c r="O8" s="9">
        <v>5000</v>
      </c>
      <c r="S8" s="11" t="s">
        <v>36</v>
      </c>
      <c r="T8" s="11" t="s">
        <v>37</v>
      </c>
      <c r="U8" s="12"/>
      <c r="V8" s="12"/>
      <c r="W8" s="9">
        <v>8000</v>
      </c>
    </row>
    <row r="9" spans="2:23" x14ac:dyDescent="0.25">
      <c r="K9" s="11" t="s">
        <v>38</v>
      </c>
      <c r="L9" s="11" t="s">
        <v>35</v>
      </c>
      <c r="M9" s="12"/>
      <c r="N9" s="12"/>
      <c r="O9" s="9">
        <v>8000</v>
      </c>
      <c r="S9" s="11" t="s">
        <v>38</v>
      </c>
      <c r="T9" s="11" t="s">
        <v>35</v>
      </c>
      <c r="U9" s="12"/>
      <c r="V9" s="12"/>
      <c r="W9" s="9">
        <v>8000</v>
      </c>
    </row>
    <row r="10" spans="2:23" x14ac:dyDescent="0.25">
      <c r="K10" s="11" t="s">
        <v>39</v>
      </c>
      <c r="L10" s="11" t="s">
        <v>40</v>
      </c>
      <c r="M10" s="12"/>
      <c r="N10" s="12"/>
      <c r="O10" s="9">
        <v>1500</v>
      </c>
      <c r="S10" s="11" t="s">
        <v>39</v>
      </c>
      <c r="T10" s="11" t="s">
        <v>40</v>
      </c>
      <c r="U10" s="12"/>
      <c r="V10" s="12"/>
      <c r="W10" s="9">
        <v>1500</v>
      </c>
    </row>
    <row r="11" spans="2:23" x14ac:dyDescent="0.25">
      <c r="K11" s="11" t="s">
        <v>41</v>
      </c>
      <c r="L11" s="11" t="s">
        <v>42</v>
      </c>
      <c r="M11" s="12">
        <v>5</v>
      </c>
      <c r="N11" s="12">
        <v>30000</v>
      </c>
      <c r="O11" s="9">
        <v>150000</v>
      </c>
      <c r="S11" s="11" t="s">
        <v>41</v>
      </c>
      <c r="T11" s="11" t="s">
        <v>42</v>
      </c>
      <c r="U11" s="12">
        <v>5</v>
      </c>
      <c r="V11" s="12">
        <v>30000</v>
      </c>
      <c r="W11" s="9">
        <v>150000</v>
      </c>
    </row>
    <row r="12" spans="2:23" x14ac:dyDescent="0.25">
      <c r="K12" s="11" t="s">
        <v>43</v>
      </c>
      <c r="L12" s="11" t="s">
        <v>42</v>
      </c>
      <c r="M12" s="12"/>
      <c r="N12" s="12"/>
      <c r="O12" s="9">
        <v>20000</v>
      </c>
      <c r="S12" s="11" t="s">
        <v>43</v>
      </c>
      <c r="T12" s="11" t="s">
        <v>42</v>
      </c>
      <c r="U12" s="12"/>
      <c r="V12" s="12"/>
      <c r="W12" s="9">
        <v>20000</v>
      </c>
    </row>
    <row r="13" spans="2:23" x14ac:dyDescent="0.25">
      <c r="K13" s="11" t="s">
        <v>44</v>
      </c>
      <c r="L13" s="11" t="s">
        <v>40</v>
      </c>
      <c r="M13" s="12"/>
      <c r="N13" s="12"/>
      <c r="O13" s="9">
        <v>2000</v>
      </c>
      <c r="S13" s="11" t="s">
        <v>44</v>
      </c>
      <c r="T13" s="11" t="s">
        <v>40</v>
      </c>
      <c r="U13" s="12"/>
      <c r="V13" s="12"/>
      <c r="W13" s="9">
        <v>3000</v>
      </c>
    </row>
    <row r="14" spans="2:23" x14ac:dyDescent="0.25">
      <c r="K14" s="11" t="s">
        <v>45</v>
      </c>
      <c r="L14" s="11" t="s">
        <v>37</v>
      </c>
      <c r="M14" s="12"/>
      <c r="N14" s="12"/>
      <c r="O14" s="9">
        <v>3000</v>
      </c>
      <c r="S14" s="11" t="s">
        <v>45</v>
      </c>
      <c r="T14" s="11" t="s">
        <v>37</v>
      </c>
      <c r="U14" s="12"/>
      <c r="V14" s="12"/>
      <c r="W14" s="9">
        <v>1000</v>
      </c>
    </row>
    <row r="15" spans="2:23" x14ac:dyDescent="0.25">
      <c r="K15" s="11" t="s">
        <v>46</v>
      </c>
      <c r="L15" s="11" t="s">
        <v>40</v>
      </c>
      <c r="M15" s="12"/>
      <c r="N15" s="12"/>
      <c r="O15" s="9">
        <v>1000</v>
      </c>
      <c r="S15" s="11" t="s">
        <v>46</v>
      </c>
      <c r="T15" s="11" t="s">
        <v>40</v>
      </c>
      <c r="U15" s="12"/>
      <c r="V15" s="12"/>
      <c r="W15" s="9">
        <v>800</v>
      </c>
    </row>
    <row r="16" spans="2:23" x14ac:dyDescent="0.25">
      <c r="K16" s="11" t="s">
        <v>47</v>
      </c>
      <c r="L16" s="11"/>
      <c r="M16" s="12"/>
      <c r="N16" s="12"/>
      <c r="O16" s="9">
        <v>40000</v>
      </c>
      <c r="S16" s="11" t="s">
        <v>47</v>
      </c>
      <c r="T16" s="11"/>
      <c r="U16" s="12"/>
      <c r="V16" s="12"/>
      <c r="W16" s="9">
        <v>1170000</v>
      </c>
    </row>
    <row r="20" spans="6:23" ht="45" x14ac:dyDescent="0.25">
      <c r="F20" s="14" t="s">
        <v>48</v>
      </c>
      <c r="G20" s="15" t="s">
        <v>49</v>
      </c>
      <c r="H20" s="15" t="s">
        <v>50</v>
      </c>
      <c r="I20" s="15" t="s">
        <v>51</v>
      </c>
    </row>
    <row r="21" spans="6:23" x14ac:dyDescent="0.25">
      <c r="G21" s="13">
        <f>SUM(M3:M6)</f>
        <v>205</v>
      </c>
      <c r="H21" s="13">
        <f>SUM(U3:U6)</f>
        <v>244</v>
      </c>
      <c r="I21" s="13">
        <f>SUM(U23:U26)</f>
        <v>236</v>
      </c>
      <c r="S21" s="7"/>
      <c r="T21" s="8" t="s">
        <v>7</v>
      </c>
      <c r="U21" s="7"/>
      <c r="V21" s="7"/>
      <c r="W21" s="7"/>
    </row>
    <row r="22" spans="6:23" x14ac:dyDescent="0.25">
      <c r="S22" s="9" t="s">
        <v>18</v>
      </c>
      <c r="T22" s="9" t="s">
        <v>19</v>
      </c>
      <c r="U22" s="9" t="s">
        <v>20</v>
      </c>
      <c r="V22" s="9" t="s">
        <v>21</v>
      </c>
      <c r="W22" s="9" t="s">
        <v>22</v>
      </c>
    </row>
    <row r="23" spans="6:23" x14ac:dyDescent="0.25">
      <c r="S23" s="11" t="s">
        <v>29</v>
      </c>
      <c r="T23" s="11" t="s">
        <v>30</v>
      </c>
      <c r="U23" s="12">
        <v>67</v>
      </c>
      <c r="V23" s="12">
        <v>60000</v>
      </c>
      <c r="W23" s="9">
        <v>4020000</v>
      </c>
    </row>
    <row r="24" spans="6:23" x14ac:dyDescent="0.25">
      <c r="S24" s="11" t="s">
        <v>31</v>
      </c>
      <c r="T24" s="11" t="s">
        <v>30</v>
      </c>
      <c r="U24" s="12">
        <v>41</v>
      </c>
      <c r="V24" s="12">
        <v>45000</v>
      </c>
      <c r="W24" s="9">
        <v>1845000</v>
      </c>
    </row>
    <row r="25" spans="6:23" x14ac:dyDescent="0.25">
      <c r="S25" s="11" t="s">
        <v>32</v>
      </c>
      <c r="T25" s="11" t="s">
        <v>30</v>
      </c>
      <c r="U25" s="12">
        <v>70</v>
      </c>
      <c r="V25" s="12">
        <v>26000</v>
      </c>
      <c r="W25" s="9">
        <v>1820000</v>
      </c>
    </row>
    <row r="26" spans="6:23" x14ac:dyDescent="0.25">
      <c r="S26" s="11" t="s">
        <v>33</v>
      </c>
      <c r="T26" s="11" t="s">
        <v>30</v>
      </c>
      <c r="U26" s="12">
        <v>58</v>
      </c>
      <c r="V26" s="12">
        <v>17000</v>
      </c>
      <c r="W26" s="9">
        <v>986000</v>
      </c>
    </row>
    <row r="27" spans="6:23" x14ac:dyDescent="0.25">
      <c r="S27" s="11" t="s">
        <v>34</v>
      </c>
      <c r="T27" s="11" t="s">
        <v>35</v>
      </c>
      <c r="U27" s="12"/>
      <c r="V27" s="12"/>
      <c r="W27" s="9">
        <v>13000</v>
      </c>
    </row>
    <row r="28" spans="6:23" x14ac:dyDescent="0.25">
      <c r="S28" s="11" t="s">
        <v>36</v>
      </c>
      <c r="T28" s="11" t="s">
        <v>37</v>
      </c>
      <c r="U28" s="12"/>
      <c r="V28" s="12"/>
      <c r="W28" s="9">
        <v>2000</v>
      </c>
    </row>
    <row r="29" spans="6:23" x14ac:dyDescent="0.25">
      <c r="S29" s="11" t="s">
        <v>38</v>
      </c>
      <c r="T29" s="11" t="s">
        <v>35</v>
      </c>
      <c r="U29" s="12"/>
      <c r="V29" s="12"/>
      <c r="W29" s="9">
        <v>8000</v>
      </c>
    </row>
    <row r="30" spans="6:23" x14ac:dyDescent="0.25">
      <c r="S30" s="11" t="s">
        <v>39</v>
      </c>
      <c r="T30" s="11" t="s">
        <v>40</v>
      </c>
      <c r="U30" s="12"/>
      <c r="V30" s="12"/>
      <c r="W30" s="9">
        <v>1500</v>
      </c>
    </row>
    <row r="31" spans="6:23" x14ac:dyDescent="0.25">
      <c r="S31" s="11" t="s">
        <v>41</v>
      </c>
      <c r="T31" s="11" t="s">
        <v>42</v>
      </c>
      <c r="U31" s="12">
        <v>5</v>
      </c>
      <c r="V31" s="12">
        <v>30000</v>
      </c>
      <c r="W31" s="9">
        <v>150000</v>
      </c>
    </row>
    <row r="32" spans="6:23" x14ac:dyDescent="0.25">
      <c r="S32" s="11" t="s">
        <v>43</v>
      </c>
      <c r="T32" s="11" t="s">
        <v>42</v>
      </c>
      <c r="U32" s="12"/>
      <c r="V32" s="12"/>
      <c r="W32" s="9">
        <v>20000</v>
      </c>
    </row>
    <row r="33" spans="19:23" x14ac:dyDescent="0.25">
      <c r="S33" s="11" t="s">
        <v>44</v>
      </c>
      <c r="T33" s="11" t="s">
        <v>40</v>
      </c>
      <c r="U33" s="12"/>
      <c r="V33" s="12"/>
      <c r="W33" s="9">
        <v>2000</v>
      </c>
    </row>
    <row r="34" spans="19:23" x14ac:dyDescent="0.25">
      <c r="S34" s="11" t="s">
        <v>45</v>
      </c>
      <c r="T34" s="11" t="s">
        <v>37</v>
      </c>
      <c r="U34" s="12"/>
      <c r="V34" s="12"/>
      <c r="W34" s="9">
        <v>7000</v>
      </c>
    </row>
    <row r="35" spans="19:23" x14ac:dyDescent="0.25">
      <c r="S35" s="11" t="s">
        <v>46</v>
      </c>
      <c r="T35" s="11" t="s">
        <v>40</v>
      </c>
      <c r="U35" s="12"/>
      <c r="V35" s="12"/>
      <c r="W35" s="9">
        <v>1200</v>
      </c>
    </row>
    <row r="36" spans="19:23" x14ac:dyDescent="0.25">
      <c r="S36" s="11" t="s">
        <v>47</v>
      </c>
      <c r="T36" s="11"/>
      <c r="U36" s="12"/>
      <c r="V36" s="12"/>
      <c r="W36" s="9">
        <v>110000</v>
      </c>
    </row>
  </sheetData>
  <conditionalFormatting sqref="H4:H6">
    <cfRule type="containsText" dxfId="1" priority="2" operator="containsText" text="Loss">
      <formula>NOT(ISERROR(SEARCH("Loss",H4)))</formula>
    </cfRule>
    <cfRule type="containsText" dxfId="0" priority="3" operator="containsText" text="Profit">
      <formula>NOT(ISERROR(SEARCH("Profit",H4)))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MK30"/>
  <sheetViews>
    <sheetView zoomScaleNormal="100" workbookViewId="0">
      <selection activeCell="X8" sqref="X8"/>
    </sheetView>
  </sheetViews>
  <sheetFormatPr defaultRowHeight="15" x14ac:dyDescent="0.25"/>
  <cols>
    <col min="1" max="1" width="9.140625" style="16" customWidth="1"/>
    <col min="2" max="2" width="16.28515625" style="16" customWidth="1"/>
    <col min="3" max="3" width="9.140625" style="16" customWidth="1"/>
    <col min="4" max="4" width="15.85546875" style="16" customWidth="1"/>
    <col min="5" max="16" width="9.140625" style="16" customWidth="1"/>
    <col min="17" max="17" width="13.140625" style="16" customWidth="1"/>
    <col min="18" max="20" width="9.140625" style="16" customWidth="1"/>
    <col min="21" max="21" width="15" style="16" customWidth="1"/>
    <col min="22" max="22" width="14.140625" style="16" customWidth="1"/>
    <col min="23" max="23" width="14.5703125" style="16" customWidth="1"/>
    <col min="24" max="1025" width="9.140625" style="16" customWidth="1"/>
  </cols>
  <sheetData>
    <row r="5" spans="1:24" x14ac:dyDescent="0.25">
      <c r="B5" s="16" t="s">
        <v>52</v>
      </c>
    </row>
    <row r="6" spans="1:24" x14ac:dyDescent="0.25">
      <c r="C6" s="3" t="s">
        <v>53</v>
      </c>
      <c r="D6" s="3"/>
      <c r="E6" s="3"/>
      <c r="F6" s="3"/>
      <c r="G6" s="3"/>
      <c r="H6" s="3"/>
    </row>
    <row r="7" spans="1:24" x14ac:dyDescent="0.25">
      <c r="C7" s="2" t="s">
        <v>17</v>
      </c>
      <c r="D7" s="2"/>
      <c r="E7" s="2"/>
      <c r="F7" s="2"/>
      <c r="G7" s="2"/>
      <c r="H7" s="2"/>
      <c r="O7" s="16" t="s">
        <v>54</v>
      </c>
      <c r="P7" s="17" t="s">
        <v>55</v>
      </c>
      <c r="Q7" s="17" t="s">
        <v>56</v>
      </c>
      <c r="R7" s="17" t="s">
        <v>57</v>
      </c>
      <c r="S7" s="17" t="s">
        <v>26</v>
      </c>
      <c r="T7" s="17" t="s">
        <v>58</v>
      </c>
      <c r="U7" s="17" t="s">
        <v>59</v>
      </c>
      <c r="V7" s="17" t="s">
        <v>60</v>
      </c>
      <c r="W7" s="17" t="s">
        <v>61</v>
      </c>
      <c r="X7" s="17" t="s">
        <v>62</v>
      </c>
    </row>
    <row r="8" spans="1:24" x14ac:dyDescent="0.25">
      <c r="C8" s="17" t="s">
        <v>55</v>
      </c>
      <c r="D8" s="17" t="s">
        <v>56</v>
      </c>
      <c r="E8" s="17" t="s">
        <v>57</v>
      </c>
      <c r="F8" s="17" t="s">
        <v>26</v>
      </c>
      <c r="G8" s="17" t="s">
        <v>58</v>
      </c>
      <c r="H8" s="17" t="s">
        <v>22</v>
      </c>
      <c r="P8" s="17">
        <v>1</v>
      </c>
      <c r="Q8" s="18" t="s">
        <v>63</v>
      </c>
      <c r="R8" s="17">
        <v>30000</v>
      </c>
      <c r="S8" s="19">
        <v>1760000</v>
      </c>
      <c r="T8" s="17">
        <f t="shared" ref="T8:T13" si="0">IF(S8&gt;=2000000,S8*10%,IF(AND(S8&gt;=1000000,S8&lt;2000000),S8*8%,IF(S8&lt;1000000,S8*6%)))</f>
        <v>140800</v>
      </c>
      <c r="U8" s="17">
        <f t="shared" ref="U8:U13" si="1">R8+T8</f>
        <v>170800</v>
      </c>
      <c r="V8" s="17">
        <v>150000</v>
      </c>
      <c r="W8" s="17">
        <v>179600</v>
      </c>
      <c r="X8" s="17">
        <f t="shared" ref="X8:X13" si="2">ROUND(AVERAGE(U8:W8),0)</f>
        <v>166800</v>
      </c>
    </row>
    <row r="9" spans="1:24" x14ac:dyDescent="0.25">
      <c r="C9" s="17">
        <v>1</v>
      </c>
      <c r="D9" s="18" t="s">
        <v>63</v>
      </c>
      <c r="E9" s="17">
        <v>30000</v>
      </c>
      <c r="F9" s="20">
        <v>1760000</v>
      </c>
      <c r="G9" s="17">
        <f t="shared" ref="G9:G14" si="3">IF(F9&gt;=2000000,F9*10%,IF(AND(F9&gt;=1000000,F9&lt;2000000),F9*8%,IF(F9&lt;1000000,F9*6%)))</f>
        <v>140800</v>
      </c>
      <c r="H9" s="17">
        <f t="shared" ref="H9:H14" si="4">E9+G9</f>
        <v>170800</v>
      </c>
      <c r="P9" s="17">
        <v>2</v>
      </c>
      <c r="Q9" s="18" t="s">
        <v>64</v>
      </c>
      <c r="R9" s="17">
        <v>30000</v>
      </c>
      <c r="S9" s="19">
        <v>960000</v>
      </c>
      <c r="T9" s="17">
        <f t="shared" si="0"/>
        <v>57600</v>
      </c>
      <c r="U9" s="17">
        <f t="shared" si="1"/>
        <v>87600</v>
      </c>
      <c r="V9" s="17">
        <v>158000</v>
      </c>
      <c r="W9" s="17">
        <v>160400</v>
      </c>
      <c r="X9" s="17">
        <f t="shared" si="2"/>
        <v>135333</v>
      </c>
    </row>
    <row r="10" spans="1:24" x14ac:dyDescent="0.25">
      <c r="C10" s="17">
        <v>2</v>
      </c>
      <c r="D10" s="18" t="s">
        <v>64</v>
      </c>
      <c r="E10" s="17">
        <v>30000</v>
      </c>
      <c r="F10" s="20">
        <v>960000</v>
      </c>
      <c r="G10" s="17">
        <f t="shared" si="3"/>
        <v>57600</v>
      </c>
      <c r="H10" s="17">
        <f t="shared" si="4"/>
        <v>87600</v>
      </c>
      <c r="P10" s="17">
        <v>3</v>
      </c>
      <c r="Q10" s="18" t="s">
        <v>65</v>
      </c>
      <c r="R10" s="17">
        <v>30000</v>
      </c>
      <c r="S10" s="19">
        <v>700000</v>
      </c>
      <c r="T10" s="17">
        <f t="shared" si="0"/>
        <v>42000</v>
      </c>
      <c r="U10" s="17">
        <f t="shared" si="1"/>
        <v>72000</v>
      </c>
      <c r="V10" s="17">
        <v>304000</v>
      </c>
      <c r="W10" s="17">
        <v>180400</v>
      </c>
      <c r="X10" s="17">
        <f t="shared" si="2"/>
        <v>185467</v>
      </c>
    </row>
    <row r="11" spans="1:24" x14ac:dyDescent="0.25">
      <c r="C11" s="17">
        <v>3</v>
      </c>
      <c r="D11" s="18" t="s">
        <v>65</v>
      </c>
      <c r="E11" s="17">
        <v>30000</v>
      </c>
      <c r="F11" s="20">
        <v>700000</v>
      </c>
      <c r="G11" s="17">
        <f t="shared" si="3"/>
        <v>42000</v>
      </c>
      <c r="H11" s="17">
        <f t="shared" si="4"/>
        <v>72000</v>
      </c>
      <c r="P11" s="17">
        <v>4</v>
      </c>
      <c r="Q11" s="18" t="s">
        <v>66</v>
      </c>
      <c r="R11" s="17">
        <v>30000</v>
      </c>
      <c r="S11" s="19">
        <v>3340000</v>
      </c>
      <c r="T11" s="17">
        <f t="shared" si="0"/>
        <v>334000</v>
      </c>
      <c r="U11" s="17">
        <f t="shared" si="1"/>
        <v>364000</v>
      </c>
      <c r="V11" s="17">
        <v>126800</v>
      </c>
      <c r="W11" s="17">
        <v>268000</v>
      </c>
      <c r="X11" s="17">
        <f t="shared" si="2"/>
        <v>252933</v>
      </c>
    </row>
    <row r="12" spans="1:24" x14ac:dyDescent="0.25">
      <c r="C12" s="17">
        <v>4</v>
      </c>
      <c r="D12" s="18" t="s">
        <v>66</v>
      </c>
      <c r="E12" s="17">
        <v>30000</v>
      </c>
      <c r="F12" s="20">
        <v>3340000</v>
      </c>
      <c r="G12" s="17">
        <f t="shared" si="3"/>
        <v>334000</v>
      </c>
      <c r="H12" s="17">
        <f t="shared" si="4"/>
        <v>364000</v>
      </c>
      <c r="P12" s="17">
        <v>5</v>
      </c>
      <c r="Q12" s="18" t="s">
        <v>67</v>
      </c>
      <c r="R12" s="17">
        <v>30000</v>
      </c>
      <c r="S12" s="19">
        <v>840000</v>
      </c>
      <c r="T12" s="17">
        <f t="shared" si="0"/>
        <v>50400</v>
      </c>
      <c r="U12" s="17">
        <f t="shared" si="1"/>
        <v>80400</v>
      </c>
      <c r="V12" s="17">
        <v>88800</v>
      </c>
      <c r="W12" s="17">
        <v>64200</v>
      </c>
      <c r="X12" s="17">
        <f t="shared" si="2"/>
        <v>77800</v>
      </c>
    </row>
    <row r="13" spans="1:24" x14ac:dyDescent="0.25">
      <c r="C13" s="17">
        <v>5</v>
      </c>
      <c r="D13" s="18" t="s">
        <v>67</v>
      </c>
      <c r="E13" s="17">
        <v>30000</v>
      </c>
      <c r="F13" s="20">
        <v>840000</v>
      </c>
      <c r="G13" s="17">
        <f t="shared" si="3"/>
        <v>50400</v>
      </c>
      <c r="H13" s="17">
        <f t="shared" si="4"/>
        <v>80400</v>
      </c>
      <c r="P13" s="17">
        <v>6</v>
      </c>
      <c r="Q13" s="18" t="s">
        <v>68</v>
      </c>
      <c r="R13" s="17">
        <v>30000</v>
      </c>
      <c r="S13" s="19">
        <v>1150000</v>
      </c>
      <c r="T13" s="17">
        <f t="shared" si="0"/>
        <v>92000</v>
      </c>
      <c r="U13" s="17">
        <f t="shared" si="1"/>
        <v>122000</v>
      </c>
      <c r="V13" s="17">
        <v>181200</v>
      </c>
      <c r="W13" s="17">
        <v>163600</v>
      </c>
      <c r="X13" s="17">
        <f t="shared" si="2"/>
        <v>155600</v>
      </c>
    </row>
    <row r="14" spans="1:24" x14ac:dyDescent="0.25">
      <c r="C14" s="17">
        <v>6</v>
      </c>
      <c r="D14" s="18" t="s">
        <v>68</v>
      </c>
      <c r="E14" s="17">
        <v>30000</v>
      </c>
      <c r="F14" s="20">
        <v>1150000</v>
      </c>
      <c r="G14" s="17">
        <f t="shared" si="3"/>
        <v>92000</v>
      </c>
      <c r="H14" s="17">
        <f t="shared" si="4"/>
        <v>122000</v>
      </c>
      <c r="S14" s="21"/>
    </row>
    <row r="16" spans="1:24" x14ac:dyDescent="0.25">
      <c r="A16" s="16" t="s">
        <v>69</v>
      </c>
    </row>
    <row r="30" spans="14:14" x14ac:dyDescent="0.25">
      <c r="N30" s="16" t="s">
        <v>70</v>
      </c>
    </row>
  </sheetData>
  <mergeCells count="2">
    <mergeCell ref="C6:H6"/>
    <mergeCell ref="C7:H7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6"/>
  <sheetViews>
    <sheetView zoomScaleNormal="100" workbookViewId="0">
      <selection activeCell="C12" sqref="C12"/>
    </sheetView>
  </sheetViews>
  <sheetFormatPr defaultRowHeight="15" x14ac:dyDescent="0.25"/>
  <cols>
    <col min="1" max="1" width="15.7109375" customWidth="1"/>
    <col min="2" max="3" width="15.42578125" customWidth="1"/>
    <col min="4" max="6" width="8.7109375" customWidth="1"/>
    <col min="7" max="26" width="9.7109375" customWidth="1"/>
    <col min="27" max="27" width="11.28515625" customWidth="1"/>
    <col min="28" max="1025" width="8.7109375" customWidth="1"/>
  </cols>
  <sheetData>
    <row r="3" spans="1:2" x14ac:dyDescent="0.25">
      <c r="A3" s="22" t="s">
        <v>71</v>
      </c>
      <c r="B3" s="22" t="s">
        <v>72</v>
      </c>
    </row>
    <row r="4" spans="1:2" x14ac:dyDescent="0.25">
      <c r="A4" s="23" t="s">
        <v>63</v>
      </c>
      <c r="B4">
        <v>42</v>
      </c>
    </row>
    <row r="5" spans="1:2" x14ac:dyDescent="0.25">
      <c r="A5" s="24" t="s">
        <v>32</v>
      </c>
      <c r="B5">
        <v>42</v>
      </c>
    </row>
    <row r="6" spans="1:2" x14ac:dyDescent="0.25">
      <c r="A6" s="23" t="s">
        <v>73</v>
      </c>
      <c r="B6">
        <v>42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8"/>
  <sheetViews>
    <sheetView zoomScaleNormal="100" workbookViewId="0">
      <selection activeCell="B8" sqref="B8"/>
    </sheetView>
  </sheetViews>
  <sheetFormatPr defaultRowHeight="15" x14ac:dyDescent="0.25"/>
  <cols>
    <col min="1" max="1" width="13.140625" customWidth="1"/>
    <col min="2" max="4" width="22.7109375" customWidth="1"/>
    <col min="5" max="1025" width="8.7109375" customWidth="1"/>
  </cols>
  <sheetData>
    <row r="3" spans="1:2" x14ac:dyDescent="0.25">
      <c r="A3" s="25" t="s">
        <v>71</v>
      </c>
      <c r="B3" s="25" t="s">
        <v>74</v>
      </c>
    </row>
    <row r="4" spans="1:2" x14ac:dyDescent="0.25">
      <c r="A4" s="23" t="s">
        <v>31</v>
      </c>
      <c r="B4">
        <v>6950000</v>
      </c>
    </row>
    <row r="5" spans="1:2" x14ac:dyDescent="0.25">
      <c r="A5" s="23" t="s">
        <v>29</v>
      </c>
      <c r="B5">
        <v>12250000</v>
      </c>
    </row>
    <row r="6" spans="1:2" x14ac:dyDescent="0.25">
      <c r="A6" s="23" t="s">
        <v>32</v>
      </c>
      <c r="B6">
        <v>6150000</v>
      </c>
    </row>
    <row r="7" spans="1:2" x14ac:dyDescent="0.25">
      <c r="A7" s="23" t="s">
        <v>33</v>
      </c>
      <c r="B7">
        <v>3320000</v>
      </c>
    </row>
    <row r="8" spans="1:2" x14ac:dyDescent="0.25">
      <c r="A8" s="23" t="s">
        <v>73</v>
      </c>
      <c r="B8">
        <f>SUM(B4:B7)</f>
        <v>28670000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0"/>
  <sheetViews>
    <sheetView zoomScaleNormal="100" workbookViewId="0">
      <selection activeCell="D7" sqref="D7"/>
    </sheetView>
  </sheetViews>
  <sheetFormatPr defaultRowHeight="15" x14ac:dyDescent="0.25"/>
  <cols>
    <col min="1" max="1" width="13.140625" customWidth="1"/>
    <col min="2" max="3" width="22.7109375" customWidth="1"/>
    <col min="4" max="4" width="15.42578125" customWidth="1"/>
    <col min="5" max="5" width="7.140625" customWidth="1"/>
    <col min="6" max="6" width="8.42578125" customWidth="1"/>
    <col min="7" max="7" width="6.5703125" customWidth="1"/>
    <col min="8" max="8" width="22" customWidth="1"/>
    <col min="9" max="9" width="10.5703125" customWidth="1"/>
    <col min="10" max="10" width="7" customWidth="1"/>
    <col min="11" max="11" width="7.140625" customWidth="1"/>
    <col min="12" max="12" width="8.42578125" customWidth="1"/>
    <col min="13" max="13" width="7" customWidth="1"/>
    <col min="14" max="14" width="22.7109375" customWidth="1"/>
    <col min="15" max="15" width="10.5703125" customWidth="1"/>
    <col min="16" max="17" width="8" customWidth="1"/>
    <col min="18" max="18" width="8.42578125" customWidth="1"/>
    <col min="19" max="19" width="8" customWidth="1"/>
    <col min="20" max="20" width="20.42578125" customWidth="1"/>
    <col min="21" max="21" width="27" customWidth="1"/>
    <col min="22" max="22" width="27.7109375" customWidth="1"/>
    <col min="23" max="1025" width="8.7109375" customWidth="1"/>
  </cols>
  <sheetData>
    <row r="3" spans="1:2" x14ac:dyDescent="0.25">
      <c r="A3" s="26" t="s">
        <v>71</v>
      </c>
      <c r="B3" s="26" t="s">
        <v>74</v>
      </c>
    </row>
    <row r="4" spans="1:2" x14ac:dyDescent="0.25">
      <c r="A4" s="23" t="s">
        <v>75</v>
      </c>
      <c r="B4">
        <v>5010000</v>
      </c>
    </row>
    <row r="5" spans="1:2" x14ac:dyDescent="0.25">
      <c r="A5" s="23" t="s">
        <v>76</v>
      </c>
      <c r="B5">
        <v>4340000</v>
      </c>
    </row>
    <row r="6" spans="1:2" x14ac:dyDescent="0.25">
      <c r="A6" s="23" t="s">
        <v>77</v>
      </c>
      <c r="B6">
        <v>5850000</v>
      </c>
    </row>
    <row r="7" spans="1:2" x14ac:dyDescent="0.25">
      <c r="A7" s="23" t="s">
        <v>78</v>
      </c>
      <c r="B7">
        <v>4110000</v>
      </c>
    </row>
    <row r="8" spans="1:2" x14ac:dyDescent="0.25">
      <c r="A8" s="23" t="s">
        <v>79</v>
      </c>
      <c r="B8">
        <v>4760000</v>
      </c>
    </row>
    <row r="9" spans="1:2" x14ac:dyDescent="0.25">
      <c r="A9" s="23" t="s">
        <v>80</v>
      </c>
      <c r="B9">
        <v>4600000</v>
      </c>
    </row>
    <row r="10" spans="1:2" x14ac:dyDescent="0.25">
      <c r="A10" s="23" t="s">
        <v>73</v>
      </c>
      <c r="B10">
        <f>SUM(B4:B9)</f>
        <v>28670000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H81"/>
  <sheetViews>
    <sheetView zoomScaleNormal="100" workbookViewId="0">
      <selection activeCell="A3" sqref="A3"/>
    </sheetView>
  </sheetViews>
  <sheetFormatPr defaultRowHeight="15" x14ac:dyDescent="0.25"/>
  <cols>
    <col min="1" max="1" width="22.7109375" customWidth="1"/>
    <col min="2" max="2" width="16.28515625" customWidth="1"/>
    <col min="3" max="3" width="9.5703125" customWidth="1"/>
    <col min="4" max="4" width="12.140625" customWidth="1"/>
    <col min="5" max="5" width="13.85546875" customWidth="1"/>
    <col min="6" max="6" width="9.140625" customWidth="1"/>
    <col min="7" max="7" width="12.5703125" customWidth="1"/>
    <col min="8" max="8" width="11.28515625" customWidth="1"/>
    <col min="9" max="9" width="15.42578125" customWidth="1"/>
    <col min="10" max="10" width="22" customWidth="1"/>
    <col min="11" max="11" width="22.7109375" customWidth="1"/>
    <col min="12" max="12" width="15.42578125" customWidth="1"/>
    <col min="13" max="13" width="22" customWidth="1"/>
    <col min="14" max="14" width="22.7109375" customWidth="1"/>
    <col min="15" max="15" width="15.42578125" customWidth="1"/>
    <col min="16" max="16" width="22" customWidth="1"/>
    <col min="17" max="17" width="22.7109375" customWidth="1"/>
    <col min="18" max="18" width="15.42578125" customWidth="1"/>
    <col min="19" max="19" width="22" customWidth="1"/>
    <col min="20" max="20" width="27.7109375" customWidth="1"/>
    <col min="21" max="21" width="20.42578125" customWidth="1"/>
    <col min="22" max="22" width="27" customWidth="1"/>
    <col min="23" max="1025" width="8.7109375" customWidth="1"/>
  </cols>
  <sheetData>
    <row r="3" spans="1:8" x14ac:dyDescent="0.25">
      <c r="A3" s="27" t="s">
        <v>81</v>
      </c>
      <c r="B3" s="28" t="s">
        <v>82</v>
      </c>
      <c r="C3" s="29"/>
      <c r="D3" s="29"/>
      <c r="E3" s="29"/>
      <c r="F3" s="29"/>
      <c r="G3" s="29"/>
      <c r="H3" s="30"/>
    </row>
    <row r="4" spans="1:8" x14ac:dyDescent="0.25">
      <c r="A4" s="31" t="s">
        <v>83</v>
      </c>
      <c r="B4" s="32" t="s">
        <v>63</v>
      </c>
      <c r="C4" s="33" t="s">
        <v>64</v>
      </c>
      <c r="D4" s="33" t="s">
        <v>65</v>
      </c>
      <c r="E4" s="33" t="s">
        <v>66</v>
      </c>
      <c r="F4" s="33" t="s">
        <v>67</v>
      </c>
      <c r="G4" s="33" t="s">
        <v>68</v>
      </c>
      <c r="H4" s="34" t="s">
        <v>84</v>
      </c>
    </row>
    <row r="5" spans="1:8" x14ac:dyDescent="0.25">
      <c r="A5" s="35">
        <v>45296</v>
      </c>
      <c r="B5" s="36">
        <v>350000</v>
      </c>
      <c r="C5" s="37"/>
      <c r="D5" s="37"/>
      <c r="E5" s="37"/>
      <c r="F5" s="37"/>
      <c r="G5" s="38"/>
      <c r="H5" s="39">
        <v>350000</v>
      </c>
    </row>
    <row r="6" spans="1:8" x14ac:dyDescent="0.25">
      <c r="A6" s="40">
        <v>45297</v>
      </c>
      <c r="B6" s="41"/>
      <c r="C6" s="42"/>
      <c r="D6" s="42"/>
      <c r="E6" s="42"/>
      <c r="F6" s="42">
        <v>500000</v>
      </c>
      <c r="G6" s="43"/>
      <c r="H6" s="44">
        <v>500000</v>
      </c>
    </row>
    <row r="7" spans="1:8" x14ac:dyDescent="0.25">
      <c r="A7" s="40">
        <v>45298</v>
      </c>
      <c r="B7" s="41"/>
      <c r="C7" s="42"/>
      <c r="D7" s="42"/>
      <c r="E7" s="42"/>
      <c r="F7" s="42"/>
      <c r="G7" s="43">
        <v>140000</v>
      </c>
      <c r="H7" s="44">
        <v>140000</v>
      </c>
    </row>
    <row r="8" spans="1:8" x14ac:dyDescent="0.25">
      <c r="A8" s="40">
        <v>45299</v>
      </c>
      <c r="B8" s="41"/>
      <c r="C8" s="42"/>
      <c r="D8" s="42"/>
      <c r="E8" s="42">
        <v>450000</v>
      </c>
      <c r="F8" s="42"/>
      <c r="G8" s="43"/>
      <c r="H8" s="44">
        <v>450000</v>
      </c>
    </row>
    <row r="9" spans="1:8" x14ac:dyDescent="0.25">
      <c r="A9" s="40">
        <v>45300</v>
      </c>
      <c r="B9" s="41"/>
      <c r="C9" s="42">
        <v>210000</v>
      </c>
      <c r="D9" s="42"/>
      <c r="E9" s="42"/>
      <c r="F9" s="42"/>
      <c r="G9" s="43"/>
      <c r="H9" s="44">
        <v>210000</v>
      </c>
    </row>
    <row r="10" spans="1:8" x14ac:dyDescent="0.25">
      <c r="A10" s="40">
        <v>45301</v>
      </c>
      <c r="B10" s="41"/>
      <c r="C10" s="42"/>
      <c r="D10" s="42">
        <v>300000</v>
      </c>
      <c r="E10" s="42"/>
      <c r="F10" s="42"/>
      <c r="G10" s="43"/>
      <c r="H10" s="44">
        <v>300000</v>
      </c>
    </row>
    <row r="11" spans="1:8" x14ac:dyDescent="0.25">
      <c r="A11" s="40">
        <v>45302</v>
      </c>
      <c r="B11" s="41"/>
      <c r="C11" s="42"/>
      <c r="D11" s="42"/>
      <c r="E11" s="42"/>
      <c r="F11" s="42"/>
      <c r="G11" s="43">
        <v>80000</v>
      </c>
      <c r="H11" s="44">
        <v>80000</v>
      </c>
    </row>
    <row r="12" spans="1:8" x14ac:dyDescent="0.25">
      <c r="A12" s="40">
        <v>45303</v>
      </c>
      <c r="B12" s="41"/>
      <c r="C12" s="42"/>
      <c r="D12" s="42"/>
      <c r="E12" s="42">
        <v>300000</v>
      </c>
      <c r="F12" s="42"/>
      <c r="G12" s="43"/>
      <c r="H12" s="44">
        <v>300000</v>
      </c>
    </row>
    <row r="13" spans="1:8" x14ac:dyDescent="0.25">
      <c r="A13" s="40">
        <v>45304</v>
      </c>
      <c r="B13" s="41">
        <v>560000</v>
      </c>
      <c r="C13" s="42"/>
      <c r="D13" s="42"/>
      <c r="E13" s="42"/>
      <c r="F13" s="42"/>
      <c r="G13" s="43"/>
      <c r="H13" s="44">
        <v>560000</v>
      </c>
    </row>
    <row r="14" spans="1:8" x14ac:dyDescent="0.25">
      <c r="A14" s="40">
        <v>45305</v>
      </c>
      <c r="B14" s="41">
        <v>600000</v>
      </c>
      <c r="C14" s="42"/>
      <c r="D14" s="42"/>
      <c r="E14" s="42"/>
      <c r="F14" s="42"/>
      <c r="G14" s="43"/>
      <c r="H14" s="44">
        <v>600000</v>
      </c>
    </row>
    <row r="15" spans="1:8" x14ac:dyDescent="0.25">
      <c r="A15" s="40">
        <v>45306</v>
      </c>
      <c r="B15" s="41"/>
      <c r="C15" s="42"/>
      <c r="D15" s="42"/>
      <c r="E15" s="42"/>
      <c r="F15" s="42">
        <v>180000</v>
      </c>
      <c r="G15" s="43"/>
      <c r="H15" s="44">
        <v>180000</v>
      </c>
    </row>
    <row r="16" spans="1:8" x14ac:dyDescent="0.25">
      <c r="A16" s="40">
        <v>45307</v>
      </c>
      <c r="B16" s="41"/>
      <c r="C16" s="42"/>
      <c r="D16" s="42"/>
      <c r="E16" s="42"/>
      <c r="F16" s="42"/>
      <c r="G16" s="43">
        <v>150000</v>
      </c>
      <c r="H16" s="44">
        <v>150000</v>
      </c>
    </row>
    <row r="17" spans="1:8" x14ac:dyDescent="0.25">
      <c r="A17" s="40">
        <v>45308</v>
      </c>
      <c r="B17" s="41"/>
      <c r="C17" s="42"/>
      <c r="D17" s="42"/>
      <c r="E17" s="42">
        <v>770000</v>
      </c>
      <c r="F17" s="42"/>
      <c r="G17" s="43"/>
      <c r="H17" s="44">
        <v>770000</v>
      </c>
    </row>
    <row r="18" spans="1:8" x14ac:dyDescent="0.25">
      <c r="A18" s="40">
        <v>45309</v>
      </c>
      <c r="B18" s="41"/>
      <c r="C18" s="42">
        <v>350000</v>
      </c>
      <c r="D18" s="42"/>
      <c r="E18" s="42"/>
      <c r="F18" s="42"/>
      <c r="G18" s="43"/>
      <c r="H18" s="44">
        <v>350000</v>
      </c>
    </row>
    <row r="19" spans="1:8" x14ac:dyDescent="0.25">
      <c r="A19" s="40">
        <v>45310</v>
      </c>
      <c r="B19" s="41"/>
      <c r="C19" s="42"/>
      <c r="D19" s="42">
        <v>120000</v>
      </c>
      <c r="E19" s="42"/>
      <c r="F19" s="42"/>
      <c r="G19" s="43"/>
      <c r="H19" s="44">
        <v>120000</v>
      </c>
    </row>
    <row r="20" spans="1:8" x14ac:dyDescent="0.25">
      <c r="A20" s="40">
        <v>45311</v>
      </c>
      <c r="B20" s="41"/>
      <c r="C20" s="42"/>
      <c r="D20" s="42"/>
      <c r="E20" s="42"/>
      <c r="F20" s="42"/>
      <c r="G20" s="43">
        <v>390000</v>
      </c>
      <c r="H20" s="44">
        <v>390000</v>
      </c>
    </row>
    <row r="21" spans="1:8" x14ac:dyDescent="0.25">
      <c r="A21" s="40">
        <v>45312</v>
      </c>
      <c r="B21" s="41"/>
      <c r="C21" s="42"/>
      <c r="D21" s="42"/>
      <c r="E21" s="42">
        <v>630000</v>
      </c>
      <c r="F21" s="42"/>
      <c r="G21" s="43"/>
      <c r="H21" s="44">
        <v>630000</v>
      </c>
    </row>
    <row r="22" spans="1:8" x14ac:dyDescent="0.25">
      <c r="A22" s="40">
        <v>45313</v>
      </c>
      <c r="B22" s="41"/>
      <c r="C22" s="42">
        <v>400000</v>
      </c>
      <c r="D22" s="42"/>
      <c r="E22" s="42"/>
      <c r="F22" s="42"/>
      <c r="G22" s="43"/>
      <c r="H22" s="44">
        <v>400000</v>
      </c>
    </row>
    <row r="23" spans="1:8" x14ac:dyDescent="0.25">
      <c r="A23" s="40">
        <v>45314</v>
      </c>
      <c r="B23" s="41"/>
      <c r="C23" s="42"/>
      <c r="D23" s="42">
        <v>280000</v>
      </c>
      <c r="E23" s="42"/>
      <c r="F23" s="42"/>
      <c r="G23" s="43"/>
      <c r="H23" s="44">
        <v>280000</v>
      </c>
    </row>
    <row r="24" spans="1:8" x14ac:dyDescent="0.25">
      <c r="A24" s="40">
        <v>45315</v>
      </c>
      <c r="B24" s="41"/>
      <c r="C24" s="42"/>
      <c r="D24" s="42"/>
      <c r="E24" s="42"/>
      <c r="F24" s="42"/>
      <c r="G24" s="43">
        <v>210000</v>
      </c>
      <c r="H24" s="44">
        <v>210000</v>
      </c>
    </row>
    <row r="25" spans="1:8" x14ac:dyDescent="0.25">
      <c r="A25" s="40">
        <v>45316</v>
      </c>
      <c r="B25" s="41"/>
      <c r="C25" s="42"/>
      <c r="D25" s="42"/>
      <c r="E25" s="42">
        <v>700000</v>
      </c>
      <c r="F25" s="42"/>
      <c r="G25" s="43"/>
      <c r="H25" s="44">
        <v>700000</v>
      </c>
    </row>
    <row r="26" spans="1:8" x14ac:dyDescent="0.25">
      <c r="A26" s="40">
        <v>45317</v>
      </c>
      <c r="B26" s="41">
        <v>250000</v>
      </c>
      <c r="C26" s="42"/>
      <c r="D26" s="42"/>
      <c r="E26" s="42"/>
      <c r="F26" s="42"/>
      <c r="G26" s="43"/>
      <c r="H26" s="44">
        <v>250000</v>
      </c>
    </row>
    <row r="27" spans="1:8" x14ac:dyDescent="0.25">
      <c r="A27" s="40">
        <v>45318</v>
      </c>
      <c r="B27" s="41"/>
      <c r="C27" s="42"/>
      <c r="D27" s="42"/>
      <c r="E27" s="42"/>
      <c r="F27" s="42">
        <v>160000</v>
      </c>
      <c r="G27" s="43"/>
      <c r="H27" s="44">
        <v>160000</v>
      </c>
    </row>
    <row r="28" spans="1:8" x14ac:dyDescent="0.25">
      <c r="A28" s="40">
        <v>45319</v>
      </c>
      <c r="B28" s="41"/>
      <c r="C28" s="42"/>
      <c r="D28" s="42"/>
      <c r="E28" s="42"/>
      <c r="F28" s="42"/>
      <c r="G28" s="43">
        <v>180000</v>
      </c>
      <c r="H28" s="44">
        <v>180000</v>
      </c>
    </row>
    <row r="29" spans="1:8" x14ac:dyDescent="0.25">
      <c r="A29" s="40">
        <v>45320</v>
      </c>
      <c r="B29" s="41"/>
      <c r="C29" s="42"/>
      <c r="D29" s="42"/>
      <c r="E29" s="42">
        <v>490000</v>
      </c>
      <c r="F29" s="42"/>
      <c r="G29" s="43"/>
      <c r="H29" s="44">
        <v>490000</v>
      </c>
    </row>
    <row r="30" spans="1:8" x14ac:dyDescent="0.25">
      <c r="A30" s="40">
        <v>45323</v>
      </c>
      <c r="B30" s="41"/>
      <c r="C30" s="42">
        <v>560000</v>
      </c>
      <c r="D30" s="42"/>
      <c r="E30" s="42"/>
      <c r="F30" s="42"/>
      <c r="G30" s="43"/>
      <c r="H30" s="44">
        <v>560000</v>
      </c>
    </row>
    <row r="31" spans="1:8" x14ac:dyDescent="0.25">
      <c r="A31" s="40">
        <v>45324</v>
      </c>
      <c r="B31" s="41"/>
      <c r="C31" s="42"/>
      <c r="D31" s="42">
        <v>300000</v>
      </c>
      <c r="E31" s="42"/>
      <c r="F31" s="42"/>
      <c r="G31" s="43"/>
      <c r="H31" s="44">
        <v>300000</v>
      </c>
    </row>
    <row r="32" spans="1:8" x14ac:dyDescent="0.25">
      <c r="A32" s="40">
        <v>45325</v>
      </c>
      <c r="B32" s="41"/>
      <c r="C32" s="42"/>
      <c r="D32" s="42"/>
      <c r="E32" s="42"/>
      <c r="F32" s="42"/>
      <c r="G32" s="43">
        <v>200000</v>
      </c>
      <c r="H32" s="44">
        <v>200000</v>
      </c>
    </row>
    <row r="33" spans="1:8" x14ac:dyDescent="0.25">
      <c r="A33" s="40">
        <v>45326</v>
      </c>
      <c r="B33" s="41">
        <v>600000</v>
      </c>
      <c r="C33" s="42"/>
      <c r="D33" s="42"/>
      <c r="E33" s="42"/>
      <c r="F33" s="42"/>
      <c r="G33" s="43"/>
      <c r="H33" s="44">
        <v>600000</v>
      </c>
    </row>
    <row r="34" spans="1:8" x14ac:dyDescent="0.25">
      <c r="A34" s="40">
        <v>45327</v>
      </c>
      <c r="B34" s="41"/>
      <c r="C34" s="42">
        <v>280000</v>
      </c>
      <c r="D34" s="42"/>
      <c r="E34" s="42"/>
      <c r="F34" s="42"/>
      <c r="G34" s="43"/>
      <c r="H34" s="44">
        <v>280000</v>
      </c>
    </row>
    <row r="35" spans="1:8" x14ac:dyDescent="0.25">
      <c r="A35" s="40">
        <v>45328</v>
      </c>
      <c r="B35" s="41"/>
      <c r="C35" s="42"/>
      <c r="D35" s="42">
        <v>450000</v>
      </c>
      <c r="E35" s="42"/>
      <c r="F35" s="42"/>
      <c r="G35" s="43"/>
      <c r="H35" s="44">
        <v>450000</v>
      </c>
    </row>
    <row r="36" spans="1:8" x14ac:dyDescent="0.25">
      <c r="A36" s="40">
        <v>45329</v>
      </c>
      <c r="B36" s="41"/>
      <c r="C36" s="42">
        <v>100000</v>
      </c>
      <c r="D36" s="42"/>
      <c r="E36" s="42"/>
      <c r="F36" s="42"/>
      <c r="G36" s="43"/>
      <c r="H36" s="44">
        <v>100000</v>
      </c>
    </row>
    <row r="37" spans="1:8" x14ac:dyDescent="0.25">
      <c r="A37" s="40">
        <v>45330</v>
      </c>
      <c r="B37" s="41"/>
      <c r="C37" s="42"/>
      <c r="D37" s="42">
        <v>450000</v>
      </c>
      <c r="E37" s="42"/>
      <c r="F37" s="42"/>
      <c r="G37" s="43"/>
      <c r="H37" s="44">
        <v>450000</v>
      </c>
    </row>
    <row r="38" spans="1:8" x14ac:dyDescent="0.25">
      <c r="A38" s="40">
        <v>45331</v>
      </c>
      <c r="B38" s="41"/>
      <c r="C38" s="42"/>
      <c r="D38" s="42"/>
      <c r="E38" s="42"/>
      <c r="F38" s="42"/>
      <c r="G38" s="43">
        <v>490000</v>
      </c>
      <c r="H38" s="44">
        <v>490000</v>
      </c>
    </row>
    <row r="39" spans="1:8" x14ac:dyDescent="0.25">
      <c r="A39" s="40">
        <v>45332</v>
      </c>
      <c r="B39" s="41"/>
      <c r="C39" s="42"/>
      <c r="D39" s="42"/>
      <c r="E39" s="42">
        <v>550000</v>
      </c>
      <c r="F39" s="42"/>
      <c r="G39" s="43"/>
      <c r="H39" s="44">
        <v>550000</v>
      </c>
    </row>
    <row r="40" spans="1:8" x14ac:dyDescent="0.25">
      <c r="A40" s="40">
        <v>45333</v>
      </c>
      <c r="B40" s="41">
        <v>240000</v>
      </c>
      <c r="C40" s="42"/>
      <c r="D40" s="42"/>
      <c r="E40" s="42"/>
      <c r="F40" s="42"/>
      <c r="G40" s="43"/>
      <c r="H40" s="44">
        <v>240000</v>
      </c>
    </row>
    <row r="41" spans="1:8" x14ac:dyDescent="0.25">
      <c r="A41" s="40">
        <v>45334</v>
      </c>
      <c r="B41" s="41">
        <v>300000</v>
      </c>
      <c r="C41" s="42"/>
      <c r="D41" s="42"/>
      <c r="E41" s="42"/>
      <c r="F41" s="42"/>
      <c r="G41" s="43"/>
      <c r="H41" s="44">
        <v>300000</v>
      </c>
    </row>
    <row r="42" spans="1:8" x14ac:dyDescent="0.25">
      <c r="A42" s="40">
        <v>45335</v>
      </c>
      <c r="B42" s="41"/>
      <c r="C42" s="42"/>
      <c r="D42" s="42"/>
      <c r="E42" s="42"/>
      <c r="F42" s="42">
        <v>630000</v>
      </c>
      <c r="G42" s="43"/>
      <c r="H42" s="44">
        <v>630000</v>
      </c>
    </row>
    <row r="43" spans="1:8" x14ac:dyDescent="0.25">
      <c r="A43" s="40">
        <v>45336</v>
      </c>
      <c r="B43" s="41"/>
      <c r="C43" s="42"/>
      <c r="D43" s="42"/>
      <c r="E43" s="42"/>
      <c r="F43" s="42"/>
      <c r="G43" s="43">
        <v>400000</v>
      </c>
      <c r="H43" s="44">
        <v>400000</v>
      </c>
    </row>
    <row r="44" spans="1:8" x14ac:dyDescent="0.25">
      <c r="A44" s="40">
        <v>45337</v>
      </c>
      <c r="B44" s="41"/>
      <c r="C44" s="42"/>
      <c r="D44" s="42"/>
      <c r="E44" s="42">
        <v>220000</v>
      </c>
      <c r="F44" s="42"/>
      <c r="G44" s="43"/>
      <c r="H44" s="44">
        <v>220000</v>
      </c>
    </row>
    <row r="45" spans="1:8" x14ac:dyDescent="0.25">
      <c r="A45" s="40">
        <v>45338</v>
      </c>
      <c r="B45" s="41"/>
      <c r="C45" s="42">
        <v>420000</v>
      </c>
      <c r="D45" s="42"/>
      <c r="E45" s="42"/>
      <c r="F45" s="42"/>
      <c r="G45" s="43"/>
      <c r="H45" s="44">
        <v>420000</v>
      </c>
    </row>
    <row r="46" spans="1:8" x14ac:dyDescent="0.25">
      <c r="A46" s="40">
        <v>45339</v>
      </c>
      <c r="B46" s="41"/>
      <c r="C46" s="42"/>
      <c r="D46" s="42">
        <v>700000</v>
      </c>
      <c r="E46" s="42"/>
      <c r="F46" s="42"/>
      <c r="G46" s="43"/>
      <c r="H46" s="44">
        <v>700000</v>
      </c>
    </row>
    <row r="47" spans="1:8" x14ac:dyDescent="0.25">
      <c r="A47" s="40">
        <v>45340</v>
      </c>
      <c r="B47" s="41"/>
      <c r="C47" s="42"/>
      <c r="D47" s="42"/>
      <c r="E47" s="42"/>
      <c r="F47" s="42"/>
      <c r="G47" s="43">
        <v>450000</v>
      </c>
      <c r="H47" s="44">
        <v>450000</v>
      </c>
    </row>
    <row r="48" spans="1:8" x14ac:dyDescent="0.25">
      <c r="A48" s="40">
        <v>45341</v>
      </c>
      <c r="B48" s="41"/>
      <c r="C48" s="42"/>
      <c r="D48" s="42"/>
      <c r="E48" s="42">
        <v>260000</v>
      </c>
      <c r="F48" s="42"/>
      <c r="G48" s="43"/>
      <c r="H48" s="44">
        <v>260000</v>
      </c>
    </row>
    <row r="49" spans="1:8" x14ac:dyDescent="0.25">
      <c r="A49" s="40">
        <v>45342</v>
      </c>
      <c r="B49" s="41"/>
      <c r="C49" s="42">
        <v>240000</v>
      </c>
      <c r="D49" s="42"/>
      <c r="E49" s="42"/>
      <c r="F49" s="42"/>
      <c r="G49" s="43"/>
      <c r="H49" s="44">
        <v>240000</v>
      </c>
    </row>
    <row r="50" spans="1:8" x14ac:dyDescent="0.25">
      <c r="A50" s="40">
        <v>45343</v>
      </c>
      <c r="B50" s="41"/>
      <c r="C50" s="42"/>
      <c r="D50" s="42">
        <v>840000</v>
      </c>
      <c r="E50" s="42"/>
      <c r="F50" s="42"/>
      <c r="G50" s="43"/>
      <c r="H50" s="44">
        <v>840000</v>
      </c>
    </row>
    <row r="51" spans="1:8" x14ac:dyDescent="0.25">
      <c r="A51" s="40">
        <v>45344</v>
      </c>
      <c r="B51" s="41"/>
      <c r="C51" s="42"/>
      <c r="D51" s="42"/>
      <c r="E51" s="42"/>
      <c r="F51" s="42"/>
      <c r="G51" s="43">
        <v>350000</v>
      </c>
      <c r="H51" s="44">
        <v>350000</v>
      </c>
    </row>
    <row r="52" spans="1:8" x14ac:dyDescent="0.25">
      <c r="A52" s="40">
        <v>45345</v>
      </c>
      <c r="B52" s="41"/>
      <c r="C52" s="42"/>
      <c r="D52" s="42"/>
      <c r="E52" s="42">
        <v>180000</v>
      </c>
      <c r="F52" s="42"/>
      <c r="G52" s="43"/>
      <c r="H52" s="44">
        <v>180000</v>
      </c>
    </row>
    <row r="53" spans="1:8" x14ac:dyDescent="0.25">
      <c r="A53" s="40">
        <v>45346</v>
      </c>
      <c r="B53" s="41">
        <v>360000</v>
      </c>
      <c r="C53" s="42"/>
      <c r="D53" s="42"/>
      <c r="E53" s="42"/>
      <c r="F53" s="42"/>
      <c r="G53" s="43"/>
      <c r="H53" s="44">
        <v>360000</v>
      </c>
    </row>
    <row r="54" spans="1:8" x14ac:dyDescent="0.25">
      <c r="A54" s="40">
        <v>45347</v>
      </c>
      <c r="B54" s="41"/>
      <c r="C54" s="42"/>
      <c r="D54" s="42"/>
      <c r="E54" s="42"/>
      <c r="F54" s="42">
        <v>350000</v>
      </c>
      <c r="G54" s="43"/>
      <c r="H54" s="44">
        <v>350000</v>
      </c>
    </row>
    <row r="55" spans="1:8" x14ac:dyDescent="0.25">
      <c r="A55" s="40">
        <v>45352</v>
      </c>
      <c r="B55" s="41">
        <v>840000</v>
      </c>
      <c r="C55" s="42"/>
      <c r="D55" s="42"/>
      <c r="E55" s="42"/>
      <c r="F55" s="42"/>
      <c r="G55" s="43"/>
      <c r="H55" s="44">
        <v>840000</v>
      </c>
    </row>
    <row r="56" spans="1:8" x14ac:dyDescent="0.25">
      <c r="A56" s="40">
        <v>45353</v>
      </c>
      <c r="B56" s="41">
        <v>400000</v>
      </c>
      <c r="C56" s="42"/>
      <c r="D56" s="42"/>
      <c r="E56" s="42"/>
      <c r="F56" s="42"/>
      <c r="G56" s="43"/>
      <c r="H56" s="44">
        <v>400000</v>
      </c>
    </row>
    <row r="57" spans="1:8" x14ac:dyDescent="0.25">
      <c r="A57" s="40">
        <v>45354</v>
      </c>
      <c r="B57" s="41"/>
      <c r="C57" s="42">
        <v>140000</v>
      </c>
      <c r="D57" s="42"/>
      <c r="E57" s="42"/>
      <c r="F57" s="42"/>
      <c r="G57" s="43"/>
      <c r="H57" s="44">
        <v>140000</v>
      </c>
    </row>
    <row r="58" spans="1:8" x14ac:dyDescent="0.25">
      <c r="A58" s="40">
        <v>45355</v>
      </c>
      <c r="B58" s="41"/>
      <c r="C58" s="42"/>
      <c r="D58" s="42">
        <v>270000</v>
      </c>
      <c r="E58" s="42"/>
      <c r="F58" s="42"/>
      <c r="G58" s="43"/>
      <c r="H58" s="44">
        <v>270000</v>
      </c>
    </row>
    <row r="59" spans="1:8" x14ac:dyDescent="0.25">
      <c r="A59" s="40">
        <v>45356</v>
      </c>
      <c r="B59" s="41"/>
      <c r="C59" s="42">
        <v>420000</v>
      </c>
      <c r="D59" s="42"/>
      <c r="E59" s="42"/>
      <c r="F59" s="42"/>
      <c r="G59" s="43"/>
      <c r="H59" s="44">
        <v>420000</v>
      </c>
    </row>
    <row r="60" spans="1:8" x14ac:dyDescent="0.25">
      <c r="A60" s="40">
        <v>45357</v>
      </c>
      <c r="B60" s="41"/>
      <c r="C60" s="42"/>
      <c r="D60" s="42">
        <v>500000</v>
      </c>
      <c r="E60" s="42"/>
      <c r="F60" s="42"/>
      <c r="G60" s="43"/>
      <c r="H60" s="44">
        <v>500000</v>
      </c>
    </row>
    <row r="61" spans="1:8" x14ac:dyDescent="0.25">
      <c r="A61" s="40">
        <v>45358</v>
      </c>
      <c r="B61" s="41"/>
      <c r="C61" s="42"/>
      <c r="D61" s="42"/>
      <c r="E61" s="42"/>
      <c r="F61" s="42"/>
      <c r="G61" s="43">
        <v>160000</v>
      </c>
      <c r="H61" s="44">
        <v>160000</v>
      </c>
    </row>
    <row r="62" spans="1:8" x14ac:dyDescent="0.25">
      <c r="A62" s="40">
        <v>45359</v>
      </c>
      <c r="B62" s="41"/>
      <c r="C62" s="42"/>
      <c r="D62" s="42"/>
      <c r="E62" s="42">
        <v>390000</v>
      </c>
      <c r="F62" s="42"/>
      <c r="G62" s="43"/>
      <c r="H62" s="44">
        <v>390000</v>
      </c>
    </row>
    <row r="63" spans="1:8" x14ac:dyDescent="0.25">
      <c r="A63" s="40">
        <v>45360</v>
      </c>
      <c r="B63" s="41">
        <v>630000</v>
      </c>
      <c r="C63" s="42"/>
      <c r="D63" s="42"/>
      <c r="E63" s="42"/>
      <c r="F63" s="42"/>
      <c r="G63" s="43"/>
      <c r="H63" s="44">
        <v>630000</v>
      </c>
    </row>
    <row r="64" spans="1:8" x14ac:dyDescent="0.25">
      <c r="A64" s="40">
        <v>45361</v>
      </c>
      <c r="B64" s="41"/>
      <c r="C64" s="42"/>
      <c r="D64" s="42"/>
      <c r="E64" s="42"/>
      <c r="F64" s="42"/>
      <c r="G64" s="43">
        <v>250000</v>
      </c>
      <c r="H64" s="44">
        <v>250000</v>
      </c>
    </row>
    <row r="65" spans="1:8" x14ac:dyDescent="0.25">
      <c r="A65" s="40">
        <v>45362</v>
      </c>
      <c r="B65" s="41"/>
      <c r="C65" s="42"/>
      <c r="D65" s="42"/>
      <c r="E65" s="42"/>
      <c r="F65" s="42">
        <v>220000</v>
      </c>
      <c r="G65" s="43"/>
      <c r="H65" s="44">
        <v>220000</v>
      </c>
    </row>
    <row r="66" spans="1:8" x14ac:dyDescent="0.25">
      <c r="A66" s="40">
        <v>45363</v>
      </c>
      <c r="B66" s="41"/>
      <c r="C66" s="42"/>
      <c r="D66" s="42"/>
      <c r="E66" s="42"/>
      <c r="F66" s="42"/>
      <c r="G66" s="43">
        <v>420000</v>
      </c>
      <c r="H66" s="44">
        <v>420000</v>
      </c>
    </row>
    <row r="67" spans="1:8" x14ac:dyDescent="0.25">
      <c r="A67" s="40">
        <v>45364</v>
      </c>
      <c r="B67" s="41"/>
      <c r="C67" s="42"/>
      <c r="D67" s="42"/>
      <c r="E67" s="42">
        <v>700000</v>
      </c>
      <c r="F67" s="42"/>
      <c r="G67" s="43"/>
      <c r="H67" s="44">
        <v>700000</v>
      </c>
    </row>
    <row r="68" spans="1:8" x14ac:dyDescent="0.25">
      <c r="A68" s="40">
        <v>45365</v>
      </c>
      <c r="B68" s="41"/>
      <c r="C68" s="42">
        <v>300000</v>
      </c>
      <c r="D68" s="42"/>
      <c r="E68" s="42"/>
      <c r="F68" s="42"/>
      <c r="G68" s="43"/>
      <c r="H68" s="44">
        <v>300000</v>
      </c>
    </row>
    <row r="69" spans="1:8" x14ac:dyDescent="0.25">
      <c r="A69" s="40">
        <v>45366</v>
      </c>
      <c r="B69" s="41"/>
      <c r="C69" s="42"/>
      <c r="D69" s="42">
        <v>160000</v>
      </c>
      <c r="E69" s="42"/>
      <c r="F69" s="42"/>
      <c r="G69" s="43"/>
      <c r="H69" s="44">
        <v>160000</v>
      </c>
    </row>
    <row r="70" spans="1:8" x14ac:dyDescent="0.25">
      <c r="A70" s="40">
        <v>45367</v>
      </c>
      <c r="B70" s="41"/>
      <c r="C70" s="42"/>
      <c r="D70" s="42"/>
      <c r="E70" s="42"/>
      <c r="F70" s="42"/>
      <c r="G70" s="43">
        <v>360000</v>
      </c>
      <c r="H70" s="44">
        <v>360000</v>
      </c>
    </row>
    <row r="71" spans="1:8" x14ac:dyDescent="0.25">
      <c r="A71" s="40">
        <v>45368</v>
      </c>
      <c r="B71" s="41"/>
      <c r="C71" s="42"/>
      <c r="D71" s="42"/>
      <c r="E71" s="42">
        <v>630000</v>
      </c>
      <c r="F71" s="42"/>
      <c r="G71" s="43"/>
      <c r="H71" s="44">
        <v>630000</v>
      </c>
    </row>
    <row r="72" spans="1:8" x14ac:dyDescent="0.25">
      <c r="A72" s="40">
        <v>45369</v>
      </c>
      <c r="B72" s="41"/>
      <c r="C72" s="42"/>
      <c r="D72" s="42"/>
      <c r="E72" s="42"/>
      <c r="F72" s="42">
        <v>350000</v>
      </c>
      <c r="G72" s="43"/>
      <c r="H72" s="44">
        <v>350000</v>
      </c>
    </row>
    <row r="73" spans="1:8" x14ac:dyDescent="0.25">
      <c r="A73" s="40">
        <v>45370</v>
      </c>
      <c r="B73" s="41"/>
      <c r="C73" s="42"/>
      <c r="D73" s="42"/>
      <c r="E73" s="42"/>
      <c r="F73" s="42"/>
      <c r="G73" s="43">
        <v>280000</v>
      </c>
      <c r="H73" s="44">
        <v>280000</v>
      </c>
    </row>
    <row r="74" spans="1:8" x14ac:dyDescent="0.25">
      <c r="A74" s="40">
        <v>45371</v>
      </c>
      <c r="B74" s="41"/>
      <c r="C74" s="42"/>
      <c r="D74" s="42"/>
      <c r="E74" s="42">
        <v>240000</v>
      </c>
      <c r="F74" s="42"/>
      <c r="G74" s="43"/>
      <c r="H74" s="44">
        <v>240000</v>
      </c>
    </row>
    <row r="75" spans="1:8" x14ac:dyDescent="0.25">
      <c r="A75" s="40">
        <v>45372</v>
      </c>
      <c r="B75" s="41"/>
      <c r="C75" s="42">
        <v>770000</v>
      </c>
      <c r="D75" s="42"/>
      <c r="E75" s="42"/>
      <c r="F75" s="42"/>
      <c r="G75" s="43"/>
      <c r="H75" s="44">
        <v>770000</v>
      </c>
    </row>
    <row r="76" spans="1:8" x14ac:dyDescent="0.25">
      <c r="A76" s="40">
        <v>45373</v>
      </c>
      <c r="B76" s="41"/>
      <c r="C76" s="42"/>
      <c r="D76" s="42">
        <v>250000</v>
      </c>
      <c r="E76" s="42"/>
      <c r="F76" s="42"/>
      <c r="G76" s="43"/>
      <c r="H76" s="44">
        <v>250000</v>
      </c>
    </row>
    <row r="77" spans="1:8" x14ac:dyDescent="0.25">
      <c r="A77" s="40">
        <v>45374</v>
      </c>
      <c r="B77" s="41"/>
      <c r="C77" s="42"/>
      <c r="D77" s="42"/>
      <c r="E77" s="42"/>
      <c r="F77" s="42"/>
      <c r="G77" s="43">
        <v>200000</v>
      </c>
      <c r="H77" s="44">
        <v>200000</v>
      </c>
    </row>
    <row r="78" spans="1:8" x14ac:dyDescent="0.25">
      <c r="A78" s="40">
        <v>45375</v>
      </c>
      <c r="B78" s="41"/>
      <c r="C78" s="42"/>
      <c r="D78" s="42"/>
      <c r="E78" s="42">
        <v>270000</v>
      </c>
      <c r="F78" s="42"/>
      <c r="G78" s="43"/>
      <c r="H78" s="44">
        <v>270000</v>
      </c>
    </row>
    <row r="79" spans="1:8" x14ac:dyDescent="0.25">
      <c r="A79" s="40">
        <v>45376</v>
      </c>
      <c r="B79" s="41"/>
      <c r="C79" s="42"/>
      <c r="D79" s="42">
        <v>700000</v>
      </c>
      <c r="E79" s="42"/>
      <c r="F79" s="42"/>
      <c r="G79" s="43"/>
      <c r="H79" s="44">
        <v>700000</v>
      </c>
    </row>
    <row r="80" spans="1:8" x14ac:dyDescent="0.25">
      <c r="A80" s="40">
        <v>45381</v>
      </c>
      <c r="B80" s="45"/>
      <c r="C80" s="46"/>
      <c r="D80" s="46"/>
      <c r="E80" s="46">
        <v>150000</v>
      </c>
      <c r="F80" s="46"/>
      <c r="G80" s="47"/>
      <c r="H80" s="48">
        <v>150000</v>
      </c>
    </row>
    <row r="81" spans="1:8" x14ac:dyDescent="0.25">
      <c r="A81" s="49" t="s">
        <v>84</v>
      </c>
      <c r="B81" s="50">
        <v>5130000</v>
      </c>
      <c r="C81" s="51">
        <v>4190000</v>
      </c>
      <c r="D81" s="51">
        <v>5320000</v>
      </c>
      <c r="E81" s="51">
        <v>6930000</v>
      </c>
      <c r="F81" s="51">
        <v>2390000</v>
      </c>
      <c r="G81" s="52">
        <v>4710000</v>
      </c>
      <c r="H81" s="53">
        <v>28670000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270"/>
  <sheetViews>
    <sheetView zoomScaleNormal="100" workbookViewId="0">
      <selection activeCell="D7" sqref="D7"/>
    </sheetView>
  </sheetViews>
  <sheetFormatPr defaultRowHeight="15" x14ac:dyDescent="0.25"/>
  <cols>
    <col min="1" max="1" width="21.42578125" customWidth="1"/>
    <col min="2" max="2" width="15.42578125" customWidth="1"/>
    <col min="3" max="3" width="22" customWidth="1"/>
    <col min="4" max="4" width="22.7109375" customWidth="1"/>
    <col min="5" max="5" width="15.42578125" customWidth="1"/>
    <col min="6" max="6" width="22" customWidth="1"/>
    <col min="7" max="7" width="22.7109375" customWidth="1"/>
    <col min="8" max="8" width="15.42578125" customWidth="1"/>
    <col min="9" max="9" width="22" customWidth="1"/>
    <col min="10" max="10" width="22.7109375" customWidth="1"/>
    <col min="11" max="11" width="20.42578125" customWidth="1"/>
    <col min="12" max="12" width="27" customWidth="1"/>
    <col min="13" max="13" width="27.7109375" customWidth="1"/>
    <col min="14" max="14" width="15.42578125" customWidth="1"/>
    <col min="15" max="15" width="22" customWidth="1"/>
    <col min="16" max="16" width="22.7109375" customWidth="1"/>
    <col min="17" max="17" width="15.42578125" customWidth="1"/>
    <col min="18" max="18" width="22" customWidth="1"/>
    <col min="19" max="19" width="22.7109375" customWidth="1"/>
    <col min="20" max="20" width="15.42578125" customWidth="1"/>
    <col min="21" max="21" width="22" customWidth="1"/>
    <col min="22" max="22" width="22.7109375" customWidth="1"/>
    <col min="23" max="23" width="15.42578125" customWidth="1"/>
    <col min="24" max="24" width="22" customWidth="1"/>
    <col min="25" max="25" width="22.7109375" customWidth="1"/>
    <col min="26" max="26" width="15.42578125" customWidth="1"/>
    <col min="27" max="27" width="22" customWidth="1"/>
    <col min="28" max="28" width="22.7109375" customWidth="1"/>
    <col min="29" max="29" width="15.42578125" customWidth="1"/>
    <col min="30" max="30" width="22" customWidth="1"/>
    <col min="31" max="31" width="22.7109375" customWidth="1"/>
    <col min="32" max="32" width="15.42578125" customWidth="1"/>
    <col min="33" max="33" width="22" customWidth="1"/>
    <col min="34" max="34" width="22.7109375" customWidth="1"/>
    <col min="35" max="35" width="15.42578125" customWidth="1"/>
    <col min="36" max="36" width="22" customWidth="1"/>
    <col min="37" max="37" width="22.7109375" customWidth="1"/>
    <col min="38" max="38" width="15.42578125" customWidth="1"/>
    <col min="39" max="39" width="22" customWidth="1"/>
    <col min="40" max="40" width="22.7109375" customWidth="1"/>
    <col min="41" max="41" width="15.42578125" customWidth="1"/>
    <col min="42" max="42" width="22" customWidth="1"/>
    <col min="43" max="43" width="22.7109375" customWidth="1"/>
    <col min="44" max="44" width="15.42578125" customWidth="1"/>
    <col min="45" max="45" width="22" customWidth="1"/>
    <col min="46" max="46" width="22.7109375" customWidth="1"/>
    <col min="47" max="47" width="15.42578125" customWidth="1"/>
    <col min="48" max="48" width="22" customWidth="1"/>
    <col min="49" max="49" width="22.7109375" customWidth="1"/>
    <col min="50" max="50" width="15.42578125" customWidth="1"/>
    <col min="51" max="51" width="22" customWidth="1"/>
    <col min="52" max="52" width="22.7109375" customWidth="1"/>
    <col min="53" max="53" width="15.42578125" customWidth="1"/>
    <col min="54" max="54" width="22" customWidth="1"/>
    <col min="55" max="55" width="22.7109375" customWidth="1"/>
    <col min="56" max="56" width="15.42578125" customWidth="1"/>
    <col min="57" max="57" width="22" customWidth="1"/>
    <col min="58" max="58" width="22.7109375" customWidth="1"/>
    <col min="59" max="59" width="15.42578125" customWidth="1"/>
    <col min="60" max="60" width="22" customWidth="1"/>
    <col min="61" max="61" width="22.7109375" customWidth="1"/>
    <col min="62" max="62" width="15.42578125" customWidth="1"/>
    <col min="63" max="63" width="22" customWidth="1"/>
    <col min="64" max="64" width="22.7109375" customWidth="1"/>
    <col min="65" max="65" width="15.42578125" customWidth="1"/>
    <col min="66" max="66" width="22" customWidth="1"/>
    <col min="67" max="67" width="22.7109375" customWidth="1"/>
    <col min="68" max="68" width="15.42578125" customWidth="1"/>
    <col min="69" max="69" width="22" customWidth="1"/>
    <col min="70" max="70" width="22.7109375" customWidth="1"/>
    <col min="71" max="71" width="15.42578125" customWidth="1"/>
    <col min="72" max="72" width="22" customWidth="1"/>
    <col min="73" max="73" width="22.7109375" customWidth="1"/>
    <col min="74" max="74" width="15.42578125" customWidth="1"/>
    <col min="75" max="75" width="22" customWidth="1"/>
    <col min="76" max="76" width="22.7109375" customWidth="1"/>
    <col min="77" max="77" width="15.42578125" customWidth="1"/>
    <col min="78" max="78" width="22" customWidth="1"/>
    <col min="79" max="79" width="22.7109375" customWidth="1"/>
    <col min="80" max="80" width="15.42578125" customWidth="1"/>
    <col min="81" max="81" width="22" customWidth="1"/>
    <col min="82" max="82" width="22.7109375" customWidth="1"/>
    <col min="83" max="83" width="15.42578125" customWidth="1"/>
    <col min="84" max="84" width="22" customWidth="1"/>
    <col min="85" max="85" width="22.7109375" customWidth="1"/>
    <col min="86" max="86" width="15.42578125" customWidth="1"/>
    <col min="87" max="87" width="22" customWidth="1"/>
    <col min="88" max="88" width="22.7109375" customWidth="1"/>
    <col min="89" max="89" width="15.42578125" customWidth="1"/>
    <col min="90" max="90" width="22" customWidth="1"/>
    <col min="91" max="91" width="22.7109375" customWidth="1"/>
    <col min="92" max="92" width="15.42578125" customWidth="1"/>
    <col min="93" max="93" width="22" customWidth="1"/>
    <col min="94" max="94" width="22.7109375" customWidth="1"/>
    <col min="95" max="95" width="15.42578125" customWidth="1"/>
    <col min="96" max="96" width="22" customWidth="1"/>
    <col min="97" max="97" width="22.7109375" customWidth="1"/>
    <col min="98" max="98" width="15.42578125" customWidth="1"/>
    <col min="99" max="99" width="22" customWidth="1"/>
    <col min="100" max="100" width="22.7109375" customWidth="1"/>
    <col min="101" max="101" width="15.42578125" customWidth="1"/>
    <col min="102" max="102" width="22" customWidth="1"/>
    <col min="103" max="103" width="22.7109375" customWidth="1"/>
    <col min="104" max="104" width="15.42578125" customWidth="1"/>
    <col min="105" max="105" width="22" customWidth="1"/>
    <col min="106" max="106" width="22.7109375" customWidth="1"/>
    <col min="107" max="107" width="15.42578125" customWidth="1"/>
    <col min="108" max="108" width="22" customWidth="1"/>
    <col min="109" max="109" width="22.7109375" customWidth="1"/>
    <col min="110" max="110" width="15.42578125" customWidth="1"/>
    <col min="111" max="111" width="22" customWidth="1"/>
    <col min="112" max="112" width="22.7109375" customWidth="1"/>
    <col min="113" max="113" width="15.42578125" customWidth="1"/>
    <col min="114" max="114" width="22" customWidth="1"/>
    <col min="115" max="115" width="22.7109375" customWidth="1"/>
    <col min="116" max="116" width="15.42578125" customWidth="1"/>
    <col min="117" max="117" width="22" customWidth="1"/>
    <col min="118" max="118" width="22.7109375" customWidth="1"/>
    <col min="119" max="119" width="15.42578125" customWidth="1"/>
    <col min="120" max="120" width="22" customWidth="1"/>
    <col min="121" max="121" width="22.7109375" customWidth="1"/>
    <col min="122" max="122" width="15.42578125" customWidth="1"/>
    <col min="123" max="123" width="22" customWidth="1"/>
    <col min="124" max="124" width="22.7109375" customWidth="1"/>
    <col min="125" max="125" width="15.42578125" customWidth="1"/>
    <col min="126" max="126" width="22" customWidth="1"/>
    <col min="127" max="127" width="22.7109375" customWidth="1"/>
    <col min="128" max="128" width="15.42578125" customWidth="1"/>
    <col min="129" max="129" width="22" customWidth="1"/>
    <col min="130" max="130" width="22.7109375" customWidth="1"/>
    <col min="131" max="131" width="15.42578125" customWidth="1"/>
    <col min="132" max="132" width="22" customWidth="1"/>
    <col min="133" max="133" width="22.7109375" customWidth="1"/>
    <col min="134" max="134" width="15.42578125" customWidth="1"/>
    <col min="135" max="135" width="22" customWidth="1"/>
    <col min="136" max="136" width="22.7109375" customWidth="1"/>
    <col min="137" max="137" width="15.42578125" customWidth="1"/>
    <col min="138" max="138" width="22" customWidth="1"/>
    <col min="139" max="139" width="22.7109375" customWidth="1"/>
    <col min="140" max="140" width="15.42578125" customWidth="1"/>
    <col min="141" max="141" width="22" customWidth="1"/>
    <col min="142" max="142" width="22.7109375" customWidth="1"/>
    <col min="143" max="143" width="15.42578125" customWidth="1"/>
    <col min="144" max="144" width="22" customWidth="1"/>
    <col min="145" max="145" width="22.7109375" customWidth="1"/>
    <col min="146" max="146" width="15.42578125" customWidth="1"/>
    <col min="147" max="147" width="22" customWidth="1"/>
    <col min="148" max="148" width="22.7109375" customWidth="1"/>
    <col min="149" max="149" width="15.42578125" customWidth="1"/>
    <col min="150" max="150" width="22" customWidth="1"/>
    <col min="151" max="151" width="22.7109375" customWidth="1"/>
    <col min="152" max="152" width="15.42578125" customWidth="1"/>
    <col min="153" max="153" width="22" customWidth="1"/>
    <col min="154" max="154" width="22.7109375" customWidth="1"/>
    <col min="155" max="155" width="15.42578125" customWidth="1"/>
    <col min="156" max="156" width="22" customWidth="1"/>
    <col min="157" max="157" width="22.7109375" customWidth="1"/>
    <col min="158" max="158" width="15.42578125" customWidth="1"/>
    <col min="159" max="159" width="22" customWidth="1"/>
    <col min="160" max="160" width="22.7109375" customWidth="1"/>
    <col min="161" max="161" width="15.42578125" customWidth="1"/>
    <col min="162" max="162" width="22" customWidth="1"/>
    <col min="163" max="163" width="22.7109375" customWidth="1"/>
    <col min="164" max="164" width="15.42578125" customWidth="1"/>
    <col min="165" max="165" width="22" customWidth="1"/>
    <col min="166" max="166" width="22.7109375" customWidth="1"/>
    <col min="167" max="167" width="15.42578125" customWidth="1"/>
    <col min="168" max="168" width="22" customWidth="1"/>
    <col min="169" max="169" width="22.7109375" customWidth="1"/>
    <col min="170" max="170" width="15.42578125" customWidth="1"/>
    <col min="171" max="171" width="22" customWidth="1"/>
    <col min="172" max="172" width="22.7109375" customWidth="1"/>
    <col min="173" max="173" width="15.42578125" customWidth="1"/>
    <col min="174" max="174" width="22" customWidth="1"/>
    <col min="175" max="175" width="22.7109375" customWidth="1"/>
    <col min="176" max="176" width="15.42578125" customWidth="1"/>
    <col min="177" max="177" width="22" customWidth="1"/>
    <col min="178" max="178" width="22.7109375" customWidth="1"/>
    <col min="179" max="179" width="15.42578125" customWidth="1"/>
    <col min="180" max="180" width="22" customWidth="1"/>
    <col min="181" max="181" width="22.7109375" customWidth="1"/>
    <col min="182" max="182" width="15.42578125" customWidth="1"/>
    <col min="183" max="183" width="22" customWidth="1"/>
    <col min="184" max="184" width="22.7109375" customWidth="1"/>
    <col min="185" max="185" width="15.42578125" customWidth="1"/>
    <col min="186" max="186" width="22" customWidth="1"/>
    <col min="187" max="187" width="22.7109375" customWidth="1"/>
    <col min="188" max="188" width="15.42578125" customWidth="1"/>
    <col min="189" max="189" width="22" customWidth="1"/>
    <col min="190" max="190" width="22.7109375" customWidth="1"/>
    <col min="191" max="191" width="15.42578125" customWidth="1"/>
    <col min="192" max="192" width="22" customWidth="1"/>
    <col min="193" max="193" width="22.7109375" customWidth="1"/>
    <col min="194" max="194" width="15.42578125" customWidth="1"/>
    <col min="195" max="195" width="22" customWidth="1"/>
    <col min="196" max="196" width="22.7109375" customWidth="1"/>
    <col min="197" max="197" width="15.42578125" customWidth="1"/>
    <col min="198" max="198" width="22" customWidth="1"/>
    <col min="199" max="199" width="22.7109375" customWidth="1"/>
    <col min="200" max="200" width="15.42578125" customWidth="1"/>
    <col min="201" max="201" width="22" customWidth="1"/>
    <col min="202" max="202" width="22.7109375" customWidth="1"/>
    <col min="203" max="203" width="15.42578125" customWidth="1"/>
    <col min="204" max="204" width="22" customWidth="1"/>
    <col min="205" max="205" width="22.7109375" customWidth="1"/>
    <col min="206" max="206" width="15.42578125" customWidth="1"/>
    <col min="207" max="207" width="22" customWidth="1"/>
    <col min="208" max="208" width="22.7109375" customWidth="1"/>
    <col min="209" max="209" width="15.42578125" customWidth="1"/>
    <col min="210" max="210" width="22" customWidth="1"/>
    <col min="211" max="211" width="22.7109375" customWidth="1"/>
    <col min="212" max="212" width="15.42578125" customWidth="1"/>
    <col min="213" max="213" width="22" customWidth="1"/>
    <col min="214" max="214" width="22.7109375" customWidth="1"/>
    <col min="215" max="215" width="15.42578125" customWidth="1"/>
    <col min="216" max="216" width="22" customWidth="1"/>
    <col min="217" max="217" width="22.7109375" customWidth="1"/>
    <col min="218" max="218" width="15.42578125" customWidth="1"/>
    <col min="219" max="219" width="22" customWidth="1"/>
    <col min="220" max="220" width="22.7109375" customWidth="1"/>
    <col min="221" max="221" width="15.42578125" customWidth="1"/>
    <col min="222" max="222" width="22" customWidth="1"/>
    <col min="223" max="223" width="22.7109375" customWidth="1"/>
    <col min="224" max="224" width="15.42578125" customWidth="1"/>
    <col min="225" max="225" width="22" customWidth="1"/>
    <col min="226" max="226" width="22.7109375" customWidth="1"/>
    <col min="227" max="227" width="15.42578125" customWidth="1"/>
    <col min="228" max="228" width="22" customWidth="1"/>
    <col min="229" max="229" width="22.7109375" customWidth="1"/>
    <col min="230" max="230" width="20.42578125" customWidth="1"/>
    <col min="231" max="231" width="27" customWidth="1"/>
    <col min="232" max="232" width="27.7109375" customWidth="1"/>
    <col min="233" max="1025" width="8.7109375" customWidth="1"/>
  </cols>
  <sheetData>
    <row r="3" spans="1:4" x14ac:dyDescent="0.25">
      <c r="A3" s="54" t="s">
        <v>71</v>
      </c>
      <c r="B3" s="54" t="s">
        <v>72</v>
      </c>
      <c r="C3" s="54" t="s">
        <v>85</v>
      </c>
      <c r="D3" s="54" t="s">
        <v>74</v>
      </c>
    </row>
    <row r="4" spans="1:4" x14ac:dyDescent="0.25">
      <c r="A4" s="23" t="s">
        <v>63</v>
      </c>
      <c r="B4">
        <v>113</v>
      </c>
      <c r="C4">
        <v>540000</v>
      </c>
      <c r="D4">
        <v>5130000</v>
      </c>
    </row>
    <row r="5" spans="1:4" x14ac:dyDescent="0.25">
      <c r="A5" s="24" t="s">
        <v>75</v>
      </c>
    </row>
    <row r="6" spans="1:4" x14ac:dyDescent="0.25">
      <c r="A6" s="55">
        <v>45296</v>
      </c>
    </row>
    <row r="7" spans="1:4" x14ac:dyDescent="0.25">
      <c r="A7" s="56" t="s">
        <v>86</v>
      </c>
    </row>
    <row r="8" spans="1:4" x14ac:dyDescent="0.25">
      <c r="A8" s="57" t="s">
        <v>29</v>
      </c>
      <c r="B8">
        <v>5</v>
      </c>
      <c r="C8">
        <v>70000</v>
      </c>
      <c r="D8">
        <v>350000</v>
      </c>
    </row>
    <row r="9" spans="1:4" x14ac:dyDescent="0.25">
      <c r="A9" s="55">
        <v>45304</v>
      </c>
    </row>
    <row r="10" spans="1:4" x14ac:dyDescent="0.25">
      <c r="A10" s="56" t="s">
        <v>86</v>
      </c>
    </row>
    <row r="11" spans="1:4" x14ac:dyDescent="0.25">
      <c r="A11" s="57" t="s">
        <v>29</v>
      </c>
      <c r="B11">
        <v>8</v>
      </c>
      <c r="C11">
        <v>70000</v>
      </c>
      <c r="D11">
        <v>560000</v>
      </c>
    </row>
    <row r="12" spans="1:4" x14ac:dyDescent="0.25">
      <c r="A12" s="55">
        <v>45346</v>
      </c>
    </row>
    <row r="13" spans="1:4" x14ac:dyDescent="0.25">
      <c r="A13" s="56" t="s">
        <v>87</v>
      </c>
    </row>
    <row r="14" spans="1:4" x14ac:dyDescent="0.25">
      <c r="A14" s="57" t="s">
        <v>32</v>
      </c>
      <c r="B14">
        <v>12</v>
      </c>
      <c r="C14">
        <v>30000</v>
      </c>
      <c r="D14">
        <v>360000</v>
      </c>
    </row>
    <row r="15" spans="1:4" x14ac:dyDescent="0.25">
      <c r="A15" s="24" t="s">
        <v>76</v>
      </c>
    </row>
    <row r="16" spans="1:4" x14ac:dyDescent="0.25">
      <c r="A16" s="55">
        <v>45317</v>
      </c>
    </row>
    <row r="17" spans="1:4" x14ac:dyDescent="0.25">
      <c r="A17" s="56" t="s">
        <v>86</v>
      </c>
    </row>
    <row r="18" spans="1:4" x14ac:dyDescent="0.25">
      <c r="A18" s="57" t="s">
        <v>31</v>
      </c>
      <c r="B18">
        <v>5</v>
      </c>
      <c r="C18">
        <v>50000</v>
      </c>
      <c r="D18">
        <v>250000</v>
      </c>
    </row>
    <row r="19" spans="1:4" x14ac:dyDescent="0.25">
      <c r="A19" s="55">
        <v>45334</v>
      </c>
    </row>
    <row r="20" spans="1:4" x14ac:dyDescent="0.25">
      <c r="A20" s="56" t="s">
        <v>87</v>
      </c>
    </row>
    <row r="21" spans="1:4" x14ac:dyDescent="0.25">
      <c r="A21" s="57" t="s">
        <v>32</v>
      </c>
      <c r="B21">
        <v>10</v>
      </c>
      <c r="C21">
        <v>30000</v>
      </c>
      <c r="D21">
        <v>300000</v>
      </c>
    </row>
    <row r="22" spans="1:4" x14ac:dyDescent="0.25">
      <c r="A22" s="55">
        <v>45353</v>
      </c>
    </row>
    <row r="23" spans="1:4" x14ac:dyDescent="0.25">
      <c r="A23" s="56" t="s">
        <v>88</v>
      </c>
    </row>
    <row r="24" spans="1:4" x14ac:dyDescent="0.25">
      <c r="A24" s="57" t="s">
        <v>31</v>
      </c>
      <c r="B24">
        <v>8</v>
      </c>
      <c r="C24">
        <v>50000</v>
      </c>
      <c r="D24">
        <v>400000</v>
      </c>
    </row>
    <row r="25" spans="1:4" x14ac:dyDescent="0.25">
      <c r="A25" s="24" t="s">
        <v>77</v>
      </c>
    </row>
    <row r="26" spans="1:4" x14ac:dyDescent="0.25">
      <c r="A26" s="55">
        <v>45333</v>
      </c>
    </row>
    <row r="27" spans="1:4" x14ac:dyDescent="0.25">
      <c r="A27" s="56" t="s">
        <v>87</v>
      </c>
    </row>
    <row r="28" spans="1:4" x14ac:dyDescent="0.25">
      <c r="A28" s="57" t="s">
        <v>33</v>
      </c>
      <c r="B28">
        <v>12</v>
      </c>
      <c r="C28">
        <v>20000</v>
      </c>
      <c r="D28">
        <v>240000</v>
      </c>
    </row>
    <row r="29" spans="1:4" x14ac:dyDescent="0.25">
      <c r="A29" s="55">
        <v>45352</v>
      </c>
    </row>
    <row r="30" spans="1:4" x14ac:dyDescent="0.25">
      <c r="A30" s="56" t="s">
        <v>88</v>
      </c>
    </row>
    <row r="31" spans="1:4" x14ac:dyDescent="0.25">
      <c r="A31" s="57" t="s">
        <v>29</v>
      </c>
      <c r="B31">
        <v>12</v>
      </c>
      <c r="C31">
        <v>70000</v>
      </c>
      <c r="D31">
        <v>840000</v>
      </c>
    </row>
    <row r="32" spans="1:4" x14ac:dyDescent="0.25">
      <c r="A32" s="24" t="s">
        <v>79</v>
      </c>
    </row>
    <row r="33" spans="1:4" x14ac:dyDescent="0.25">
      <c r="A33" s="55">
        <v>45326</v>
      </c>
    </row>
    <row r="34" spans="1:4" x14ac:dyDescent="0.25">
      <c r="A34" s="56" t="s">
        <v>87</v>
      </c>
    </row>
    <row r="35" spans="1:4" x14ac:dyDescent="0.25">
      <c r="A35" s="57" t="s">
        <v>32</v>
      </c>
      <c r="B35">
        <v>20</v>
      </c>
      <c r="C35">
        <v>30000</v>
      </c>
      <c r="D35">
        <v>600000</v>
      </c>
    </row>
    <row r="36" spans="1:4" x14ac:dyDescent="0.25">
      <c r="A36" s="55">
        <v>45360</v>
      </c>
    </row>
    <row r="37" spans="1:4" x14ac:dyDescent="0.25">
      <c r="A37" s="56" t="s">
        <v>88</v>
      </c>
    </row>
    <row r="38" spans="1:4" x14ac:dyDescent="0.25">
      <c r="A38" s="57" t="s">
        <v>29</v>
      </c>
      <c r="B38">
        <v>9</v>
      </c>
      <c r="C38">
        <v>70000</v>
      </c>
      <c r="D38">
        <v>630000</v>
      </c>
    </row>
    <row r="39" spans="1:4" x14ac:dyDescent="0.25">
      <c r="A39" s="24" t="s">
        <v>80</v>
      </c>
    </row>
    <row r="40" spans="1:4" x14ac:dyDescent="0.25">
      <c r="A40" s="55">
        <v>45305</v>
      </c>
    </row>
    <row r="41" spans="1:4" x14ac:dyDescent="0.25">
      <c r="A41" s="56" t="s">
        <v>86</v>
      </c>
    </row>
    <row r="42" spans="1:4" x14ac:dyDescent="0.25">
      <c r="A42" s="57" t="s">
        <v>31</v>
      </c>
      <c r="B42">
        <v>12</v>
      </c>
      <c r="C42">
        <v>50000</v>
      </c>
      <c r="D42">
        <v>600000</v>
      </c>
    </row>
    <row r="43" spans="1:4" x14ac:dyDescent="0.25">
      <c r="A43" s="23" t="s">
        <v>64</v>
      </c>
      <c r="B43">
        <v>87</v>
      </c>
      <c r="C43">
        <v>600000</v>
      </c>
      <c r="D43">
        <v>4190000</v>
      </c>
    </row>
    <row r="44" spans="1:4" x14ac:dyDescent="0.25">
      <c r="A44" s="24" t="s">
        <v>75</v>
      </c>
    </row>
    <row r="45" spans="1:4" x14ac:dyDescent="0.25">
      <c r="A45" s="55">
        <v>45327</v>
      </c>
    </row>
    <row r="46" spans="1:4" x14ac:dyDescent="0.25">
      <c r="A46" s="56" t="s">
        <v>87</v>
      </c>
    </row>
    <row r="47" spans="1:4" x14ac:dyDescent="0.25">
      <c r="A47" s="57" t="s">
        <v>29</v>
      </c>
      <c r="B47">
        <v>4</v>
      </c>
      <c r="C47">
        <v>70000</v>
      </c>
      <c r="D47">
        <v>280000</v>
      </c>
    </row>
    <row r="48" spans="1:4" x14ac:dyDescent="0.25">
      <c r="A48" s="55">
        <v>45338</v>
      </c>
    </row>
    <row r="49" spans="1:4" x14ac:dyDescent="0.25">
      <c r="A49" s="56" t="s">
        <v>87</v>
      </c>
    </row>
    <row r="50" spans="1:4" x14ac:dyDescent="0.25">
      <c r="A50" s="57" t="s">
        <v>32</v>
      </c>
      <c r="B50">
        <v>14</v>
      </c>
      <c r="C50">
        <v>30000</v>
      </c>
      <c r="D50">
        <v>420000</v>
      </c>
    </row>
    <row r="51" spans="1:4" x14ac:dyDescent="0.25">
      <c r="A51" s="24" t="s">
        <v>76</v>
      </c>
    </row>
    <row r="52" spans="1:4" x14ac:dyDescent="0.25">
      <c r="A52" s="55">
        <v>45329</v>
      </c>
    </row>
    <row r="53" spans="1:4" x14ac:dyDescent="0.25">
      <c r="A53" s="56" t="s">
        <v>87</v>
      </c>
    </row>
    <row r="54" spans="1:4" x14ac:dyDescent="0.25">
      <c r="A54" s="57" t="s">
        <v>33</v>
      </c>
      <c r="B54">
        <v>5</v>
      </c>
      <c r="C54">
        <v>20000</v>
      </c>
      <c r="D54">
        <v>100000</v>
      </c>
    </row>
    <row r="55" spans="1:4" x14ac:dyDescent="0.25">
      <c r="A55" s="24" t="s">
        <v>77</v>
      </c>
    </row>
    <row r="56" spans="1:4" x14ac:dyDescent="0.25">
      <c r="A56" s="55">
        <v>45323</v>
      </c>
    </row>
    <row r="57" spans="1:4" x14ac:dyDescent="0.25">
      <c r="A57" s="56" t="s">
        <v>87</v>
      </c>
    </row>
    <row r="58" spans="1:4" x14ac:dyDescent="0.25">
      <c r="A58" s="57" t="s">
        <v>29</v>
      </c>
      <c r="B58">
        <v>8</v>
      </c>
      <c r="C58">
        <v>70000</v>
      </c>
      <c r="D58">
        <v>560000</v>
      </c>
    </row>
    <row r="59" spans="1:4" x14ac:dyDescent="0.25">
      <c r="A59" s="55">
        <v>45372</v>
      </c>
    </row>
    <row r="60" spans="1:4" x14ac:dyDescent="0.25">
      <c r="A60" s="56" t="s">
        <v>88</v>
      </c>
    </row>
    <row r="61" spans="1:4" x14ac:dyDescent="0.25">
      <c r="A61" s="57" t="s">
        <v>29</v>
      </c>
      <c r="B61">
        <v>11</v>
      </c>
      <c r="C61">
        <v>70000</v>
      </c>
      <c r="D61">
        <v>770000</v>
      </c>
    </row>
    <row r="62" spans="1:4" x14ac:dyDescent="0.25">
      <c r="A62" s="24" t="s">
        <v>78</v>
      </c>
    </row>
    <row r="63" spans="1:4" x14ac:dyDescent="0.25">
      <c r="A63" s="55">
        <v>45313</v>
      </c>
    </row>
    <row r="64" spans="1:4" x14ac:dyDescent="0.25">
      <c r="A64" s="56" t="s">
        <v>86</v>
      </c>
    </row>
    <row r="65" spans="1:4" x14ac:dyDescent="0.25">
      <c r="A65" s="57" t="s">
        <v>31</v>
      </c>
      <c r="B65">
        <v>8</v>
      </c>
      <c r="C65">
        <v>50000</v>
      </c>
      <c r="D65">
        <v>400000</v>
      </c>
    </row>
    <row r="66" spans="1:4" x14ac:dyDescent="0.25">
      <c r="A66" s="55">
        <v>45354</v>
      </c>
    </row>
    <row r="67" spans="1:4" x14ac:dyDescent="0.25">
      <c r="A67" s="56" t="s">
        <v>88</v>
      </c>
    </row>
    <row r="68" spans="1:4" x14ac:dyDescent="0.25">
      <c r="A68" s="57" t="s">
        <v>33</v>
      </c>
      <c r="B68">
        <v>7</v>
      </c>
      <c r="C68">
        <v>20000</v>
      </c>
      <c r="D68">
        <v>140000</v>
      </c>
    </row>
    <row r="69" spans="1:4" x14ac:dyDescent="0.25">
      <c r="A69" s="24" t="s">
        <v>79</v>
      </c>
    </row>
    <row r="70" spans="1:4" x14ac:dyDescent="0.25">
      <c r="A70" s="55">
        <v>45309</v>
      </c>
    </row>
    <row r="71" spans="1:4" x14ac:dyDescent="0.25">
      <c r="A71" s="56" t="s">
        <v>86</v>
      </c>
    </row>
    <row r="72" spans="1:4" x14ac:dyDescent="0.25">
      <c r="A72" s="57" t="s">
        <v>31</v>
      </c>
      <c r="B72">
        <v>7</v>
      </c>
      <c r="C72">
        <v>50000</v>
      </c>
      <c r="D72">
        <v>350000</v>
      </c>
    </row>
    <row r="73" spans="1:4" x14ac:dyDescent="0.25">
      <c r="A73" s="55">
        <v>45365</v>
      </c>
    </row>
    <row r="74" spans="1:4" x14ac:dyDescent="0.25">
      <c r="A74" s="56" t="s">
        <v>88</v>
      </c>
    </row>
    <row r="75" spans="1:4" x14ac:dyDescent="0.25">
      <c r="A75" s="57" t="s">
        <v>31</v>
      </c>
      <c r="B75">
        <v>6</v>
      </c>
      <c r="C75">
        <v>50000</v>
      </c>
      <c r="D75">
        <v>300000</v>
      </c>
    </row>
    <row r="76" spans="1:4" x14ac:dyDescent="0.25">
      <c r="A76" s="24" t="s">
        <v>80</v>
      </c>
    </row>
    <row r="77" spans="1:4" x14ac:dyDescent="0.25">
      <c r="A77" s="55">
        <v>45300</v>
      </c>
    </row>
    <row r="78" spans="1:4" x14ac:dyDescent="0.25">
      <c r="A78" s="56" t="s">
        <v>86</v>
      </c>
    </row>
    <row r="79" spans="1:4" x14ac:dyDescent="0.25">
      <c r="A79" s="57" t="s">
        <v>29</v>
      </c>
      <c r="B79">
        <v>3</v>
      </c>
      <c r="C79">
        <v>70000</v>
      </c>
      <c r="D79">
        <v>210000</v>
      </c>
    </row>
    <row r="80" spans="1:4" x14ac:dyDescent="0.25">
      <c r="A80" s="55">
        <v>45342</v>
      </c>
    </row>
    <row r="81" spans="1:4" x14ac:dyDescent="0.25">
      <c r="A81" s="56" t="s">
        <v>87</v>
      </c>
    </row>
    <row r="82" spans="1:4" x14ac:dyDescent="0.25">
      <c r="A82" s="57" t="s">
        <v>32</v>
      </c>
      <c r="B82">
        <v>8</v>
      </c>
      <c r="C82">
        <v>30000</v>
      </c>
      <c r="D82">
        <v>240000</v>
      </c>
    </row>
    <row r="83" spans="1:4" x14ac:dyDescent="0.25">
      <c r="A83" s="55">
        <v>45356</v>
      </c>
    </row>
    <row r="84" spans="1:4" x14ac:dyDescent="0.25">
      <c r="A84" s="56" t="s">
        <v>88</v>
      </c>
    </row>
    <row r="85" spans="1:4" x14ac:dyDescent="0.25">
      <c r="A85" s="57" t="s">
        <v>29</v>
      </c>
      <c r="B85">
        <v>6</v>
      </c>
      <c r="C85">
        <v>70000</v>
      </c>
      <c r="D85">
        <v>420000</v>
      </c>
    </row>
    <row r="86" spans="1:4" x14ac:dyDescent="0.25">
      <c r="A86" s="23" t="s">
        <v>65</v>
      </c>
      <c r="B86">
        <v>120</v>
      </c>
      <c r="C86">
        <v>580000</v>
      </c>
      <c r="D86">
        <v>5320000</v>
      </c>
    </row>
    <row r="87" spans="1:4" x14ac:dyDescent="0.25">
      <c r="A87" s="24" t="s">
        <v>75</v>
      </c>
    </row>
    <row r="88" spans="1:4" x14ac:dyDescent="0.25">
      <c r="A88" s="55">
        <v>45330</v>
      </c>
    </row>
    <row r="89" spans="1:4" x14ac:dyDescent="0.25">
      <c r="A89" s="56" t="s">
        <v>87</v>
      </c>
    </row>
    <row r="90" spans="1:4" x14ac:dyDescent="0.25">
      <c r="A90" s="57" t="s">
        <v>32</v>
      </c>
      <c r="B90">
        <v>15</v>
      </c>
      <c r="C90">
        <v>30000</v>
      </c>
      <c r="D90">
        <v>450000</v>
      </c>
    </row>
    <row r="91" spans="1:4" x14ac:dyDescent="0.25">
      <c r="A91" s="55">
        <v>45357</v>
      </c>
    </row>
    <row r="92" spans="1:4" x14ac:dyDescent="0.25">
      <c r="A92" s="56" t="s">
        <v>88</v>
      </c>
    </row>
    <row r="93" spans="1:4" x14ac:dyDescent="0.25">
      <c r="A93" s="57" t="s">
        <v>31</v>
      </c>
      <c r="B93">
        <v>10</v>
      </c>
      <c r="C93">
        <v>50000</v>
      </c>
      <c r="D93">
        <v>500000</v>
      </c>
    </row>
    <row r="94" spans="1:4" x14ac:dyDescent="0.25">
      <c r="A94" s="55">
        <v>45366</v>
      </c>
    </row>
    <row r="95" spans="1:4" x14ac:dyDescent="0.25">
      <c r="A95" s="56" t="s">
        <v>88</v>
      </c>
    </row>
    <row r="96" spans="1:4" x14ac:dyDescent="0.25">
      <c r="A96" s="57" t="s">
        <v>33</v>
      </c>
      <c r="B96">
        <v>8</v>
      </c>
      <c r="C96">
        <v>20000</v>
      </c>
      <c r="D96">
        <v>160000</v>
      </c>
    </row>
    <row r="97" spans="1:4" x14ac:dyDescent="0.25">
      <c r="A97" s="55">
        <v>45373</v>
      </c>
    </row>
    <row r="98" spans="1:4" x14ac:dyDescent="0.25">
      <c r="A98" s="56" t="s">
        <v>88</v>
      </c>
    </row>
    <row r="99" spans="1:4" x14ac:dyDescent="0.25">
      <c r="A99" s="57" t="s">
        <v>31</v>
      </c>
      <c r="B99">
        <v>5</v>
      </c>
      <c r="C99">
        <v>50000</v>
      </c>
      <c r="D99">
        <v>250000</v>
      </c>
    </row>
    <row r="100" spans="1:4" x14ac:dyDescent="0.25">
      <c r="A100" s="24" t="s">
        <v>76</v>
      </c>
    </row>
    <row r="101" spans="1:4" x14ac:dyDescent="0.25">
      <c r="A101" s="55">
        <v>45324</v>
      </c>
    </row>
    <row r="102" spans="1:4" x14ac:dyDescent="0.25">
      <c r="A102" s="56" t="s">
        <v>87</v>
      </c>
    </row>
    <row r="103" spans="1:4" x14ac:dyDescent="0.25">
      <c r="A103" s="57" t="s">
        <v>31</v>
      </c>
      <c r="B103">
        <v>6</v>
      </c>
      <c r="C103">
        <v>50000</v>
      </c>
      <c r="D103">
        <v>300000</v>
      </c>
    </row>
    <row r="104" spans="1:4" x14ac:dyDescent="0.25">
      <c r="A104" s="55">
        <v>45339</v>
      </c>
    </row>
    <row r="105" spans="1:4" x14ac:dyDescent="0.25">
      <c r="A105" s="56" t="s">
        <v>87</v>
      </c>
    </row>
    <row r="106" spans="1:4" x14ac:dyDescent="0.25">
      <c r="A106" s="57" t="s">
        <v>29</v>
      </c>
      <c r="B106">
        <v>10</v>
      </c>
      <c r="C106">
        <v>70000</v>
      </c>
      <c r="D106">
        <v>700000</v>
      </c>
    </row>
    <row r="107" spans="1:4" x14ac:dyDescent="0.25">
      <c r="A107" s="24" t="s">
        <v>77</v>
      </c>
    </row>
    <row r="108" spans="1:4" x14ac:dyDescent="0.25">
      <c r="A108" s="55">
        <v>45301</v>
      </c>
    </row>
    <row r="109" spans="1:4" x14ac:dyDescent="0.25">
      <c r="A109" s="56" t="s">
        <v>86</v>
      </c>
    </row>
    <row r="110" spans="1:4" x14ac:dyDescent="0.25">
      <c r="A110" s="57" t="s">
        <v>31</v>
      </c>
      <c r="B110">
        <v>6</v>
      </c>
      <c r="C110">
        <v>50000</v>
      </c>
      <c r="D110">
        <v>300000</v>
      </c>
    </row>
    <row r="111" spans="1:4" x14ac:dyDescent="0.25">
      <c r="A111" s="55">
        <v>45328</v>
      </c>
    </row>
    <row r="112" spans="1:4" x14ac:dyDescent="0.25">
      <c r="A112" s="56" t="s">
        <v>87</v>
      </c>
    </row>
    <row r="113" spans="1:4" x14ac:dyDescent="0.25">
      <c r="A113" s="57" t="s">
        <v>31</v>
      </c>
      <c r="B113">
        <v>9</v>
      </c>
      <c r="C113">
        <v>50000</v>
      </c>
      <c r="D113">
        <v>450000</v>
      </c>
    </row>
    <row r="114" spans="1:4" x14ac:dyDescent="0.25">
      <c r="A114" s="55">
        <v>45343</v>
      </c>
    </row>
    <row r="115" spans="1:4" x14ac:dyDescent="0.25">
      <c r="A115" s="56" t="s">
        <v>87</v>
      </c>
    </row>
    <row r="116" spans="1:4" x14ac:dyDescent="0.25">
      <c r="A116" s="57" t="s">
        <v>29</v>
      </c>
      <c r="B116">
        <v>12</v>
      </c>
      <c r="C116">
        <v>70000</v>
      </c>
      <c r="D116">
        <v>840000</v>
      </c>
    </row>
    <row r="117" spans="1:4" x14ac:dyDescent="0.25">
      <c r="A117" s="24" t="s">
        <v>79</v>
      </c>
    </row>
    <row r="118" spans="1:4" x14ac:dyDescent="0.25">
      <c r="A118" s="55">
        <v>45314</v>
      </c>
    </row>
    <row r="119" spans="1:4" x14ac:dyDescent="0.25">
      <c r="A119" s="56" t="s">
        <v>86</v>
      </c>
    </row>
    <row r="120" spans="1:4" x14ac:dyDescent="0.25">
      <c r="A120" s="57" t="s">
        <v>33</v>
      </c>
      <c r="B120">
        <v>14</v>
      </c>
      <c r="C120">
        <v>20000</v>
      </c>
      <c r="D120">
        <v>280000</v>
      </c>
    </row>
    <row r="121" spans="1:4" x14ac:dyDescent="0.25">
      <c r="A121" s="55">
        <v>45355</v>
      </c>
    </row>
    <row r="122" spans="1:4" x14ac:dyDescent="0.25">
      <c r="A122" s="56" t="s">
        <v>88</v>
      </c>
    </row>
    <row r="123" spans="1:4" x14ac:dyDescent="0.25">
      <c r="A123" s="57" t="s">
        <v>32</v>
      </c>
      <c r="B123">
        <v>9</v>
      </c>
      <c r="C123">
        <v>30000</v>
      </c>
      <c r="D123">
        <v>270000</v>
      </c>
    </row>
    <row r="124" spans="1:4" x14ac:dyDescent="0.25">
      <c r="A124" s="24" t="s">
        <v>80</v>
      </c>
    </row>
    <row r="125" spans="1:4" x14ac:dyDescent="0.25">
      <c r="A125" s="55">
        <v>45310</v>
      </c>
    </row>
    <row r="126" spans="1:4" x14ac:dyDescent="0.25">
      <c r="A126" s="56" t="s">
        <v>86</v>
      </c>
    </row>
    <row r="127" spans="1:4" x14ac:dyDescent="0.25">
      <c r="A127" s="57" t="s">
        <v>33</v>
      </c>
      <c r="B127">
        <v>6</v>
      </c>
      <c r="C127">
        <v>20000</v>
      </c>
      <c r="D127">
        <v>120000</v>
      </c>
    </row>
    <row r="128" spans="1:4" x14ac:dyDescent="0.25">
      <c r="A128" s="55">
        <v>45376</v>
      </c>
    </row>
    <row r="129" spans="1:4" x14ac:dyDescent="0.25">
      <c r="A129" s="56" t="s">
        <v>88</v>
      </c>
    </row>
    <row r="130" spans="1:4" x14ac:dyDescent="0.25">
      <c r="A130" s="57" t="s">
        <v>29</v>
      </c>
      <c r="B130">
        <v>10</v>
      </c>
      <c r="C130">
        <v>70000</v>
      </c>
      <c r="D130">
        <v>700000</v>
      </c>
    </row>
    <row r="131" spans="1:4" x14ac:dyDescent="0.25">
      <c r="A131" s="23" t="s">
        <v>66</v>
      </c>
      <c r="B131">
        <v>160</v>
      </c>
      <c r="C131">
        <v>710000</v>
      </c>
      <c r="D131">
        <v>6930000</v>
      </c>
    </row>
    <row r="132" spans="1:4" x14ac:dyDescent="0.25">
      <c r="A132" s="24" t="s">
        <v>75</v>
      </c>
    </row>
    <row r="133" spans="1:4" x14ac:dyDescent="0.25">
      <c r="A133" s="55">
        <v>45312</v>
      </c>
    </row>
    <row r="134" spans="1:4" x14ac:dyDescent="0.25">
      <c r="A134" s="56" t="s">
        <v>86</v>
      </c>
    </row>
    <row r="135" spans="1:4" x14ac:dyDescent="0.25">
      <c r="A135" s="57" t="s">
        <v>29</v>
      </c>
      <c r="B135">
        <v>9</v>
      </c>
      <c r="C135">
        <v>70000</v>
      </c>
      <c r="D135">
        <v>630000</v>
      </c>
    </row>
    <row r="136" spans="1:4" x14ac:dyDescent="0.25">
      <c r="A136" s="55">
        <v>45359</v>
      </c>
    </row>
    <row r="137" spans="1:4" x14ac:dyDescent="0.25">
      <c r="A137" s="56" t="s">
        <v>88</v>
      </c>
    </row>
    <row r="138" spans="1:4" x14ac:dyDescent="0.25">
      <c r="A138" s="57" t="s">
        <v>32</v>
      </c>
      <c r="B138">
        <v>13</v>
      </c>
      <c r="C138">
        <v>30000</v>
      </c>
      <c r="D138">
        <v>390000</v>
      </c>
    </row>
    <row r="139" spans="1:4" x14ac:dyDescent="0.25">
      <c r="A139" s="55">
        <v>45381</v>
      </c>
    </row>
    <row r="140" spans="1:4" x14ac:dyDescent="0.25">
      <c r="A140" s="56" t="s">
        <v>88</v>
      </c>
    </row>
    <row r="141" spans="1:4" x14ac:dyDescent="0.25">
      <c r="A141" s="57" t="s">
        <v>32</v>
      </c>
      <c r="B141">
        <v>5</v>
      </c>
      <c r="C141">
        <v>30000</v>
      </c>
      <c r="D141">
        <v>150000</v>
      </c>
    </row>
    <row r="142" spans="1:4" x14ac:dyDescent="0.25">
      <c r="A142" s="24" t="s">
        <v>76</v>
      </c>
    </row>
    <row r="143" spans="1:4" x14ac:dyDescent="0.25">
      <c r="A143" s="55">
        <v>45368</v>
      </c>
    </row>
    <row r="144" spans="1:4" x14ac:dyDescent="0.25">
      <c r="A144" s="56" t="s">
        <v>88</v>
      </c>
    </row>
    <row r="145" spans="1:4" x14ac:dyDescent="0.25">
      <c r="A145" s="57" t="s">
        <v>29</v>
      </c>
      <c r="B145">
        <v>9</v>
      </c>
      <c r="C145">
        <v>70000</v>
      </c>
      <c r="D145">
        <v>630000</v>
      </c>
    </row>
    <row r="146" spans="1:4" x14ac:dyDescent="0.25">
      <c r="A146" s="24" t="s">
        <v>77</v>
      </c>
    </row>
    <row r="147" spans="1:4" x14ac:dyDescent="0.25">
      <c r="A147" s="55">
        <v>45316</v>
      </c>
    </row>
    <row r="148" spans="1:4" x14ac:dyDescent="0.25">
      <c r="A148" s="56" t="s">
        <v>86</v>
      </c>
    </row>
    <row r="149" spans="1:4" x14ac:dyDescent="0.25">
      <c r="A149" s="57" t="s">
        <v>29</v>
      </c>
      <c r="B149">
        <v>10</v>
      </c>
      <c r="C149">
        <v>70000</v>
      </c>
      <c r="D149">
        <v>700000</v>
      </c>
    </row>
    <row r="150" spans="1:4" x14ac:dyDescent="0.25">
      <c r="A150" s="24" t="s">
        <v>78</v>
      </c>
    </row>
    <row r="151" spans="1:4" x14ac:dyDescent="0.25">
      <c r="A151" s="55">
        <v>45303</v>
      </c>
    </row>
    <row r="152" spans="1:4" x14ac:dyDescent="0.25">
      <c r="A152" s="56" t="s">
        <v>86</v>
      </c>
    </row>
    <row r="153" spans="1:4" x14ac:dyDescent="0.25">
      <c r="A153" s="57" t="s">
        <v>32</v>
      </c>
      <c r="B153">
        <v>10</v>
      </c>
      <c r="C153">
        <v>30000</v>
      </c>
      <c r="D153">
        <v>300000</v>
      </c>
    </row>
    <row r="154" spans="1:4" x14ac:dyDescent="0.25">
      <c r="A154" s="55">
        <v>45308</v>
      </c>
    </row>
    <row r="155" spans="1:4" x14ac:dyDescent="0.25">
      <c r="A155" s="56" t="s">
        <v>86</v>
      </c>
    </row>
    <row r="156" spans="1:4" x14ac:dyDescent="0.25">
      <c r="A156" s="57" t="s">
        <v>29</v>
      </c>
      <c r="B156">
        <v>11</v>
      </c>
      <c r="C156">
        <v>70000</v>
      </c>
      <c r="D156">
        <v>770000</v>
      </c>
    </row>
    <row r="157" spans="1:4" x14ac:dyDescent="0.25">
      <c r="A157" s="55">
        <v>45345</v>
      </c>
    </row>
    <row r="158" spans="1:4" x14ac:dyDescent="0.25">
      <c r="A158" s="56" t="s">
        <v>87</v>
      </c>
    </row>
    <row r="159" spans="1:4" x14ac:dyDescent="0.25">
      <c r="A159" s="57" t="s">
        <v>33</v>
      </c>
      <c r="B159">
        <v>9</v>
      </c>
      <c r="C159">
        <v>20000</v>
      </c>
      <c r="D159">
        <v>180000</v>
      </c>
    </row>
    <row r="160" spans="1:4" x14ac:dyDescent="0.25">
      <c r="A160" s="55">
        <v>45364</v>
      </c>
    </row>
    <row r="161" spans="1:4" x14ac:dyDescent="0.25">
      <c r="A161" s="56" t="s">
        <v>88</v>
      </c>
    </row>
    <row r="162" spans="1:4" x14ac:dyDescent="0.25">
      <c r="A162" s="57" t="s">
        <v>29</v>
      </c>
      <c r="B162">
        <v>10</v>
      </c>
      <c r="C162">
        <v>70000</v>
      </c>
      <c r="D162">
        <v>700000</v>
      </c>
    </row>
    <row r="163" spans="1:4" x14ac:dyDescent="0.25">
      <c r="A163" s="24" t="s">
        <v>79</v>
      </c>
    </row>
    <row r="164" spans="1:4" x14ac:dyDescent="0.25">
      <c r="A164" s="55">
        <v>45299</v>
      </c>
    </row>
    <row r="165" spans="1:4" x14ac:dyDescent="0.25">
      <c r="A165" s="56" t="s">
        <v>86</v>
      </c>
    </row>
    <row r="166" spans="1:4" x14ac:dyDescent="0.25">
      <c r="A166" s="57" t="s">
        <v>32</v>
      </c>
      <c r="B166">
        <v>15</v>
      </c>
      <c r="C166">
        <v>30000</v>
      </c>
      <c r="D166">
        <v>450000</v>
      </c>
    </row>
    <row r="167" spans="1:4" x14ac:dyDescent="0.25">
      <c r="A167" s="55">
        <v>45341</v>
      </c>
    </row>
    <row r="168" spans="1:4" x14ac:dyDescent="0.25">
      <c r="A168" s="56" t="s">
        <v>87</v>
      </c>
    </row>
    <row r="169" spans="1:4" x14ac:dyDescent="0.25">
      <c r="A169" s="57" t="s">
        <v>33</v>
      </c>
      <c r="B169">
        <v>13</v>
      </c>
      <c r="C169">
        <v>20000</v>
      </c>
      <c r="D169">
        <v>260000</v>
      </c>
    </row>
    <row r="170" spans="1:4" x14ac:dyDescent="0.25">
      <c r="A170" s="55">
        <v>45375</v>
      </c>
    </row>
    <row r="171" spans="1:4" x14ac:dyDescent="0.25">
      <c r="A171" s="56" t="s">
        <v>88</v>
      </c>
    </row>
    <row r="172" spans="1:4" x14ac:dyDescent="0.25">
      <c r="A172" s="57" t="s">
        <v>32</v>
      </c>
      <c r="B172">
        <v>9</v>
      </c>
      <c r="C172">
        <v>30000</v>
      </c>
      <c r="D172">
        <v>270000</v>
      </c>
    </row>
    <row r="173" spans="1:4" x14ac:dyDescent="0.25">
      <c r="A173" s="24" t="s">
        <v>80</v>
      </c>
    </row>
    <row r="174" spans="1:4" x14ac:dyDescent="0.25">
      <c r="A174" s="55">
        <v>45320</v>
      </c>
    </row>
    <row r="175" spans="1:4" x14ac:dyDescent="0.25">
      <c r="A175" s="56" t="s">
        <v>86</v>
      </c>
    </row>
    <row r="176" spans="1:4" x14ac:dyDescent="0.25">
      <c r="A176" s="57" t="s">
        <v>29</v>
      </c>
      <c r="B176">
        <v>7</v>
      </c>
      <c r="C176">
        <v>70000</v>
      </c>
      <c r="D176">
        <v>490000</v>
      </c>
    </row>
    <row r="177" spans="1:4" x14ac:dyDescent="0.25">
      <c r="A177" s="55">
        <v>45332</v>
      </c>
    </row>
    <row r="178" spans="1:4" x14ac:dyDescent="0.25">
      <c r="A178" s="56" t="s">
        <v>87</v>
      </c>
    </row>
    <row r="179" spans="1:4" x14ac:dyDescent="0.25">
      <c r="A179" s="57" t="s">
        <v>31</v>
      </c>
      <c r="B179">
        <v>11</v>
      </c>
      <c r="C179">
        <v>50000</v>
      </c>
      <c r="D179">
        <v>550000</v>
      </c>
    </row>
    <row r="180" spans="1:4" x14ac:dyDescent="0.25">
      <c r="A180" s="55">
        <v>45337</v>
      </c>
    </row>
    <row r="181" spans="1:4" x14ac:dyDescent="0.25">
      <c r="A181" s="56" t="s">
        <v>87</v>
      </c>
    </row>
    <row r="182" spans="1:4" x14ac:dyDescent="0.25">
      <c r="A182" s="57" t="s">
        <v>33</v>
      </c>
      <c r="B182">
        <v>11</v>
      </c>
      <c r="C182">
        <v>20000</v>
      </c>
      <c r="D182">
        <v>220000</v>
      </c>
    </row>
    <row r="183" spans="1:4" x14ac:dyDescent="0.25">
      <c r="A183" s="55">
        <v>45371</v>
      </c>
    </row>
    <row r="184" spans="1:4" x14ac:dyDescent="0.25">
      <c r="A184" s="56" t="s">
        <v>88</v>
      </c>
    </row>
    <row r="185" spans="1:4" x14ac:dyDescent="0.25">
      <c r="A185" s="57" t="s">
        <v>32</v>
      </c>
      <c r="B185">
        <v>8</v>
      </c>
      <c r="C185">
        <v>30000</v>
      </c>
      <c r="D185">
        <v>240000</v>
      </c>
    </row>
    <row r="186" spans="1:4" x14ac:dyDescent="0.25">
      <c r="A186" s="23" t="s">
        <v>67</v>
      </c>
      <c r="B186">
        <v>59</v>
      </c>
      <c r="C186">
        <v>300000</v>
      </c>
      <c r="D186">
        <v>2390000</v>
      </c>
    </row>
    <row r="187" spans="1:4" x14ac:dyDescent="0.25">
      <c r="A187" s="24" t="s">
        <v>75</v>
      </c>
    </row>
    <row r="188" spans="1:4" x14ac:dyDescent="0.25">
      <c r="A188" s="55">
        <v>45318</v>
      </c>
    </row>
    <row r="189" spans="1:4" x14ac:dyDescent="0.25">
      <c r="A189" s="56" t="s">
        <v>86</v>
      </c>
    </row>
    <row r="190" spans="1:4" x14ac:dyDescent="0.25">
      <c r="A190" s="57" t="s">
        <v>33</v>
      </c>
      <c r="B190">
        <v>8</v>
      </c>
      <c r="C190">
        <v>20000</v>
      </c>
      <c r="D190">
        <v>160000</v>
      </c>
    </row>
    <row r="191" spans="1:4" x14ac:dyDescent="0.25">
      <c r="A191" s="55">
        <v>45369</v>
      </c>
    </row>
    <row r="192" spans="1:4" x14ac:dyDescent="0.25">
      <c r="A192" s="56" t="s">
        <v>88</v>
      </c>
    </row>
    <row r="193" spans="1:4" x14ac:dyDescent="0.25">
      <c r="A193" s="57" t="s">
        <v>31</v>
      </c>
      <c r="B193">
        <v>7</v>
      </c>
      <c r="C193">
        <v>50000</v>
      </c>
      <c r="D193">
        <v>350000</v>
      </c>
    </row>
    <row r="194" spans="1:4" x14ac:dyDescent="0.25">
      <c r="A194" s="24" t="s">
        <v>76</v>
      </c>
    </row>
    <row r="195" spans="1:4" x14ac:dyDescent="0.25">
      <c r="A195" s="55">
        <v>45297</v>
      </c>
    </row>
    <row r="196" spans="1:4" x14ac:dyDescent="0.25">
      <c r="A196" s="56" t="s">
        <v>86</v>
      </c>
    </row>
    <row r="197" spans="1:4" x14ac:dyDescent="0.25">
      <c r="A197" s="57" t="s">
        <v>31</v>
      </c>
      <c r="B197">
        <v>10</v>
      </c>
      <c r="C197">
        <v>50000</v>
      </c>
      <c r="D197">
        <v>500000</v>
      </c>
    </row>
    <row r="198" spans="1:4" x14ac:dyDescent="0.25">
      <c r="A198" s="24" t="s">
        <v>77</v>
      </c>
    </row>
    <row r="199" spans="1:4" x14ac:dyDescent="0.25">
      <c r="A199" s="55">
        <v>45306</v>
      </c>
    </row>
    <row r="200" spans="1:4" x14ac:dyDescent="0.25">
      <c r="A200" s="56" t="s">
        <v>86</v>
      </c>
    </row>
    <row r="201" spans="1:4" x14ac:dyDescent="0.25">
      <c r="A201" s="57" t="s">
        <v>33</v>
      </c>
      <c r="B201">
        <v>9</v>
      </c>
      <c r="C201">
        <v>20000</v>
      </c>
      <c r="D201">
        <v>180000</v>
      </c>
    </row>
    <row r="202" spans="1:4" x14ac:dyDescent="0.25">
      <c r="A202" s="55">
        <v>45362</v>
      </c>
    </row>
    <row r="203" spans="1:4" x14ac:dyDescent="0.25">
      <c r="A203" s="56" t="s">
        <v>88</v>
      </c>
    </row>
    <row r="204" spans="1:4" x14ac:dyDescent="0.25">
      <c r="A204" s="57" t="s">
        <v>33</v>
      </c>
      <c r="B204">
        <v>11</v>
      </c>
      <c r="C204">
        <v>20000</v>
      </c>
      <c r="D204">
        <v>220000</v>
      </c>
    </row>
    <row r="205" spans="1:4" x14ac:dyDescent="0.25">
      <c r="A205" s="24" t="s">
        <v>78</v>
      </c>
    </row>
    <row r="206" spans="1:4" x14ac:dyDescent="0.25">
      <c r="A206" s="55">
        <v>45335</v>
      </c>
    </row>
    <row r="207" spans="1:4" x14ac:dyDescent="0.25">
      <c r="A207" s="56" t="s">
        <v>87</v>
      </c>
    </row>
    <row r="208" spans="1:4" x14ac:dyDescent="0.25">
      <c r="A208" s="57" t="s">
        <v>29</v>
      </c>
      <c r="B208">
        <v>9</v>
      </c>
      <c r="C208">
        <v>70000</v>
      </c>
      <c r="D208">
        <v>630000</v>
      </c>
    </row>
    <row r="209" spans="1:4" x14ac:dyDescent="0.25">
      <c r="A209" s="24" t="s">
        <v>80</v>
      </c>
    </row>
    <row r="210" spans="1:4" x14ac:dyDescent="0.25">
      <c r="A210" s="55">
        <v>45347</v>
      </c>
    </row>
    <row r="211" spans="1:4" x14ac:dyDescent="0.25">
      <c r="A211" s="56" t="s">
        <v>87</v>
      </c>
    </row>
    <row r="212" spans="1:4" x14ac:dyDescent="0.25">
      <c r="A212" s="57" t="s">
        <v>29</v>
      </c>
      <c r="B212">
        <v>5</v>
      </c>
      <c r="C212">
        <v>70000</v>
      </c>
      <c r="D212">
        <v>350000</v>
      </c>
    </row>
    <row r="213" spans="1:4" x14ac:dyDescent="0.25">
      <c r="A213" s="23" t="s">
        <v>68</v>
      </c>
      <c r="B213">
        <v>146</v>
      </c>
      <c r="C213">
        <v>570000</v>
      </c>
      <c r="D213">
        <v>4710000</v>
      </c>
    </row>
    <row r="214" spans="1:4" x14ac:dyDescent="0.25">
      <c r="A214" s="24" t="s">
        <v>76</v>
      </c>
    </row>
    <row r="215" spans="1:4" x14ac:dyDescent="0.25">
      <c r="A215" s="55">
        <v>45302</v>
      </c>
    </row>
    <row r="216" spans="1:4" x14ac:dyDescent="0.25">
      <c r="A216" s="56" t="s">
        <v>86</v>
      </c>
    </row>
    <row r="217" spans="1:4" x14ac:dyDescent="0.25">
      <c r="A217" s="57" t="s">
        <v>33</v>
      </c>
      <c r="B217">
        <v>4</v>
      </c>
      <c r="C217">
        <v>20000</v>
      </c>
      <c r="D217">
        <v>80000</v>
      </c>
    </row>
    <row r="218" spans="1:4" x14ac:dyDescent="0.25">
      <c r="A218" s="55">
        <v>45307</v>
      </c>
    </row>
    <row r="219" spans="1:4" x14ac:dyDescent="0.25">
      <c r="A219" s="56" t="s">
        <v>86</v>
      </c>
    </row>
    <row r="220" spans="1:4" x14ac:dyDescent="0.25">
      <c r="A220" s="57" t="s">
        <v>32</v>
      </c>
      <c r="B220">
        <v>5</v>
      </c>
      <c r="C220">
        <v>30000</v>
      </c>
      <c r="D220">
        <v>150000</v>
      </c>
    </row>
    <row r="221" spans="1:4" x14ac:dyDescent="0.25">
      <c r="A221" s="55">
        <v>45344</v>
      </c>
    </row>
    <row r="222" spans="1:4" x14ac:dyDescent="0.25">
      <c r="A222" s="56" t="s">
        <v>87</v>
      </c>
    </row>
    <row r="223" spans="1:4" x14ac:dyDescent="0.25">
      <c r="A223" s="57" t="s">
        <v>31</v>
      </c>
      <c r="B223">
        <v>7</v>
      </c>
      <c r="C223">
        <v>50000</v>
      </c>
      <c r="D223">
        <v>350000</v>
      </c>
    </row>
    <row r="224" spans="1:4" x14ac:dyDescent="0.25">
      <c r="A224" s="55">
        <v>45358</v>
      </c>
    </row>
    <row r="225" spans="1:4" x14ac:dyDescent="0.25">
      <c r="A225" s="56" t="s">
        <v>88</v>
      </c>
    </row>
    <row r="226" spans="1:4" x14ac:dyDescent="0.25">
      <c r="A226" s="57" t="s">
        <v>33</v>
      </c>
      <c r="B226">
        <v>8</v>
      </c>
      <c r="C226">
        <v>20000</v>
      </c>
      <c r="D226">
        <v>160000</v>
      </c>
    </row>
    <row r="227" spans="1:4" x14ac:dyDescent="0.25">
      <c r="A227" s="55">
        <v>45363</v>
      </c>
    </row>
    <row r="228" spans="1:4" x14ac:dyDescent="0.25">
      <c r="A228" s="56" t="s">
        <v>88</v>
      </c>
    </row>
    <row r="229" spans="1:4" x14ac:dyDescent="0.25">
      <c r="A229" s="57" t="s">
        <v>32</v>
      </c>
      <c r="B229">
        <v>14</v>
      </c>
      <c r="C229">
        <v>30000</v>
      </c>
      <c r="D229">
        <v>420000</v>
      </c>
    </row>
    <row r="230" spans="1:4" x14ac:dyDescent="0.25">
      <c r="A230" s="24" t="s">
        <v>77</v>
      </c>
    </row>
    <row r="231" spans="1:4" x14ac:dyDescent="0.25">
      <c r="A231" s="55">
        <v>45311</v>
      </c>
    </row>
    <row r="232" spans="1:4" x14ac:dyDescent="0.25">
      <c r="A232" s="56" t="s">
        <v>86</v>
      </c>
    </row>
    <row r="233" spans="1:4" x14ac:dyDescent="0.25">
      <c r="A233" s="57" t="s">
        <v>32</v>
      </c>
      <c r="B233">
        <v>13</v>
      </c>
      <c r="C233">
        <v>30000</v>
      </c>
      <c r="D233">
        <v>390000</v>
      </c>
    </row>
    <row r="234" spans="1:4" x14ac:dyDescent="0.25">
      <c r="A234" s="55">
        <v>45367</v>
      </c>
    </row>
    <row r="235" spans="1:4" x14ac:dyDescent="0.25">
      <c r="A235" s="56" t="s">
        <v>88</v>
      </c>
    </row>
    <row r="236" spans="1:4" x14ac:dyDescent="0.25">
      <c r="A236" s="57" t="s">
        <v>32</v>
      </c>
      <c r="B236">
        <v>12</v>
      </c>
      <c r="C236">
        <v>30000</v>
      </c>
      <c r="D236">
        <v>360000</v>
      </c>
    </row>
    <row r="237" spans="1:4" x14ac:dyDescent="0.25">
      <c r="A237" s="24" t="s">
        <v>78</v>
      </c>
    </row>
    <row r="238" spans="1:4" x14ac:dyDescent="0.25">
      <c r="A238" s="55">
        <v>45298</v>
      </c>
    </row>
    <row r="239" spans="1:4" x14ac:dyDescent="0.25">
      <c r="A239" s="56" t="s">
        <v>86</v>
      </c>
    </row>
    <row r="240" spans="1:4" x14ac:dyDescent="0.25">
      <c r="A240" s="57" t="s">
        <v>33</v>
      </c>
      <c r="B240">
        <v>7</v>
      </c>
      <c r="C240">
        <v>20000</v>
      </c>
      <c r="D240">
        <v>140000</v>
      </c>
    </row>
    <row r="241" spans="1:4" x14ac:dyDescent="0.25">
      <c r="A241" s="55">
        <v>45325</v>
      </c>
    </row>
    <row r="242" spans="1:4" x14ac:dyDescent="0.25">
      <c r="A242" s="56" t="s">
        <v>87</v>
      </c>
    </row>
    <row r="243" spans="1:4" x14ac:dyDescent="0.25">
      <c r="A243" s="57" t="s">
        <v>33</v>
      </c>
      <c r="B243">
        <v>10</v>
      </c>
      <c r="C243">
        <v>20000</v>
      </c>
      <c r="D243">
        <v>200000</v>
      </c>
    </row>
    <row r="244" spans="1:4" x14ac:dyDescent="0.25">
      <c r="A244" s="55">
        <v>45340</v>
      </c>
    </row>
    <row r="245" spans="1:4" x14ac:dyDescent="0.25">
      <c r="A245" s="56" t="s">
        <v>87</v>
      </c>
    </row>
    <row r="246" spans="1:4" x14ac:dyDescent="0.25">
      <c r="A246" s="57" t="s">
        <v>31</v>
      </c>
      <c r="B246">
        <v>9</v>
      </c>
      <c r="C246">
        <v>50000</v>
      </c>
      <c r="D246">
        <v>450000</v>
      </c>
    </row>
    <row r="247" spans="1:4" x14ac:dyDescent="0.25">
      <c r="A247" s="55">
        <v>45374</v>
      </c>
    </row>
    <row r="248" spans="1:4" x14ac:dyDescent="0.25">
      <c r="A248" s="56" t="s">
        <v>88</v>
      </c>
    </row>
    <row r="249" spans="1:4" x14ac:dyDescent="0.25">
      <c r="A249" s="57" t="s">
        <v>33</v>
      </c>
      <c r="B249">
        <v>10</v>
      </c>
      <c r="C249">
        <v>20000</v>
      </c>
      <c r="D249">
        <v>200000</v>
      </c>
    </row>
    <row r="250" spans="1:4" x14ac:dyDescent="0.25">
      <c r="A250" s="24" t="s">
        <v>79</v>
      </c>
    </row>
    <row r="251" spans="1:4" x14ac:dyDescent="0.25">
      <c r="A251" s="55">
        <v>45319</v>
      </c>
    </row>
    <row r="252" spans="1:4" x14ac:dyDescent="0.25">
      <c r="A252" s="56" t="s">
        <v>86</v>
      </c>
    </row>
    <row r="253" spans="1:4" x14ac:dyDescent="0.25">
      <c r="A253" s="57" t="s">
        <v>32</v>
      </c>
      <c r="B253">
        <v>6</v>
      </c>
      <c r="C253">
        <v>30000</v>
      </c>
      <c r="D253">
        <v>180000</v>
      </c>
    </row>
    <row r="254" spans="1:4" x14ac:dyDescent="0.25">
      <c r="A254" s="55">
        <v>45331</v>
      </c>
    </row>
    <row r="255" spans="1:4" x14ac:dyDescent="0.25">
      <c r="A255" s="56" t="s">
        <v>87</v>
      </c>
    </row>
    <row r="256" spans="1:4" x14ac:dyDescent="0.25">
      <c r="A256" s="57" t="s">
        <v>29</v>
      </c>
      <c r="B256">
        <v>7</v>
      </c>
      <c r="C256">
        <v>70000</v>
      </c>
      <c r="D256">
        <v>490000</v>
      </c>
    </row>
    <row r="257" spans="1:4" x14ac:dyDescent="0.25">
      <c r="A257" s="55">
        <v>45336</v>
      </c>
    </row>
    <row r="258" spans="1:4" x14ac:dyDescent="0.25">
      <c r="A258" s="56" t="s">
        <v>87</v>
      </c>
    </row>
    <row r="259" spans="1:4" x14ac:dyDescent="0.25">
      <c r="A259" s="57" t="s">
        <v>31</v>
      </c>
      <c r="B259">
        <v>8</v>
      </c>
      <c r="C259">
        <v>50000</v>
      </c>
      <c r="D259">
        <v>400000</v>
      </c>
    </row>
    <row r="260" spans="1:4" x14ac:dyDescent="0.25">
      <c r="A260" s="55">
        <v>45370</v>
      </c>
    </row>
    <row r="261" spans="1:4" x14ac:dyDescent="0.25">
      <c r="A261" s="56" t="s">
        <v>88</v>
      </c>
    </row>
    <row r="262" spans="1:4" x14ac:dyDescent="0.25">
      <c r="A262" s="57" t="s">
        <v>33</v>
      </c>
      <c r="B262">
        <v>14</v>
      </c>
      <c r="C262">
        <v>20000</v>
      </c>
      <c r="D262">
        <v>280000</v>
      </c>
    </row>
    <row r="263" spans="1:4" x14ac:dyDescent="0.25">
      <c r="A263" s="24" t="s">
        <v>80</v>
      </c>
    </row>
    <row r="264" spans="1:4" x14ac:dyDescent="0.25">
      <c r="A264" s="55">
        <v>45315</v>
      </c>
    </row>
    <row r="265" spans="1:4" x14ac:dyDescent="0.25">
      <c r="A265" s="56" t="s">
        <v>86</v>
      </c>
    </row>
    <row r="266" spans="1:4" x14ac:dyDescent="0.25">
      <c r="A266" s="57" t="s">
        <v>32</v>
      </c>
      <c r="B266">
        <v>7</v>
      </c>
      <c r="C266">
        <v>30000</v>
      </c>
      <c r="D266">
        <v>210000</v>
      </c>
    </row>
    <row r="267" spans="1:4" x14ac:dyDescent="0.25">
      <c r="A267" s="55">
        <v>45361</v>
      </c>
    </row>
    <row r="268" spans="1:4" x14ac:dyDescent="0.25">
      <c r="A268" s="56" t="s">
        <v>88</v>
      </c>
    </row>
    <row r="269" spans="1:4" x14ac:dyDescent="0.25">
      <c r="A269" s="57" t="s">
        <v>31</v>
      </c>
      <c r="B269">
        <v>5</v>
      </c>
      <c r="C269">
        <v>50000</v>
      </c>
      <c r="D269">
        <v>250000</v>
      </c>
    </row>
    <row r="270" spans="1:4" x14ac:dyDescent="0.25">
      <c r="A270" s="23" t="s">
        <v>73</v>
      </c>
      <c r="B270">
        <v>685</v>
      </c>
      <c r="C270">
        <v>3300000</v>
      </c>
      <c r="D270">
        <v>28670000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80"/>
  <sheetViews>
    <sheetView topLeftCell="A3" zoomScaleNormal="100" workbookViewId="0">
      <selection activeCell="K8" sqref="K8"/>
    </sheetView>
  </sheetViews>
  <sheetFormatPr defaultRowHeight="15" x14ac:dyDescent="0.25"/>
  <cols>
    <col min="1" max="1" width="9.7109375" style="58" customWidth="1"/>
    <col min="2" max="1025" width="8.7109375" customWidth="1"/>
  </cols>
  <sheetData>
    <row r="1" spans="1:11" x14ac:dyDescent="0.25">
      <c r="A1" s="1" t="s">
        <v>89</v>
      </c>
      <c r="B1" s="1"/>
      <c r="C1" s="1"/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3" spans="1:11" ht="45" x14ac:dyDescent="0.25">
      <c r="A3" s="59" t="s">
        <v>83</v>
      </c>
      <c r="B3" s="60" t="s">
        <v>90</v>
      </c>
      <c r="C3" s="60" t="s">
        <v>82</v>
      </c>
      <c r="D3" s="60" t="s">
        <v>30</v>
      </c>
      <c r="E3" s="60" t="s">
        <v>20</v>
      </c>
      <c r="F3" s="60" t="s">
        <v>91</v>
      </c>
      <c r="G3" s="60" t="s">
        <v>92</v>
      </c>
    </row>
    <row r="4" spans="1:11" ht="30" x14ac:dyDescent="0.25">
      <c r="A4" s="61">
        <v>45296</v>
      </c>
      <c r="B4" s="62" t="s">
        <v>75</v>
      </c>
      <c r="C4" s="62" t="s">
        <v>63</v>
      </c>
      <c r="D4" s="62" t="s">
        <v>29</v>
      </c>
      <c r="E4" s="62">
        <v>5</v>
      </c>
      <c r="F4" s="62">
        <v>70000</v>
      </c>
      <c r="G4" s="62">
        <f t="shared" ref="G4:G35" si="0">E4*F4</f>
        <v>350000</v>
      </c>
    </row>
    <row r="5" spans="1:11" ht="30" x14ac:dyDescent="0.25">
      <c r="A5" s="61">
        <v>45297</v>
      </c>
      <c r="B5" s="62" t="s">
        <v>76</v>
      </c>
      <c r="C5" s="62" t="s">
        <v>67</v>
      </c>
      <c r="D5" s="62" t="s">
        <v>31</v>
      </c>
      <c r="E5" s="62">
        <v>10</v>
      </c>
      <c r="F5" s="62">
        <v>50000</v>
      </c>
      <c r="G5" s="62">
        <f t="shared" si="0"/>
        <v>500000</v>
      </c>
    </row>
    <row r="6" spans="1:11" ht="30" x14ac:dyDescent="0.25">
      <c r="A6" s="61">
        <v>45298</v>
      </c>
      <c r="B6" s="62" t="s">
        <v>78</v>
      </c>
      <c r="C6" s="62" t="s">
        <v>68</v>
      </c>
      <c r="D6" s="62" t="s">
        <v>33</v>
      </c>
      <c r="E6" s="62">
        <v>7</v>
      </c>
      <c r="F6" s="62">
        <v>20000</v>
      </c>
      <c r="G6" s="62">
        <f t="shared" si="0"/>
        <v>140000</v>
      </c>
    </row>
    <row r="7" spans="1:11" ht="30" x14ac:dyDescent="0.25">
      <c r="A7" s="61">
        <v>45299</v>
      </c>
      <c r="B7" s="62" t="s">
        <v>79</v>
      </c>
      <c r="C7" s="62" t="s">
        <v>66</v>
      </c>
      <c r="D7" s="62" t="s">
        <v>32</v>
      </c>
      <c r="E7" s="62">
        <v>15</v>
      </c>
      <c r="F7" s="62">
        <v>30000</v>
      </c>
      <c r="G7" s="62">
        <f t="shared" si="0"/>
        <v>450000</v>
      </c>
    </row>
    <row r="8" spans="1:11" ht="30" x14ac:dyDescent="0.25">
      <c r="A8" s="61">
        <v>45300</v>
      </c>
      <c r="B8" s="62" t="s">
        <v>80</v>
      </c>
      <c r="C8" s="62" t="s">
        <v>64</v>
      </c>
      <c r="D8" s="62" t="s">
        <v>29</v>
      </c>
      <c r="E8" s="62">
        <v>3</v>
      </c>
      <c r="F8" s="62">
        <v>70000</v>
      </c>
      <c r="G8" s="62">
        <f t="shared" si="0"/>
        <v>210000</v>
      </c>
      <c r="K8" s="63"/>
    </row>
    <row r="9" spans="1:11" ht="30" x14ac:dyDescent="0.25">
      <c r="A9" s="61">
        <v>45301</v>
      </c>
      <c r="B9" s="62" t="s">
        <v>77</v>
      </c>
      <c r="C9" s="62" t="s">
        <v>65</v>
      </c>
      <c r="D9" s="62" t="s">
        <v>31</v>
      </c>
      <c r="E9" s="62">
        <v>6</v>
      </c>
      <c r="F9" s="62">
        <v>50000</v>
      </c>
      <c r="G9" s="62">
        <f t="shared" si="0"/>
        <v>300000</v>
      </c>
    </row>
    <row r="10" spans="1:11" ht="30" x14ac:dyDescent="0.25">
      <c r="A10" s="61">
        <v>45302</v>
      </c>
      <c r="B10" s="62" t="s">
        <v>76</v>
      </c>
      <c r="C10" s="62" t="s">
        <v>68</v>
      </c>
      <c r="D10" s="62" t="s">
        <v>33</v>
      </c>
      <c r="E10" s="62">
        <v>4</v>
      </c>
      <c r="F10" s="62">
        <v>20000</v>
      </c>
      <c r="G10" s="62">
        <f t="shared" si="0"/>
        <v>80000</v>
      </c>
    </row>
    <row r="11" spans="1:11" ht="30" x14ac:dyDescent="0.25">
      <c r="A11" s="61">
        <v>45303</v>
      </c>
      <c r="B11" s="62" t="s">
        <v>78</v>
      </c>
      <c r="C11" s="62" t="s">
        <v>66</v>
      </c>
      <c r="D11" s="62" t="s">
        <v>32</v>
      </c>
      <c r="E11" s="62">
        <v>10</v>
      </c>
      <c r="F11" s="62">
        <v>30000</v>
      </c>
      <c r="G11" s="62">
        <f t="shared" si="0"/>
        <v>300000</v>
      </c>
    </row>
    <row r="12" spans="1:11" ht="30" x14ac:dyDescent="0.25">
      <c r="A12" s="61">
        <v>45304</v>
      </c>
      <c r="B12" s="62" t="s">
        <v>75</v>
      </c>
      <c r="C12" s="62" t="s">
        <v>63</v>
      </c>
      <c r="D12" s="62" t="s">
        <v>29</v>
      </c>
      <c r="E12" s="62">
        <v>8</v>
      </c>
      <c r="F12" s="62">
        <v>70000</v>
      </c>
      <c r="G12" s="62">
        <f t="shared" si="0"/>
        <v>560000</v>
      </c>
    </row>
    <row r="13" spans="1:11" ht="30" x14ac:dyDescent="0.25">
      <c r="A13" s="61">
        <v>45305</v>
      </c>
      <c r="B13" s="62" t="s">
        <v>80</v>
      </c>
      <c r="C13" s="62" t="s">
        <v>63</v>
      </c>
      <c r="D13" s="62" t="s">
        <v>31</v>
      </c>
      <c r="E13" s="62">
        <v>12</v>
      </c>
      <c r="F13" s="62">
        <v>50000</v>
      </c>
      <c r="G13" s="62">
        <f t="shared" si="0"/>
        <v>600000</v>
      </c>
    </row>
    <row r="14" spans="1:11" ht="30" x14ac:dyDescent="0.25">
      <c r="A14" s="61">
        <v>45306</v>
      </c>
      <c r="B14" s="62" t="s">
        <v>77</v>
      </c>
      <c r="C14" s="62" t="s">
        <v>67</v>
      </c>
      <c r="D14" s="62" t="s">
        <v>33</v>
      </c>
      <c r="E14" s="62">
        <v>9</v>
      </c>
      <c r="F14" s="62">
        <v>20000</v>
      </c>
      <c r="G14" s="62">
        <f t="shared" si="0"/>
        <v>180000</v>
      </c>
    </row>
    <row r="15" spans="1:11" ht="30" x14ac:dyDescent="0.25">
      <c r="A15" s="61">
        <v>45307</v>
      </c>
      <c r="B15" s="62" t="s">
        <v>76</v>
      </c>
      <c r="C15" s="62" t="s">
        <v>68</v>
      </c>
      <c r="D15" s="62" t="s">
        <v>32</v>
      </c>
      <c r="E15" s="62">
        <v>5</v>
      </c>
      <c r="F15" s="62">
        <v>30000</v>
      </c>
      <c r="G15" s="62">
        <f t="shared" si="0"/>
        <v>150000</v>
      </c>
    </row>
    <row r="16" spans="1:11" ht="30" x14ac:dyDescent="0.25">
      <c r="A16" s="61">
        <v>45308</v>
      </c>
      <c r="B16" s="62" t="s">
        <v>78</v>
      </c>
      <c r="C16" s="62" t="s">
        <v>66</v>
      </c>
      <c r="D16" s="62" t="s">
        <v>29</v>
      </c>
      <c r="E16" s="62">
        <v>11</v>
      </c>
      <c r="F16" s="62">
        <v>70000</v>
      </c>
      <c r="G16" s="62">
        <f t="shared" si="0"/>
        <v>770000</v>
      </c>
    </row>
    <row r="17" spans="1:7" ht="30" x14ac:dyDescent="0.25">
      <c r="A17" s="61">
        <v>45309</v>
      </c>
      <c r="B17" s="62" t="s">
        <v>79</v>
      </c>
      <c r="C17" s="62" t="s">
        <v>64</v>
      </c>
      <c r="D17" s="62" t="s">
        <v>31</v>
      </c>
      <c r="E17" s="62">
        <v>7</v>
      </c>
      <c r="F17" s="62">
        <v>50000</v>
      </c>
      <c r="G17" s="62">
        <f t="shared" si="0"/>
        <v>350000</v>
      </c>
    </row>
    <row r="18" spans="1:7" ht="30" x14ac:dyDescent="0.25">
      <c r="A18" s="61">
        <v>45310</v>
      </c>
      <c r="B18" s="62" t="s">
        <v>80</v>
      </c>
      <c r="C18" s="62" t="s">
        <v>65</v>
      </c>
      <c r="D18" s="62" t="s">
        <v>33</v>
      </c>
      <c r="E18" s="62">
        <v>6</v>
      </c>
      <c r="F18" s="62">
        <v>20000</v>
      </c>
      <c r="G18" s="62">
        <f t="shared" si="0"/>
        <v>120000</v>
      </c>
    </row>
    <row r="19" spans="1:7" ht="30" x14ac:dyDescent="0.25">
      <c r="A19" s="61">
        <v>45311</v>
      </c>
      <c r="B19" s="62" t="s">
        <v>77</v>
      </c>
      <c r="C19" s="62" t="s">
        <v>68</v>
      </c>
      <c r="D19" s="62" t="s">
        <v>32</v>
      </c>
      <c r="E19" s="62">
        <v>13</v>
      </c>
      <c r="F19" s="62">
        <v>30000</v>
      </c>
      <c r="G19" s="62">
        <f t="shared" si="0"/>
        <v>390000</v>
      </c>
    </row>
    <row r="20" spans="1:7" ht="30" x14ac:dyDescent="0.25">
      <c r="A20" s="61">
        <v>45312</v>
      </c>
      <c r="B20" s="62" t="s">
        <v>75</v>
      </c>
      <c r="C20" s="62" t="s">
        <v>66</v>
      </c>
      <c r="D20" s="62" t="s">
        <v>29</v>
      </c>
      <c r="E20" s="62">
        <v>9</v>
      </c>
      <c r="F20" s="62">
        <v>70000</v>
      </c>
      <c r="G20" s="62">
        <f t="shared" si="0"/>
        <v>630000</v>
      </c>
    </row>
    <row r="21" spans="1:7" ht="30" x14ac:dyDescent="0.25">
      <c r="A21" s="61">
        <v>45313</v>
      </c>
      <c r="B21" s="62" t="s">
        <v>78</v>
      </c>
      <c r="C21" s="62" t="s">
        <v>64</v>
      </c>
      <c r="D21" s="62" t="s">
        <v>31</v>
      </c>
      <c r="E21" s="62">
        <v>8</v>
      </c>
      <c r="F21" s="62">
        <v>50000</v>
      </c>
      <c r="G21" s="62">
        <f t="shared" si="0"/>
        <v>400000</v>
      </c>
    </row>
    <row r="22" spans="1:7" ht="30" x14ac:dyDescent="0.25">
      <c r="A22" s="61">
        <v>45314</v>
      </c>
      <c r="B22" s="62" t="s">
        <v>79</v>
      </c>
      <c r="C22" s="62" t="s">
        <v>65</v>
      </c>
      <c r="D22" s="62" t="s">
        <v>33</v>
      </c>
      <c r="E22" s="62">
        <v>14</v>
      </c>
      <c r="F22" s="62">
        <v>20000</v>
      </c>
      <c r="G22" s="62">
        <f t="shared" si="0"/>
        <v>280000</v>
      </c>
    </row>
    <row r="23" spans="1:7" ht="30" x14ac:dyDescent="0.25">
      <c r="A23" s="61">
        <v>45315</v>
      </c>
      <c r="B23" s="62" t="s">
        <v>80</v>
      </c>
      <c r="C23" s="62" t="s">
        <v>68</v>
      </c>
      <c r="D23" s="62" t="s">
        <v>32</v>
      </c>
      <c r="E23" s="62">
        <v>7</v>
      </c>
      <c r="F23" s="62">
        <v>30000</v>
      </c>
      <c r="G23" s="62">
        <f t="shared" si="0"/>
        <v>210000</v>
      </c>
    </row>
    <row r="24" spans="1:7" ht="30" x14ac:dyDescent="0.25">
      <c r="A24" s="61">
        <v>45316</v>
      </c>
      <c r="B24" s="62" t="s">
        <v>77</v>
      </c>
      <c r="C24" s="62" t="s">
        <v>66</v>
      </c>
      <c r="D24" s="62" t="s">
        <v>29</v>
      </c>
      <c r="E24" s="62">
        <v>10</v>
      </c>
      <c r="F24" s="62">
        <v>70000</v>
      </c>
      <c r="G24" s="62">
        <f t="shared" si="0"/>
        <v>700000</v>
      </c>
    </row>
    <row r="25" spans="1:7" ht="30" x14ac:dyDescent="0.25">
      <c r="A25" s="61">
        <v>45317</v>
      </c>
      <c r="B25" s="62" t="s">
        <v>76</v>
      </c>
      <c r="C25" s="62" t="s">
        <v>63</v>
      </c>
      <c r="D25" s="62" t="s">
        <v>31</v>
      </c>
      <c r="E25" s="62">
        <v>5</v>
      </c>
      <c r="F25" s="62">
        <v>50000</v>
      </c>
      <c r="G25" s="62">
        <f t="shared" si="0"/>
        <v>250000</v>
      </c>
    </row>
    <row r="26" spans="1:7" ht="30" x14ac:dyDescent="0.25">
      <c r="A26" s="61">
        <v>45318</v>
      </c>
      <c r="B26" s="62" t="s">
        <v>75</v>
      </c>
      <c r="C26" s="62" t="s">
        <v>67</v>
      </c>
      <c r="D26" s="62" t="s">
        <v>33</v>
      </c>
      <c r="E26" s="62">
        <v>8</v>
      </c>
      <c r="F26" s="62">
        <v>20000</v>
      </c>
      <c r="G26" s="62">
        <f t="shared" si="0"/>
        <v>160000</v>
      </c>
    </row>
    <row r="27" spans="1:7" ht="30" x14ac:dyDescent="0.25">
      <c r="A27" s="61">
        <v>45319</v>
      </c>
      <c r="B27" s="62" t="s">
        <v>79</v>
      </c>
      <c r="C27" s="62" t="s">
        <v>68</v>
      </c>
      <c r="D27" s="62" t="s">
        <v>32</v>
      </c>
      <c r="E27" s="62">
        <v>6</v>
      </c>
      <c r="F27" s="62">
        <v>30000</v>
      </c>
      <c r="G27" s="62">
        <f t="shared" si="0"/>
        <v>180000</v>
      </c>
    </row>
    <row r="28" spans="1:7" ht="30" x14ac:dyDescent="0.25">
      <c r="A28" s="61">
        <v>45320</v>
      </c>
      <c r="B28" s="62" t="s">
        <v>80</v>
      </c>
      <c r="C28" s="62" t="s">
        <v>66</v>
      </c>
      <c r="D28" s="62" t="s">
        <v>29</v>
      </c>
      <c r="E28" s="62">
        <v>7</v>
      </c>
      <c r="F28" s="62">
        <v>70000</v>
      </c>
      <c r="G28" s="62">
        <f t="shared" si="0"/>
        <v>490000</v>
      </c>
    </row>
    <row r="29" spans="1:7" ht="30" x14ac:dyDescent="0.25">
      <c r="A29" s="61">
        <v>45323</v>
      </c>
      <c r="B29" s="62" t="s">
        <v>77</v>
      </c>
      <c r="C29" s="62" t="s">
        <v>64</v>
      </c>
      <c r="D29" s="62" t="s">
        <v>29</v>
      </c>
      <c r="E29" s="62">
        <v>8</v>
      </c>
      <c r="F29" s="62">
        <v>70000</v>
      </c>
      <c r="G29" s="62">
        <f t="shared" si="0"/>
        <v>560000</v>
      </c>
    </row>
    <row r="30" spans="1:7" ht="30" x14ac:dyDescent="0.25">
      <c r="A30" s="61">
        <v>45324</v>
      </c>
      <c r="B30" s="62" t="s">
        <v>76</v>
      </c>
      <c r="C30" s="62" t="s">
        <v>65</v>
      </c>
      <c r="D30" s="62" t="s">
        <v>31</v>
      </c>
      <c r="E30" s="62">
        <v>6</v>
      </c>
      <c r="F30" s="62">
        <v>50000</v>
      </c>
      <c r="G30" s="62">
        <f t="shared" si="0"/>
        <v>300000</v>
      </c>
    </row>
    <row r="31" spans="1:7" ht="30" x14ac:dyDescent="0.25">
      <c r="A31" s="61">
        <v>45325</v>
      </c>
      <c r="B31" s="62" t="s">
        <v>78</v>
      </c>
      <c r="C31" s="62" t="s">
        <v>68</v>
      </c>
      <c r="D31" s="62" t="s">
        <v>33</v>
      </c>
      <c r="E31" s="62">
        <v>10</v>
      </c>
      <c r="F31" s="62">
        <v>20000</v>
      </c>
      <c r="G31" s="62">
        <f t="shared" si="0"/>
        <v>200000</v>
      </c>
    </row>
    <row r="32" spans="1:7" ht="30" x14ac:dyDescent="0.25">
      <c r="A32" s="61">
        <v>45326</v>
      </c>
      <c r="B32" s="62" t="s">
        <v>79</v>
      </c>
      <c r="C32" s="62" t="s">
        <v>63</v>
      </c>
      <c r="D32" s="62" t="s">
        <v>32</v>
      </c>
      <c r="E32" s="62">
        <v>20</v>
      </c>
      <c r="F32" s="62">
        <v>30000</v>
      </c>
      <c r="G32" s="62">
        <f t="shared" si="0"/>
        <v>600000</v>
      </c>
    </row>
    <row r="33" spans="1:7" ht="30" x14ac:dyDescent="0.25">
      <c r="A33" s="61">
        <v>45327</v>
      </c>
      <c r="B33" s="62" t="s">
        <v>75</v>
      </c>
      <c r="C33" s="62" t="s">
        <v>64</v>
      </c>
      <c r="D33" s="62" t="s">
        <v>29</v>
      </c>
      <c r="E33" s="62">
        <v>4</v>
      </c>
      <c r="F33" s="62">
        <v>70000</v>
      </c>
      <c r="G33" s="62">
        <f t="shared" si="0"/>
        <v>280000</v>
      </c>
    </row>
    <row r="34" spans="1:7" ht="30" x14ac:dyDescent="0.25">
      <c r="A34" s="61">
        <v>45328</v>
      </c>
      <c r="B34" s="62" t="s">
        <v>77</v>
      </c>
      <c r="C34" s="62" t="s">
        <v>65</v>
      </c>
      <c r="D34" s="62" t="s">
        <v>31</v>
      </c>
      <c r="E34" s="62">
        <v>9</v>
      </c>
      <c r="F34" s="62">
        <v>50000</v>
      </c>
      <c r="G34" s="62">
        <f t="shared" si="0"/>
        <v>450000</v>
      </c>
    </row>
    <row r="35" spans="1:7" ht="30" x14ac:dyDescent="0.25">
      <c r="A35" s="61">
        <v>45329</v>
      </c>
      <c r="B35" s="62" t="s">
        <v>76</v>
      </c>
      <c r="C35" s="62" t="s">
        <v>64</v>
      </c>
      <c r="D35" s="62" t="s">
        <v>33</v>
      </c>
      <c r="E35" s="62">
        <v>5</v>
      </c>
      <c r="F35" s="62">
        <v>20000</v>
      </c>
      <c r="G35" s="62">
        <f t="shared" si="0"/>
        <v>100000</v>
      </c>
    </row>
    <row r="36" spans="1:7" ht="30" x14ac:dyDescent="0.25">
      <c r="A36" s="61">
        <v>45330</v>
      </c>
      <c r="B36" s="62" t="s">
        <v>75</v>
      </c>
      <c r="C36" s="62" t="s">
        <v>65</v>
      </c>
      <c r="D36" s="62" t="s">
        <v>32</v>
      </c>
      <c r="E36" s="62">
        <v>15</v>
      </c>
      <c r="F36" s="62">
        <v>30000</v>
      </c>
      <c r="G36" s="62">
        <f t="shared" ref="G36:G67" si="1">E36*F36</f>
        <v>450000</v>
      </c>
    </row>
    <row r="37" spans="1:7" ht="30" x14ac:dyDescent="0.25">
      <c r="A37" s="61">
        <v>45331</v>
      </c>
      <c r="B37" s="62" t="s">
        <v>79</v>
      </c>
      <c r="C37" s="62" t="s">
        <v>68</v>
      </c>
      <c r="D37" s="62" t="s">
        <v>29</v>
      </c>
      <c r="E37" s="62">
        <v>7</v>
      </c>
      <c r="F37" s="62">
        <v>70000</v>
      </c>
      <c r="G37" s="62">
        <f t="shared" si="1"/>
        <v>490000</v>
      </c>
    </row>
    <row r="38" spans="1:7" ht="30" x14ac:dyDescent="0.25">
      <c r="A38" s="61">
        <v>45332</v>
      </c>
      <c r="B38" s="62" t="s">
        <v>80</v>
      </c>
      <c r="C38" s="62" t="s">
        <v>66</v>
      </c>
      <c r="D38" s="62" t="s">
        <v>31</v>
      </c>
      <c r="E38" s="62">
        <v>11</v>
      </c>
      <c r="F38" s="62">
        <v>50000</v>
      </c>
      <c r="G38" s="62">
        <f t="shared" si="1"/>
        <v>550000</v>
      </c>
    </row>
    <row r="39" spans="1:7" ht="30" x14ac:dyDescent="0.25">
      <c r="A39" s="61">
        <v>45333</v>
      </c>
      <c r="B39" s="62" t="s">
        <v>77</v>
      </c>
      <c r="C39" s="62" t="s">
        <v>63</v>
      </c>
      <c r="D39" s="62" t="s">
        <v>33</v>
      </c>
      <c r="E39" s="62">
        <v>12</v>
      </c>
      <c r="F39" s="62">
        <v>20000</v>
      </c>
      <c r="G39" s="62">
        <f t="shared" si="1"/>
        <v>240000</v>
      </c>
    </row>
    <row r="40" spans="1:7" ht="30" x14ac:dyDescent="0.25">
      <c r="A40" s="61">
        <v>45334</v>
      </c>
      <c r="B40" s="62" t="s">
        <v>76</v>
      </c>
      <c r="C40" s="62" t="s">
        <v>63</v>
      </c>
      <c r="D40" s="62" t="s">
        <v>32</v>
      </c>
      <c r="E40" s="62">
        <v>10</v>
      </c>
      <c r="F40" s="62">
        <v>30000</v>
      </c>
      <c r="G40" s="62">
        <f t="shared" si="1"/>
        <v>300000</v>
      </c>
    </row>
    <row r="41" spans="1:7" ht="30" x14ac:dyDescent="0.25">
      <c r="A41" s="61">
        <v>45335</v>
      </c>
      <c r="B41" s="62" t="s">
        <v>78</v>
      </c>
      <c r="C41" s="62" t="s">
        <v>67</v>
      </c>
      <c r="D41" s="62" t="s">
        <v>29</v>
      </c>
      <c r="E41" s="62">
        <v>9</v>
      </c>
      <c r="F41" s="62">
        <v>70000</v>
      </c>
      <c r="G41" s="62">
        <f t="shared" si="1"/>
        <v>630000</v>
      </c>
    </row>
    <row r="42" spans="1:7" ht="30" x14ac:dyDescent="0.25">
      <c r="A42" s="61">
        <v>45336</v>
      </c>
      <c r="B42" s="62" t="s">
        <v>79</v>
      </c>
      <c r="C42" s="62" t="s">
        <v>68</v>
      </c>
      <c r="D42" s="62" t="s">
        <v>31</v>
      </c>
      <c r="E42" s="62">
        <v>8</v>
      </c>
      <c r="F42" s="62">
        <v>50000</v>
      </c>
      <c r="G42" s="62">
        <f t="shared" si="1"/>
        <v>400000</v>
      </c>
    </row>
    <row r="43" spans="1:7" ht="30" x14ac:dyDescent="0.25">
      <c r="A43" s="61">
        <v>45337</v>
      </c>
      <c r="B43" s="62" t="s">
        <v>80</v>
      </c>
      <c r="C43" s="62" t="s">
        <v>66</v>
      </c>
      <c r="D43" s="62" t="s">
        <v>33</v>
      </c>
      <c r="E43" s="62">
        <v>11</v>
      </c>
      <c r="F43" s="62">
        <v>20000</v>
      </c>
      <c r="G43" s="62">
        <f t="shared" si="1"/>
        <v>220000</v>
      </c>
    </row>
    <row r="44" spans="1:7" ht="30" x14ac:dyDescent="0.25">
      <c r="A44" s="61">
        <v>45338</v>
      </c>
      <c r="B44" s="62" t="s">
        <v>75</v>
      </c>
      <c r="C44" s="62" t="s">
        <v>64</v>
      </c>
      <c r="D44" s="62" t="s">
        <v>32</v>
      </c>
      <c r="E44" s="62">
        <v>14</v>
      </c>
      <c r="F44" s="62">
        <v>30000</v>
      </c>
      <c r="G44" s="62">
        <f t="shared" si="1"/>
        <v>420000</v>
      </c>
    </row>
    <row r="45" spans="1:7" ht="30" x14ac:dyDescent="0.25">
      <c r="A45" s="61">
        <v>45339</v>
      </c>
      <c r="B45" s="62" t="s">
        <v>76</v>
      </c>
      <c r="C45" s="62" t="s">
        <v>65</v>
      </c>
      <c r="D45" s="62" t="s">
        <v>29</v>
      </c>
      <c r="E45" s="62">
        <v>10</v>
      </c>
      <c r="F45" s="62">
        <v>70000</v>
      </c>
      <c r="G45" s="62">
        <f t="shared" si="1"/>
        <v>700000</v>
      </c>
    </row>
    <row r="46" spans="1:7" ht="30" x14ac:dyDescent="0.25">
      <c r="A46" s="61">
        <v>45340</v>
      </c>
      <c r="B46" s="62" t="s">
        <v>78</v>
      </c>
      <c r="C46" s="62" t="s">
        <v>68</v>
      </c>
      <c r="D46" s="62" t="s">
        <v>31</v>
      </c>
      <c r="E46" s="62">
        <v>9</v>
      </c>
      <c r="F46" s="62">
        <v>50000</v>
      </c>
      <c r="G46" s="62">
        <f t="shared" si="1"/>
        <v>450000</v>
      </c>
    </row>
    <row r="47" spans="1:7" ht="30" x14ac:dyDescent="0.25">
      <c r="A47" s="61">
        <v>45341</v>
      </c>
      <c r="B47" s="62" t="s">
        <v>79</v>
      </c>
      <c r="C47" s="62" t="s">
        <v>66</v>
      </c>
      <c r="D47" s="62" t="s">
        <v>33</v>
      </c>
      <c r="E47" s="62">
        <v>13</v>
      </c>
      <c r="F47" s="62">
        <v>20000</v>
      </c>
      <c r="G47" s="62">
        <f t="shared" si="1"/>
        <v>260000</v>
      </c>
    </row>
    <row r="48" spans="1:7" ht="30" x14ac:dyDescent="0.25">
      <c r="A48" s="61">
        <v>45342</v>
      </c>
      <c r="B48" s="62" t="s">
        <v>80</v>
      </c>
      <c r="C48" s="62" t="s">
        <v>64</v>
      </c>
      <c r="D48" s="62" t="s">
        <v>32</v>
      </c>
      <c r="E48" s="62">
        <v>8</v>
      </c>
      <c r="F48" s="62">
        <v>30000</v>
      </c>
      <c r="G48" s="62">
        <f t="shared" si="1"/>
        <v>240000</v>
      </c>
    </row>
    <row r="49" spans="1:7" ht="30" x14ac:dyDescent="0.25">
      <c r="A49" s="61">
        <v>45343</v>
      </c>
      <c r="B49" s="62" t="s">
        <v>77</v>
      </c>
      <c r="C49" s="62" t="s">
        <v>65</v>
      </c>
      <c r="D49" s="62" t="s">
        <v>29</v>
      </c>
      <c r="E49" s="62">
        <v>12</v>
      </c>
      <c r="F49" s="62">
        <v>70000</v>
      </c>
      <c r="G49" s="62">
        <f t="shared" si="1"/>
        <v>840000</v>
      </c>
    </row>
    <row r="50" spans="1:7" ht="30" x14ac:dyDescent="0.25">
      <c r="A50" s="61">
        <v>45344</v>
      </c>
      <c r="B50" s="62" t="s">
        <v>76</v>
      </c>
      <c r="C50" s="62" t="s">
        <v>68</v>
      </c>
      <c r="D50" s="62" t="s">
        <v>31</v>
      </c>
      <c r="E50" s="62">
        <v>7</v>
      </c>
      <c r="F50" s="62">
        <v>50000</v>
      </c>
      <c r="G50" s="62">
        <f t="shared" si="1"/>
        <v>350000</v>
      </c>
    </row>
    <row r="51" spans="1:7" ht="30" x14ac:dyDescent="0.25">
      <c r="A51" s="61">
        <v>45345</v>
      </c>
      <c r="B51" s="62" t="s">
        <v>78</v>
      </c>
      <c r="C51" s="62" t="s">
        <v>66</v>
      </c>
      <c r="D51" s="62" t="s">
        <v>33</v>
      </c>
      <c r="E51" s="62">
        <v>9</v>
      </c>
      <c r="F51" s="62">
        <v>20000</v>
      </c>
      <c r="G51" s="62">
        <f t="shared" si="1"/>
        <v>180000</v>
      </c>
    </row>
    <row r="52" spans="1:7" ht="30" x14ac:dyDescent="0.25">
      <c r="A52" s="61">
        <v>45346</v>
      </c>
      <c r="B52" s="62" t="s">
        <v>75</v>
      </c>
      <c r="C52" s="62" t="s">
        <v>63</v>
      </c>
      <c r="D52" s="62" t="s">
        <v>32</v>
      </c>
      <c r="E52" s="62">
        <v>12</v>
      </c>
      <c r="F52" s="62">
        <v>30000</v>
      </c>
      <c r="G52" s="62">
        <f t="shared" si="1"/>
        <v>360000</v>
      </c>
    </row>
    <row r="53" spans="1:7" ht="30" x14ac:dyDescent="0.25">
      <c r="A53" s="61">
        <v>45347</v>
      </c>
      <c r="B53" s="62" t="s">
        <v>80</v>
      </c>
      <c r="C53" s="62" t="s">
        <v>67</v>
      </c>
      <c r="D53" s="62" t="s">
        <v>29</v>
      </c>
      <c r="E53" s="62">
        <v>5</v>
      </c>
      <c r="F53" s="62">
        <v>70000</v>
      </c>
      <c r="G53" s="62">
        <f t="shared" si="1"/>
        <v>350000</v>
      </c>
    </row>
    <row r="54" spans="1:7" ht="30" x14ac:dyDescent="0.25">
      <c r="A54" s="61">
        <v>45352</v>
      </c>
      <c r="B54" s="62" t="s">
        <v>77</v>
      </c>
      <c r="C54" s="62" t="s">
        <v>63</v>
      </c>
      <c r="D54" s="62" t="s">
        <v>29</v>
      </c>
      <c r="E54" s="62">
        <v>12</v>
      </c>
      <c r="F54" s="62">
        <v>70000</v>
      </c>
      <c r="G54" s="62">
        <f t="shared" si="1"/>
        <v>840000</v>
      </c>
    </row>
    <row r="55" spans="1:7" ht="30" x14ac:dyDescent="0.25">
      <c r="A55" s="61">
        <v>45353</v>
      </c>
      <c r="B55" s="62" t="s">
        <v>76</v>
      </c>
      <c r="C55" s="62" t="s">
        <v>63</v>
      </c>
      <c r="D55" s="62" t="s">
        <v>31</v>
      </c>
      <c r="E55" s="62">
        <v>8</v>
      </c>
      <c r="F55" s="62">
        <v>50000</v>
      </c>
      <c r="G55" s="62">
        <f t="shared" si="1"/>
        <v>400000</v>
      </c>
    </row>
    <row r="56" spans="1:7" ht="30" x14ac:dyDescent="0.25">
      <c r="A56" s="61">
        <v>45354</v>
      </c>
      <c r="B56" s="62" t="s">
        <v>78</v>
      </c>
      <c r="C56" s="62" t="s">
        <v>64</v>
      </c>
      <c r="D56" s="62" t="s">
        <v>33</v>
      </c>
      <c r="E56" s="62">
        <v>7</v>
      </c>
      <c r="F56" s="62">
        <v>20000</v>
      </c>
      <c r="G56" s="62">
        <f t="shared" si="1"/>
        <v>140000</v>
      </c>
    </row>
    <row r="57" spans="1:7" ht="30" x14ac:dyDescent="0.25">
      <c r="A57" s="61">
        <v>45355</v>
      </c>
      <c r="B57" s="62" t="s">
        <v>79</v>
      </c>
      <c r="C57" s="62" t="s">
        <v>65</v>
      </c>
      <c r="D57" s="62" t="s">
        <v>32</v>
      </c>
      <c r="E57" s="62">
        <v>9</v>
      </c>
      <c r="F57" s="62">
        <v>30000</v>
      </c>
      <c r="G57" s="62">
        <f t="shared" si="1"/>
        <v>270000</v>
      </c>
    </row>
    <row r="58" spans="1:7" ht="30" x14ac:dyDescent="0.25">
      <c r="A58" s="61">
        <v>45356</v>
      </c>
      <c r="B58" s="62" t="s">
        <v>80</v>
      </c>
      <c r="C58" s="62" t="s">
        <v>64</v>
      </c>
      <c r="D58" s="62" t="s">
        <v>29</v>
      </c>
      <c r="E58" s="62">
        <v>6</v>
      </c>
      <c r="F58" s="62">
        <v>70000</v>
      </c>
      <c r="G58" s="62">
        <f t="shared" si="1"/>
        <v>420000</v>
      </c>
    </row>
    <row r="59" spans="1:7" ht="30" x14ac:dyDescent="0.25">
      <c r="A59" s="61">
        <v>45357</v>
      </c>
      <c r="B59" s="62" t="s">
        <v>75</v>
      </c>
      <c r="C59" s="62" t="s">
        <v>65</v>
      </c>
      <c r="D59" s="62" t="s">
        <v>31</v>
      </c>
      <c r="E59" s="62">
        <v>10</v>
      </c>
      <c r="F59" s="62">
        <v>50000</v>
      </c>
      <c r="G59" s="62">
        <f t="shared" si="1"/>
        <v>500000</v>
      </c>
    </row>
    <row r="60" spans="1:7" ht="30" x14ac:dyDescent="0.25">
      <c r="A60" s="61">
        <v>45358</v>
      </c>
      <c r="B60" s="62" t="s">
        <v>76</v>
      </c>
      <c r="C60" s="62" t="s">
        <v>68</v>
      </c>
      <c r="D60" s="62" t="s">
        <v>33</v>
      </c>
      <c r="E60" s="62">
        <v>8</v>
      </c>
      <c r="F60" s="62">
        <v>20000</v>
      </c>
      <c r="G60" s="62">
        <f t="shared" si="1"/>
        <v>160000</v>
      </c>
    </row>
    <row r="61" spans="1:7" ht="30" x14ac:dyDescent="0.25">
      <c r="A61" s="61">
        <v>45359</v>
      </c>
      <c r="B61" s="62" t="s">
        <v>75</v>
      </c>
      <c r="C61" s="62" t="s">
        <v>66</v>
      </c>
      <c r="D61" s="62" t="s">
        <v>32</v>
      </c>
      <c r="E61" s="62">
        <v>13</v>
      </c>
      <c r="F61" s="62">
        <v>30000</v>
      </c>
      <c r="G61" s="62">
        <f t="shared" si="1"/>
        <v>390000</v>
      </c>
    </row>
    <row r="62" spans="1:7" ht="30" x14ac:dyDescent="0.25">
      <c r="A62" s="61">
        <v>45360</v>
      </c>
      <c r="B62" s="62" t="s">
        <v>79</v>
      </c>
      <c r="C62" s="62" t="s">
        <v>63</v>
      </c>
      <c r="D62" s="62" t="s">
        <v>29</v>
      </c>
      <c r="E62" s="62">
        <v>9</v>
      </c>
      <c r="F62" s="62">
        <v>70000</v>
      </c>
      <c r="G62" s="62">
        <f t="shared" si="1"/>
        <v>630000</v>
      </c>
    </row>
    <row r="63" spans="1:7" ht="30" x14ac:dyDescent="0.25">
      <c r="A63" s="61">
        <v>45361</v>
      </c>
      <c r="B63" s="62" t="s">
        <v>80</v>
      </c>
      <c r="C63" s="62" t="s">
        <v>68</v>
      </c>
      <c r="D63" s="62" t="s">
        <v>31</v>
      </c>
      <c r="E63" s="62">
        <v>5</v>
      </c>
      <c r="F63" s="62">
        <v>50000</v>
      </c>
      <c r="G63" s="62">
        <f t="shared" si="1"/>
        <v>250000</v>
      </c>
    </row>
    <row r="64" spans="1:7" ht="30" x14ac:dyDescent="0.25">
      <c r="A64" s="61">
        <v>45362</v>
      </c>
      <c r="B64" s="62" t="s">
        <v>77</v>
      </c>
      <c r="C64" s="62" t="s">
        <v>67</v>
      </c>
      <c r="D64" s="62" t="s">
        <v>33</v>
      </c>
      <c r="E64" s="62">
        <v>11</v>
      </c>
      <c r="F64" s="62">
        <v>20000</v>
      </c>
      <c r="G64" s="62">
        <f t="shared" si="1"/>
        <v>220000</v>
      </c>
    </row>
    <row r="65" spans="1:7" ht="30" x14ac:dyDescent="0.25">
      <c r="A65" s="61">
        <v>45363</v>
      </c>
      <c r="B65" s="62" t="s">
        <v>76</v>
      </c>
      <c r="C65" s="62" t="s">
        <v>68</v>
      </c>
      <c r="D65" s="62" t="s">
        <v>32</v>
      </c>
      <c r="E65" s="62">
        <v>14</v>
      </c>
      <c r="F65" s="62">
        <v>30000</v>
      </c>
      <c r="G65" s="62">
        <f t="shared" si="1"/>
        <v>420000</v>
      </c>
    </row>
    <row r="66" spans="1:7" ht="30" x14ac:dyDescent="0.25">
      <c r="A66" s="61">
        <v>45364</v>
      </c>
      <c r="B66" s="62" t="s">
        <v>78</v>
      </c>
      <c r="C66" s="62" t="s">
        <v>66</v>
      </c>
      <c r="D66" s="62" t="s">
        <v>29</v>
      </c>
      <c r="E66" s="62">
        <v>10</v>
      </c>
      <c r="F66" s="62">
        <v>70000</v>
      </c>
      <c r="G66" s="62">
        <f t="shared" si="1"/>
        <v>700000</v>
      </c>
    </row>
    <row r="67" spans="1:7" ht="30" x14ac:dyDescent="0.25">
      <c r="A67" s="61">
        <v>45365</v>
      </c>
      <c r="B67" s="62" t="s">
        <v>79</v>
      </c>
      <c r="C67" s="62" t="s">
        <v>64</v>
      </c>
      <c r="D67" s="62" t="s">
        <v>31</v>
      </c>
      <c r="E67" s="62">
        <v>6</v>
      </c>
      <c r="F67" s="62">
        <v>50000</v>
      </c>
      <c r="G67" s="62">
        <f t="shared" si="1"/>
        <v>300000</v>
      </c>
    </row>
    <row r="68" spans="1:7" ht="30" x14ac:dyDescent="0.25">
      <c r="A68" s="61">
        <v>45366</v>
      </c>
      <c r="B68" s="62" t="s">
        <v>75</v>
      </c>
      <c r="C68" s="62" t="s">
        <v>65</v>
      </c>
      <c r="D68" s="62" t="s">
        <v>33</v>
      </c>
      <c r="E68" s="62">
        <v>8</v>
      </c>
      <c r="F68" s="62">
        <v>20000</v>
      </c>
      <c r="G68" s="62">
        <f t="shared" ref="G68:G99" si="2">E68*F68</f>
        <v>160000</v>
      </c>
    </row>
    <row r="69" spans="1:7" ht="30" x14ac:dyDescent="0.25">
      <c r="A69" s="61">
        <v>45367</v>
      </c>
      <c r="B69" s="62" t="s">
        <v>77</v>
      </c>
      <c r="C69" s="62" t="s">
        <v>68</v>
      </c>
      <c r="D69" s="62" t="s">
        <v>32</v>
      </c>
      <c r="E69" s="62">
        <v>12</v>
      </c>
      <c r="F69" s="62">
        <v>30000</v>
      </c>
      <c r="G69" s="62">
        <f t="shared" si="2"/>
        <v>360000</v>
      </c>
    </row>
    <row r="70" spans="1:7" ht="30" x14ac:dyDescent="0.25">
      <c r="A70" s="61">
        <v>45368</v>
      </c>
      <c r="B70" s="62" t="s">
        <v>76</v>
      </c>
      <c r="C70" s="62" t="s">
        <v>66</v>
      </c>
      <c r="D70" s="62" t="s">
        <v>29</v>
      </c>
      <c r="E70" s="62">
        <v>9</v>
      </c>
      <c r="F70" s="62">
        <v>70000</v>
      </c>
      <c r="G70" s="62">
        <f t="shared" si="2"/>
        <v>630000</v>
      </c>
    </row>
    <row r="71" spans="1:7" ht="30" x14ac:dyDescent="0.25">
      <c r="A71" s="61">
        <v>45369</v>
      </c>
      <c r="B71" s="62" t="s">
        <v>75</v>
      </c>
      <c r="C71" s="62" t="s">
        <v>67</v>
      </c>
      <c r="D71" s="62" t="s">
        <v>31</v>
      </c>
      <c r="E71" s="62">
        <v>7</v>
      </c>
      <c r="F71" s="62">
        <v>50000</v>
      </c>
      <c r="G71" s="62">
        <f t="shared" si="2"/>
        <v>350000</v>
      </c>
    </row>
    <row r="72" spans="1:7" ht="30" x14ac:dyDescent="0.25">
      <c r="A72" s="61">
        <v>45370</v>
      </c>
      <c r="B72" s="62" t="s">
        <v>79</v>
      </c>
      <c r="C72" s="62" t="s">
        <v>68</v>
      </c>
      <c r="D72" s="62" t="s">
        <v>33</v>
      </c>
      <c r="E72" s="62">
        <v>14</v>
      </c>
      <c r="F72" s="62">
        <v>20000</v>
      </c>
      <c r="G72" s="62">
        <f t="shared" si="2"/>
        <v>280000</v>
      </c>
    </row>
    <row r="73" spans="1:7" ht="30" x14ac:dyDescent="0.25">
      <c r="A73" s="61">
        <v>45371</v>
      </c>
      <c r="B73" s="62" t="s">
        <v>80</v>
      </c>
      <c r="C73" s="62" t="s">
        <v>66</v>
      </c>
      <c r="D73" s="62" t="s">
        <v>32</v>
      </c>
      <c r="E73" s="62">
        <v>8</v>
      </c>
      <c r="F73" s="62">
        <v>30000</v>
      </c>
      <c r="G73" s="62">
        <f t="shared" si="2"/>
        <v>240000</v>
      </c>
    </row>
    <row r="74" spans="1:7" ht="30" x14ac:dyDescent="0.25">
      <c r="A74" s="61">
        <v>45372</v>
      </c>
      <c r="B74" s="62" t="s">
        <v>77</v>
      </c>
      <c r="C74" s="62" t="s">
        <v>64</v>
      </c>
      <c r="D74" s="62" t="s">
        <v>29</v>
      </c>
      <c r="E74" s="62">
        <v>11</v>
      </c>
      <c r="F74" s="62">
        <v>70000</v>
      </c>
      <c r="G74" s="62">
        <f t="shared" si="2"/>
        <v>770000</v>
      </c>
    </row>
    <row r="75" spans="1:7" ht="30" x14ac:dyDescent="0.25">
      <c r="A75" s="61">
        <v>45373</v>
      </c>
      <c r="B75" s="62" t="s">
        <v>75</v>
      </c>
      <c r="C75" s="62" t="s">
        <v>65</v>
      </c>
      <c r="D75" s="62" t="s">
        <v>31</v>
      </c>
      <c r="E75" s="62">
        <v>5</v>
      </c>
      <c r="F75" s="62">
        <v>50000</v>
      </c>
      <c r="G75" s="62">
        <f t="shared" si="2"/>
        <v>250000</v>
      </c>
    </row>
    <row r="76" spans="1:7" ht="30" x14ac:dyDescent="0.25">
      <c r="A76" s="61">
        <v>45374</v>
      </c>
      <c r="B76" s="62" t="s">
        <v>78</v>
      </c>
      <c r="C76" s="62" t="s">
        <v>68</v>
      </c>
      <c r="D76" s="62" t="s">
        <v>33</v>
      </c>
      <c r="E76" s="62">
        <v>10</v>
      </c>
      <c r="F76" s="62">
        <v>20000</v>
      </c>
      <c r="G76" s="62">
        <f t="shared" si="2"/>
        <v>200000</v>
      </c>
    </row>
    <row r="77" spans="1:7" ht="30" x14ac:dyDescent="0.25">
      <c r="A77" s="61">
        <v>45375</v>
      </c>
      <c r="B77" s="62" t="s">
        <v>79</v>
      </c>
      <c r="C77" s="62" t="s">
        <v>66</v>
      </c>
      <c r="D77" s="62" t="s">
        <v>32</v>
      </c>
      <c r="E77" s="62">
        <v>9</v>
      </c>
      <c r="F77" s="62">
        <v>30000</v>
      </c>
      <c r="G77" s="62">
        <f t="shared" si="2"/>
        <v>270000</v>
      </c>
    </row>
    <row r="78" spans="1:7" ht="30" x14ac:dyDescent="0.25">
      <c r="A78" s="61">
        <v>45376</v>
      </c>
      <c r="B78" s="62" t="s">
        <v>80</v>
      </c>
      <c r="C78" s="62" t="s">
        <v>65</v>
      </c>
      <c r="D78" s="62" t="s">
        <v>29</v>
      </c>
      <c r="E78" s="62">
        <v>10</v>
      </c>
      <c r="F78" s="62">
        <v>70000</v>
      </c>
      <c r="G78" s="62">
        <f t="shared" si="2"/>
        <v>700000</v>
      </c>
    </row>
    <row r="79" spans="1:7" ht="30" x14ac:dyDescent="0.25">
      <c r="A79" s="61">
        <v>45381</v>
      </c>
      <c r="B79" s="62" t="s">
        <v>75</v>
      </c>
      <c r="C79" s="62" t="s">
        <v>66</v>
      </c>
      <c r="D79" s="62" t="s">
        <v>32</v>
      </c>
      <c r="E79" s="62">
        <v>5</v>
      </c>
      <c r="F79" s="62">
        <v>30000</v>
      </c>
      <c r="G79" s="62">
        <f t="shared" si="2"/>
        <v>150000</v>
      </c>
    </row>
    <row r="80" spans="1:7" x14ac:dyDescent="0.25">
      <c r="F80" t="s">
        <v>93</v>
      </c>
      <c r="G80" s="62">
        <f>SUM(G4:G79)</f>
        <v>28670000</v>
      </c>
    </row>
  </sheetData>
  <mergeCells count="1">
    <mergeCell ref="A1:G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Question 4</vt:lpstr>
      <vt:lpstr>Question 3</vt:lpstr>
      <vt:lpstr>Question 2</vt:lpstr>
      <vt:lpstr>Q-1(E)</vt:lpstr>
      <vt:lpstr>Q-1(D)</vt:lpstr>
      <vt:lpstr>Q-1(C)</vt:lpstr>
      <vt:lpstr>Q-1(B)</vt:lpstr>
      <vt:lpstr>Q-1(A)</vt:lpstr>
      <vt:lpstr>Raw Data</vt:lpstr>
      <vt:lpstr>_xlcn.WorksheetConnection_Sheet1A3G791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CSEian</dc:creator>
  <dc:description/>
  <cp:lastModifiedBy>user2</cp:lastModifiedBy>
  <cp:revision>3</cp:revision>
  <dcterms:created xsi:type="dcterms:W3CDTF">2015-06-05T18:17:20Z</dcterms:created>
  <dcterms:modified xsi:type="dcterms:W3CDTF">2024-12-01T14:02:01Z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