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EL\UNI\CUARTO\LIS\EQUIPOS\"/>
    </mc:Choice>
  </mc:AlternateContent>
  <xr:revisionPtr revIDLastSave="0" documentId="13_ncr:1_{B376BF17-C435-4EC1-86C7-9F9D68EC4CBF}" xr6:coauthVersionLast="46" xr6:coauthVersionMax="46" xr10:uidLastSave="{00000000-0000-0000-0000-000000000000}"/>
  <bookViews>
    <workbookView xWindow="-108" yWindow="-108" windowWidth="23256" windowHeight="12576" xr2:uid="{B0742F55-778C-4A73-B104-F0B4CCA330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" i="1" l="1"/>
  <c r="K58" i="1"/>
  <c r="K59" i="1"/>
  <c r="K60" i="1"/>
  <c r="K61" i="1"/>
  <c r="K62" i="1"/>
  <c r="K63" i="1"/>
  <c r="K64" i="1"/>
  <c r="J65" i="1"/>
  <c r="I65" i="1"/>
  <c r="H65" i="1"/>
  <c r="G65" i="1"/>
  <c r="F65" i="1"/>
  <c r="R9" i="1"/>
  <c r="R10" i="1"/>
  <c r="R11" i="1"/>
  <c r="R12" i="1"/>
  <c r="R13" i="1"/>
  <c r="R14" i="1"/>
  <c r="R15" i="1"/>
  <c r="R8" i="1"/>
  <c r="Q16" i="1"/>
  <c r="P16" i="1"/>
  <c r="P53" i="1"/>
  <c r="O53" i="1"/>
  <c r="T46" i="1"/>
  <c r="T47" i="1"/>
  <c r="T48" i="1"/>
  <c r="T49" i="1"/>
  <c r="T50" i="1"/>
  <c r="T51" i="1"/>
  <c r="T52" i="1"/>
  <c r="T45" i="1"/>
  <c r="S53" i="1"/>
  <c r="O16" i="1"/>
  <c r="N53" i="1"/>
  <c r="M53" i="1"/>
  <c r="N16" i="1"/>
  <c r="L16" i="1"/>
  <c r="M16" i="1"/>
  <c r="L53" i="1"/>
  <c r="G53" i="1"/>
  <c r="R53" i="1"/>
  <c r="Q53" i="1"/>
  <c r="K53" i="1"/>
  <c r="J53" i="1"/>
  <c r="I53" i="1"/>
  <c r="H53" i="1"/>
  <c r="F53" i="1"/>
  <c r="P34" i="1"/>
  <c r="P35" i="1"/>
  <c r="P36" i="1"/>
  <c r="P37" i="1"/>
  <c r="P38" i="1"/>
  <c r="P39" i="1"/>
  <c r="P40" i="1"/>
  <c r="P33" i="1"/>
  <c r="O41" i="1"/>
  <c r="K65" i="1" l="1"/>
  <c r="T53" i="1"/>
  <c r="N41" i="1"/>
  <c r="M41" i="1" l="1"/>
  <c r="H16" i="1"/>
  <c r="I16" i="1"/>
  <c r="J16" i="1"/>
  <c r="K16" i="1"/>
  <c r="G16" i="1"/>
  <c r="G41" i="1" l="1"/>
  <c r="H41" i="1"/>
  <c r="I41" i="1"/>
  <c r="J41" i="1"/>
  <c r="K41" i="1"/>
  <c r="L41" i="1"/>
  <c r="F41" i="1"/>
  <c r="L21" i="1"/>
  <c r="S8" i="1" s="1"/>
  <c r="P41" i="1" l="1"/>
  <c r="K29" i="1"/>
  <c r="J29" i="1" l="1"/>
  <c r="L22" i="1"/>
  <c r="S9" i="1" s="1"/>
  <c r="L23" i="1"/>
  <c r="S10" i="1" s="1"/>
  <c r="L24" i="1"/>
  <c r="S11" i="1" s="1"/>
  <c r="L25" i="1"/>
  <c r="S12" i="1" s="1"/>
  <c r="L26" i="1"/>
  <c r="S13" i="1" s="1"/>
  <c r="L27" i="1"/>
  <c r="S14" i="1" s="1"/>
  <c r="L28" i="1"/>
  <c r="S15" i="1" s="1"/>
  <c r="I29" i="1"/>
  <c r="H29" i="1"/>
  <c r="G29" i="1"/>
  <c r="F29" i="1"/>
  <c r="F16" i="1"/>
  <c r="R16" i="1" s="1"/>
  <c r="L29" i="1" l="1"/>
  <c r="S16" i="1" l="1"/>
</calcChain>
</file>

<file path=xl/sharedStrings.xml><?xml version="1.0" encoding="utf-8"?>
<sst xmlns="http://schemas.openxmlformats.org/spreadsheetml/2006/main" count="107" uniqueCount="60">
  <si>
    <t xml:space="preserve">NOEL </t>
  </si>
  <si>
    <t>ANGEL</t>
  </si>
  <si>
    <t>EDWIN</t>
  </si>
  <si>
    <t>GUILLERMO</t>
  </si>
  <si>
    <t>JONATHAN</t>
  </si>
  <si>
    <t>LORENA</t>
  </si>
  <si>
    <t>POL</t>
  </si>
  <si>
    <t>VICTOR</t>
  </si>
  <si>
    <t>SEMANA 1</t>
  </si>
  <si>
    <t>SEMANA 2</t>
  </si>
  <si>
    <t>SEMANA3</t>
  </si>
  <si>
    <t>SEMANA4</t>
  </si>
  <si>
    <t>SEMANA5</t>
  </si>
  <si>
    <t>SEMANA6</t>
  </si>
  <si>
    <t>SEMANA7</t>
  </si>
  <si>
    <t>MATRIZ DAFO</t>
  </si>
  <si>
    <t>DEFINIR ACTIVIDADES</t>
  </si>
  <si>
    <t>ETAPA 1</t>
  </si>
  <si>
    <t>DEFINIR RECURSOS</t>
  </si>
  <si>
    <t>TOTAL ACTIVIDAD</t>
  </si>
  <si>
    <t>TOTAL SEMANA</t>
  </si>
  <si>
    <t>TOTAL PERSONA</t>
  </si>
  <si>
    <t>PROYECTO</t>
  </si>
  <si>
    <t>DEFINIR OBJETIVOS</t>
  </si>
  <si>
    <t>ORGNIZACIÓN</t>
  </si>
  <si>
    <t>ETAPA 2</t>
  </si>
  <si>
    <t>REQ. FUNCIONALES</t>
  </si>
  <si>
    <t>REQ. NO FUNCIONALES</t>
  </si>
  <si>
    <t>RESTRICCIONES</t>
  </si>
  <si>
    <t>DOCUMENTACION</t>
  </si>
  <si>
    <t>ORGANIZACION</t>
  </si>
  <si>
    <t>CONTRATO</t>
  </si>
  <si>
    <t>TOTAL SEMANAS</t>
  </si>
  <si>
    <t>TOTAL ETAPAS</t>
  </si>
  <si>
    <t>REVISION</t>
  </si>
  <si>
    <t>PRESENTACIÓN</t>
  </si>
  <si>
    <t>SKETCHBOARD</t>
  </si>
  <si>
    <t>ETAPA 3</t>
  </si>
  <si>
    <t>PREP. ENTORNO</t>
  </si>
  <si>
    <t>LOGO</t>
  </si>
  <si>
    <t>CONFIGURACIÓN BD</t>
  </si>
  <si>
    <t>DOCUMENTACIÓN</t>
  </si>
  <si>
    <t>PROTOTIPO</t>
  </si>
  <si>
    <t>SEMANA8</t>
  </si>
  <si>
    <t>DESARROLLO FE 5</t>
  </si>
  <si>
    <t>DESARROLLO BE 5</t>
  </si>
  <si>
    <t>DESARROLLO BE 7</t>
  </si>
  <si>
    <t>DESARROLLO FE 7</t>
  </si>
  <si>
    <t>ETAPA2: REDACCIÓN DE REQUISITOS</t>
  </si>
  <si>
    <t>ETAPA1: PLANIFICACIÓN</t>
  </si>
  <si>
    <t>ETAPA3: DESARROLLO Y TEST</t>
  </si>
  <si>
    <t>SEMANA9</t>
  </si>
  <si>
    <t>SEMANA10</t>
  </si>
  <si>
    <t>DESARROLLO BE 10</t>
  </si>
  <si>
    <t>DESARROLLO FE 10</t>
  </si>
  <si>
    <t>SEMANA11</t>
  </si>
  <si>
    <t>ETAPA4: CIERRE DEL PROYECTO</t>
  </si>
  <si>
    <t>SEMANA12</t>
  </si>
  <si>
    <t>VIDEO</t>
  </si>
  <si>
    <t>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</si>
</sst>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1" fillId="2" borderId="2" xfId="0" applyFont="1" applyFill="1" applyBorder="1"/>
    <xf numFmtId="0" fontId="1" fillId="0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3" xfId="0" applyFont="1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TRABAJO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504583951404865E-2"/>
          <c:y val="0.1311217106270704"/>
          <c:w val="0.89463899212897469"/>
          <c:h val="0.71371684402348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SEMANA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Hoja1!$F$8:$F$15</c:f>
              <c:numCache>
                <c:formatCode>General</c:formatCode>
                <c:ptCount val="8"/>
                <c:pt idx="0">
                  <c:v>9</c:v>
                </c:pt>
                <c:pt idx="1">
                  <c:v>5.55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0-4544-8C73-1C7C8693F025}"/>
            </c:ext>
          </c:extLst>
        </c:ser>
        <c:ser>
          <c:idx val="1"/>
          <c:order val="1"/>
          <c:tx>
            <c:strRef>
              <c:f>Hoja1!$G$7</c:f>
              <c:strCache>
                <c:ptCount val="1"/>
                <c:pt idx="0">
                  <c:v>SEMANA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Hoja1!$G$8:$G$15</c:f>
              <c:numCache>
                <c:formatCode>General</c:formatCode>
                <c:ptCount val="8"/>
                <c:pt idx="0">
                  <c:v>10.5</c:v>
                </c:pt>
                <c:pt idx="1">
                  <c:v>4.5</c:v>
                </c:pt>
                <c:pt idx="2">
                  <c:v>5</c:v>
                </c:pt>
                <c:pt idx="3">
                  <c:v>6.5</c:v>
                </c:pt>
                <c:pt idx="4">
                  <c:v>4.5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0-4544-8C73-1C7C8693F025}"/>
            </c:ext>
          </c:extLst>
        </c:ser>
        <c:ser>
          <c:idx val="2"/>
          <c:order val="2"/>
          <c:tx>
            <c:strRef>
              <c:f>Hoja1!$H$7</c:f>
              <c:strCache>
                <c:ptCount val="1"/>
                <c:pt idx="0">
                  <c:v>SEMANA3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Hoja1!$H$8:$H$15</c:f>
              <c:numCache>
                <c:formatCode>General</c:formatCode>
                <c:ptCount val="8"/>
                <c:pt idx="0">
                  <c:v>6</c:v>
                </c:pt>
                <c:pt idx="1">
                  <c:v>4.5</c:v>
                </c:pt>
                <c:pt idx="2">
                  <c:v>4.2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4.5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0-4544-8C73-1C7C8693F025}"/>
            </c:ext>
          </c:extLst>
        </c:ser>
        <c:ser>
          <c:idx val="3"/>
          <c:order val="3"/>
          <c:tx>
            <c:strRef>
              <c:f>Hoja1!$I$7</c:f>
              <c:strCache>
                <c:ptCount val="1"/>
                <c:pt idx="0">
                  <c:v>SEMANA4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Hoja1!$I$8:$I$15</c:f>
              <c:numCache>
                <c:formatCode>General</c:formatCode>
                <c:ptCount val="8"/>
                <c:pt idx="0">
                  <c:v>6.5</c:v>
                </c:pt>
                <c:pt idx="1">
                  <c:v>5.3</c:v>
                </c:pt>
                <c:pt idx="2">
                  <c:v>6.5</c:v>
                </c:pt>
                <c:pt idx="3">
                  <c:v>3.5</c:v>
                </c:pt>
                <c:pt idx="4">
                  <c:v>6</c:v>
                </c:pt>
                <c:pt idx="5">
                  <c:v>6.5</c:v>
                </c:pt>
                <c:pt idx="6">
                  <c:v>2</c:v>
                </c:pt>
                <c:pt idx="7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0-4544-8C73-1C7C8693F025}"/>
            </c:ext>
          </c:extLst>
        </c:ser>
        <c:ser>
          <c:idx val="4"/>
          <c:order val="4"/>
          <c:tx>
            <c:strRef>
              <c:f>Hoja1!$J$7</c:f>
              <c:strCache>
                <c:ptCount val="1"/>
                <c:pt idx="0">
                  <c:v>SEMANA5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Hoja1!$J$8:$J$15</c:f>
              <c:numCache>
                <c:formatCode>General</c:formatCode>
                <c:ptCount val="8"/>
                <c:pt idx="0">
                  <c:v>7</c:v>
                </c:pt>
                <c:pt idx="1">
                  <c:v>4.5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544-8C73-1C7C8693F025}"/>
            </c:ext>
          </c:extLst>
        </c:ser>
        <c:ser>
          <c:idx val="5"/>
          <c:order val="5"/>
          <c:tx>
            <c:strRef>
              <c:f>Hoja1!$K$7</c:f>
              <c:strCache>
                <c:ptCount val="1"/>
                <c:pt idx="0">
                  <c:v>SEMANA6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Hoja1!$K$8:$K$15</c:f>
              <c:numCache>
                <c:formatCode>General</c:formatCode>
                <c:ptCount val="8"/>
                <c:pt idx="0">
                  <c:v>4</c:v>
                </c:pt>
                <c:pt idx="1">
                  <c:v>2.2999999999999998</c:v>
                </c:pt>
                <c:pt idx="2">
                  <c:v>1.3</c:v>
                </c:pt>
                <c:pt idx="3">
                  <c:v>5.5</c:v>
                </c:pt>
                <c:pt idx="4">
                  <c:v>8</c:v>
                </c:pt>
                <c:pt idx="5">
                  <c:v>6</c:v>
                </c:pt>
                <c:pt idx="6">
                  <c:v>3.5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544-8C73-1C7C8693F025}"/>
            </c:ext>
          </c:extLst>
        </c:ser>
        <c:ser>
          <c:idx val="6"/>
          <c:order val="6"/>
          <c:tx>
            <c:strRef>
              <c:f>Hoja1!$L$7</c:f>
              <c:strCache>
                <c:ptCount val="1"/>
                <c:pt idx="0">
                  <c:v>SEMANA7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Hoja1!$L$8:$L$15</c:f>
              <c:numCache>
                <c:formatCode>General</c:formatCode>
                <c:ptCount val="8"/>
                <c:pt idx="0">
                  <c:v>14</c:v>
                </c:pt>
                <c:pt idx="1">
                  <c:v>7.5</c:v>
                </c:pt>
                <c:pt idx="2">
                  <c:v>14.5</c:v>
                </c:pt>
                <c:pt idx="3">
                  <c:v>10</c:v>
                </c:pt>
                <c:pt idx="4">
                  <c:v>19</c:v>
                </c:pt>
                <c:pt idx="5">
                  <c:v>21.5</c:v>
                </c:pt>
                <c:pt idx="6">
                  <c:v>8.5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544-8C73-1C7C8693F025}"/>
            </c:ext>
          </c:extLst>
        </c:ser>
        <c:ser>
          <c:idx val="7"/>
          <c:order val="7"/>
          <c:tx>
            <c:strRef>
              <c:f>Hoja1!$M$7</c:f>
              <c:strCache>
                <c:ptCount val="1"/>
                <c:pt idx="0">
                  <c:v>SEMANA8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Hoja1!$M$8:$M$15</c:f>
              <c:numCache>
                <c:formatCode>General</c:formatCode>
                <c:ptCount val="8"/>
                <c:pt idx="0">
                  <c:v>9.5</c:v>
                </c:pt>
                <c:pt idx="1">
                  <c:v>17</c:v>
                </c:pt>
                <c:pt idx="2">
                  <c:v>3</c:v>
                </c:pt>
                <c:pt idx="3">
                  <c:v>18</c:v>
                </c:pt>
                <c:pt idx="4">
                  <c:v>6.5</c:v>
                </c:pt>
                <c:pt idx="5">
                  <c:v>5.5</c:v>
                </c:pt>
                <c:pt idx="6">
                  <c:v>12.5</c:v>
                </c:pt>
                <c:pt idx="7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7D3-BE42-FA974332CD9C}"/>
            </c:ext>
          </c:extLst>
        </c:ser>
        <c:ser>
          <c:idx val="8"/>
          <c:order val="8"/>
          <c:tx>
            <c:strRef>
              <c:f>Hoja1!$N$7</c:f>
              <c:strCache>
                <c:ptCount val="1"/>
                <c:pt idx="0">
                  <c:v>SEMANA9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Hoja1!$N$8:$N$15</c:f>
              <c:numCache>
                <c:formatCode>General</c:formatCode>
                <c:ptCount val="8"/>
                <c:pt idx="0">
                  <c:v>9.5</c:v>
                </c:pt>
                <c:pt idx="1">
                  <c:v>13.5</c:v>
                </c:pt>
                <c:pt idx="2">
                  <c:v>3</c:v>
                </c:pt>
                <c:pt idx="3">
                  <c:v>14</c:v>
                </c:pt>
                <c:pt idx="4">
                  <c:v>16</c:v>
                </c:pt>
                <c:pt idx="5">
                  <c:v>14.5</c:v>
                </c:pt>
                <c:pt idx="6">
                  <c:v>12.5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A-4E88-9C50-A5F8CC7BE1FD}"/>
            </c:ext>
          </c:extLst>
        </c:ser>
        <c:ser>
          <c:idx val="9"/>
          <c:order val="9"/>
          <c:tx>
            <c:strRef>
              <c:f>Hoja1!$O$7</c:f>
              <c:strCache>
                <c:ptCount val="1"/>
                <c:pt idx="0">
                  <c:v>SEMANA10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Hoja1!$O$8:$O$15</c:f>
              <c:numCache>
                <c:formatCode>General</c:formatCode>
                <c:ptCount val="8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5.5</c:v>
                </c:pt>
                <c:pt idx="6">
                  <c:v>4.5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3-4C59-B4FC-26E2C71211F7}"/>
            </c:ext>
          </c:extLst>
        </c:ser>
        <c:ser>
          <c:idx val="10"/>
          <c:order val="10"/>
          <c:tx>
            <c:strRef>
              <c:f>Hoja1!$P$7</c:f>
              <c:strCache>
                <c:ptCount val="1"/>
                <c:pt idx="0">
                  <c:v>SEMANA11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Hoja1!$P$8:$P$15</c:f>
              <c:numCache>
                <c:formatCode>General</c:formatCode>
                <c:ptCount val="8"/>
                <c:pt idx="0">
                  <c:v>13.5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4.5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D-46D7-9F3A-D5CCACA99443}"/>
            </c:ext>
          </c:extLst>
        </c:ser>
        <c:ser>
          <c:idx val="11"/>
          <c:order val="11"/>
          <c:tx>
            <c:strRef>
              <c:f>Hoja1!$Q$7</c:f>
              <c:strCache>
                <c:ptCount val="1"/>
                <c:pt idx="0">
                  <c:v>SEMANA12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Hoja1!$Q$8:$Q$15</c:f>
              <c:numCache>
                <c:formatCode>General</c:formatCode>
                <c:ptCount val="8"/>
                <c:pt idx="0">
                  <c:v>21.5</c:v>
                </c:pt>
                <c:pt idx="1">
                  <c:v>14</c:v>
                </c:pt>
                <c:pt idx="2">
                  <c:v>9</c:v>
                </c:pt>
                <c:pt idx="3">
                  <c:v>6.5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0-471A-A75A-71A4EC56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80440"/>
        <c:axId val="652876504"/>
      </c:barChart>
      <c:catAx>
        <c:axId val="6528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876504"/>
        <c:crosses val="autoZero"/>
        <c:auto val="1"/>
        <c:lblAlgn val="ctr"/>
        <c:lblOffset val="100"/>
        <c:noMultiLvlLbl val="0"/>
      </c:catAx>
      <c:valAx>
        <c:axId val="6528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8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DESARROLLO EN 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Hoja1!$I$44</c:f>
              <c:strCache>
                <c:ptCount val="1"/>
                <c:pt idx="0">
                  <c:v>PREP. ENTORNO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Hoja1!$I$45:$I$49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C-492C-8D0B-7D7AA3BE63B8}"/>
            </c:ext>
          </c:extLst>
        </c:ser>
        <c:ser>
          <c:idx val="1"/>
          <c:order val="1"/>
          <c:tx>
            <c:strRef>
              <c:f>Hoja1!$L$44</c:f>
              <c:strCache>
                <c:ptCount val="1"/>
                <c:pt idx="0">
                  <c:v>DESARROLLO BE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Hoja1!$L$45:$L$49</c:f>
              <c:numCache>
                <c:formatCode>General</c:formatCode>
                <c:ptCount val="5"/>
                <c:pt idx="0">
                  <c:v>16</c:v>
                </c:pt>
                <c:pt idx="2">
                  <c:v>18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C-492C-8D0B-7D7AA3BE63B8}"/>
            </c:ext>
          </c:extLst>
        </c:ser>
        <c:ser>
          <c:idx val="2"/>
          <c:order val="2"/>
          <c:tx>
            <c:strRef>
              <c:f>Hoja1!$M$44</c:f>
              <c:strCache>
                <c:ptCount val="1"/>
                <c:pt idx="0">
                  <c:v>DESARROLLO BE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Hoja1!$M$45:$M$49</c:f>
              <c:numCache>
                <c:formatCode>General</c:formatCode>
                <c:ptCount val="5"/>
                <c:pt idx="0">
                  <c:v>3.5</c:v>
                </c:pt>
                <c:pt idx="2">
                  <c:v>3.5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C-492C-8D0B-7D7AA3BE63B8}"/>
            </c:ext>
          </c:extLst>
        </c:ser>
        <c:ser>
          <c:idx val="3"/>
          <c:order val="3"/>
          <c:tx>
            <c:strRef>
              <c:f>Hoja1!$O$44</c:f>
              <c:strCache>
                <c:ptCount val="1"/>
                <c:pt idx="0">
                  <c:v>DESARROLLO BE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Hoja1!$O$45:$O$49</c:f>
              <c:numCache>
                <c:formatCode>General</c:formatCode>
                <c:ptCount val="5"/>
                <c:pt idx="0">
                  <c:v>6</c:v>
                </c:pt>
                <c:pt idx="2">
                  <c:v>5.5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C-492C-8D0B-7D7AA3BE63B8}"/>
            </c:ext>
          </c:extLst>
        </c:ser>
        <c:ser>
          <c:idx val="4"/>
          <c:order val="4"/>
          <c:tx>
            <c:strRef>
              <c:f>Hoja1!$Q$44</c:f>
              <c:strCache>
                <c:ptCount val="1"/>
                <c:pt idx="0">
                  <c:v>CONFIGURACIÓN BD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Hoja1!$Q$45:$Q$49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C-492C-8D0B-7D7AA3BE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517232"/>
        <c:axId val="384517560"/>
      </c:barChart>
      <c:catAx>
        <c:axId val="3845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517560"/>
        <c:crosses val="autoZero"/>
        <c:auto val="1"/>
        <c:lblAlgn val="ctr"/>
        <c:lblOffset val="100"/>
        <c:noMultiLvlLbl val="0"/>
      </c:catAx>
      <c:valAx>
        <c:axId val="3845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5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DESARROLLO 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Hoja1!$F$44</c:f>
              <c:strCache>
                <c:ptCount val="1"/>
                <c:pt idx="0">
                  <c:v>SKETCHBOARD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Hoja1!$F$45:$F$52</c:f>
              <c:numCache>
                <c:formatCode>General</c:formatCode>
                <c:ptCount val="8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8-4247-8344-BA4E4086F0E9}"/>
            </c:ext>
          </c:extLst>
        </c:ser>
        <c:ser>
          <c:idx val="1"/>
          <c:order val="1"/>
          <c:tx>
            <c:strRef>
              <c:f>Hoja1!$G$44</c:f>
              <c:strCache>
                <c:ptCount val="1"/>
                <c:pt idx="0">
                  <c:v>PROTOTIPO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Hoja1!$G$45:$G$52</c:f>
              <c:numCache>
                <c:formatCode>General</c:formatCode>
                <c:ptCount val="8"/>
                <c:pt idx="1">
                  <c:v>2.2999999999999998</c:v>
                </c:pt>
                <c:pt idx="3">
                  <c:v>1</c:v>
                </c:pt>
                <c:pt idx="5">
                  <c:v>3.5</c:v>
                </c:pt>
                <c:pt idx="6">
                  <c:v>3.5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8-4247-8344-BA4E4086F0E9}"/>
            </c:ext>
          </c:extLst>
        </c:ser>
        <c:ser>
          <c:idx val="2"/>
          <c:order val="2"/>
          <c:tx>
            <c:strRef>
              <c:f>Hoja1!$H$44</c:f>
              <c:strCache>
                <c:ptCount val="1"/>
                <c:pt idx="0">
                  <c:v>ORGNIZACIÓN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Hoja1!$H$45:$H$52</c:f>
              <c:numCache>
                <c:formatCode>General</c:formatCode>
                <c:ptCount val="8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8-4247-8344-BA4E4086F0E9}"/>
            </c:ext>
          </c:extLst>
        </c:ser>
        <c:ser>
          <c:idx val="3"/>
          <c:order val="3"/>
          <c:tx>
            <c:strRef>
              <c:f>Hoja1!$I$44</c:f>
              <c:strCache>
                <c:ptCount val="1"/>
                <c:pt idx="0">
                  <c:v>PREP. ENTORNO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Hoja1!$I$45:$I$52</c:f>
              <c:numCache>
                <c:formatCode>General</c:formatCode>
                <c:ptCount val="8"/>
                <c:pt idx="0">
                  <c:v>2</c:v>
                </c:pt>
                <c:pt idx="2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8-4247-8344-BA4E4086F0E9}"/>
            </c:ext>
          </c:extLst>
        </c:ser>
        <c:ser>
          <c:idx val="4"/>
          <c:order val="4"/>
          <c:tx>
            <c:strRef>
              <c:f>Hoja1!$J$44</c:f>
              <c:strCache>
                <c:ptCount val="1"/>
                <c:pt idx="0">
                  <c:v>LOGO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Hoja1!$J$45:$J$52</c:f>
              <c:numCache>
                <c:formatCode>General</c:formatCode>
                <c:ptCount val="8"/>
                <c:pt idx="2">
                  <c:v>0.3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8-4247-8344-BA4E4086F0E9}"/>
            </c:ext>
          </c:extLst>
        </c:ser>
        <c:ser>
          <c:idx val="5"/>
          <c:order val="5"/>
          <c:tx>
            <c:strRef>
              <c:f>Hoja1!$K$44</c:f>
              <c:strCache>
                <c:ptCount val="1"/>
                <c:pt idx="0">
                  <c:v>DESARROLLO FE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Hoja1!$K$45:$K$52</c:f>
              <c:numCache>
                <c:formatCode>General</c:formatCode>
                <c:ptCount val="8"/>
                <c:pt idx="0">
                  <c:v>4</c:v>
                </c:pt>
                <c:pt idx="1">
                  <c:v>35</c:v>
                </c:pt>
                <c:pt idx="2">
                  <c:v>1</c:v>
                </c:pt>
                <c:pt idx="3">
                  <c:v>36</c:v>
                </c:pt>
                <c:pt idx="4">
                  <c:v>3.5</c:v>
                </c:pt>
                <c:pt idx="5">
                  <c:v>37</c:v>
                </c:pt>
                <c:pt idx="6">
                  <c:v>33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8-4247-8344-BA4E4086F0E9}"/>
            </c:ext>
          </c:extLst>
        </c:ser>
        <c:ser>
          <c:idx val="6"/>
          <c:order val="6"/>
          <c:tx>
            <c:strRef>
              <c:f>Hoja1!$L$44</c:f>
              <c:strCache>
                <c:ptCount val="1"/>
                <c:pt idx="0">
                  <c:v>DESARROLLO BE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Hoja1!$L$45:$L$52</c:f>
              <c:numCache>
                <c:formatCode>General</c:formatCode>
                <c:ptCount val="8"/>
                <c:pt idx="0">
                  <c:v>16</c:v>
                </c:pt>
                <c:pt idx="2">
                  <c:v>18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8-4247-8344-BA4E4086F0E9}"/>
            </c:ext>
          </c:extLst>
        </c:ser>
        <c:ser>
          <c:idx val="7"/>
          <c:order val="7"/>
          <c:tx>
            <c:strRef>
              <c:f>Hoja1!$M$44</c:f>
              <c:strCache>
                <c:ptCount val="1"/>
                <c:pt idx="0">
                  <c:v>DESARROLLO BE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Hoja1!$M$45:$M$52</c:f>
              <c:numCache>
                <c:formatCode>General</c:formatCode>
                <c:ptCount val="8"/>
                <c:pt idx="0">
                  <c:v>3.5</c:v>
                </c:pt>
                <c:pt idx="2">
                  <c:v>3.5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48-4247-8344-BA4E4086F0E9}"/>
            </c:ext>
          </c:extLst>
        </c:ser>
        <c:ser>
          <c:idx val="8"/>
          <c:order val="8"/>
          <c:tx>
            <c:strRef>
              <c:f>Hoja1!$N$44</c:f>
              <c:strCache>
                <c:ptCount val="1"/>
                <c:pt idx="0">
                  <c:v>DESARROLLO FE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Hoja1!$N$45:$N$52</c:f>
              <c:numCache>
                <c:formatCode>General</c:formatCode>
                <c:ptCount val="8"/>
                <c:pt idx="0">
                  <c:v>3.5</c:v>
                </c:pt>
                <c:pt idx="1">
                  <c:v>9</c:v>
                </c:pt>
                <c:pt idx="2">
                  <c:v>3.5</c:v>
                </c:pt>
                <c:pt idx="3">
                  <c:v>16.5</c:v>
                </c:pt>
                <c:pt idx="4">
                  <c:v>3.5</c:v>
                </c:pt>
                <c:pt idx="5">
                  <c:v>9.5</c:v>
                </c:pt>
                <c:pt idx="6">
                  <c:v>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8-4247-8344-BA4E4086F0E9}"/>
            </c:ext>
          </c:extLst>
        </c:ser>
        <c:ser>
          <c:idx val="9"/>
          <c:order val="9"/>
          <c:tx>
            <c:strRef>
              <c:f>Hoja1!$O$44</c:f>
              <c:strCache>
                <c:ptCount val="1"/>
                <c:pt idx="0">
                  <c:v>DESARROLLO BE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Hoja1!$O$45:$O$52</c:f>
              <c:numCache>
                <c:formatCode>General</c:formatCode>
                <c:ptCount val="8"/>
                <c:pt idx="0">
                  <c:v>6</c:v>
                </c:pt>
                <c:pt idx="2">
                  <c:v>5.5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48-4247-8344-BA4E4086F0E9}"/>
            </c:ext>
          </c:extLst>
        </c:ser>
        <c:ser>
          <c:idx val="10"/>
          <c:order val="10"/>
          <c:tx>
            <c:strRef>
              <c:f>Hoja1!$P$44</c:f>
              <c:strCache>
                <c:ptCount val="1"/>
                <c:pt idx="0">
                  <c:v>DESARROLLO FE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Hoja1!$P$45:$P$52</c:f>
              <c:numCache>
                <c:formatCode>General</c:formatCode>
                <c:ptCount val="8"/>
                <c:pt idx="0">
                  <c:v>1</c:v>
                </c:pt>
                <c:pt idx="1">
                  <c:v>7.5</c:v>
                </c:pt>
                <c:pt idx="2">
                  <c:v>1</c:v>
                </c:pt>
                <c:pt idx="3">
                  <c:v>13.5</c:v>
                </c:pt>
                <c:pt idx="4">
                  <c:v>0.5</c:v>
                </c:pt>
                <c:pt idx="5">
                  <c:v>3.5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8-4247-8344-BA4E4086F0E9}"/>
            </c:ext>
          </c:extLst>
        </c:ser>
        <c:ser>
          <c:idx val="11"/>
          <c:order val="11"/>
          <c:tx>
            <c:strRef>
              <c:f>Hoja1!$Q$44</c:f>
              <c:strCache>
                <c:ptCount val="1"/>
                <c:pt idx="0">
                  <c:v>CONFIGURACIÓN BD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Hoja1!$Q$45:$Q$52</c:f>
              <c:numCache>
                <c:formatCode>General</c:formatCode>
                <c:ptCount val="8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48-4247-8344-BA4E4086F0E9}"/>
            </c:ext>
          </c:extLst>
        </c:ser>
        <c:ser>
          <c:idx val="12"/>
          <c:order val="12"/>
          <c:tx>
            <c:strRef>
              <c:f>Hoja1!$R$44</c:f>
              <c:strCache>
                <c:ptCount val="1"/>
                <c:pt idx="0">
                  <c:v>DOCUMENTACIÓN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Hoja1!$R$45:$R$52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48-4247-8344-BA4E4086F0E9}"/>
            </c:ext>
          </c:extLst>
        </c:ser>
        <c:ser>
          <c:idx val="13"/>
          <c:order val="13"/>
          <c:tx>
            <c:strRef>
              <c:f>Hoja1!$S$44</c:f>
              <c:strCache>
                <c:ptCount val="1"/>
                <c:pt idx="0">
                  <c:v>PRESENTACIÓN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Hoja1!$S$45:$S$52</c:f>
              <c:numCache>
                <c:formatCode>General</c:formatCode>
                <c:ptCount val="8"/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48-4247-8344-BA4E4086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93912"/>
        <c:axId val="710498832"/>
      </c:barChart>
      <c:catAx>
        <c:axId val="71049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98832"/>
        <c:crosses val="autoZero"/>
        <c:auto val="1"/>
        <c:lblAlgn val="ctr"/>
        <c:lblOffset val="100"/>
        <c:noMultiLvlLbl val="0"/>
      </c:catAx>
      <c:valAx>
        <c:axId val="7104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4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DESARROLLO EN FRONT</a:t>
            </a:r>
            <a:r>
              <a:rPr lang="es-ES" baseline="0"/>
              <a:t>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Hoja1!$K$44</c:f>
              <c:strCache>
                <c:ptCount val="1"/>
                <c:pt idx="0">
                  <c:v>DESARROLLO FE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Hoja1!$K$45:$K$52</c:f>
              <c:numCache>
                <c:formatCode>General</c:formatCode>
                <c:ptCount val="8"/>
                <c:pt idx="0">
                  <c:v>4</c:v>
                </c:pt>
                <c:pt idx="1">
                  <c:v>35</c:v>
                </c:pt>
                <c:pt idx="2">
                  <c:v>1</c:v>
                </c:pt>
                <c:pt idx="3">
                  <c:v>36</c:v>
                </c:pt>
                <c:pt idx="4">
                  <c:v>3.5</c:v>
                </c:pt>
                <c:pt idx="5">
                  <c:v>37</c:v>
                </c:pt>
                <c:pt idx="6">
                  <c:v>33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3-487D-BEE8-70D3E9F38A5A}"/>
            </c:ext>
          </c:extLst>
        </c:ser>
        <c:ser>
          <c:idx val="1"/>
          <c:order val="1"/>
          <c:tx>
            <c:strRef>
              <c:f>Hoja1!$N$44</c:f>
              <c:strCache>
                <c:ptCount val="1"/>
                <c:pt idx="0">
                  <c:v>DESARROLLO FE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Hoja1!$N$45:$N$52</c:f>
              <c:numCache>
                <c:formatCode>General</c:formatCode>
                <c:ptCount val="8"/>
                <c:pt idx="0">
                  <c:v>3.5</c:v>
                </c:pt>
                <c:pt idx="1">
                  <c:v>9</c:v>
                </c:pt>
                <c:pt idx="2">
                  <c:v>3.5</c:v>
                </c:pt>
                <c:pt idx="3">
                  <c:v>16.5</c:v>
                </c:pt>
                <c:pt idx="4">
                  <c:v>3.5</c:v>
                </c:pt>
                <c:pt idx="5">
                  <c:v>9.5</c:v>
                </c:pt>
                <c:pt idx="6">
                  <c:v>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3-487D-BEE8-70D3E9F38A5A}"/>
            </c:ext>
          </c:extLst>
        </c:ser>
        <c:ser>
          <c:idx val="2"/>
          <c:order val="2"/>
          <c:tx>
            <c:strRef>
              <c:f>Hoja1!$P$44</c:f>
              <c:strCache>
                <c:ptCount val="1"/>
                <c:pt idx="0">
                  <c:v>DESARROLLO FE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Hoja1!$P$45:$P$52</c:f>
              <c:numCache>
                <c:formatCode>General</c:formatCode>
                <c:ptCount val="8"/>
                <c:pt idx="0">
                  <c:v>1</c:v>
                </c:pt>
                <c:pt idx="1">
                  <c:v>7.5</c:v>
                </c:pt>
                <c:pt idx="2">
                  <c:v>1</c:v>
                </c:pt>
                <c:pt idx="3">
                  <c:v>13.5</c:v>
                </c:pt>
                <c:pt idx="4">
                  <c:v>0.5</c:v>
                </c:pt>
                <c:pt idx="5">
                  <c:v>3.5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3-487D-BEE8-70D3E9F3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156928"/>
        <c:axId val="620157256"/>
      </c:barChart>
      <c:catAx>
        <c:axId val="6201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157256"/>
        <c:crosses val="autoZero"/>
        <c:auto val="1"/>
        <c:lblAlgn val="ctr"/>
        <c:lblOffset val="100"/>
        <c:noMultiLvlLbl val="0"/>
      </c:catAx>
      <c:valAx>
        <c:axId val="6201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1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PARA 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(Hoja1!$K$44,Hoja1!$L$44)</c:f>
              <c:strCache>
                <c:ptCount val="2"/>
                <c:pt idx="0">
                  <c:v>DESARROLLO FE 5</c:v>
                </c:pt>
                <c:pt idx="1">
                  <c:v>DESARROLLO BE 5</c:v>
                </c:pt>
              </c:strCache>
            </c:strRef>
          </c:cat>
          <c:val>
            <c:numRef>
              <c:f>(Hoja1!$K$53,Hoja1!$L$53)</c:f>
              <c:numCache>
                <c:formatCode>General</c:formatCode>
                <c:ptCount val="2"/>
                <c:pt idx="0">
                  <c:v>181.5</c:v>
                </c:pt>
                <c:pt idx="1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402A-AFF1-AD3DFFBA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44184"/>
        <c:axId val="696842216"/>
      </c:barChart>
      <c:catAx>
        <c:axId val="6968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42216"/>
        <c:crosses val="autoZero"/>
        <c:auto val="1"/>
        <c:lblAlgn val="ctr"/>
        <c:lblOffset val="100"/>
        <c:noMultiLvlLbl val="0"/>
      </c:catAx>
      <c:valAx>
        <c:axId val="6968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4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PARA EL</a:t>
            </a:r>
            <a:r>
              <a:rPr lang="es-ES" baseline="0"/>
              <a:t> 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(Hoja1!$M$44,Hoja1!$N$44)</c:f>
              <c:strCache>
                <c:ptCount val="2"/>
                <c:pt idx="0">
                  <c:v>DESARROLLO BE 7</c:v>
                </c:pt>
                <c:pt idx="1">
                  <c:v>DESARROLLO FE 7</c:v>
                </c:pt>
              </c:strCache>
            </c:strRef>
          </c:cat>
          <c:val>
            <c:numRef>
              <c:f>(Hoja1!$M$53,Hoja1!$N$53)</c:f>
              <c:numCache>
                <c:formatCode>General</c:formatCode>
                <c:ptCount val="2"/>
                <c:pt idx="0">
                  <c:v>20</c:v>
                </c:pt>
                <c:pt idx="1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0-4CAE-8836-F3BF378F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57504"/>
        <c:axId val="690757176"/>
      </c:barChart>
      <c:catAx>
        <c:axId val="6907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757176"/>
        <c:crosses val="autoZero"/>
        <c:auto val="1"/>
        <c:lblAlgn val="ctr"/>
        <c:lblOffset val="100"/>
        <c:noMultiLvlLbl val="0"/>
      </c:catAx>
      <c:valAx>
        <c:axId val="6907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7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CIERRE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Hoja1!$F$56</c:f>
              <c:strCache>
                <c:ptCount val="1"/>
                <c:pt idx="0">
                  <c:v>DOCUMENTACION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Hoja1!$E$57:$E$64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Hoja1!$F$57:$F$64</c:f>
              <c:numCache>
                <c:formatCode>General</c:formatCode>
                <c:ptCount val="8"/>
                <c:pt idx="0">
                  <c:v>15</c:v>
                </c:pt>
                <c:pt idx="1">
                  <c:v>0.5</c:v>
                </c:pt>
                <c:pt idx="2">
                  <c:v>6.5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BA5-BD50-3366AB1FFEB3}"/>
            </c:ext>
          </c:extLst>
        </c:ser>
        <c:ser>
          <c:idx val="1"/>
          <c:order val="1"/>
          <c:tx>
            <c:strRef>
              <c:f>Hoja1!$G$56</c:f>
              <c:strCache>
                <c:ptCount val="1"/>
                <c:pt idx="0">
                  <c:v>PRESENTACIÓN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Hoja1!$E$57:$E$64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Hoja1!$G$57:$G$64</c:f>
              <c:numCache>
                <c:formatCode>General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BA5-BD50-3366AB1FFEB3}"/>
            </c:ext>
          </c:extLst>
        </c:ser>
        <c:ser>
          <c:idx val="2"/>
          <c:order val="2"/>
          <c:tx>
            <c:strRef>
              <c:f>Hoja1!$H$56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Hoja1!$E$57:$E$64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Hoja1!$H$57:$H$64</c:f>
              <c:numCache>
                <c:formatCode>General</c:formatCode>
                <c:ptCount val="8"/>
                <c:pt idx="0">
                  <c:v>1</c:v>
                </c:pt>
                <c:pt idx="1">
                  <c:v>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BA5-BD50-3366AB1FFEB3}"/>
            </c:ext>
          </c:extLst>
        </c:ser>
        <c:ser>
          <c:idx val="3"/>
          <c:order val="3"/>
          <c:tx>
            <c:strRef>
              <c:f>Hoja1!$I$56</c:f>
              <c:strCache>
                <c:ptCount val="1"/>
                <c:pt idx="0">
                  <c:v>ENTREVISTA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Hoja1!$E$57:$E$64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Hoja1!$I$57:$I$64</c:f>
              <c:numCache>
                <c:formatCode>General</c:formatCode>
                <c:ptCount val="8"/>
                <c:pt idx="0">
                  <c:v>2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3-4BA5-BD50-3366AB1FFEB3}"/>
            </c:ext>
          </c:extLst>
        </c:ser>
        <c:ser>
          <c:idx val="4"/>
          <c:order val="4"/>
          <c:tx>
            <c:strRef>
              <c:f>Hoja1!$J$56</c:f>
              <c:strCache>
                <c:ptCount val="1"/>
                <c:pt idx="0">
                  <c:v>ORGNIZACIÓN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Hoja1!$E$57:$E$64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Hoja1!$J$57:$J$64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3-4BA5-BD50-3366AB1F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413544"/>
        <c:axId val="624412232"/>
      </c:barChart>
      <c:catAx>
        <c:axId val="62441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412232"/>
        <c:crosses val="autoZero"/>
        <c:auto val="1"/>
        <c:lblAlgn val="ctr"/>
        <c:lblOffset val="100"/>
        <c:noMultiLvlLbl val="0"/>
      </c:catAx>
      <c:valAx>
        <c:axId val="62441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4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ESPUERZO POR</a:t>
            </a:r>
            <a:r>
              <a:rPr lang="es-ES" baseline="0"/>
              <a:t> ETAPAS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Planificación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Hoja1!$L$29</c:f>
              <c:numCache>
                <c:formatCode>General</c:formatCode>
                <c:ptCount val="1"/>
                <c:pt idx="0">
                  <c:v>47.05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3-4251-8B92-D7AA801C5E11}"/>
            </c:ext>
          </c:extLst>
        </c:ser>
        <c:ser>
          <c:idx val="1"/>
          <c:order val="1"/>
          <c:tx>
            <c:v>Redacción de requisitos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Hoja1!$P$41</c:f>
              <c:numCache>
                <c:formatCode>General</c:formatCode>
                <c:ptCount val="1"/>
                <c:pt idx="0">
                  <c:v>153.75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3-4251-8B92-D7AA801C5E11}"/>
            </c:ext>
          </c:extLst>
        </c:ser>
        <c:ser>
          <c:idx val="2"/>
          <c:order val="2"/>
          <c:tx>
            <c:v>Desarrollo y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Hoja1!$T$53</c:f>
              <c:numCache>
                <c:formatCode>General</c:formatCode>
                <c:ptCount val="1"/>
                <c:pt idx="0">
                  <c:v>442.1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3-4251-8B92-D7AA801C5E11}"/>
            </c:ext>
          </c:extLst>
        </c:ser>
        <c:ser>
          <c:idx val="3"/>
          <c:order val="3"/>
          <c:tx>
            <c:v>Cierre del proyecto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Hoja1!$K$65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3-4251-8B92-D7AA801C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98392"/>
        <c:axId val="732898720"/>
      </c:barChart>
      <c:catAx>
        <c:axId val="73289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8720"/>
        <c:crosses val="autoZero"/>
        <c:auto val="1"/>
        <c:lblAlgn val="ctr"/>
        <c:lblOffset val="100"/>
        <c:noMultiLvlLbl val="0"/>
      </c:catAx>
      <c:valAx>
        <c:axId val="732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9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760136413440685E-2"/>
          <c:y val="0.89510015326647052"/>
          <c:w val="0.86830612171953903"/>
          <c:h val="6.9092558738049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PLANIFICACIÓN</a:t>
            </a:r>
            <a:r>
              <a:rPr lang="es-ES" baseline="0"/>
              <a:t>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Hoja1!$F$20</c:f>
              <c:strCache>
                <c:ptCount val="1"/>
                <c:pt idx="0">
                  <c:v>MATRIZ DAFO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Hoja1!$F$21:$F$28</c:f>
              <c:numCache>
                <c:formatCode>General</c:formatCode>
                <c:ptCount val="8"/>
                <c:pt idx="0">
                  <c:v>3</c:v>
                </c:pt>
                <c:pt idx="1">
                  <c:v>3.3</c:v>
                </c:pt>
                <c:pt idx="2">
                  <c:v>3.7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D-49AE-930B-DED335105E3D}"/>
            </c:ext>
          </c:extLst>
        </c:ser>
        <c:ser>
          <c:idx val="1"/>
          <c:order val="1"/>
          <c:tx>
            <c:strRef>
              <c:f>Hoja1!$G$20</c:f>
              <c:strCache>
                <c:ptCount val="1"/>
                <c:pt idx="0">
                  <c:v>DEFINIR ACTIVIDADES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Hoja1!$G$21:$G$28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D-49AE-930B-DED335105E3D}"/>
            </c:ext>
          </c:extLst>
        </c:ser>
        <c:ser>
          <c:idx val="2"/>
          <c:order val="2"/>
          <c:tx>
            <c:strRef>
              <c:f>Hoja1!$H$20</c:f>
              <c:strCache>
                <c:ptCount val="1"/>
                <c:pt idx="0">
                  <c:v>DEFINIR RECURSOS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Hoja1!$H$21:$H$28</c:f>
              <c:numCache>
                <c:formatCode>General</c:formatCode>
                <c:ptCount val="8"/>
                <c:pt idx="1">
                  <c:v>0.25</c:v>
                </c:pt>
                <c:pt idx="2">
                  <c:v>0.3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D-49AE-930B-DED335105E3D}"/>
            </c:ext>
          </c:extLst>
        </c:ser>
        <c:ser>
          <c:idx val="3"/>
          <c:order val="3"/>
          <c:tx>
            <c:strRef>
              <c:f>Hoja1!$I$20</c:f>
              <c:strCache>
                <c:ptCount val="1"/>
                <c:pt idx="0">
                  <c:v>DEFINIR OBJETIVOS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Hoja1!$I$21:$I$28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D-49AE-930B-DED335105E3D}"/>
            </c:ext>
          </c:extLst>
        </c:ser>
        <c:ser>
          <c:idx val="4"/>
          <c:order val="4"/>
          <c:tx>
            <c:strRef>
              <c:f>Hoja1!$J$20</c:f>
              <c:strCache>
                <c:ptCount val="1"/>
                <c:pt idx="0">
                  <c:v>DOCUMENTACION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Hoja1!$J$21:$J$28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D-49AE-930B-DED335105E3D}"/>
            </c:ext>
          </c:extLst>
        </c:ser>
        <c:ser>
          <c:idx val="5"/>
          <c:order val="5"/>
          <c:tx>
            <c:strRef>
              <c:f>Hoja1!$K$20</c:f>
              <c:strCache>
                <c:ptCount val="1"/>
                <c:pt idx="0">
                  <c:v>ORGANIZACION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Hoja1!$E$21:$E$28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Hoja1!$K$21:$K$28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D-49AE-930B-DED33510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39088"/>
        <c:axId val="653135152"/>
      </c:barChart>
      <c:catAx>
        <c:axId val="65313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135152"/>
        <c:crosses val="autoZero"/>
        <c:auto val="1"/>
        <c:lblAlgn val="ctr"/>
        <c:lblOffset val="100"/>
        <c:noMultiLvlLbl val="0"/>
      </c:catAx>
      <c:valAx>
        <c:axId val="6531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1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REDACCIÓN</a:t>
            </a:r>
            <a:r>
              <a:rPr lang="es-ES" baseline="0"/>
              <a:t> DE REQUISITOS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Hoja1!$F$32</c:f>
              <c:strCache>
                <c:ptCount val="1"/>
                <c:pt idx="0">
                  <c:v>REQ. FUNCIONALES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Hoja1!$F$33:$F$40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A-496B-933E-B289D12E69E6}"/>
            </c:ext>
          </c:extLst>
        </c:ser>
        <c:ser>
          <c:idx val="1"/>
          <c:order val="1"/>
          <c:tx>
            <c:strRef>
              <c:f>Hoja1!$G$32</c:f>
              <c:strCache>
                <c:ptCount val="1"/>
                <c:pt idx="0">
                  <c:v>REQ. NO FUNCIONALES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Hoja1!$G$33:$G$40</c:f>
              <c:numCache>
                <c:formatCode>General</c:formatCode>
                <c:ptCount val="8"/>
                <c:pt idx="0">
                  <c:v>2</c:v>
                </c:pt>
                <c:pt idx="1">
                  <c:v>0.5</c:v>
                </c:pt>
                <c:pt idx="2">
                  <c:v>0.7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A-496B-933E-B289D12E69E6}"/>
            </c:ext>
          </c:extLst>
        </c:ser>
        <c:ser>
          <c:idx val="2"/>
          <c:order val="2"/>
          <c:tx>
            <c:strRef>
              <c:f>Hoja1!$H$32</c:f>
              <c:strCache>
                <c:ptCount val="1"/>
                <c:pt idx="0">
                  <c:v>RESTRICCIONES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Hoja1!$H$33:$H$40</c:f>
              <c:numCache>
                <c:formatCode>General</c:formatCode>
                <c:ptCount val="8"/>
                <c:pt idx="0">
                  <c:v>0.5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A-496B-933E-B289D12E69E6}"/>
            </c:ext>
          </c:extLst>
        </c:ser>
        <c:ser>
          <c:idx val="3"/>
          <c:order val="3"/>
          <c:tx>
            <c:strRef>
              <c:f>Hoja1!$I$32</c:f>
              <c:strCache>
                <c:ptCount val="1"/>
                <c:pt idx="0">
                  <c:v>DEFINIR OBJETIVOS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Hoja1!$I$33:$I$40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A-496B-933E-B289D12E69E6}"/>
            </c:ext>
          </c:extLst>
        </c:ser>
        <c:ser>
          <c:idx val="4"/>
          <c:order val="4"/>
          <c:tx>
            <c:strRef>
              <c:f>Hoja1!$J$32</c:f>
              <c:strCache>
                <c:ptCount val="1"/>
                <c:pt idx="0">
                  <c:v>DOCUMENTACION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Hoja1!$J$33:$J$40</c:f>
              <c:numCache>
                <c:formatCode>General</c:formatCode>
                <c:ptCount val="8"/>
                <c:pt idx="1">
                  <c:v>1</c:v>
                </c:pt>
                <c:pt idx="2">
                  <c:v>1.5</c:v>
                </c:pt>
                <c:pt idx="4">
                  <c:v>1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A-496B-933E-B289D12E69E6}"/>
            </c:ext>
          </c:extLst>
        </c:ser>
        <c:ser>
          <c:idx val="5"/>
          <c:order val="5"/>
          <c:tx>
            <c:strRef>
              <c:f>Hoja1!$K$32</c:f>
              <c:strCache>
                <c:ptCount val="1"/>
                <c:pt idx="0">
                  <c:v>CONTRATO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Hoja1!$K$33:$K$40</c:f>
              <c:numCache>
                <c:formatCode>General</c:formatCode>
                <c:ptCount val="8"/>
                <c:pt idx="0">
                  <c:v>9.5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9</c:v>
                </c:pt>
                <c:pt idx="5">
                  <c:v>10.5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A-496B-933E-B289D12E69E6}"/>
            </c:ext>
          </c:extLst>
        </c:ser>
        <c:ser>
          <c:idx val="6"/>
          <c:order val="6"/>
          <c:tx>
            <c:strRef>
              <c:f>Hoja1!$L$32</c:f>
              <c:strCache>
                <c:ptCount val="1"/>
                <c:pt idx="0">
                  <c:v>ORGNIZACIÓN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Hoja1!$L$33:$L$40</c:f>
              <c:numCache>
                <c:formatCode>General</c:formatCode>
                <c:ptCount val="8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A-496B-933E-B289D12E69E6}"/>
            </c:ext>
          </c:extLst>
        </c:ser>
        <c:ser>
          <c:idx val="7"/>
          <c:order val="7"/>
          <c:tx>
            <c:strRef>
              <c:f>Hoja1!$M$32</c:f>
              <c:strCache>
                <c:ptCount val="1"/>
                <c:pt idx="0">
                  <c:v>REVISION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Hoja1!$M$33:$M$40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6</c:v>
                </c:pt>
                <c:pt idx="6">
                  <c:v>5.5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A-496B-933E-B289D12E69E6}"/>
            </c:ext>
          </c:extLst>
        </c:ser>
        <c:ser>
          <c:idx val="8"/>
          <c:order val="8"/>
          <c:tx>
            <c:strRef>
              <c:f>Hoja1!$N$32</c:f>
              <c:strCache>
                <c:ptCount val="1"/>
                <c:pt idx="0">
                  <c:v>PRESENTACIÓN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Hoja1!$N$33:$N$40</c:f>
              <c:numCache>
                <c:formatCode>General</c:formatCode>
                <c:ptCount val="8"/>
                <c:pt idx="0">
                  <c:v>3</c:v>
                </c:pt>
                <c:pt idx="1">
                  <c:v>1.5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A-496B-933E-B289D12E69E6}"/>
            </c:ext>
          </c:extLst>
        </c:ser>
        <c:ser>
          <c:idx val="9"/>
          <c:order val="9"/>
          <c:tx>
            <c:strRef>
              <c:f>Hoja1!$O$32</c:f>
              <c:strCache>
                <c:ptCount val="1"/>
                <c:pt idx="0">
                  <c:v>DEFINIR RECURSOS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Hoja1!$E$33:$E$40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Hoja1!$O$33:$O$40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8-4686-A9AC-4A3DCCCD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090392"/>
        <c:axId val="807091376"/>
      </c:barChart>
      <c:catAx>
        <c:axId val="80709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7091376"/>
        <c:crosses val="autoZero"/>
        <c:auto val="1"/>
        <c:lblAlgn val="ctr"/>
        <c:lblOffset val="100"/>
        <c:noMultiLvlLbl val="0"/>
      </c:catAx>
      <c:valAx>
        <c:axId val="8070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70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COMPROMISO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C-4C02-B206-FB829BD74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C-4C02-B206-FB829BD74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9C-4C02-B206-FB829BD74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9C-4C02-B206-FB829BD74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9C-4C02-B206-FB829BD74E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9C-4C02-B206-FB829BD74E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9C-4C02-B206-FB829BD74E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9C-4C02-B206-FB829BD74E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Hoja1!$E$8:$E$15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Hoja1!$R$8:$R$15</c:f>
              <c:numCache>
                <c:formatCode>General</c:formatCode>
                <c:ptCount val="8"/>
                <c:pt idx="0">
                  <c:v>122</c:v>
                </c:pt>
                <c:pt idx="1">
                  <c:v>85.65</c:v>
                </c:pt>
                <c:pt idx="2">
                  <c:v>68.5</c:v>
                </c:pt>
                <c:pt idx="3">
                  <c:v>91</c:v>
                </c:pt>
                <c:pt idx="4">
                  <c:v>96</c:v>
                </c:pt>
                <c:pt idx="5">
                  <c:v>87</c:v>
                </c:pt>
                <c:pt idx="6">
                  <c:v>68</c:v>
                </c:pt>
                <c:pt idx="7">
                  <c:v>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4651-B08E-4EE22D11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Hoja1!$L$44</c:f>
              <c:strCache>
                <c:ptCount val="1"/>
                <c:pt idx="0">
                  <c:v>DESARROLLO BE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7-43B2-89C6-2ED6702E70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7-43B2-89C6-2ED6702E70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67-43B2-89C6-2ED6702E70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67-43B2-89C6-2ED6702E70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67-43B2-89C6-2ED6702E70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Hoja1!$L$45:$L$49</c:f>
              <c:numCache>
                <c:formatCode>General</c:formatCode>
                <c:ptCount val="5"/>
                <c:pt idx="0">
                  <c:v>16</c:v>
                </c:pt>
                <c:pt idx="2">
                  <c:v>18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A7F-9A5A-0CB1DCD860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Hoja1!$M$44</c:f>
              <c:strCache>
                <c:ptCount val="1"/>
                <c:pt idx="0">
                  <c:v>DESARROLLO BE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F-4DCE-A087-B6465910EA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F-4DCE-A087-B6465910EA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F-4DCE-A087-B6465910EA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F-4DCE-A087-B6465910EA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43-4F13-BA44-9B2D522C2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Hoja1!$M$45:$M$49</c:f>
              <c:numCache>
                <c:formatCode>General</c:formatCode>
                <c:ptCount val="5"/>
                <c:pt idx="0">
                  <c:v>3.5</c:v>
                </c:pt>
                <c:pt idx="2">
                  <c:v>3.5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F13-BA44-9B2D522C22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DESARROLLO</a:t>
            </a:r>
            <a:r>
              <a:rPr lang="es-ES" baseline="0"/>
              <a:t> EN BACK-END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Hoja1!$L$44</c:f>
              <c:strCache>
                <c:ptCount val="1"/>
                <c:pt idx="0">
                  <c:v>DESARROLLO BE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Hoja1!$L$45:$L$49</c:f>
              <c:numCache>
                <c:formatCode>General</c:formatCode>
                <c:ptCount val="5"/>
                <c:pt idx="0">
                  <c:v>16</c:v>
                </c:pt>
                <c:pt idx="2">
                  <c:v>18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4855-811A-DED0F1AB14CD}"/>
            </c:ext>
          </c:extLst>
        </c:ser>
        <c:ser>
          <c:idx val="1"/>
          <c:order val="1"/>
          <c:tx>
            <c:strRef>
              <c:f>Hoja1!$M$44</c:f>
              <c:strCache>
                <c:ptCount val="1"/>
                <c:pt idx="0">
                  <c:v>DESARROLLO BE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Hoja1!$M$45:$M$49</c:f>
              <c:numCache>
                <c:formatCode>General</c:formatCode>
                <c:ptCount val="5"/>
                <c:pt idx="0">
                  <c:v>3.5</c:v>
                </c:pt>
                <c:pt idx="2">
                  <c:v>3.5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0-4855-811A-DED0F1AB14CD}"/>
            </c:ext>
          </c:extLst>
        </c:ser>
        <c:ser>
          <c:idx val="3"/>
          <c:order val="2"/>
          <c:tx>
            <c:strRef>
              <c:f>Hoja1!$O$44</c:f>
              <c:strCache>
                <c:ptCount val="1"/>
                <c:pt idx="0">
                  <c:v>DESARROLLO BE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Hoja1!$E$45:$E$49</c:f>
              <c:strCache>
                <c:ptCount val="5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</c:strCache>
            </c:strRef>
          </c:cat>
          <c:val>
            <c:numRef>
              <c:f>Hoja1!$O$45:$O$49</c:f>
              <c:numCache>
                <c:formatCode>General</c:formatCode>
                <c:ptCount val="5"/>
                <c:pt idx="0">
                  <c:v>6</c:v>
                </c:pt>
                <c:pt idx="2">
                  <c:v>5.5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2-467C-AEA2-BAB98FA5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09056"/>
        <c:axId val="886511680"/>
      </c:barChart>
      <c:catAx>
        <c:axId val="8865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511680"/>
        <c:crosses val="autoZero"/>
        <c:auto val="1"/>
        <c:lblAlgn val="ctr"/>
        <c:lblOffset val="100"/>
        <c:noMultiLvlLbl val="0"/>
      </c:catAx>
      <c:valAx>
        <c:axId val="886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5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Hoja1!$K$44</c:f>
              <c:strCache>
                <c:ptCount val="1"/>
                <c:pt idx="0">
                  <c:v>DESARROLLO FE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E1-4D23-B762-EA70004AD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4E1-4D23-B762-EA70004ADD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E1-4D23-B762-EA70004ADD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E1-4D23-B762-EA70004ADD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4E1-4D23-B762-EA70004ADD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E1-4D23-B762-EA70004ADD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4E1-4D23-B762-EA70004ADD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E1-4D23-B762-EA70004ADD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4E1-4D23-B762-EA70004ADDA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4E1-4D23-B762-EA70004ADDA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4E1-4D23-B762-EA70004ADD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4E1-4D23-B762-EA70004ADDA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4E1-4D23-B762-EA70004ADDA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4E1-4D23-B762-EA70004ADDA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4E1-4D23-B762-EA70004ADDA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4E1-4D23-B762-EA70004ADDA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Hoja1!$K$45:$K$52</c:f>
              <c:numCache>
                <c:formatCode>General</c:formatCode>
                <c:ptCount val="8"/>
                <c:pt idx="0">
                  <c:v>4</c:v>
                </c:pt>
                <c:pt idx="1">
                  <c:v>35</c:v>
                </c:pt>
                <c:pt idx="2">
                  <c:v>1</c:v>
                </c:pt>
                <c:pt idx="3">
                  <c:v>36</c:v>
                </c:pt>
                <c:pt idx="4">
                  <c:v>3.5</c:v>
                </c:pt>
                <c:pt idx="5">
                  <c:v>37</c:v>
                </c:pt>
                <c:pt idx="6">
                  <c:v>33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D23-B762-EA70004ADD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Hoja1!$N$44</c:f>
              <c:strCache>
                <c:ptCount val="1"/>
                <c:pt idx="0">
                  <c:v>DESARROLLO FE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F5-4C9A-B6BD-6DD0ABB20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F5-4C9A-B6BD-6DD0ABB20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5F5-4C9A-B6BD-6DD0ABB20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F5-4C9A-B6BD-6DD0ABB20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5F5-4C9A-B6BD-6DD0ABB208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F5-4C9A-B6BD-6DD0ABB208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5F5-4C9A-B6BD-6DD0ABB208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F5-4C9A-B6BD-6DD0ABB208C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F5-4C9A-B6BD-6DD0ABB208C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F5-4C9A-B6BD-6DD0ABB208C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5F5-4C9A-B6BD-6DD0ABB208C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5F5-4C9A-B6BD-6DD0ABB208C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5F5-4C9A-B6BD-6DD0ABB208C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5F5-4C9A-B6BD-6DD0ABB208C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5F5-4C9A-B6BD-6DD0ABB208C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5F5-4C9A-B6BD-6DD0ABB208C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Hoja1!$E$45:$E$52</c:f>
              <c:strCache>
                <c:ptCount val="8"/>
                <c:pt idx="0">
                  <c:v>NOEL </c:v>
                </c:pt>
                <c:pt idx="1">
                  <c:v>ANGEL</c:v>
                </c:pt>
                <c:pt idx="2">
                  <c:v>EDWIN</c:v>
                </c:pt>
                <c:pt idx="3">
                  <c:v>GUILLERMO</c:v>
                </c:pt>
                <c:pt idx="4">
                  <c:v>JONATHAN</c:v>
                </c:pt>
                <c:pt idx="5">
                  <c:v>LORENA</c:v>
                </c:pt>
                <c:pt idx="6">
                  <c:v>POL</c:v>
                </c:pt>
                <c:pt idx="7">
                  <c:v>VICTOR</c:v>
                </c:pt>
              </c:strCache>
            </c:strRef>
          </c:cat>
          <c:val>
            <c:numRef>
              <c:f>Hoja1!$N$45:$N$52</c:f>
              <c:numCache>
                <c:formatCode>General</c:formatCode>
                <c:ptCount val="8"/>
                <c:pt idx="0">
                  <c:v>3.5</c:v>
                </c:pt>
                <c:pt idx="1">
                  <c:v>9</c:v>
                </c:pt>
                <c:pt idx="2">
                  <c:v>3.5</c:v>
                </c:pt>
                <c:pt idx="3">
                  <c:v>16.5</c:v>
                </c:pt>
                <c:pt idx="4">
                  <c:v>3.5</c:v>
                </c:pt>
                <c:pt idx="5">
                  <c:v>9.5</c:v>
                </c:pt>
                <c:pt idx="6">
                  <c:v>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C9A-B6BD-6DD0ABB208C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709549</xdr:colOff>
      <xdr:row>0</xdr:row>
      <xdr:rowOff>0</xdr:rowOff>
    </xdr:from>
    <xdr:to>
      <xdr:col>31</xdr:col>
      <xdr:colOff>512618</xdr:colOff>
      <xdr:row>20</xdr:row>
      <xdr:rowOff>87085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6CC4F1-9984-47C8-9A1F-A8DA07B60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524495</xdr:colOff>
      <xdr:row>22</xdr:row>
      <xdr:rowOff>140525</xdr:rowOff>
    </xdr:from>
    <xdr:to>
      <xdr:col>26</xdr:col>
      <xdr:colOff>399804</xdr:colOff>
      <xdr:row>38</xdr:row>
      <xdr:rowOff>26721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6EBD15-27D5-4508-809D-8CB581D3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415635</xdr:colOff>
      <xdr:row>39</xdr:row>
      <xdr:rowOff>27709</xdr:rowOff>
    </xdr:from>
    <xdr:to>
      <xdr:col>26</xdr:col>
      <xdr:colOff>393863</xdr:colOff>
      <xdr:row>55</xdr:row>
      <xdr:rowOff>163285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4358136-1337-4D25-BE24-37852740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936565</xdr:colOff>
      <xdr:row>56</xdr:row>
      <xdr:rowOff>102127</xdr:rowOff>
    </xdr:from>
    <xdr:to>
      <xdr:col>16</xdr:col>
      <xdr:colOff>130033</xdr:colOff>
      <xdr:row>75</xdr:row>
      <xdr:rowOff>123898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86D5E2-1F1A-40B6-B77A-80653F38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588819</xdr:colOff>
      <xdr:row>2</xdr:row>
      <xdr:rowOff>138545</xdr:rowOff>
    </xdr:from>
    <xdr:to>
      <xdr:col>37</xdr:col>
      <xdr:colOff>422565</xdr:colOff>
      <xdr:row>18</xdr:row>
      <xdr:rowOff>-1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6EAFB2-D6D3-43B2-AFCC-EC8C3FD7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214744</xdr:colOff>
      <xdr:row>21</xdr:row>
      <xdr:rowOff>55419</xdr:rowOff>
    </xdr:from>
    <xdr:to>
      <xdr:col>36</xdr:col>
      <xdr:colOff>48490</xdr:colOff>
      <xdr:row>36</xdr:row>
      <xdr:rowOff>96983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55D11E7-ED8C-4F18-B206-88F67DF0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325584</xdr:colOff>
      <xdr:row>38</xdr:row>
      <xdr:rowOff>27709</xdr:rowOff>
    </xdr:from>
    <xdr:to>
      <xdr:col>36</xdr:col>
      <xdr:colOff>159330</xdr:colOff>
      <xdr:row>53</xdr:row>
      <xdr:rowOff>69272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4EE5827-334E-4ECB-B54A-C2A5DFD5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685801</xdr:colOff>
      <xdr:row>2</xdr:row>
      <xdr:rowOff>1</xdr:rowOff>
    </xdr:from>
    <xdr:to>
      <xdr:col>43</xdr:col>
      <xdr:colOff>637309</xdr:colOff>
      <xdr:row>18</xdr:row>
      <xdr:rowOff>83127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2C07A7-6657-427D-BA76-63C756E1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782782</xdr:colOff>
      <xdr:row>20</xdr:row>
      <xdr:rowOff>69273</xdr:rowOff>
    </xdr:from>
    <xdr:to>
      <xdr:col>42</xdr:col>
      <xdr:colOff>512618</xdr:colOff>
      <xdr:row>40</xdr:row>
      <xdr:rowOff>27708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774ADCB-8D2F-440D-9277-F56D3789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130751</xdr:colOff>
      <xdr:row>55</xdr:row>
      <xdr:rowOff>138546</xdr:rowOff>
    </xdr:from>
    <xdr:to>
      <xdr:col>36</xdr:col>
      <xdr:colOff>263237</xdr:colOff>
      <xdr:row>74</xdr:row>
      <xdr:rowOff>74469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6FBC79-9632-4F36-B5EA-DA10F715E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935184</xdr:colOff>
      <xdr:row>57</xdr:row>
      <xdr:rowOff>96981</xdr:rowOff>
    </xdr:from>
    <xdr:to>
      <xdr:col>26</xdr:col>
      <xdr:colOff>360220</xdr:colOff>
      <xdr:row>75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965056F-B6AE-444C-AE31-6D0B182E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727363</xdr:colOff>
      <xdr:row>42</xdr:row>
      <xdr:rowOff>69272</xdr:rowOff>
    </xdr:from>
    <xdr:to>
      <xdr:col>43</xdr:col>
      <xdr:colOff>595745</xdr:colOff>
      <xdr:row>61</xdr:row>
      <xdr:rowOff>110835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06ABCB2-93DD-4A8B-9CB0-565DBD50B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685799</xdr:colOff>
      <xdr:row>2</xdr:row>
      <xdr:rowOff>27712</xdr:rowOff>
    </xdr:from>
    <xdr:to>
      <xdr:col>49</xdr:col>
      <xdr:colOff>519545</xdr:colOff>
      <xdr:row>17</xdr:row>
      <xdr:rowOff>69275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49A333-C97A-49D8-AFC0-60000167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284016</xdr:colOff>
      <xdr:row>20</xdr:row>
      <xdr:rowOff>83127</xdr:rowOff>
    </xdr:from>
    <xdr:to>
      <xdr:col>49</xdr:col>
      <xdr:colOff>117762</xdr:colOff>
      <xdr:row>35</xdr:row>
      <xdr:rowOff>124691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F83CCBE-E061-4D21-9F8B-433E3B021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727361</xdr:colOff>
      <xdr:row>56</xdr:row>
      <xdr:rowOff>180108</xdr:rowOff>
    </xdr:from>
    <xdr:to>
      <xdr:col>18</xdr:col>
      <xdr:colOff>1246908</xdr:colOff>
      <xdr:row>73</xdr:row>
      <xdr:rowOff>55417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53905B-25E4-4D9F-A0B1-A3A1082D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1281544</xdr:colOff>
      <xdr:row>22</xdr:row>
      <xdr:rowOff>27709</xdr:rowOff>
    </xdr:from>
    <xdr:to>
      <xdr:col>19</xdr:col>
      <xdr:colOff>1482437</xdr:colOff>
      <xdr:row>39</xdr:row>
      <xdr:rowOff>124690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87941B-C51F-4F8D-96EB-8BC256E82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94F8-8170-40EC-8152-7B918DE9DDEB}">
  <dimension ref="D5:T65"/>
  <sheetViews>
    <sheetView tabSelected="1" topLeftCell="M1" zoomScale="55" zoomScaleNormal="55" workbookViewId="0">
      <selection activeCell="Q19" sqref="Q19"/>
    </sheetView>
  </sheetViews>
  <sheetFormatPr baseColWidth="10" defaultRowHeight="14.4" x14ac:dyDescent="0.3"/>
  <cols>
    <col min="5" max="5" width="17.88671875" customWidth="1"/>
    <col min="6" max="6" width="22.33203125" customWidth="1"/>
    <col min="7" max="7" width="22.21875" customWidth="1"/>
    <col min="8" max="8" width="22.109375" customWidth="1"/>
    <col min="9" max="9" width="22.6640625" customWidth="1"/>
    <col min="10" max="10" width="24.44140625" customWidth="1"/>
    <col min="11" max="12" width="23.44140625" customWidth="1"/>
    <col min="13" max="13" width="23.109375" customWidth="1"/>
    <col min="14" max="14" width="23.44140625" customWidth="1"/>
    <col min="15" max="15" width="24.33203125" customWidth="1"/>
    <col min="16" max="16" width="23.44140625" customWidth="1"/>
    <col min="17" max="17" width="39.6640625" customWidth="1"/>
    <col min="18" max="18" width="24.44140625" customWidth="1"/>
    <col min="19" max="19" width="23.6640625" customWidth="1"/>
    <col min="20" max="20" width="24.33203125" customWidth="1"/>
  </cols>
  <sheetData>
    <row r="5" spans="4:19" x14ac:dyDescent="0.3">
      <c r="F5" s="18" t="s">
        <v>49</v>
      </c>
      <c r="G5" s="19"/>
      <c r="H5" s="15" t="s">
        <v>48</v>
      </c>
      <c r="I5" s="16"/>
      <c r="J5" s="17"/>
      <c r="K5" s="20" t="s">
        <v>50</v>
      </c>
      <c r="L5" s="21"/>
      <c r="M5" s="21"/>
      <c r="N5" s="21"/>
      <c r="O5" s="21"/>
      <c r="P5" s="22"/>
      <c r="Q5" s="12" t="s">
        <v>56</v>
      </c>
    </row>
    <row r="7" spans="4:19" x14ac:dyDescent="0.3">
      <c r="D7" s="1"/>
      <c r="E7" s="4" t="s">
        <v>22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43</v>
      </c>
      <c r="N7" s="4" t="s">
        <v>51</v>
      </c>
      <c r="O7" s="4" t="s">
        <v>52</v>
      </c>
      <c r="P7" s="4" t="s">
        <v>55</v>
      </c>
      <c r="Q7" s="4" t="s">
        <v>57</v>
      </c>
      <c r="R7" s="4" t="s">
        <v>32</v>
      </c>
      <c r="S7" s="4" t="s">
        <v>33</v>
      </c>
    </row>
    <row r="8" spans="4:19" x14ac:dyDescent="0.3">
      <c r="E8" s="9" t="s">
        <v>0</v>
      </c>
      <c r="F8" s="3">
        <v>9</v>
      </c>
      <c r="G8" s="3">
        <v>10.5</v>
      </c>
      <c r="H8" s="3">
        <v>6</v>
      </c>
      <c r="I8" s="3">
        <v>6.5</v>
      </c>
      <c r="J8" s="3">
        <v>7</v>
      </c>
      <c r="K8" s="3">
        <v>4</v>
      </c>
      <c r="L8" s="3">
        <v>14</v>
      </c>
      <c r="M8" s="3">
        <v>9.5</v>
      </c>
      <c r="N8" s="3">
        <v>9.5</v>
      </c>
      <c r="O8" s="3">
        <v>11</v>
      </c>
      <c r="P8" s="3">
        <v>13.5</v>
      </c>
      <c r="Q8" s="3">
        <v>21.5</v>
      </c>
      <c r="R8" s="2">
        <f>SUM(F8:Q8)</f>
        <v>122</v>
      </c>
      <c r="S8" s="2">
        <f t="shared" ref="S8:S16" si="0">SUM(L21,P33,T45,K57)</f>
        <v>122</v>
      </c>
    </row>
    <row r="9" spans="4:19" x14ac:dyDescent="0.3">
      <c r="E9" s="9" t="s">
        <v>1</v>
      </c>
      <c r="F9" s="3">
        <v>5.55</v>
      </c>
      <c r="G9" s="3">
        <v>4.5</v>
      </c>
      <c r="H9" s="3">
        <v>4.5</v>
      </c>
      <c r="I9" s="3">
        <v>5.3</v>
      </c>
      <c r="J9" s="3">
        <v>4.5</v>
      </c>
      <c r="K9" s="3">
        <v>2.2999999999999998</v>
      </c>
      <c r="L9" s="3">
        <v>7.5</v>
      </c>
      <c r="M9" s="3">
        <v>17</v>
      </c>
      <c r="N9" s="3">
        <v>13.5</v>
      </c>
      <c r="O9" s="3">
        <v>4</v>
      </c>
      <c r="P9" s="3">
        <v>3</v>
      </c>
      <c r="Q9" s="3">
        <v>14</v>
      </c>
      <c r="R9" s="2">
        <f t="shared" ref="R9:R15" si="1">SUM(F9:Q9)</f>
        <v>85.65</v>
      </c>
      <c r="S9" s="2">
        <f t="shared" si="0"/>
        <v>85.65</v>
      </c>
    </row>
    <row r="10" spans="4:19" x14ac:dyDescent="0.3">
      <c r="E10" s="9" t="s">
        <v>2</v>
      </c>
      <c r="F10" s="3">
        <v>6</v>
      </c>
      <c r="G10" s="3">
        <v>5</v>
      </c>
      <c r="H10" s="3">
        <v>4.2</v>
      </c>
      <c r="I10" s="3">
        <v>6.5</v>
      </c>
      <c r="J10" s="3">
        <v>4</v>
      </c>
      <c r="K10" s="3">
        <v>1.3</v>
      </c>
      <c r="L10" s="3">
        <v>14.5</v>
      </c>
      <c r="M10" s="3">
        <v>3</v>
      </c>
      <c r="N10" s="3">
        <v>3</v>
      </c>
      <c r="O10" s="3">
        <v>5</v>
      </c>
      <c r="P10" s="3">
        <v>7</v>
      </c>
      <c r="Q10" s="3">
        <v>9</v>
      </c>
      <c r="R10" s="2">
        <f t="shared" si="1"/>
        <v>68.5</v>
      </c>
      <c r="S10" s="2">
        <f t="shared" si="0"/>
        <v>68.5</v>
      </c>
    </row>
    <row r="11" spans="4:19" x14ac:dyDescent="0.3">
      <c r="E11" s="9" t="s">
        <v>3</v>
      </c>
      <c r="F11" s="3">
        <v>5</v>
      </c>
      <c r="G11" s="3">
        <v>6.5</v>
      </c>
      <c r="H11" s="3">
        <v>5</v>
      </c>
      <c r="I11" s="3">
        <v>3.5</v>
      </c>
      <c r="J11" s="3">
        <v>3</v>
      </c>
      <c r="K11" s="3">
        <v>5.5</v>
      </c>
      <c r="L11" s="3">
        <v>10</v>
      </c>
      <c r="M11" s="3">
        <v>18</v>
      </c>
      <c r="N11" s="3">
        <v>14</v>
      </c>
      <c r="O11" s="3">
        <v>6</v>
      </c>
      <c r="P11" s="3">
        <v>8</v>
      </c>
      <c r="Q11" s="3">
        <v>6.5</v>
      </c>
      <c r="R11" s="2">
        <f t="shared" si="1"/>
        <v>91</v>
      </c>
      <c r="S11" s="2">
        <f t="shared" si="0"/>
        <v>91</v>
      </c>
    </row>
    <row r="12" spans="4:19" x14ac:dyDescent="0.3">
      <c r="E12" s="9" t="s">
        <v>4</v>
      </c>
      <c r="F12" s="3">
        <v>6</v>
      </c>
      <c r="G12" s="3">
        <v>4.5</v>
      </c>
      <c r="H12" s="3">
        <v>4</v>
      </c>
      <c r="I12" s="3">
        <v>6</v>
      </c>
      <c r="J12" s="3">
        <v>3</v>
      </c>
      <c r="K12" s="3">
        <v>8</v>
      </c>
      <c r="L12" s="3">
        <v>19</v>
      </c>
      <c r="M12" s="3">
        <v>6.5</v>
      </c>
      <c r="N12" s="3">
        <v>16</v>
      </c>
      <c r="O12" s="3">
        <v>4</v>
      </c>
      <c r="P12" s="3">
        <v>11</v>
      </c>
      <c r="Q12" s="3">
        <v>8</v>
      </c>
      <c r="R12" s="2">
        <f t="shared" si="1"/>
        <v>96</v>
      </c>
      <c r="S12" s="2">
        <f t="shared" si="0"/>
        <v>96</v>
      </c>
    </row>
    <row r="13" spans="4:19" x14ac:dyDescent="0.3">
      <c r="E13" s="9" t="s">
        <v>5</v>
      </c>
      <c r="F13" s="3">
        <v>5</v>
      </c>
      <c r="G13" s="3">
        <v>4</v>
      </c>
      <c r="H13" s="3">
        <v>3</v>
      </c>
      <c r="I13" s="3">
        <v>6.5</v>
      </c>
      <c r="J13" s="3">
        <v>3</v>
      </c>
      <c r="K13" s="3">
        <v>6</v>
      </c>
      <c r="L13" s="3">
        <v>21.5</v>
      </c>
      <c r="M13" s="3">
        <v>5.5</v>
      </c>
      <c r="N13" s="3">
        <v>14.5</v>
      </c>
      <c r="O13" s="3">
        <v>5.5</v>
      </c>
      <c r="P13" s="3">
        <v>4.5</v>
      </c>
      <c r="Q13" s="3">
        <v>8</v>
      </c>
      <c r="R13" s="2">
        <f t="shared" si="1"/>
        <v>87</v>
      </c>
      <c r="S13" s="2">
        <f t="shared" si="0"/>
        <v>87</v>
      </c>
    </row>
    <row r="14" spans="4:19" x14ac:dyDescent="0.3">
      <c r="E14" s="9" t="s">
        <v>6</v>
      </c>
      <c r="F14" s="3">
        <v>5</v>
      </c>
      <c r="G14" s="3">
        <v>4</v>
      </c>
      <c r="H14" s="3">
        <v>4.5</v>
      </c>
      <c r="I14" s="3">
        <v>2</v>
      </c>
      <c r="J14" s="3">
        <v>1</v>
      </c>
      <c r="K14" s="3">
        <v>3.5</v>
      </c>
      <c r="L14" s="3">
        <v>8.5</v>
      </c>
      <c r="M14" s="3">
        <v>12.5</v>
      </c>
      <c r="N14" s="3">
        <v>12.5</v>
      </c>
      <c r="O14" s="3">
        <v>4.5</v>
      </c>
      <c r="P14" s="3">
        <v>4</v>
      </c>
      <c r="Q14" s="3">
        <v>6</v>
      </c>
      <c r="R14" s="2">
        <f t="shared" si="1"/>
        <v>68</v>
      </c>
      <c r="S14" s="2">
        <f t="shared" si="0"/>
        <v>68</v>
      </c>
    </row>
    <row r="15" spans="4:19" x14ac:dyDescent="0.3">
      <c r="E15" s="9" t="s">
        <v>7</v>
      </c>
      <c r="F15" s="3">
        <v>5.5</v>
      </c>
      <c r="G15" s="3">
        <v>4</v>
      </c>
      <c r="H15" s="3">
        <v>5</v>
      </c>
      <c r="I15" s="3">
        <v>7.25</v>
      </c>
      <c r="J15" s="3">
        <v>3</v>
      </c>
      <c r="K15" s="3">
        <v>2</v>
      </c>
      <c r="L15" s="3">
        <v>10</v>
      </c>
      <c r="M15" s="3">
        <v>13.5</v>
      </c>
      <c r="N15" s="3">
        <v>12</v>
      </c>
      <c r="O15" s="3">
        <v>12.5</v>
      </c>
      <c r="P15" s="3">
        <v>6</v>
      </c>
      <c r="Q15" s="3">
        <v>15</v>
      </c>
      <c r="R15" s="2">
        <f t="shared" si="1"/>
        <v>95.75</v>
      </c>
      <c r="S15" s="2">
        <f t="shared" si="0"/>
        <v>95.75</v>
      </c>
    </row>
    <row r="16" spans="4:19" x14ac:dyDescent="0.3">
      <c r="E16" s="7" t="s">
        <v>20</v>
      </c>
      <c r="F16" s="2">
        <f>F8+F9+F10+F11+F12+F13+F14+F15</f>
        <v>47.05</v>
      </c>
      <c r="G16" s="2">
        <f t="shared" ref="G16:N16" si="2">SUM(G8:G15)</f>
        <v>43</v>
      </c>
      <c r="H16" s="2">
        <f t="shared" si="2"/>
        <v>36.200000000000003</v>
      </c>
      <c r="I16" s="2">
        <f t="shared" si="2"/>
        <v>43.55</v>
      </c>
      <c r="J16" s="2">
        <f t="shared" si="2"/>
        <v>28.5</v>
      </c>
      <c r="K16" s="2">
        <f t="shared" si="2"/>
        <v>32.6</v>
      </c>
      <c r="L16" s="2">
        <f t="shared" si="2"/>
        <v>105</v>
      </c>
      <c r="M16" s="2">
        <f t="shared" si="2"/>
        <v>85.5</v>
      </c>
      <c r="N16" s="2">
        <f t="shared" si="2"/>
        <v>95</v>
      </c>
      <c r="O16" s="2">
        <f>SUM(O8:O15)</f>
        <v>52.5</v>
      </c>
      <c r="P16" s="2">
        <f>SUM(P8:P15)</f>
        <v>57</v>
      </c>
      <c r="Q16" s="2">
        <f>SUM(Q8:Q15)</f>
        <v>88</v>
      </c>
      <c r="R16" s="2">
        <f>SUM(F16:Q16)</f>
        <v>713.9</v>
      </c>
      <c r="S16" s="2">
        <f t="shared" si="0"/>
        <v>713.90000000000009</v>
      </c>
    </row>
    <row r="20" spans="5:16" x14ac:dyDescent="0.3">
      <c r="E20" s="4" t="s">
        <v>17</v>
      </c>
      <c r="F20" s="4" t="s">
        <v>15</v>
      </c>
      <c r="G20" s="4" t="s">
        <v>16</v>
      </c>
      <c r="H20" s="4" t="s">
        <v>18</v>
      </c>
      <c r="I20" s="4" t="s">
        <v>23</v>
      </c>
      <c r="J20" s="4" t="s">
        <v>29</v>
      </c>
      <c r="K20" s="4" t="s">
        <v>30</v>
      </c>
      <c r="L20" s="4" t="s">
        <v>21</v>
      </c>
    </row>
    <row r="21" spans="5:16" x14ac:dyDescent="0.3">
      <c r="E21" s="8" t="s">
        <v>0</v>
      </c>
      <c r="F21" s="3">
        <v>3</v>
      </c>
      <c r="G21" s="3">
        <v>1</v>
      </c>
      <c r="H21" s="3"/>
      <c r="I21" s="3">
        <v>2</v>
      </c>
      <c r="J21" s="3">
        <v>0</v>
      </c>
      <c r="K21" s="5">
        <v>3</v>
      </c>
      <c r="L21" s="3">
        <f>SUM(F21:K21)</f>
        <v>9</v>
      </c>
    </row>
    <row r="22" spans="5:16" x14ac:dyDescent="0.3">
      <c r="E22" s="8" t="s">
        <v>1</v>
      </c>
      <c r="F22" s="3">
        <v>3.3</v>
      </c>
      <c r="G22" s="3"/>
      <c r="H22" s="3">
        <v>0.25</v>
      </c>
      <c r="I22" s="3">
        <v>2</v>
      </c>
      <c r="J22" s="3">
        <v>0</v>
      </c>
      <c r="K22" s="6"/>
      <c r="L22" s="3">
        <f t="shared" ref="L22:L28" si="3">SUM(F22:I22)</f>
        <v>5.55</v>
      </c>
    </row>
    <row r="23" spans="5:16" x14ac:dyDescent="0.3">
      <c r="E23" s="8" t="s">
        <v>2</v>
      </c>
      <c r="F23" s="3">
        <v>3.7</v>
      </c>
      <c r="G23" s="3"/>
      <c r="H23" s="3">
        <v>0.3</v>
      </c>
      <c r="I23" s="3">
        <v>2</v>
      </c>
      <c r="J23" s="3">
        <v>0</v>
      </c>
      <c r="K23" s="6"/>
      <c r="L23" s="3">
        <f t="shared" si="3"/>
        <v>6</v>
      </c>
    </row>
    <row r="24" spans="5:16" x14ac:dyDescent="0.3">
      <c r="E24" s="8" t="s">
        <v>3</v>
      </c>
      <c r="F24" s="3">
        <v>3</v>
      </c>
      <c r="G24" s="3"/>
      <c r="H24" s="3"/>
      <c r="I24" s="3">
        <v>2</v>
      </c>
      <c r="J24" s="3">
        <v>0</v>
      </c>
      <c r="K24" s="6"/>
      <c r="L24" s="3">
        <f t="shared" si="3"/>
        <v>5</v>
      </c>
    </row>
    <row r="25" spans="5:16" x14ac:dyDescent="0.3">
      <c r="E25" s="8" t="s">
        <v>4</v>
      </c>
      <c r="F25" s="3">
        <v>3</v>
      </c>
      <c r="G25" s="3"/>
      <c r="H25" s="3">
        <v>1</v>
      </c>
      <c r="I25" s="3">
        <v>2</v>
      </c>
      <c r="J25" s="3">
        <v>0</v>
      </c>
      <c r="K25" s="6"/>
      <c r="L25" s="3">
        <f t="shared" si="3"/>
        <v>6</v>
      </c>
    </row>
    <row r="26" spans="5:16" x14ac:dyDescent="0.3">
      <c r="E26" s="8" t="s">
        <v>5</v>
      </c>
      <c r="F26" s="3">
        <v>3</v>
      </c>
      <c r="G26" s="3"/>
      <c r="H26" s="3"/>
      <c r="I26" s="3">
        <v>2</v>
      </c>
      <c r="J26" s="3">
        <v>0</v>
      </c>
      <c r="K26" s="6"/>
      <c r="L26" s="3">
        <f t="shared" si="3"/>
        <v>5</v>
      </c>
    </row>
    <row r="27" spans="5:16" x14ac:dyDescent="0.3">
      <c r="E27" s="8" t="s">
        <v>6</v>
      </c>
      <c r="F27" s="3">
        <v>3</v>
      </c>
      <c r="G27" s="3"/>
      <c r="H27" s="3"/>
      <c r="I27" s="3">
        <v>2</v>
      </c>
      <c r="J27" s="3">
        <v>0</v>
      </c>
      <c r="K27" s="6"/>
      <c r="L27" s="3">
        <f t="shared" si="3"/>
        <v>5</v>
      </c>
    </row>
    <row r="28" spans="5:16" x14ac:dyDescent="0.3">
      <c r="E28" s="8" t="s">
        <v>7</v>
      </c>
      <c r="F28" s="3">
        <v>3.5</v>
      </c>
      <c r="G28" s="3"/>
      <c r="H28" s="3"/>
      <c r="I28" s="3">
        <v>2</v>
      </c>
      <c r="J28" s="3">
        <v>0</v>
      </c>
      <c r="K28" s="6"/>
      <c r="L28" s="3">
        <f t="shared" si="3"/>
        <v>5.5</v>
      </c>
    </row>
    <row r="29" spans="5:16" x14ac:dyDescent="0.3">
      <c r="E29" s="7" t="s">
        <v>19</v>
      </c>
      <c r="F29" s="2">
        <f>SUM(F21:F28)</f>
        <v>25.5</v>
      </c>
      <c r="G29" s="2">
        <f>SUM(G21:G28)</f>
        <v>1</v>
      </c>
      <c r="H29" s="2">
        <f>SUM(H21:H28)</f>
        <v>1.55</v>
      </c>
      <c r="I29" s="2">
        <f>SUM(I21:I28)</f>
        <v>16</v>
      </c>
      <c r="J29" s="2">
        <f>SUM(J21:J28)</f>
        <v>0</v>
      </c>
      <c r="K29" s="2">
        <f>SUM(K21)</f>
        <v>3</v>
      </c>
      <c r="L29" s="2">
        <f>SUM(F29:K29)</f>
        <v>47.05</v>
      </c>
    </row>
    <row r="30" spans="5:16" x14ac:dyDescent="0.3">
      <c r="F30" s="1"/>
      <c r="G30" s="1"/>
      <c r="H30" s="1"/>
      <c r="I30" s="1"/>
      <c r="J30" s="1"/>
      <c r="K30" s="1"/>
      <c r="L30" s="1"/>
    </row>
    <row r="32" spans="5:16" x14ac:dyDescent="0.3">
      <c r="E32" s="4" t="s">
        <v>25</v>
      </c>
      <c r="F32" s="4" t="s">
        <v>26</v>
      </c>
      <c r="G32" s="4" t="s">
        <v>27</v>
      </c>
      <c r="H32" s="4" t="s">
        <v>28</v>
      </c>
      <c r="I32" s="4" t="s">
        <v>23</v>
      </c>
      <c r="J32" s="4" t="s">
        <v>29</v>
      </c>
      <c r="K32" s="4" t="s">
        <v>31</v>
      </c>
      <c r="L32" s="10" t="s">
        <v>24</v>
      </c>
      <c r="M32" s="4" t="s">
        <v>34</v>
      </c>
      <c r="N32" s="4" t="s">
        <v>35</v>
      </c>
      <c r="O32" s="4" t="s">
        <v>18</v>
      </c>
      <c r="P32" s="4" t="s">
        <v>21</v>
      </c>
    </row>
    <row r="33" spans="5:20" x14ac:dyDescent="0.3">
      <c r="E33" s="8" t="s">
        <v>0</v>
      </c>
      <c r="F33" s="3">
        <v>2</v>
      </c>
      <c r="G33" s="3">
        <v>2</v>
      </c>
      <c r="H33" s="3">
        <v>0.5</v>
      </c>
      <c r="I33" s="3"/>
      <c r="J33" s="3"/>
      <c r="K33" s="3">
        <v>9.5</v>
      </c>
      <c r="L33" s="5">
        <v>6.5</v>
      </c>
      <c r="M33" s="3">
        <v>5.5</v>
      </c>
      <c r="N33" s="3">
        <v>3</v>
      </c>
      <c r="O33" s="3">
        <v>1</v>
      </c>
      <c r="P33" s="3">
        <f>SUM(F33:O33)</f>
        <v>30</v>
      </c>
    </row>
    <row r="34" spans="5:20" x14ac:dyDescent="0.3">
      <c r="E34" s="8" t="s">
        <v>1</v>
      </c>
      <c r="F34" s="3">
        <v>1</v>
      </c>
      <c r="G34" s="3">
        <v>0.5</v>
      </c>
      <c r="H34" s="3"/>
      <c r="I34" s="3"/>
      <c r="J34" s="3">
        <v>1</v>
      </c>
      <c r="K34" s="3">
        <v>8</v>
      </c>
      <c r="M34" s="3">
        <v>5.5</v>
      </c>
      <c r="N34" s="3">
        <v>1.5</v>
      </c>
      <c r="O34" s="3">
        <v>1.3</v>
      </c>
      <c r="P34" s="3">
        <f t="shared" ref="P34:P40" si="4">SUM(F34:O34)</f>
        <v>18.8</v>
      </c>
    </row>
    <row r="35" spans="5:20" x14ac:dyDescent="0.3">
      <c r="E35" s="8" t="s">
        <v>2</v>
      </c>
      <c r="F35" s="3"/>
      <c r="G35" s="3">
        <v>0.7</v>
      </c>
      <c r="H35" s="3"/>
      <c r="I35" s="3"/>
      <c r="J35" s="3">
        <v>1.5</v>
      </c>
      <c r="K35" s="3">
        <v>10</v>
      </c>
      <c r="M35" s="3">
        <v>5.5</v>
      </c>
      <c r="N35" s="3">
        <v>1</v>
      </c>
      <c r="O35" s="3">
        <v>2</v>
      </c>
      <c r="P35" s="3">
        <f t="shared" si="4"/>
        <v>20.7</v>
      </c>
    </row>
    <row r="36" spans="5:20" x14ac:dyDescent="0.3">
      <c r="E36" s="8" t="s">
        <v>3</v>
      </c>
      <c r="F36" s="3">
        <v>2</v>
      </c>
      <c r="G36" s="3">
        <v>1.5</v>
      </c>
      <c r="H36" s="3">
        <v>1</v>
      </c>
      <c r="I36" s="3"/>
      <c r="J36" s="3"/>
      <c r="K36" s="3">
        <v>5</v>
      </c>
      <c r="M36" s="3">
        <v>5.5</v>
      </c>
      <c r="N36" s="3">
        <v>3</v>
      </c>
      <c r="O36" s="3"/>
      <c r="P36" s="3">
        <f t="shared" si="4"/>
        <v>18</v>
      </c>
    </row>
    <row r="37" spans="5:20" x14ac:dyDescent="0.3">
      <c r="E37" s="8" t="s">
        <v>4</v>
      </c>
      <c r="F37" s="3"/>
      <c r="G37" s="3">
        <v>1</v>
      </c>
      <c r="H37" s="3">
        <v>1</v>
      </c>
      <c r="I37" s="3">
        <v>1</v>
      </c>
      <c r="J37" s="3">
        <v>1</v>
      </c>
      <c r="K37" s="3">
        <v>9</v>
      </c>
      <c r="M37" s="3">
        <v>5.5</v>
      </c>
      <c r="N37" s="3">
        <v>0</v>
      </c>
      <c r="O37" s="3"/>
      <c r="P37" s="3">
        <f t="shared" si="4"/>
        <v>18.5</v>
      </c>
    </row>
    <row r="38" spans="5:20" x14ac:dyDescent="0.3">
      <c r="E38" s="8" t="s">
        <v>5</v>
      </c>
      <c r="F38" s="3"/>
      <c r="G38" s="3">
        <v>0.5</v>
      </c>
      <c r="H38" s="3"/>
      <c r="I38" s="3"/>
      <c r="J38" s="3"/>
      <c r="K38" s="3">
        <v>10.5</v>
      </c>
      <c r="M38" s="3">
        <v>6</v>
      </c>
      <c r="N38" s="3">
        <v>0</v>
      </c>
      <c r="O38" s="3"/>
      <c r="P38" s="3">
        <f t="shared" si="4"/>
        <v>17</v>
      </c>
    </row>
    <row r="39" spans="5:20" x14ac:dyDescent="0.3">
      <c r="E39" s="8" t="s">
        <v>6</v>
      </c>
      <c r="F39" s="3"/>
      <c r="G39" s="3"/>
      <c r="H39" s="3">
        <v>1</v>
      </c>
      <c r="I39" s="3"/>
      <c r="J39" s="3"/>
      <c r="K39" s="3">
        <v>5</v>
      </c>
      <c r="M39" s="3">
        <v>5.5</v>
      </c>
      <c r="N39" s="3">
        <v>0</v>
      </c>
      <c r="O39" s="3"/>
      <c r="P39" s="3">
        <f t="shared" si="4"/>
        <v>11.5</v>
      </c>
    </row>
    <row r="40" spans="5:20" x14ac:dyDescent="0.3">
      <c r="E40" s="8" t="s">
        <v>7</v>
      </c>
      <c r="F40" s="3">
        <v>1</v>
      </c>
      <c r="G40" s="3"/>
      <c r="H40" s="3">
        <v>0.25</v>
      </c>
      <c r="I40" s="3"/>
      <c r="J40" s="3">
        <v>1.5</v>
      </c>
      <c r="K40" s="3">
        <v>9</v>
      </c>
      <c r="M40" s="3">
        <v>4.5</v>
      </c>
      <c r="N40" s="3">
        <v>0</v>
      </c>
      <c r="O40" s="3">
        <v>3</v>
      </c>
      <c r="P40" s="3">
        <f t="shared" si="4"/>
        <v>19.25</v>
      </c>
    </row>
    <row r="41" spans="5:20" x14ac:dyDescent="0.3">
      <c r="E41" s="7" t="s">
        <v>19</v>
      </c>
      <c r="F41" s="2">
        <f>SUM(F33:F40)</f>
        <v>6</v>
      </c>
      <c r="G41" s="2">
        <f t="shared" ref="G41:L41" si="5">SUM(G33:G40)</f>
        <v>6.2</v>
      </c>
      <c r="H41" s="2">
        <f t="shared" si="5"/>
        <v>3.75</v>
      </c>
      <c r="I41" s="2">
        <f t="shared" si="5"/>
        <v>1</v>
      </c>
      <c r="J41" s="2">
        <f t="shared" si="5"/>
        <v>5</v>
      </c>
      <c r="K41" s="2">
        <f t="shared" si="5"/>
        <v>66</v>
      </c>
      <c r="L41" s="2">
        <f t="shared" si="5"/>
        <v>6.5</v>
      </c>
      <c r="M41" s="2">
        <f>SUM(M33:M40)</f>
        <v>43.5</v>
      </c>
      <c r="N41" s="3">
        <f>SUM(N33:N40)</f>
        <v>8.5</v>
      </c>
      <c r="O41" s="3">
        <f>SUM(O33:O40)</f>
        <v>7.3</v>
      </c>
      <c r="P41" s="11">
        <f>SUM(F41:O41)</f>
        <v>153.75</v>
      </c>
    </row>
    <row r="44" spans="5:20" x14ac:dyDescent="0.3">
      <c r="E44" s="4" t="s">
        <v>37</v>
      </c>
      <c r="F44" s="4" t="s">
        <v>36</v>
      </c>
      <c r="G44" s="4" t="s">
        <v>42</v>
      </c>
      <c r="H44" s="10" t="s">
        <v>24</v>
      </c>
      <c r="I44" s="4" t="s">
        <v>38</v>
      </c>
      <c r="J44" s="10" t="s">
        <v>39</v>
      </c>
      <c r="K44" s="4" t="s">
        <v>44</v>
      </c>
      <c r="L44" s="4" t="s">
        <v>45</v>
      </c>
      <c r="M44" s="4" t="s">
        <v>46</v>
      </c>
      <c r="N44" s="4" t="s">
        <v>47</v>
      </c>
      <c r="O44" s="4" t="s">
        <v>53</v>
      </c>
      <c r="P44" s="4" t="s">
        <v>54</v>
      </c>
      <c r="Q44" s="4" t="s">
        <v>40</v>
      </c>
      <c r="R44" s="4" t="s">
        <v>41</v>
      </c>
      <c r="S44" s="4" t="s">
        <v>35</v>
      </c>
      <c r="T44" s="4" t="s">
        <v>21</v>
      </c>
    </row>
    <row r="45" spans="5:20" x14ac:dyDescent="0.3">
      <c r="E45" s="8" t="s">
        <v>0</v>
      </c>
      <c r="F45" s="3">
        <v>4.5</v>
      </c>
      <c r="G45" s="3"/>
      <c r="H45" s="5">
        <v>10</v>
      </c>
      <c r="I45" s="3">
        <v>2</v>
      </c>
      <c r="J45" s="3"/>
      <c r="K45" s="3">
        <v>4</v>
      </c>
      <c r="L45" s="3">
        <v>16</v>
      </c>
      <c r="M45" s="3">
        <v>3.5</v>
      </c>
      <c r="N45" s="3">
        <v>3.5</v>
      </c>
      <c r="O45" s="3">
        <v>6</v>
      </c>
      <c r="P45" s="3">
        <v>1</v>
      </c>
      <c r="Q45" s="3"/>
      <c r="R45" s="3">
        <v>11</v>
      </c>
      <c r="S45" s="3"/>
      <c r="T45" s="3">
        <f t="shared" ref="T45:T53" si="6">SUM(F45:S45)</f>
        <v>61.5</v>
      </c>
    </row>
    <row r="46" spans="5:20" x14ac:dyDescent="0.3">
      <c r="E46" s="8" t="s">
        <v>1</v>
      </c>
      <c r="F46" s="3"/>
      <c r="G46" s="3">
        <v>2.2999999999999998</v>
      </c>
      <c r="I46" s="3"/>
      <c r="J46" s="3"/>
      <c r="K46" s="3">
        <v>35</v>
      </c>
      <c r="L46" s="3"/>
      <c r="M46" s="3"/>
      <c r="N46" s="3">
        <v>9</v>
      </c>
      <c r="O46" s="3"/>
      <c r="P46" s="3">
        <v>7.5</v>
      </c>
      <c r="Q46" s="3"/>
      <c r="R46" s="3"/>
      <c r="S46" s="3"/>
      <c r="T46" s="3">
        <f t="shared" si="6"/>
        <v>53.8</v>
      </c>
    </row>
    <row r="47" spans="5:20" x14ac:dyDescent="0.3">
      <c r="E47" s="8" t="s">
        <v>2</v>
      </c>
      <c r="F47" s="3"/>
      <c r="G47" s="3"/>
      <c r="I47" s="3">
        <v>2</v>
      </c>
      <c r="J47" s="3">
        <v>0.3</v>
      </c>
      <c r="K47" s="3">
        <v>1</v>
      </c>
      <c r="L47" s="3">
        <v>18</v>
      </c>
      <c r="M47" s="3">
        <v>3.5</v>
      </c>
      <c r="N47" s="3">
        <v>3.5</v>
      </c>
      <c r="O47" s="3">
        <v>5.5</v>
      </c>
      <c r="P47" s="3">
        <v>1</v>
      </c>
      <c r="Q47" s="3"/>
      <c r="R47" s="3"/>
      <c r="S47" s="3"/>
      <c r="T47" s="3">
        <f t="shared" si="6"/>
        <v>34.799999999999997</v>
      </c>
    </row>
    <row r="48" spans="5:20" x14ac:dyDescent="0.3">
      <c r="E48" s="8" t="s">
        <v>3</v>
      </c>
      <c r="F48" s="3"/>
      <c r="G48" s="3">
        <v>1</v>
      </c>
      <c r="I48" s="3"/>
      <c r="J48" s="3">
        <v>1</v>
      </c>
      <c r="K48" s="3">
        <v>36</v>
      </c>
      <c r="L48" s="3"/>
      <c r="M48" s="3"/>
      <c r="N48" s="3">
        <v>16.5</v>
      </c>
      <c r="O48" s="3"/>
      <c r="P48" s="3">
        <v>13.5</v>
      </c>
      <c r="Q48" s="3"/>
      <c r="R48" s="3"/>
      <c r="S48" s="3"/>
      <c r="T48" s="3">
        <f t="shared" si="6"/>
        <v>68</v>
      </c>
    </row>
    <row r="49" spans="5:20" x14ac:dyDescent="0.3">
      <c r="E49" s="8" t="s">
        <v>4</v>
      </c>
      <c r="F49" s="3"/>
      <c r="G49" s="3"/>
      <c r="I49" s="3">
        <v>6</v>
      </c>
      <c r="J49" s="3"/>
      <c r="K49" s="3">
        <v>3.5</v>
      </c>
      <c r="L49" s="3">
        <v>20.5</v>
      </c>
      <c r="M49" s="3">
        <v>13</v>
      </c>
      <c r="N49" s="3">
        <v>3.5</v>
      </c>
      <c r="O49" s="3">
        <v>9</v>
      </c>
      <c r="P49" s="3">
        <v>0.5</v>
      </c>
      <c r="Q49" s="3">
        <v>4</v>
      </c>
      <c r="R49" s="3"/>
      <c r="S49" s="3">
        <v>4</v>
      </c>
      <c r="T49" s="3">
        <f t="shared" si="6"/>
        <v>64</v>
      </c>
    </row>
    <row r="50" spans="5:20" x14ac:dyDescent="0.3">
      <c r="E50" s="8" t="s">
        <v>5</v>
      </c>
      <c r="F50" s="3"/>
      <c r="G50" s="3">
        <v>3.5</v>
      </c>
      <c r="I50" s="3"/>
      <c r="J50" s="3"/>
      <c r="K50" s="3">
        <v>37</v>
      </c>
      <c r="L50" s="3"/>
      <c r="M50" s="3"/>
      <c r="N50" s="3">
        <v>9.5</v>
      </c>
      <c r="O50" s="3"/>
      <c r="P50" s="3">
        <v>3.5</v>
      </c>
      <c r="Q50" s="3"/>
      <c r="R50" s="3"/>
      <c r="S50" s="3">
        <v>4</v>
      </c>
      <c r="T50" s="3">
        <f t="shared" si="6"/>
        <v>57.5</v>
      </c>
    </row>
    <row r="51" spans="5:20" x14ac:dyDescent="0.3">
      <c r="E51" s="8" t="s">
        <v>6</v>
      </c>
      <c r="F51" s="3"/>
      <c r="G51" s="3">
        <v>3.5</v>
      </c>
      <c r="I51" s="3"/>
      <c r="J51" s="3"/>
      <c r="K51" s="3">
        <v>33</v>
      </c>
      <c r="L51" s="3"/>
      <c r="M51" s="3"/>
      <c r="N51" s="3">
        <v>7</v>
      </c>
      <c r="O51" s="3"/>
      <c r="P51" s="3">
        <v>0.5</v>
      </c>
      <c r="Q51" s="3"/>
      <c r="R51" s="3"/>
      <c r="S51" s="3">
        <v>2</v>
      </c>
      <c r="T51" s="3">
        <f t="shared" si="6"/>
        <v>46</v>
      </c>
    </row>
    <row r="52" spans="5:20" x14ac:dyDescent="0.3">
      <c r="E52" s="8" t="s">
        <v>7</v>
      </c>
      <c r="F52" s="3"/>
      <c r="G52" s="3">
        <v>2</v>
      </c>
      <c r="I52" s="3"/>
      <c r="J52" s="3"/>
      <c r="K52" s="3">
        <v>32</v>
      </c>
      <c r="L52" s="3"/>
      <c r="M52" s="3"/>
      <c r="N52" s="3">
        <v>18</v>
      </c>
      <c r="O52" s="3"/>
      <c r="P52" s="3">
        <v>0.5</v>
      </c>
      <c r="Q52" s="3"/>
      <c r="R52" s="3"/>
      <c r="S52" s="3">
        <v>4</v>
      </c>
      <c r="T52" s="3">
        <f t="shared" si="6"/>
        <v>56.5</v>
      </c>
    </row>
    <row r="53" spans="5:20" x14ac:dyDescent="0.3">
      <c r="E53" s="7" t="s">
        <v>19</v>
      </c>
      <c r="F53" s="2">
        <f t="shared" ref="F53:S53" si="7">SUM(F45:F52)</f>
        <v>4.5</v>
      </c>
      <c r="G53" s="2">
        <f t="shared" si="7"/>
        <v>12.3</v>
      </c>
      <c r="H53" s="2">
        <f t="shared" si="7"/>
        <v>10</v>
      </c>
      <c r="I53" s="2">
        <f t="shared" si="7"/>
        <v>10</v>
      </c>
      <c r="J53" s="2">
        <f t="shared" si="7"/>
        <v>1.3</v>
      </c>
      <c r="K53" s="3">
        <f t="shared" si="7"/>
        <v>181.5</v>
      </c>
      <c r="L53" s="3">
        <f t="shared" si="7"/>
        <v>54.5</v>
      </c>
      <c r="M53" s="3">
        <f t="shared" si="7"/>
        <v>20</v>
      </c>
      <c r="N53" s="3">
        <f t="shared" si="7"/>
        <v>70.5</v>
      </c>
      <c r="O53" s="3">
        <f t="shared" si="7"/>
        <v>20.5</v>
      </c>
      <c r="P53" s="3">
        <f t="shared" si="7"/>
        <v>28</v>
      </c>
      <c r="Q53" s="3">
        <f t="shared" si="7"/>
        <v>4</v>
      </c>
      <c r="R53" s="3">
        <f t="shared" si="7"/>
        <v>11</v>
      </c>
      <c r="S53" s="3">
        <f t="shared" si="7"/>
        <v>14</v>
      </c>
      <c r="T53" s="2">
        <f t="shared" si="6"/>
        <v>442.1</v>
      </c>
    </row>
    <row r="56" spans="5:20" x14ac:dyDescent="0.3">
      <c r="E56" s="4" t="s">
        <v>17</v>
      </c>
      <c r="F56" s="4" t="s">
        <v>29</v>
      </c>
      <c r="G56" s="4" t="s">
        <v>35</v>
      </c>
      <c r="H56" s="4" t="s">
        <v>58</v>
      </c>
      <c r="I56" s="13" t="s">
        <v>59</v>
      </c>
      <c r="J56" s="4" t="s">
        <v>24</v>
      </c>
      <c r="K56" s="4" t="s">
        <v>21</v>
      </c>
    </row>
    <row r="57" spans="5:20" x14ac:dyDescent="0.3">
      <c r="E57" s="8" t="s">
        <v>0</v>
      </c>
      <c r="F57" s="3">
        <v>15</v>
      </c>
      <c r="G57" s="3">
        <v>0.5</v>
      </c>
      <c r="H57" s="3">
        <v>1</v>
      </c>
      <c r="I57" s="3">
        <v>2</v>
      </c>
      <c r="J57" s="5">
        <v>3</v>
      </c>
      <c r="K57" s="3">
        <f t="shared" ref="K57:K65" si="8">SUM(F57:J57)</f>
        <v>21.5</v>
      </c>
    </row>
    <row r="58" spans="5:20" x14ac:dyDescent="0.3">
      <c r="E58" s="8" t="s">
        <v>1</v>
      </c>
      <c r="F58" s="3">
        <v>0.5</v>
      </c>
      <c r="G58" s="3">
        <v>0</v>
      </c>
      <c r="H58" s="3">
        <v>6.5</v>
      </c>
      <c r="I58" s="3">
        <v>0.5</v>
      </c>
      <c r="K58" s="3">
        <f t="shared" si="8"/>
        <v>7.5</v>
      </c>
    </row>
    <row r="59" spans="5:20" x14ac:dyDescent="0.3">
      <c r="E59" s="8" t="s">
        <v>2</v>
      </c>
      <c r="F59" s="3">
        <v>6.5</v>
      </c>
      <c r="G59" s="3">
        <v>0</v>
      </c>
      <c r="H59" s="3">
        <v>0</v>
      </c>
      <c r="I59" s="3">
        <v>0.5</v>
      </c>
      <c r="K59" s="3">
        <f t="shared" si="8"/>
        <v>7</v>
      </c>
    </row>
    <row r="60" spans="5:20" x14ac:dyDescent="0.3">
      <c r="E60" s="8" t="s">
        <v>3</v>
      </c>
      <c r="F60" s="3">
        <v>0</v>
      </c>
      <c r="G60" s="3">
        <v>0</v>
      </c>
      <c r="H60" s="3">
        <v>0</v>
      </c>
      <c r="I60" s="3">
        <v>0</v>
      </c>
      <c r="K60" s="3">
        <f t="shared" si="8"/>
        <v>0</v>
      </c>
    </row>
    <row r="61" spans="5:20" x14ac:dyDescent="0.3">
      <c r="E61" s="8" t="s">
        <v>4</v>
      </c>
      <c r="F61" s="3">
        <v>1</v>
      </c>
      <c r="G61" s="3">
        <v>6</v>
      </c>
      <c r="H61" s="3">
        <v>0</v>
      </c>
      <c r="I61" s="3">
        <v>0.5</v>
      </c>
      <c r="K61" s="3">
        <f t="shared" si="8"/>
        <v>7.5</v>
      </c>
    </row>
    <row r="62" spans="5:20" x14ac:dyDescent="0.3">
      <c r="E62" s="8" t="s">
        <v>5</v>
      </c>
      <c r="F62" s="3">
        <v>1</v>
      </c>
      <c r="G62" s="3">
        <v>5</v>
      </c>
      <c r="H62" s="3">
        <v>1</v>
      </c>
      <c r="I62" s="3">
        <v>0.5</v>
      </c>
      <c r="K62" s="3">
        <f t="shared" si="8"/>
        <v>7.5</v>
      </c>
    </row>
    <row r="63" spans="5:20" x14ac:dyDescent="0.3">
      <c r="E63" s="8" t="s">
        <v>6</v>
      </c>
      <c r="F63" s="3">
        <v>1</v>
      </c>
      <c r="G63" s="3">
        <v>0</v>
      </c>
      <c r="H63" s="3">
        <v>4</v>
      </c>
      <c r="I63" s="3">
        <v>0.5</v>
      </c>
      <c r="K63" s="3">
        <f t="shared" si="8"/>
        <v>5.5</v>
      </c>
    </row>
    <row r="64" spans="5:20" x14ac:dyDescent="0.3">
      <c r="E64" s="8" t="s">
        <v>7</v>
      </c>
      <c r="F64" s="3">
        <v>0</v>
      </c>
      <c r="G64" s="3">
        <v>0</v>
      </c>
      <c r="H64" s="3">
        <v>14</v>
      </c>
      <c r="I64" s="3">
        <v>0.5</v>
      </c>
      <c r="K64" s="3">
        <f t="shared" si="8"/>
        <v>14.5</v>
      </c>
    </row>
    <row r="65" spans="5:11" x14ac:dyDescent="0.3">
      <c r="E65" s="7" t="s">
        <v>19</v>
      </c>
      <c r="F65" s="2">
        <f>SUM(F57:F64)</f>
        <v>25</v>
      </c>
      <c r="G65" s="2">
        <f>SUM(G57:G64)</f>
        <v>11.5</v>
      </c>
      <c r="H65" s="2">
        <f>SUM(H57:H64)</f>
        <v>26.5</v>
      </c>
      <c r="I65" s="14">
        <f>SUM(I57:I64)</f>
        <v>5</v>
      </c>
      <c r="J65" s="2">
        <f t="shared" ref="J65" si="9">SUM(J57:J64)</f>
        <v>3</v>
      </c>
      <c r="K65" s="2">
        <f t="shared" si="8"/>
        <v>71</v>
      </c>
    </row>
  </sheetData>
  <mergeCells count="3">
    <mergeCell ref="H5:J5"/>
    <mergeCell ref="F5:G5"/>
    <mergeCell ref="K5:P5"/>
  </mergeCells>
  <conditionalFormatting sqref="F8:F1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R1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2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2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4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4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K2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N33 N34:N41 O33:P40 O41 M34:M4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4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L1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P4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M4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N4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M4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P4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5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5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5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5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Q5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:R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5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5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5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 F53:K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5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5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M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N1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 F53:L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5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5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S5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S5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 F53:N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O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S53 F53:N5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5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O53 Q53:S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5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5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Q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J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S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Q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:G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Caparrós Burgos</dc:creator>
  <cp:lastModifiedBy>Noel Caparrós Burgos</cp:lastModifiedBy>
  <dcterms:created xsi:type="dcterms:W3CDTF">2021-03-14T10:20:48Z</dcterms:created>
  <dcterms:modified xsi:type="dcterms:W3CDTF">2021-05-30T16:33:17Z</dcterms:modified>
</cp:coreProperties>
</file>