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1\Documents\GitHub\CAD2018\1504\DriveBase custom\Material list  parts\"/>
    </mc:Choice>
  </mc:AlternateContent>
  <bookViews>
    <workbookView xWindow="0" yWindow="0" windowWidth="28770" windowHeight="7965" xr2:uid="{964785F9-F062-4C11-AADF-FB3552A4B78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5" i="1"/>
  <c r="I7" i="1"/>
  <c r="I6" i="1"/>
  <c r="I8" i="1"/>
  <c r="I9" i="1"/>
  <c r="I10" i="1"/>
  <c r="I13" i="1"/>
  <c r="I14" i="1"/>
  <c r="H13" i="1"/>
  <c r="H14" i="1"/>
  <c r="H10" i="1"/>
  <c r="H9" i="1"/>
  <c r="H8" i="1"/>
  <c r="H7" i="1"/>
  <c r="H6" i="1"/>
  <c r="C10" i="1"/>
  <c r="C8" i="1"/>
</calcChain>
</file>

<file path=xl/sharedStrings.xml><?xml version="1.0" encoding="utf-8"?>
<sst xmlns="http://schemas.openxmlformats.org/spreadsheetml/2006/main" count="62" uniqueCount="56">
  <si>
    <t xml:space="preserve">Name </t>
  </si>
  <si>
    <t>Site</t>
  </si>
  <si>
    <t>Dimensions</t>
  </si>
  <si>
    <t>Material</t>
  </si>
  <si>
    <t>Quantity</t>
  </si>
  <si>
    <t>Price</t>
  </si>
  <si>
    <t>InnerPlate</t>
  </si>
  <si>
    <t>OuterPlate</t>
  </si>
  <si>
    <t>30inX45in</t>
  </si>
  <si>
    <t>*</t>
  </si>
  <si>
    <t>27.5in</t>
  </si>
  <si>
    <t>8020_20mm_20mm</t>
  </si>
  <si>
    <t>8020_20mm_40mm</t>
  </si>
  <si>
    <t>https://8020.net/shop/40-4084-lite.html</t>
  </si>
  <si>
    <t>https://8020.net/shop/40-4084-lite-black-fb.html</t>
  </si>
  <si>
    <t>https://8020.net/shop/40-4040-lite-black-fb.html</t>
  </si>
  <si>
    <t>https://8020.net/shop/40-4040-lite.html</t>
  </si>
  <si>
    <t>1/4"-20 X 5/8"</t>
  </si>
  <si>
    <t>https://www.fastenal.com/products/details/1124050?r=~%7Ccategoryl1:%22600000%20Fasteners%22%7C~%20~%7Ccategoryl2:%22600039%20Sockets%22%7C~%20~%7Ccategoryl3:%22600043%20Button%20Socket%20Cap%20Screws%22%7C~</t>
  </si>
  <si>
    <t>Aluminum</t>
  </si>
  <si>
    <t>Steel</t>
  </si>
  <si>
    <t>$21.09/PKg of 100</t>
  </si>
  <si>
    <t>$0.51 per in or $0.76 per in</t>
  </si>
  <si>
    <t>CIM Moter</t>
  </si>
  <si>
    <t>--------</t>
  </si>
  <si>
    <t>http://www.andymark.com/CIM-Motor-p/am-0255.htm</t>
  </si>
  <si>
    <t>https://www.vexrobotics.com/vexpro/motors-electronics/217-2000.html</t>
  </si>
  <si>
    <t>----------</t>
  </si>
  <si>
    <t>$28 per</t>
  </si>
  <si>
    <t>https://www.vexrobotics.com/vexpro/motion/mecanum-wheels.html</t>
  </si>
  <si>
    <t>4"</t>
  </si>
  <si>
    <t>Mecanum wheels Right</t>
  </si>
  <si>
    <t>Mecanum wheels Left</t>
  </si>
  <si>
    <t>$39.99 per</t>
  </si>
  <si>
    <t>---------</t>
  </si>
  <si>
    <t>https://www.vexrobotics.com/vexpro/motion/versaplanetary.html</t>
  </si>
  <si>
    <t xml:space="preserve">VersaPlaetary and Cim adapter </t>
  </si>
  <si>
    <t>T-Nuts 8020</t>
  </si>
  <si>
    <t>https://8020.net/shop/3203.html</t>
  </si>
  <si>
    <t>steel</t>
  </si>
  <si>
    <t>$0.79 per</t>
  </si>
  <si>
    <t>Button Head Socket Cap Screw</t>
  </si>
  <si>
    <t>5/16-18 x .875"</t>
  </si>
  <si>
    <t>5/16in-18</t>
  </si>
  <si>
    <t>https://8020.net/3117.html</t>
  </si>
  <si>
    <t>$0.33 per</t>
  </si>
  <si>
    <t xml:space="preserve">buy 2 extras  </t>
  </si>
  <si>
    <t>Hex Drive Black Socket Screw</t>
  </si>
  <si>
    <t>$0.91 per in or $1.16 per in</t>
  </si>
  <si>
    <t>This is for  two robots.  If you are only buying one, the dimensions are 30inX26in</t>
  </si>
  <si>
    <t>Notes</t>
  </si>
  <si>
    <t>plain=C32 or black=C32</t>
  </si>
  <si>
    <t>Plain=C29 or black=C30</t>
  </si>
  <si>
    <t>andymark=C38 or vex= C38</t>
  </si>
  <si>
    <t xml:space="preserve">total = </t>
  </si>
  <si>
    <t>Aluminum .125 5052-H32 ALUM SHT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</si>
</sst>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0" xfId="2"/>
    <xf numFmtId="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 applyFill="1" applyBorder="1"/>
    <xf numFmtId="8" fontId="0" fillId="0" borderId="1" xfId="0" applyNumberForma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dymark.com/CIM-Motor-p/am-0255.htm" TargetMode="External"/><Relationship Id="rId2" Type="http://schemas.openxmlformats.org/officeDocument/2006/relationships/hyperlink" Target="https://www.fastenal.com/products/details/1124050?r=~%7Ccategoryl1:%22600000%20Fasteners%22%7C~%20~%7Ccategoryl2:%22600039%20Sockets%22%7C~%20~%7Ccategoryl3:%22600043%20Button%20Socket%20Cap%20Screws%22%7C~" TargetMode="External"/><Relationship Id="rId1" Type="http://schemas.openxmlformats.org/officeDocument/2006/relationships/hyperlink" Target="https://www.myalro.com/SearchResultsC.aspx?PT=Steel&amp;SelGridPt=0149&amp;SelGrade=6061&amp;SelShape=S&amp;DimA=.125&amp;DimB=-2&amp;DimC=-2&amp;len=-1&amp;comp=ALUMINU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exrobotics.com/vexpro/motion/mecanum-wheels.html" TargetMode="External"/><Relationship Id="rId4" Type="http://schemas.openxmlformats.org/officeDocument/2006/relationships/hyperlink" Target="https://8020.net/shop/40-4084-li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78CA-FD1B-461C-8172-01EB951502F9}">
  <dimension ref="A2:I42"/>
  <sheetViews>
    <sheetView tabSelected="1" workbookViewId="0">
      <selection activeCell="K7" sqref="K7"/>
    </sheetView>
  </sheetViews>
  <sheetFormatPr defaultRowHeight="15" x14ac:dyDescent="0.25"/>
  <cols>
    <col min="1" max="1" width="26.5" customWidth="1"/>
    <col min="2" max="2" width="22" customWidth="1"/>
    <col min="3" max="3" width="25.125" customWidth="1"/>
    <col min="4" max="4" width="40" customWidth="1"/>
    <col min="6" max="6" width="23.375" customWidth="1"/>
    <col min="7" max="7" width="10.75" customWidth="1"/>
  </cols>
  <sheetData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4" t="s">
        <v>0</v>
      </c>
      <c r="B3" s="4" t="s">
        <v>2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50</v>
      </c>
    </row>
    <row r="4" spans="1:9" x14ac:dyDescent="0.25">
      <c r="A4" s="5" t="s">
        <v>6</v>
      </c>
      <c r="B4" s="14" t="s">
        <v>8</v>
      </c>
      <c r="C4" s="19" t="s">
        <v>9</v>
      </c>
      <c r="D4" s="14" t="s">
        <v>55</v>
      </c>
      <c r="E4" s="14">
        <v>1</v>
      </c>
      <c r="F4" s="21">
        <v>192.95</v>
      </c>
      <c r="G4" s="17" t="s">
        <v>49</v>
      </c>
      <c r="H4">
        <v>192.95</v>
      </c>
      <c r="I4">
        <v>192.95</v>
      </c>
    </row>
    <row r="5" spans="1:9" ht="15.75" customHeight="1" x14ac:dyDescent="0.25">
      <c r="A5" s="5" t="s">
        <v>7</v>
      </c>
      <c r="B5" s="14"/>
      <c r="C5" s="14"/>
      <c r="D5" s="14"/>
      <c r="E5" s="14"/>
      <c r="F5" s="14"/>
      <c r="G5" s="18"/>
    </row>
    <row r="6" spans="1:9" ht="31.5" customHeight="1" x14ac:dyDescent="0.25">
      <c r="A6" s="5" t="s">
        <v>11</v>
      </c>
      <c r="B6" s="8" t="s">
        <v>10</v>
      </c>
      <c r="C6" s="8" t="s">
        <v>52</v>
      </c>
      <c r="D6" s="8" t="s">
        <v>19</v>
      </c>
      <c r="E6" s="8">
        <v>2</v>
      </c>
      <c r="F6" s="8" t="s">
        <v>48</v>
      </c>
      <c r="G6" s="8"/>
      <c r="H6">
        <f>0.91*2</f>
        <v>1.82</v>
      </c>
      <c r="I6">
        <f>1.16*2</f>
        <v>2.3199999999999998</v>
      </c>
    </row>
    <row r="7" spans="1:9" ht="37.5" customHeight="1" x14ac:dyDescent="0.25">
      <c r="A7" s="5" t="s">
        <v>12</v>
      </c>
      <c r="B7" s="8" t="s">
        <v>10</v>
      </c>
      <c r="C7" s="8" t="s">
        <v>51</v>
      </c>
      <c r="D7" s="8" t="s">
        <v>19</v>
      </c>
      <c r="E7" s="8">
        <v>2</v>
      </c>
      <c r="F7" s="8" t="s">
        <v>22</v>
      </c>
      <c r="G7" s="8"/>
      <c r="H7">
        <f>0.51*2</f>
        <v>1.02</v>
      </c>
      <c r="I7">
        <f>0.79*2</f>
        <v>1.58</v>
      </c>
    </row>
    <row r="8" spans="1:9" x14ac:dyDescent="0.25">
      <c r="A8" s="5" t="s">
        <v>47</v>
      </c>
      <c r="B8" s="8" t="s">
        <v>17</v>
      </c>
      <c r="C8" s="8" t="str">
        <f>C35</f>
        <v>https://www.fastenal.com/products/details/1124050?r=~%7Ccategoryl1:%22600000%20Fasteners%22%7C~%20~%7Ccategoryl2:%22600039%20Sockets%22%7C~%20~%7Ccategoryl3:%22600043%20Button%20Socket%20Cap%20Screws%22%7C~</v>
      </c>
      <c r="D8" s="8" t="s">
        <v>20</v>
      </c>
      <c r="E8" s="8">
        <v>24</v>
      </c>
      <c r="F8" s="8" t="s">
        <v>21</v>
      </c>
      <c r="G8" s="8"/>
      <c r="H8">
        <f>21.09</f>
        <v>21.09</v>
      </c>
      <c r="I8">
        <f>21.09</f>
        <v>21.09</v>
      </c>
    </row>
    <row r="9" spans="1:9" x14ac:dyDescent="0.25">
      <c r="A9" s="5" t="s">
        <v>23</v>
      </c>
      <c r="B9" s="9" t="s">
        <v>24</v>
      </c>
      <c r="C9" s="2" t="s">
        <v>53</v>
      </c>
      <c r="D9" s="9" t="s">
        <v>27</v>
      </c>
      <c r="E9" s="8">
        <v>4</v>
      </c>
      <c r="F9" s="8" t="s">
        <v>28</v>
      </c>
      <c r="G9" s="8"/>
      <c r="H9">
        <f>28*4</f>
        <v>112</v>
      </c>
      <c r="I9">
        <f>28*4</f>
        <v>112</v>
      </c>
    </row>
    <row r="10" spans="1:9" x14ac:dyDescent="0.25">
      <c r="A10" s="6" t="s">
        <v>31</v>
      </c>
      <c r="B10" s="14" t="s">
        <v>30</v>
      </c>
      <c r="C10" s="15" t="str">
        <f>C42</f>
        <v>https://www.vexrobotics.com/vexpro/motion/mecanum-wheels.html</v>
      </c>
      <c r="D10" s="16" t="s">
        <v>27</v>
      </c>
      <c r="E10" s="8">
        <v>2</v>
      </c>
      <c r="F10" s="14" t="s">
        <v>33</v>
      </c>
      <c r="G10" s="8"/>
      <c r="H10">
        <f>39.99*4</f>
        <v>159.96</v>
      </c>
      <c r="I10">
        <f>39.99*4</f>
        <v>159.96</v>
      </c>
    </row>
    <row r="11" spans="1:9" x14ac:dyDescent="0.25">
      <c r="A11" s="5" t="s">
        <v>32</v>
      </c>
      <c r="B11" s="14"/>
      <c r="C11" s="15"/>
      <c r="D11" s="16"/>
      <c r="E11" s="8">
        <v>2</v>
      </c>
      <c r="F11" s="14"/>
      <c r="G11" s="8"/>
    </row>
    <row r="12" spans="1:9" x14ac:dyDescent="0.25">
      <c r="A12" s="5" t="s">
        <v>36</v>
      </c>
      <c r="B12" s="9" t="s">
        <v>34</v>
      </c>
      <c r="C12" s="8" t="s">
        <v>35</v>
      </c>
      <c r="D12" s="9" t="s">
        <v>34</v>
      </c>
      <c r="E12" s="8">
        <v>4</v>
      </c>
      <c r="F12" s="13">
        <v>54.97</v>
      </c>
      <c r="G12" s="8"/>
      <c r="H12">
        <v>54.97</v>
      </c>
      <c r="I12">
        <v>55.97</v>
      </c>
    </row>
    <row r="13" spans="1:9" x14ac:dyDescent="0.25">
      <c r="A13" s="5" t="s">
        <v>37</v>
      </c>
      <c r="B13" s="10" t="s">
        <v>43</v>
      </c>
      <c r="C13" s="8" t="s">
        <v>38</v>
      </c>
      <c r="D13" s="8" t="s">
        <v>39</v>
      </c>
      <c r="E13" s="8">
        <v>20</v>
      </c>
      <c r="F13" s="8" t="s">
        <v>40</v>
      </c>
      <c r="G13" s="8" t="s">
        <v>46</v>
      </c>
      <c r="H13">
        <f>0.79*22</f>
        <v>17.380000000000003</v>
      </c>
      <c r="I13">
        <f>0.79*22</f>
        <v>17.380000000000003</v>
      </c>
    </row>
    <row r="14" spans="1:9" ht="28.5" x14ac:dyDescent="0.25">
      <c r="A14" s="7" t="s">
        <v>41</v>
      </c>
      <c r="B14" s="11" t="s">
        <v>42</v>
      </c>
      <c r="C14" s="8" t="s">
        <v>44</v>
      </c>
      <c r="D14" s="8" t="s">
        <v>39</v>
      </c>
      <c r="E14" s="8">
        <v>20</v>
      </c>
      <c r="F14" s="8" t="s">
        <v>45</v>
      </c>
      <c r="G14" s="8" t="s">
        <v>46</v>
      </c>
      <c r="H14">
        <f>0.33*22</f>
        <v>7.2600000000000007</v>
      </c>
      <c r="I14">
        <f>0.33*22</f>
        <v>7.2600000000000007</v>
      </c>
    </row>
    <row r="15" spans="1:9" x14ac:dyDescent="0.25">
      <c r="A15" s="20"/>
      <c r="B15" s="1"/>
      <c r="E15" s="1"/>
      <c r="F15" s="1" t="s">
        <v>54</v>
      </c>
      <c r="G15" s="1"/>
      <c r="H15">
        <f>H4+H6+H7+H8+H9+H10+H12+H13+H14</f>
        <v>568.45000000000005</v>
      </c>
      <c r="I15">
        <f>I4+I6+I7+I8+I9+I10+I12+I13+I14</f>
        <v>570.51</v>
      </c>
    </row>
    <row r="16" spans="1:9" x14ac:dyDescent="0.25">
      <c r="B16" s="1"/>
      <c r="C16" s="12"/>
      <c r="E16" s="1"/>
      <c r="F16" s="1"/>
      <c r="G16" s="1"/>
    </row>
    <row r="17" spans="2:7" x14ac:dyDescent="0.25">
      <c r="B17" s="1"/>
      <c r="E17" s="1"/>
      <c r="F17" s="1"/>
      <c r="G17" s="1"/>
    </row>
    <row r="18" spans="2:7" x14ac:dyDescent="0.25">
      <c r="B18" s="1"/>
      <c r="E18" s="1"/>
      <c r="F18" s="1"/>
      <c r="G18" s="1"/>
    </row>
    <row r="19" spans="2:7" x14ac:dyDescent="0.25">
      <c r="B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C28" s="1"/>
      <c r="D28" s="1"/>
      <c r="E28" s="1"/>
      <c r="F28" s="1"/>
      <c r="G28" s="1"/>
    </row>
    <row r="29" spans="2:7" x14ac:dyDescent="0.25">
      <c r="C29" s="3" t="s">
        <v>13</v>
      </c>
      <c r="D29" s="1"/>
      <c r="E29" s="1"/>
      <c r="F29" s="1"/>
      <c r="G29" s="1"/>
    </row>
    <row r="30" spans="2:7" x14ac:dyDescent="0.25">
      <c r="C30" s="1" t="s">
        <v>14</v>
      </c>
      <c r="D30" s="1"/>
      <c r="E30" s="1"/>
      <c r="F30" s="1"/>
      <c r="G30" s="1"/>
    </row>
    <row r="31" spans="2:7" x14ac:dyDescent="0.25">
      <c r="C31" s="1" t="s">
        <v>16</v>
      </c>
      <c r="D31" s="1"/>
      <c r="E31" s="1"/>
      <c r="F31" s="1"/>
      <c r="G31" s="1"/>
    </row>
    <row r="32" spans="2:7" x14ac:dyDescent="0.25">
      <c r="C32" s="1" t="s">
        <v>15</v>
      </c>
      <c r="D32" s="1"/>
      <c r="E32" s="1"/>
      <c r="F32" s="1"/>
      <c r="G32" s="1"/>
    </row>
    <row r="33" spans="3:7" x14ac:dyDescent="0.25">
      <c r="C33" s="1"/>
      <c r="D33" s="1"/>
      <c r="E33" s="1"/>
      <c r="F33" s="1"/>
      <c r="G33" s="1"/>
    </row>
    <row r="34" spans="3:7" x14ac:dyDescent="0.25">
      <c r="C34" s="1"/>
      <c r="D34" s="1"/>
      <c r="E34" s="1"/>
      <c r="F34" s="1"/>
      <c r="G34" s="1"/>
    </row>
    <row r="35" spans="3:7" x14ac:dyDescent="0.25">
      <c r="C35" s="3" t="s">
        <v>18</v>
      </c>
      <c r="D35" s="1"/>
      <c r="E35" s="1"/>
      <c r="F35" s="1"/>
      <c r="G35" s="1"/>
    </row>
    <row r="36" spans="3:7" x14ac:dyDescent="0.25">
      <c r="C36" s="1"/>
      <c r="D36" s="1"/>
      <c r="E36" s="1"/>
      <c r="F36" s="1"/>
      <c r="G36" s="1"/>
    </row>
    <row r="37" spans="3:7" x14ac:dyDescent="0.25">
      <c r="D37" s="1"/>
      <c r="E37" s="1"/>
      <c r="F37" s="1"/>
      <c r="G37" s="1"/>
    </row>
    <row r="38" spans="3:7" x14ac:dyDescent="0.25">
      <c r="C38" s="3" t="s">
        <v>25</v>
      </c>
    </row>
    <row r="39" spans="3:7" x14ac:dyDescent="0.25">
      <c r="C39" t="s">
        <v>26</v>
      </c>
    </row>
    <row r="42" spans="3:7" x14ac:dyDescent="0.25">
      <c r="C42" s="12" t="s">
        <v>29</v>
      </c>
    </row>
  </sheetData>
  <mergeCells count="10">
    <mergeCell ref="B10:B11"/>
    <mergeCell ref="C10:C11"/>
    <mergeCell ref="D10:D11"/>
    <mergeCell ref="F10:F11"/>
    <mergeCell ref="G4:G5"/>
    <mergeCell ref="C4:C5"/>
    <mergeCell ref="B4:B5"/>
    <mergeCell ref="D4:D5"/>
    <mergeCell ref="E4:E5"/>
    <mergeCell ref="F4:F5"/>
  </mergeCells>
  <hyperlinks>
    <hyperlink ref="C4" r:id="rId1" display="https://www.myalro.com/SearchResultsC.aspx?PT=Steel&amp;SelGridPt=0149&amp;SelGrade=6061&amp;SelShape=S&amp;DimA=.125&amp;DimB=-2&amp;DimC=-2&amp;len=-1&amp;comp=ALUMINUM" xr:uid="{7AF77F59-9F5C-4BF2-A28C-6B8914EA7818}"/>
    <hyperlink ref="C35" r:id="rId2" xr:uid="{1038EA44-1C1E-4578-8AC0-F5E95403379F}"/>
    <hyperlink ref="C38" r:id="rId3" xr:uid="{D71971BB-FA60-4A5A-A0F5-B75FC5F07AE2}"/>
    <hyperlink ref="C29" r:id="rId4" xr:uid="{AE679387-7C0C-43E3-A61B-AB73CE088C6E}"/>
    <hyperlink ref="C42" r:id="rId5" xr:uid="{B00A709D-30D3-4D8C-9000-6E2D9372C068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masten</dc:creator>
  <cp:lastModifiedBy>jeff masten</cp:lastModifiedBy>
  <dcterms:created xsi:type="dcterms:W3CDTF">2017-11-24T17:46:41Z</dcterms:created>
  <dcterms:modified xsi:type="dcterms:W3CDTF">2017-11-28T01:47:47Z</dcterms:modified>
</cp:coreProperties>
</file>