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ilshan\OneDrive\Desktop\Optimization\"/>
    </mc:Choice>
  </mc:AlternateContent>
  <xr:revisionPtr revIDLastSave="0" documentId="13_ncr:1_{EDB8A9F1-F286-4E52-B526-F8FC9CADA2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ptimal manufacturing " sheetId="1" r:id="rId1"/>
    <sheet name="Sheet1" sheetId="2" r:id="rId2"/>
  </sheets>
  <definedNames>
    <definedName name="solver_adj" localSheetId="0" hidden="1">'Optimal manufacturing '!$B$4:$H$4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'Optimal manufacturing '!$B$19</definedName>
    <definedName name="solver_lhs10" localSheetId="0" hidden="1">'Optimal manufacturing '!$B$28</definedName>
    <definedName name="solver_lhs11" localSheetId="0" hidden="1">'Optimal manufacturing '!$B$29</definedName>
    <definedName name="solver_lhs12" localSheetId="0" hidden="1">'Optimal manufacturing '!$B$30</definedName>
    <definedName name="solver_lhs2" localSheetId="0" hidden="1">'Optimal manufacturing '!$B$20</definedName>
    <definedName name="solver_lhs3" localSheetId="0" hidden="1">'Optimal manufacturing '!$B$21</definedName>
    <definedName name="solver_lhs4" localSheetId="0" hidden="1">'Optimal manufacturing '!$B$22</definedName>
    <definedName name="solver_lhs5" localSheetId="0" hidden="1">'Optimal manufacturing '!$B$23</definedName>
    <definedName name="solver_lhs6" localSheetId="0" hidden="1">'Optimal manufacturing '!$B$24</definedName>
    <definedName name="solver_lhs7" localSheetId="0" hidden="1">'Optimal manufacturing '!$B$25</definedName>
    <definedName name="solver_lhs8" localSheetId="0" hidden="1">'Optimal manufacturing '!$B$26</definedName>
    <definedName name="solver_lhs9" localSheetId="0" hidden="1">'Optimal manufacturing '!$B$27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12</definedName>
    <definedName name="solver_nwt" localSheetId="0" hidden="1">1</definedName>
    <definedName name="solver_opt" localSheetId="0" hidden="1">'Optimal manufacturing '!$B$14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2" localSheetId="0" hidden="1">1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'Optimal manufacturing '!$D$19</definedName>
    <definedName name="solver_rhs10" localSheetId="0" hidden="1">'Optimal manufacturing '!$D$28</definedName>
    <definedName name="solver_rhs11" localSheetId="0" hidden="1">'Optimal manufacturing '!$D$29</definedName>
    <definedName name="solver_rhs12" localSheetId="0" hidden="1">'Optimal manufacturing '!$D$30</definedName>
    <definedName name="solver_rhs2" localSheetId="0" hidden="1">'Optimal manufacturing '!$D$20</definedName>
    <definedName name="solver_rhs3" localSheetId="0" hidden="1">'Optimal manufacturing '!$D$21</definedName>
    <definedName name="solver_rhs4" localSheetId="0" hidden="1">'Optimal manufacturing '!$D$22</definedName>
    <definedName name="solver_rhs5" localSheetId="0" hidden="1">'Optimal manufacturing '!$D$23</definedName>
    <definedName name="solver_rhs6" localSheetId="0" hidden="1">'Optimal manufacturing '!$D$24</definedName>
    <definedName name="solver_rhs7" localSheetId="0" hidden="1">'Optimal manufacturing '!$D$25</definedName>
    <definedName name="solver_rhs8" localSheetId="0" hidden="1">'Optimal manufacturing '!$D$26</definedName>
    <definedName name="solver_rhs9" localSheetId="0" hidden="1">'Optimal manufacturing '!$D$27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D22" i="1"/>
  <c r="D23" i="1"/>
  <c r="B23" i="1"/>
  <c r="B30" i="1"/>
  <c r="B26" i="1"/>
  <c r="B25" i="1"/>
  <c r="B24" i="1"/>
  <c r="B20" i="1"/>
  <c r="B19" i="1"/>
  <c r="B28" i="1"/>
  <c r="B27" i="1"/>
  <c r="B22" i="1"/>
  <c r="B21" i="1"/>
  <c r="B29" i="1"/>
  <c r="D21" i="1"/>
  <c r="E11" i="1"/>
</calcChain>
</file>

<file path=xl/sharedStrings.xml><?xml version="1.0" encoding="utf-8"?>
<sst xmlns="http://schemas.openxmlformats.org/spreadsheetml/2006/main" count="61" uniqueCount="47">
  <si>
    <t>X1</t>
  </si>
  <si>
    <t>X2</t>
  </si>
  <si>
    <t>X3</t>
  </si>
  <si>
    <t>Objective</t>
  </si>
  <si>
    <t>E</t>
  </si>
  <si>
    <t>Constraints</t>
  </si>
  <si>
    <t>LHS</t>
  </si>
  <si>
    <t>RHS</t>
  </si>
  <si>
    <t>parameters</t>
  </si>
  <si>
    <t>Variable</t>
  </si>
  <si>
    <t>Profit</t>
  </si>
  <si>
    <t>&lt;=</t>
  </si>
  <si>
    <t>Number of Engines</t>
  </si>
  <si>
    <t>Machine 1
time</t>
  </si>
  <si>
    <t>Machine 2
time</t>
  </si>
  <si>
    <t>Engine</t>
  </si>
  <si>
    <t>-</t>
  </si>
  <si>
    <t>=</t>
  </si>
  <si>
    <t>&gt;=</t>
  </si>
  <si>
    <t xml:space="preserve">E = Optimal Number of engines </t>
  </si>
  <si>
    <t>Non-neg. X1</t>
  </si>
  <si>
    <t>Non-neg. X2</t>
  </si>
  <si>
    <t>Non-neg. X3</t>
  </si>
  <si>
    <t>Non-neg. y1</t>
  </si>
  <si>
    <t>Non-neg. y2</t>
  </si>
  <si>
    <t>Non-neg. y3</t>
  </si>
  <si>
    <t>X1 = Number of A parts from Machine 1 per week</t>
  </si>
  <si>
    <t>Y1</t>
  </si>
  <si>
    <t>Y2</t>
  </si>
  <si>
    <t>Y3</t>
  </si>
  <si>
    <t>X2 = Number of B parts from Machine 1 per week</t>
  </si>
  <si>
    <t>Y1 = Number of A parts from Machine 2 per week</t>
  </si>
  <si>
    <t>Y2 = Number of B parts from Machine 2 per week</t>
  </si>
  <si>
    <t>Y3 = Number of C parts from Machine 2 per week</t>
  </si>
  <si>
    <t xml:space="preserve">1. Optimal manufacturing - Maximum profit per week on building rocket engines </t>
  </si>
  <si>
    <t>Revenue</t>
  </si>
  <si>
    <t>cost($)</t>
  </si>
  <si>
    <t>Number of parts/engine</t>
  </si>
  <si>
    <t>part A</t>
  </si>
  <si>
    <t>part B</t>
  </si>
  <si>
    <t>part C</t>
  </si>
  <si>
    <t>X3 = Number of C parts from Machine 1 per week</t>
  </si>
  <si>
    <t>Number of Parts A</t>
  </si>
  <si>
    <t>Number of Parts B</t>
  </si>
  <si>
    <t>Number of Parts C</t>
  </si>
  <si>
    <t>Machine 1 hours</t>
  </si>
  <si>
    <t>Machine 2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</si>
</sst>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masis MT Pro Medium"/>
      <family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right"/>
    </xf>
    <xf numFmtId="0" fontId="0" fillId="0" borderId="2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3" fillId="4" borderId="0" xfId="0" applyFont="1" applyFill="1"/>
    <xf numFmtId="0" fontId="1" fillId="0" borderId="0" xfId="0" applyFont="1" applyAlignment="1">
      <alignment horizontal="right"/>
    </xf>
    <xf numFmtId="0" fontId="5" fillId="2" borderId="0" xfId="0" applyFont="1" applyFill="1"/>
    <xf numFmtId="0" fontId="6" fillId="4" borderId="0" xfId="0" applyFont="1" applyFill="1"/>
    <xf numFmtId="0" fontId="0" fillId="3" borderId="0" xfId="0" applyFill="1" applyAlignment="1">
      <alignment horizontal="right"/>
    </xf>
    <xf numFmtId="0" fontId="0" fillId="3" borderId="4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3" borderId="0" xfId="0" applyFill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workbookViewId="0">
      <selection activeCell="A20" sqref="A20"/>
    </sheetView>
  </sheetViews>
  <sheetFormatPr defaultRowHeight="14.4" x14ac:dyDescent="0.3"/>
  <cols>
    <col min="1" max="1" width="25.33203125" customWidth="1"/>
    <col min="2" max="2" width="14.44140625" customWidth="1"/>
    <col min="3" max="3" width="12" customWidth="1"/>
    <col min="4" max="4" width="14" customWidth="1"/>
    <col min="5" max="5" width="10.88671875" customWidth="1"/>
    <col min="6" max="6" width="11.77734375" customWidth="1"/>
    <col min="7" max="7" width="12" customWidth="1"/>
    <col min="8" max="8" width="9.6640625" customWidth="1"/>
    <col min="14" max="14" width="19.109375" customWidth="1"/>
  </cols>
  <sheetData>
    <row r="1" spans="1:14" ht="34.799999999999997" customHeight="1" x14ac:dyDescent="0.3">
      <c r="A1" s="25" t="s">
        <v>34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3" spans="1:14" x14ac:dyDescent="0.3">
      <c r="A3" s="2" t="s">
        <v>9</v>
      </c>
      <c r="B3" s="2" t="s">
        <v>4</v>
      </c>
      <c r="C3" s="14" t="s">
        <v>0</v>
      </c>
      <c r="D3" s="14" t="s">
        <v>1</v>
      </c>
      <c r="E3" s="14" t="s">
        <v>2</v>
      </c>
      <c r="F3" s="14" t="s">
        <v>27</v>
      </c>
      <c r="G3" s="14" t="s">
        <v>28</v>
      </c>
      <c r="H3" s="14" t="s">
        <v>29</v>
      </c>
      <c r="K3" s="23" t="s">
        <v>19</v>
      </c>
      <c r="L3" s="23"/>
      <c r="M3" s="23"/>
      <c r="N3" s="23"/>
    </row>
    <row r="4" spans="1:14" ht="15.6" x14ac:dyDescent="0.3">
      <c r="B4" s="15">
        <v>52.500000000000007</v>
      </c>
      <c r="C4" s="15">
        <v>20.999999999999996</v>
      </c>
      <c r="D4" s="15">
        <v>0</v>
      </c>
      <c r="E4" s="15">
        <v>210.00000000000003</v>
      </c>
      <c r="F4" s="15">
        <v>31.500000000000011</v>
      </c>
      <c r="G4" s="15">
        <v>105.00000000000001</v>
      </c>
      <c r="H4" s="15">
        <v>0</v>
      </c>
      <c r="K4" s="23" t="s">
        <v>26</v>
      </c>
      <c r="L4" s="23"/>
      <c r="M4" s="23"/>
      <c r="N4" s="23"/>
    </row>
    <row r="5" spans="1:14" x14ac:dyDescent="0.3">
      <c r="K5" s="23" t="s">
        <v>30</v>
      </c>
      <c r="L5" s="23"/>
      <c r="M5" s="23"/>
      <c r="N5" s="23"/>
    </row>
    <row r="6" spans="1:14" x14ac:dyDescent="0.3">
      <c r="K6" s="23" t="s">
        <v>41</v>
      </c>
      <c r="L6" s="23"/>
      <c r="M6" s="23"/>
      <c r="N6" s="23"/>
    </row>
    <row r="7" spans="1:14" ht="36" customHeight="1" x14ac:dyDescent="0.3">
      <c r="A7" s="5" t="s">
        <v>8</v>
      </c>
      <c r="B7" s="6" t="s">
        <v>13</v>
      </c>
      <c r="C7" s="6" t="s">
        <v>14</v>
      </c>
      <c r="D7" s="6" t="s">
        <v>37</v>
      </c>
      <c r="E7" s="7" t="s">
        <v>36</v>
      </c>
      <c r="F7" s="6" t="s">
        <v>35</v>
      </c>
      <c r="K7" s="23" t="s">
        <v>31</v>
      </c>
      <c r="L7" s="23"/>
      <c r="M7" s="23"/>
      <c r="N7" s="23"/>
    </row>
    <row r="8" spans="1:14" x14ac:dyDescent="0.3">
      <c r="A8" s="1" t="s">
        <v>38</v>
      </c>
      <c r="B8" s="1">
        <v>3</v>
      </c>
      <c r="C8" s="1">
        <v>2</v>
      </c>
      <c r="D8" s="1">
        <v>1</v>
      </c>
      <c r="E8" s="4">
        <v>20</v>
      </c>
      <c r="F8" s="8" t="s">
        <v>16</v>
      </c>
      <c r="K8" s="23" t="s">
        <v>32</v>
      </c>
      <c r="L8" s="23"/>
      <c r="M8" s="23"/>
      <c r="N8" s="23"/>
    </row>
    <row r="9" spans="1:14" x14ac:dyDescent="0.3">
      <c r="A9" s="1" t="s">
        <v>39</v>
      </c>
      <c r="B9" s="1">
        <v>2</v>
      </c>
      <c r="C9" s="1">
        <v>1</v>
      </c>
      <c r="D9" s="1">
        <v>2</v>
      </c>
      <c r="E9" s="4">
        <v>15</v>
      </c>
      <c r="F9" s="8" t="s">
        <v>16</v>
      </c>
      <c r="K9" s="23" t="s">
        <v>33</v>
      </c>
      <c r="L9" s="23"/>
      <c r="M9" s="23"/>
      <c r="N9" s="23"/>
    </row>
    <row r="10" spans="1:14" x14ac:dyDescent="0.3">
      <c r="A10" s="1" t="s">
        <v>40</v>
      </c>
      <c r="B10" s="1">
        <v>0.5</v>
      </c>
      <c r="C10" s="1">
        <v>1</v>
      </c>
      <c r="D10" s="1">
        <v>4</v>
      </c>
      <c r="E10" s="4">
        <v>10</v>
      </c>
      <c r="F10" s="8" t="s">
        <v>16</v>
      </c>
      <c r="K10" s="24"/>
      <c r="L10" s="24"/>
      <c r="M10" s="24"/>
      <c r="N10" s="24"/>
    </row>
    <row r="11" spans="1:14" x14ac:dyDescent="0.3">
      <c r="A11" s="1" t="s">
        <v>15</v>
      </c>
      <c r="B11" s="8" t="s">
        <v>16</v>
      </c>
      <c r="C11" s="8" t="s">
        <v>16</v>
      </c>
      <c r="D11" s="8" t="s">
        <v>16</v>
      </c>
      <c r="E11" s="1">
        <f>E8*D8+D9*E9+D10*E10</f>
        <v>90</v>
      </c>
      <c r="F11" s="1">
        <v>300</v>
      </c>
      <c r="K11" s="24"/>
      <c r="L11" s="24"/>
      <c r="M11" s="24"/>
      <c r="N11" s="24"/>
    </row>
    <row r="12" spans="1:14" x14ac:dyDescent="0.3">
      <c r="K12" s="24"/>
      <c r="L12" s="24"/>
      <c r="M12" s="24"/>
      <c r="N12" s="24"/>
    </row>
    <row r="13" spans="1:14" x14ac:dyDescent="0.3">
      <c r="A13" s="2" t="s">
        <v>3</v>
      </c>
    </row>
    <row r="14" spans="1:14" ht="15.6" x14ac:dyDescent="0.3">
      <c r="A14" s="13" t="s">
        <v>10</v>
      </c>
      <c r="B14" s="16">
        <f>F11*B4-E11*B4</f>
        <v>11025</v>
      </c>
    </row>
    <row r="17" spans="1:4" x14ac:dyDescent="0.3">
      <c r="A17" s="3" t="s">
        <v>5</v>
      </c>
      <c r="B17" s="9" t="s">
        <v>6</v>
      </c>
      <c r="C17" s="9"/>
      <c r="D17" s="10" t="s">
        <v>7</v>
      </c>
    </row>
    <row r="18" spans="1:4" x14ac:dyDescent="0.3">
      <c r="A18" s="11"/>
      <c r="B18" s="17"/>
      <c r="C18" s="17"/>
      <c r="D18" s="19"/>
    </row>
    <row r="19" spans="1:4" x14ac:dyDescent="0.3">
      <c r="A19" s="11" t="s">
        <v>45</v>
      </c>
      <c r="B19" s="17">
        <f>(B8*C4)+(B9*D4)+(B10*E4)</f>
        <v>168</v>
      </c>
      <c r="C19" s="21" t="s">
        <v>11</v>
      </c>
      <c r="D19" s="19">
        <v>168</v>
      </c>
    </row>
    <row r="20" spans="1:4" x14ac:dyDescent="0.3">
      <c r="A20" s="11" t="s">
        <v>46</v>
      </c>
      <c r="B20" s="17">
        <f>(F4*C8)+(G4*C9)+(H4*C10)</f>
        <v>168.00000000000003</v>
      </c>
      <c r="C20" s="21" t="s">
        <v>11</v>
      </c>
      <c r="D20" s="19">
        <v>168</v>
      </c>
    </row>
    <row r="21" spans="1:4" x14ac:dyDescent="0.3">
      <c r="A21" s="11" t="s">
        <v>42</v>
      </c>
      <c r="B21" s="17">
        <f>C4+F4</f>
        <v>52.500000000000007</v>
      </c>
      <c r="C21" s="21" t="s">
        <v>17</v>
      </c>
      <c r="D21" s="19">
        <f>B4</f>
        <v>52.500000000000007</v>
      </c>
    </row>
    <row r="22" spans="1:4" x14ac:dyDescent="0.3">
      <c r="A22" s="11" t="s">
        <v>43</v>
      </c>
      <c r="B22" s="17">
        <f>D4+G4</f>
        <v>105.00000000000001</v>
      </c>
      <c r="C22" s="21" t="s">
        <v>17</v>
      </c>
      <c r="D22" s="19">
        <f>B4*D9</f>
        <v>105.00000000000001</v>
      </c>
    </row>
    <row r="23" spans="1:4" x14ac:dyDescent="0.3">
      <c r="A23" s="11" t="s">
        <v>44</v>
      </c>
      <c r="B23" s="17">
        <f>E4+H4</f>
        <v>210.00000000000003</v>
      </c>
      <c r="C23" s="21" t="s">
        <v>17</v>
      </c>
      <c r="D23" s="19">
        <f>B4*D10</f>
        <v>210.00000000000003</v>
      </c>
    </row>
    <row r="24" spans="1:4" x14ac:dyDescent="0.3">
      <c r="A24" s="11" t="s">
        <v>20</v>
      </c>
      <c r="B24" s="17">
        <f>C4</f>
        <v>20.999999999999996</v>
      </c>
      <c r="C24" s="17" t="s">
        <v>18</v>
      </c>
      <c r="D24" s="19">
        <v>0</v>
      </c>
    </row>
    <row r="25" spans="1:4" x14ac:dyDescent="0.3">
      <c r="A25" s="11" t="s">
        <v>21</v>
      </c>
      <c r="B25" s="17">
        <f>D4</f>
        <v>0</v>
      </c>
      <c r="C25" s="17" t="s">
        <v>18</v>
      </c>
      <c r="D25" s="19">
        <v>0</v>
      </c>
    </row>
    <row r="26" spans="1:4" x14ac:dyDescent="0.3">
      <c r="A26" s="11" t="s">
        <v>22</v>
      </c>
      <c r="B26" s="17">
        <f>E4</f>
        <v>210.00000000000003</v>
      </c>
      <c r="C26" s="17" t="s">
        <v>18</v>
      </c>
      <c r="D26" s="19">
        <v>0</v>
      </c>
    </row>
    <row r="27" spans="1:4" x14ac:dyDescent="0.3">
      <c r="A27" s="11" t="s">
        <v>23</v>
      </c>
      <c r="B27" s="17">
        <f>F4</f>
        <v>31.500000000000011</v>
      </c>
      <c r="C27" s="17" t="s">
        <v>18</v>
      </c>
      <c r="D27" s="19">
        <v>0</v>
      </c>
    </row>
    <row r="28" spans="1:4" x14ac:dyDescent="0.3">
      <c r="A28" s="11" t="s">
        <v>24</v>
      </c>
      <c r="B28" s="17">
        <f>G4</f>
        <v>105.00000000000001</v>
      </c>
      <c r="C28" s="17" t="s">
        <v>18</v>
      </c>
      <c r="D28" s="19">
        <v>0</v>
      </c>
    </row>
    <row r="29" spans="1:4" x14ac:dyDescent="0.3">
      <c r="A29" s="11" t="s">
        <v>25</v>
      </c>
      <c r="B29" s="17">
        <f>H4</f>
        <v>0</v>
      </c>
      <c r="C29" s="17" t="s">
        <v>18</v>
      </c>
      <c r="D29" s="19">
        <v>0</v>
      </c>
    </row>
    <row r="30" spans="1:4" x14ac:dyDescent="0.3">
      <c r="A30" s="12" t="s">
        <v>12</v>
      </c>
      <c r="B30" s="18">
        <f>B4</f>
        <v>52.500000000000007</v>
      </c>
      <c r="C30" s="18" t="s">
        <v>18</v>
      </c>
      <c r="D30" s="20">
        <v>0</v>
      </c>
    </row>
    <row r="31" spans="1:4" x14ac:dyDescent="0.3">
      <c r="C31" s="22"/>
    </row>
  </sheetData>
  <mergeCells count="11">
    <mergeCell ref="K9:N9"/>
    <mergeCell ref="K10:N10"/>
    <mergeCell ref="K11:N11"/>
    <mergeCell ref="K12:N12"/>
    <mergeCell ref="A1:M1"/>
    <mergeCell ref="K3:N3"/>
    <mergeCell ref="K4:N4"/>
    <mergeCell ref="K5:N5"/>
    <mergeCell ref="K6:N6"/>
    <mergeCell ref="K7:N7"/>
    <mergeCell ref="K8:N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4C7DE-A240-48FF-9D46-49A70040BD18}">
  <dimension ref="A5:A9"/>
  <sheetViews>
    <sheetView workbookViewId="0">
      <selection activeCell="P4" sqref="P4"/>
    </sheetView>
  </sheetViews>
  <sheetFormatPr defaultRowHeight="14.4" x14ac:dyDescent="0.3"/>
  <cols>
    <col min="4" max="4" width="11.6640625" customWidth="1"/>
    <col min="5" max="5" width="14.21875" customWidth="1"/>
    <col min="6" max="6" width="14.109375" customWidth="1"/>
    <col min="7" max="7" width="11.88671875" customWidth="1"/>
  </cols>
  <sheetData>
    <row r="5" ht="18.600000000000001" customHeight="1" x14ac:dyDescent="0.3"/>
    <row r="6" ht="20.399999999999999" customHeight="1" x14ac:dyDescent="0.3"/>
    <row r="7" ht="19.2" customHeight="1" x14ac:dyDescent="0.3"/>
    <row r="8" ht="18" customHeight="1" x14ac:dyDescent="0.3"/>
    <row r="9" ht="19.8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Optimal manufacturing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Dilshan</dc:creator>
  <cp:lastModifiedBy>Uthpala Dilshani Kariyawasam Hemachandra Bandarage</cp:lastModifiedBy>
  <dcterms:created xsi:type="dcterms:W3CDTF">2015-06-05T18:17:20Z</dcterms:created>
  <dcterms:modified xsi:type="dcterms:W3CDTF">2024-06-15T05:56:28Z</dcterms:modified>
</cp:coreProperties>
</file>