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\prog\pp\lab2\"/>
    </mc:Choice>
  </mc:AlternateContent>
  <bookViews>
    <workbookView xWindow="0" yWindow="0" windowWidth="28800" windowHeight="1233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B9" i="3"/>
  <c r="B8" i="3"/>
  <c r="B7" i="3"/>
  <c r="B6" i="3"/>
  <c r="B5" i="3"/>
  <c r="B4" i="3"/>
  <c r="B3" i="3"/>
  <c r="C2" i="3"/>
  <c r="B2" i="3"/>
  <c r="C2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<sst xmlns="http://schemas.openxmlformats.org/spreadsheetml/2006/main" count="9" uniqueCount="3">
  <si>
    <t>1 вар</t>
  </si>
  <si>
    <t>2 вар</t>
  </si>
  <si>
    <t>Ядра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</si>
</sst>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</a:t>
            </a:r>
            <a:r>
              <a:rPr lang="ru-RU" sz="1400" b="0" i="0" u="none" strike="noStrike" baseline="0">
                <a:effectLst/>
              </a:rPr>
              <a:t>ремя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180064545313443E-2"/>
          <c:y val="8.3254769921436586E-2"/>
          <c:w val="0.825409134187574"/>
          <c:h val="0.81707450710075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32.6</c:v>
                </c:pt>
                <c:pt idx="1">
                  <c:v>15.917999999999999</c:v>
                </c:pt>
                <c:pt idx="2">
                  <c:v>10.829000000000001</c:v>
                </c:pt>
                <c:pt idx="3">
                  <c:v>9.0419999999999998</c:v>
                </c:pt>
                <c:pt idx="4">
                  <c:v>7.7309999999999999</c:v>
                </c:pt>
                <c:pt idx="5">
                  <c:v>6.62</c:v>
                </c:pt>
                <c:pt idx="6">
                  <c:v>6.3209999999999997</c:v>
                </c:pt>
                <c:pt idx="7">
                  <c:v>6.6310000000000002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1 вар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D35-442B-A64C-ACE372E59E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Лист1!$C$2:$C$9</c:f>
              <c:numCache>
                <c:formatCode>General</c:formatCode>
                <c:ptCount val="8"/>
                <c:pt idx="0">
                  <c:v>32.110999999999997</c:v>
                </c:pt>
                <c:pt idx="1">
                  <c:v>15.747</c:v>
                </c:pt>
                <c:pt idx="2">
                  <c:v>10.595000000000001</c:v>
                </c:pt>
                <c:pt idx="3">
                  <c:v>9.1579999999999995</c:v>
                </c:pt>
                <c:pt idx="4">
                  <c:v>7.7530000000000001</c:v>
                </c:pt>
                <c:pt idx="5">
                  <c:v>6.766</c:v>
                </c:pt>
                <c:pt idx="6">
                  <c:v>6.19</c:v>
                </c:pt>
                <c:pt idx="7">
                  <c:v>6.5679999999999996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2 вар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D35-442B-A64C-ACE372E59E8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53339103"/>
        <c:axId val="1853342015"/>
      </c:scatterChart>
      <c:valAx>
        <c:axId val="185333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яд</a:t>
                </a:r>
                <a:r>
                  <a:rPr lang="ru-RU" sz="1000" b="0" i="0" u="none" strike="noStrike" baseline="0">
                    <a:effectLst/>
                  </a:rPr>
                  <a:t>ра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342015"/>
        <c:crosses val="autoZero"/>
        <c:crossBetween val="midCat"/>
      </c:valAx>
      <c:valAx>
        <c:axId val="18533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</a:t>
                </a:r>
                <a:r>
                  <a:rPr lang="ru-RU" sz="1000" b="0" i="0" u="none" strike="noStrike" baseline="0">
                    <a:effectLst/>
                  </a:rPr>
                  <a:t>ремя, с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333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 вар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Лист2!$B$2:$B$9</c:f>
              <c:numCache>
                <c:formatCode>General</c:formatCode>
                <c:ptCount val="8"/>
                <c:pt idx="0">
                  <c:v>1</c:v>
                </c:pt>
                <c:pt idx="1">
                  <c:v>2.0479959793943965</c:v>
                </c:pt>
                <c:pt idx="2">
                  <c:v>3.0104349432080526</c:v>
                </c:pt>
                <c:pt idx="3">
                  <c:v>3.6053970360539704</c:v>
                </c:pt>
                <c:pt idx="4">
                  <c:v>4.2167895485706897</c:v>
                </c:pt>
                <c:pt idx="5">
                  <c:v>4.9244712990936561</c:v>
                </c:pt>
                <c:pt idx="6">
                  <c:v>5.157411801930075</c:v>
                </c:pt>
                <c:pt idx="7">
                  <c:v>4.9163022168602017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D-491B-9AD5-F9F9E6C323D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 вар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Лист2!$C$2:$C$9</c:f>
              <c:numCache>
                <c:formatCode>General</c:formatCode>
                <c:ptCount val="8"/>
                <c:pt idx="0">
                  <c:v>1</c:v>
                </c:pt>
                <c:pt idx="1">
                  <c:v>2.0391820664253508</c:v>
                </c:pt>
                <c:pt idx="2">
                  <c:v>3.0307692307692302</c:v>
                </c:pt>
                <c:pt idx="3">
                  <c:v>3.506333260537235</c:v>
                </c:pt>
                <c:pt idx="4">
                  <c:v>4.1417515800335352</c:v>
                </c:pt>
                <c:pt idx="5">
                  <c:v>4.7459355601537094</c:v>
                </c:pt>
                <c:pt idx="6">
                  <c:v>5.187560581583198</c:v>
                </c:pt>
                <c:pt idx="7">
                  <c:v>4.889007308160779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D-491B-9AD5-F9F9E6C3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1679"/>
        <c:axId val="896774175"/>
      </c:scatterChart>
      <c:valAx>
        <c:axId val="89677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774175"/>
        <c:crosses val="autoZero"/>
        <c:crossBetween val="midCat"/>
      </c:valAx>
      <c:valAx>
        <c:axId val="8967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77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1 вар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Лист3!$B$2:$B$9</c:f>
              <c:numCache>
                <c:formatCode>General</c:formatCode>
                <c:ptCount val="8"/>
                <c:pt idx="0">
                  <c:v>1</c:v>
                </c:pt>
                <c:pt idx="1">
                  <c:v>1.0239979896971982</c:v>
                </c:pt>
                <c:pt idx="2">
                  <c:v>1.0034783144026842</c:v>
                </c:pt>
                <c:pt idx="3">
                  <c:v>0.90134925901349261</c:v>
                </c:pt>
                <c:pt idx="4">
                  <c:v>0.84335790971413793</c:v>
                </c:pt>
                <c:pt idx="5">
                  <c:v>0.82074521651560939</c:v>
                </c:pt>
                <c:pt idx="6">
                  <c:v>0.73677311456143924</c:v>
                </c:pt>
                <c:pt idx="7">
                  <c:v>0.61453777710752522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E-4D11-904B-DED0ECB30E02}"/>
            </c:ext>
          </c:extLst>
        </c:ser>
        <c:ser>
          <c:idx val="1"/>
          <c:order val="1"/>
          <c:tx>
            <c:strRef>
              <c:f>Лист3!$C$1</c:f>
              <c:strCache>
                <c:ptCount val="1"/>
                <c:pt idx="0">
                  <c:v>2 вар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Лист3!$C$2:$C$9</c:f>
              <c:numCache>
                <c:formatCode>General</c:formatCode>
                <c:ptCount val="8"/>
                <c:pt idx="0">
                  <c:v>1</c:v>
                </c:pt>
                <c:pt idx="1">
                  <c:v>1.0195910332126754</c:v>
                </c:pt>
                <c:pt idx="2">
                  <c:v>1.01025641025641</c:v>
                </c:pt>
                <c:pt idx="3">
                  <c:v>0.87658331513430876</c:v>
                </c:pt>
                <c:pt idx="4">
                  <c:v>0.82835031600670705</c:v>
                </c:pt>
                <c:pt idx="5">
                  <c:v>0.7909892600256182</c:v>
                </c:pt>
                <c:pt idx="6">
                  <c:v>0.74108008308331397</c:v>
                </c:pt>
                <c:pt idx="7">
                  <c:v>0.61112591352009737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E-4D11-904B-DED0ECB3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80831"/>
        <c:axId val="896783327"/>
      </c:scatterChart>
      <c:valAx>
        <c:axId val="89678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783327"/>
        <c:crosses val="autoZero"/>
        <c:crossBetween val="midCat"/>
      </c:valAx>
      <c:valAx>
        <c:axId val="8967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78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0</xdr:rowOff>
    </xdr:from>
    <xdr:to>
      <xdr:col>18</xdr:col>
      <xdr:colOff>247650</xdr:colOff>
      <xdr:row>35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95249</xdr:rowOff>
    </xdr:from>
    <xdr:to>
      <xdr:col>15</xdr:col>
      <xdr:colOff>228600</xdr:colOff>
      <xdr:row>25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76200</xdr:rowOff>
    </xdr:from>
    <xdr:to>
      <xdr:col>16</xdr:col>
      <xdr:colOff>47625</xdr:colOff>
      <xdr:row>27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C9"/>
    </sheetView>
  </sheetViews>
  <sheetFormatPr defaultRowHeight="15" x14ac:dyDescent="0.25"/>
  <cols>
    <col min="1" max="16384" width="9.140625" style="1"/>
  </cols>
  <sheetData>
    <row r="1" spans="1:6" x14ac:dyDescent="0.25">
      <c r="A1" s="4" t="s">
        <v>2</v>
      </c>
      <c r="B1" s="4" t="s">
        <v>0</v>
      </c>
      <c r="C1" s="4" t="s">
        <v>1</v>
      </c>
      <c r="D1" s="2"/>
      <c r="E1" s="2"/>
      <c r="F1" s="2"/>
    </row>
    <row r="2" spans="1:6" x14ac:dyDescent="0.25">
      <c r="A2" s="1">
        <v>1</v>
      </c>
      <c r="B2" s="1">
        <v>32.6</v>
      </c>
      <c r="C2" s="3">
        <v>32.110999999999997</v>
      </c>
    </row>
    <row r="3" spans="1:6" x14ac:dyDescent="0.25">
      <c r="A3" s="1">
        <v>2</v>
      </c>
      <c r="B3" s="3">
        <v>15.917999999999999</v>
      </c>
      <c r="C3" s="3">
        <v>15.747</v>
      </c>
    </row>
    <row r="4" spans="1:6" x14ac:dyDescent="0.25">
      <c r="A4" s="1">
        <v>3</v>
      </c>
      <c r="B4" s="3">
        <v>10.829000000000001</v>
      </c>
      <c r="C4" s="3">
        <v>10.595000000000001</v>
      </c>
    </row>
    <row r="5" spans="1:6" x14ac:dyDescent="0.25">
      <c r="A5" s="1">
        <v>4</v>
      </c>
      <c r="B5" s="3">
        <v>9.0419999999999998</v>
      </c>
      <c r="C5" s="3">
        <v>9.1579999999999995</v>
      </c>
    </row>
    <row r="6" spans="1:6" x14ac:dyDescent="0.25">
      <c r="A6" s="1">
        <v>5</v>
      </c>
      <c r="B6" s="3">
        <v>7.7309999999999999</v>
      </c>
      <c r="C6" s="3">
        <v>7.7530000000000001</v>
      </c>
    </row>
    <row r="7" spans="1:6" x14ac:dyDescent="0.25">
      <c r="A7" s="1">
        <v>6</v>
      </c>
      <c r="B7" s="3">
        <v>6.62</v>
      </c>
      <c r="C7" s="3">
        <v>6.766</v>
      </c>
      <c r="D7" s="2"/>
      <c r="E7" s="2"/>
      <c r="F7" s="2"/>
    </row>
    <row r="8" spans="1:6" x14ac:dyDescent="0.25">
      <c r="A8" s="1">
        <v>7</v>
      </c>
      <c r="B8" s="1">
        <v>6.3209999999999997</v>
      </c>
      <c r="C8" s="1">
        <v>6.19</v>
      </c>
    </row>
    <row r="9" spans="1:6" x14ac:dyDescent="0.25">
      <c r="A9" s="1">
        <v>8</v>
      </c>
      <c r="B9" s="3">
        <v>6.6310000000000002</v>
      </c>
      <c r="C9" s="1">
        <v>6.5679999999999996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defaultRowHeight="15" x14ac:dyDescent="0.25"/>
  <sheetData>
    <row r="1" spans="1:3" x14ac:dyDescent="0.25">
      <c r="A1" s="4" t="s">
        <v>2</v>
      </c>
      <c r="B1" s="4" t="s">
        <v>0</v>
      </c>
      <c r="C1" s="4" t="s">
        <v>1</v>
      </c>
    </row>
    <row r="2" spans="1:3" x14ac:dyDescent="0.25">
      <c r="A2" s="1">
        <v>1</v>
      </c>
      <c r="B2" s="1">
        <f>32.6/32.6</f>
        <v>1</v>
      </c>
      <c r="C2" s="3">
        <f>32.111/32.111</f>
        <v>1</v>
      </c>
    </row>
    <row r="3" spans="1:3" x14ac:dyDescent="0.25">
      <c r="A3" s="1">
        <v>2</v>
      </c>
      <c r="B3" s="3">
        <f>32.6/15.918</f>
        <v>2.0479959793943965</v>
      </c>
      <c r="C3" s="3">
        <f>32.111/15.747</f>
        <v>2.0391820664253508</v>
      </c>
    </row>
    <row r="4" spans="1:3" x14ac:dyDescent="0.25">
      <c r="A4" s="1">
        <v>3</v>
      </c>
      <c r="B4" s="3">
        <f>32.6/10.829</f>
        <v>3.0104349432080526</v>
      </c>
      <c r="C4" s="3">
        <f>32.111/10.595</f>
        <v>3.0307692307692302</v>
      </c>
    </row>
    <row r="5" spans="1:3" x14ac:dyDescent="0.25">
      <c r="A5" s="1">
        <v>4</v>
      </c>
      <c r="B5" s="3">
        <f>32.6/9.042</f>
        <v>3.6053970360539704</v>
      </c>
      <c r="C5" s="3">
        <f>32.111/9.158</f>
        <v>3.506333260537235</v>
      </c>
    </row>
    <row r="6" spans="1:3" x14ac:dyDescent="0.25">
      <c r="A6" s="1">
        <v>5</v>
      </c>
      <c r="B6" s="3">
        <f>32.6/7.731</f>
        <v>4.2167895485706897</v>
      </c>
      <c r="C6" s="3">
        <f>32.111/7.753</f>
        <v>4.1417515800335352</v>
      </c>
    </row>
    <row r="7" spans="1:3" x14ac:dyDescent="0.25">
      <c r="A7" s="1">
        <v>6</v>
      </c>
      <c r="B7" s="3">
        <f>32.6/6.62</f>
        <v>4.9244712990936561</v>
      </c>
      <c r="C7" s="3">
        <f>32.111/6.766</f>
        <v>4.7459355601537094</v>
      </c>
    </row>
    <row r="8" spans="1:3" x14ac:dyDescent="0.25">
      <c r="A8" s="1">
        <v>7</v>
      </c>
      <c r="B8" s="1">
        <f>32.6/6.321</f>
        <v>5.157411801930075</v>
      </c>
      <c r="C8" s="1">
        <f>32.111/6.19</f>
        <v>5.187560581583198</v>
      </c>
    </row>
    <row r="9" spans="1:3" x14ac:dyDescent="0.25">
      <c r="A9" s="1">
        <v>8</v>
      </c>
      <c r="B9" s="3">
        <f>32.6/6.631</f>
        <v>4.9163022168602017</v>
      </c>
      <c r="C9" s="1">
        <f>32.111/6.568</f>
        <v>4.889007308160779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T8" sqref="T8"/>
    </sheetView>
  </sheetViews>
  <sheetFormatPr defaultRowHeight="15" x14ac:dyDescent="0.25"/>
  <sheetData>
    <row r="1" spans="1:3" x14ac:dyDescent="0.25">
      <c r="A1" s="4" t="s">
        <v>2</v>
      </c>
      <c r="B1" s="4" t="s">
        <v>0</v>
      </c>
      <c r="C1" s="4" t="s">
        <v>1</v>
      </c>
    </row>
    <row r="2" spans="1:3" x14ac:dyDescent="0.25">
      <c r="A2" s="1">
        <v>1</v>
      </c>
      <c r="B2" s="1">
        <f>32.6/32.6</f>
        <v>1</v>
      </c>
      <c r="C2" s="3">
        <f>32.111/32.111</f>
        <v>1</v>
      </c>
    </row>
    <row r="3" spans="1:3" x14ac:dyDescent="0.25">
      <c r="A3" s="1">
        <v>2</v>
      </c>
      <c r="B3" s="3">
        <f>32.6/15.918/2</f>
        <v>1.0239979896971982</v>
      </c>
      <c r="C3" s="3">
        <f>32.111/15.747/2</f>
        <v>1.0195910332126754</v>
      </c>
    </row>
    <row r="4" spans="1:3" x14ac:dyDescent="0.25">
      <c r="A4" s="1">
        <v>3</v>
      </c>
      <c r="B4" s="3">
        <f>32.6/10.829/3</f>
        <v>1.0034783144026842</v>
      </c>
      <c r="C4" s="3">
        <f>32.111/10.595/3</f>
        <v>1.01025641025641</v>
      </c>
    </row>
    <row r="5" spans="1:3" x14ac:dyDescent="0.25">
      <c r="A5" s="1">
        <v>4</v>
      </c>
      <c r="B5" s="3">
        <f>32.6/9.042/4</f>
        <v>0.90134925901349261</v>
      </c>
      <c r="C5" s="3">
        <f>32.111/9.158/4</f>
        <v>0.87658331513430876</v>
      </c>
    </row>
    <row r="6" spans="1:3" x14ac:dyDescent="0.25">
      <c r="A6" s="1">
        <v>5</v>
      </c>
      <c r="B6" s="3">
        <f>32.6/7.731/5</f>
        <v>0.84335790971413793</v>
      </c>
      <c r="C6" s="3">
        <f>32.111/7.753/5</f>
        <v>0.82835031600670705</v>
      </c>
    </row>
    <row r="7" spans="1:3" x14ac:dyDescent="0.25">
      <c r="A7" s="1">
        <v>6</v>
      </c>
      <c r="B7" s="3">
        <f>32.6/6.62/6</f>
        <v>0.82074521651560939</v>
      </c>
      <c r="C7" s="3">
        <f>32.111/6.766/6</f>
        <v>0.7909892600256182</v>
      </c>
    </row>
    <row r="8" spans="1:3" x14ac:dyDescent="0.25">
      <c r="A8" s="1">
        <v>7</v>
      </c>
      <c r="B8" s="1">
        <f>32.6/6.321/7</f>
        <v>0.73677311456143924</v>
      </c>
      <c r="C8" s="1">
        <f>32.111/6.19/7</f>
        <v>0.74108008308331397</v>
      </c>
    </row>
    <row r="9" spans="1:3" x14ac:dyDescent="0.25">
      <c r="A9" s="1">
        <v>8</v>
      </c>
      <c r="B9" s="3">
        <f>32.6/6.631/8</f>
        <v>0.61453777710752522</v>
      </c>
      <c r="C9" s="1">
        <f>32.111/6.568/8</f>
        <v>0.61112591352009737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w 1 r T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z D W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w 1 r T i i K R 7 g O A A A A E Q A A A B M A H A B G b 3 J t d W x h c y 9 T Z W N 0 a W 9 u M S 5 t I K I Y A C i g F A A A A A A A A A A A A A A A A A A A A A A A A A A A A C t O T S 7 J z M 9 T C I b Q h t Y A U E s B A i 0 A F A A C A A g A c w 1 r T v H / x O + m A A A A + Q A A A B I A A A A A A A A A A A A A A A A A A A A A A E N v b m Z p Z y 9 Q Y W N r Y W d l L n h t b F B L A Q I t A B Q A A g A I A H M N a 0 4 P y u m r p A A A A O k A A A A T A A A A A A A A A A A A A A A A A P I A A A B b Q 2 9 u d G V u d F 9 U e X B l c 1 0 u e G 1 s U E s B A i 0 A F A A C A A g A c w 1 r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J p I + Z E i m S q + C Y M d 9 R p A N A A A A A A I A A A A A A B B m A A A A A Q A A I A A A A E Z g r i Q q P S l z + 9 u 5 I T X M e 3 d u j l x E + C w x e 5 J s t 8 / 8 3 + y J A A A A A A 6 A A A A A A g A A I A A A A K v B o c c o D 2 S X g G D I v c n 8 3 7 8 B b 7 G t a r 1 W m Z + Z c K F r u v k a U A A A A K G w / g k m q k e q Z M 3 W n G 7 a 3 v B v 8 8 Q o o n C T o M 6 Q + e f 5 1 l d N N m U A c G R X i S S W z r a K U N + b w G I i + H W l / 1 x K b s K 0 W d D 6 U c J o i 0 F g r X k p g / V Y v c s b e u 2 l Q A A A A M W u M O A S P Z E 5 f k G G t H 7 6 u b I i u K 7 + N 7 v W g b 0 M U H C / f 0 o N y j u d H T h O U 8 l 5 2 2 1 + q A F t 7 M O Y D d j Y P J 4 6 y P 2 l p G o E d + Y = < / D a t a M a s h u p > 
</file>

<file path=customXml/itemProps1.xml><?xml version="1.0" encoding="utf-8"?>
<ds:datastoreItem xmlns:ds="http://schemas.openxmlformats.org/officeDocument/2006/customXml" ds:itemID="{9A779BDC-0F1A-4D8D-9DC2-4CEF0ED120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NSU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2019-03-10T18:35:57Z</dcterms:created>
  <dcterms:modified xsi:type="dcterms:W3CDTF">2019-03-10T19:28:17Z</dcterms:modified>
</cp:coreProperties>
</file>