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apc-my.sharepoint.com/personal/shariqahmad_microsoft_com/Documents/Desktop/Lift_Curve_Cumulative_Gain/"/>
    </mc:Choice>
  </mc:AlternateContent>
  <xr:revisionPtr revIDLastSave="56" documentId="8_{113E1FB8-9E1C-4045-B252-DCC31E98D76B}" xr6:coauthVersionLast="47" xr6:coauthVersionMax="47" xr10:uidLastSave="{F6032119-A449-4210-8C8B-D18DC01DD3DD}"/>
  <bookViews>
    <workbookView xWindow="28680" yWindow="-120" windowWidth="29040" windowHeight="15840" xr2:uid="{8C8F425E-6333-4998-A1F5-58AB0C0832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G2" i="1"/>
  <c r="I2" i="1" s="1"/>
  <c r="H2" i="1"/>
  <c r="J2" i="1" s="1"/>
  <c r="L2" i="1" s="1"/>
  <c r="K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K4" i="1"/>
  <c r="H6" i="1"/>
  <c r="J6" i="1" s="1"/>
  <c r="L6" i="1" s="1"/>
  <c r="H14" i="1"/>
  <c r="J14" i="1" s="1"/>
  <c r="L1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E6" i="1"/>
  <c r="E12" i="1"/>
  <c r="E4" i="1"/>
  <c r="E17" i="1"/>
  <c r="E2" i="1"/>
  <c r="E18" i="1"/>
  <c r="E20" i="1"/>
  <c r="E16" i="1"/>
  <c r="E5" i="1"/>
  <c r="E7" i="1"/>
  <c r="E3" i="1"/>
  <c r="E14" i="1"/>
  <c r="E19" i="1"/>
  <c r="E9" i="1"/>
  <c r="E21" i="1"/>
  <c r="E8" i="1"/>
  <c r="E13" i="1"/>
  <c r="E11" i="1"/>
  <c r="E15" i="1"/>
  <c r="H17" i="1" l="1"/>
  <c r="J17" i="1" s="1"/>
  <c r="L17" i="1" s="1"/>
  <c r="H19" i="1"/>
  <c r="J19" i="1" s="1"/>
  <c r="L19" i="1" s="1"/>
  <c r="H15" i="1"/>
  <c r="J15" i="1" s="1"/>
  <c r="L15" i="1" s="1"/>
  <c r="H7" i="1"/>
  <c r="J7" i="1" s="1"/>
  <c r="L7" i="1" s="1"/>
  <c r="H18" i="1"/>
  <c r="J18" i="1" s="1"/>
  <c r="L18" i="1" s="1"/>
  <c r="H13" i="1"/>
  <c r="J13" i="1" s="1"/>
  <c r="L13" i="1" s="1"/>
  <c r="H5" i="1"/>
  <c r="J5" i="1" s="1"/>
  <c r="L5" i="1" s="1"/>
  <c r="H16" i="1"/>
  <c r="J16" i="1" s="1"/>
  <c r="L16" i="1" s="1"/>
  <c r="H11" i="1"/>
  <c r="J11" i="1" s="1"/>
  <c r="L11" i="1" s="1"/>
  <c r="H3" i="1"/>
  <c r="H4" i="1"/>
  <c r="J4" i="1" s="1"/>
  <c r="L4" i="1" s="1"/>
  <c r="H10" i="1"/>
  <c r="J10" i="1" s="1"/>
  <c r="L10" i="1" s="1"/>
  <c r="H21" i="1"/>
  <c r="J21" i="1" s="1"/>
  <c r="L21" i="1" s="1"/>
  <c r="H12" i="1"/>
  <c r="J12" i="1" s="1"/>
  <c r="L12" i="1" s="1"/>
  <c r="H9" i="1"/>
  <c r="J9" i="1" s="1"/>
  <c r="L9" i="1" s="1"/>
  <c r="H20" i="1"/>
  <c r="J20" i="1" s="1"/>
  <c r="L20" i="1" s="1"/>
  <c r="H8" i="1"/>
  <c r="J8" i="1" s="1"/>
  <c r="L8" i="1" s="1"/>
  <c r="J3" i="1" l="1"/>
  <c r="L3" i="1" s="1"/>
</calcChain>
</file>

<file path=xl/sharedStrings.xml><?xml version="1.0" encoding="utf-8"?>
<sst xmlns="http://schemas.openxmlformats.org/spreadsheetml/2006/main" count="54" uniqueCount="36">
  <si>
    <t>N</t>
  </si>
  <si>
    <t>Customer Name</t>
  </si>
  <si>
    <t>Height</t>
  </si>
  <si>
    <t>Age</t>
  </si>
  <si>
    <t>Actual Response</t>
  </si>
  <si>
    <t>Alan</t>
  </si>
  <si>
    <t>Bob</t>
  </si>
  <si>
    <t>Y</t>
  </si>
  <si>
    <t>Jessica</t>
  </si>
  <si>
    <t>Elizabeth</t>
  </si>
  <si>
    <t>Hilary</t>
  </si>
  <si>
    <t>Fred</t>
  </si>
  <si>
    <t>Alex</t>
  </si>
  <si>
    <t>Margot</t>
  </si>
  <si>
    <t>Sean</t>
  </si>
  <si>
    <t>Chris</t>
  </si>
  <si>
    <t>Philip</t>
  </si>
  <si>
    <t>Catherine</t>
  </si>
  <si>
    <t>Amy</t>
  </si>
  <si>
    <t>Erin</t>
  </si>
  <si>
    <t>Trent</t>
  </si>
  <si>
    <t>Preston</t>
  </si>
  <si>
    <t>John</t>
  </si>
  <si>
    <t>Nancy</t>
  </si>
  <si>
    <t>Kim</t>
  </si>
  <si>
    <t>Laura</t>
  </si>
  <si>
    <t>P(x)</t>
  </si>
  <si>
    <t>Act_Response</t>
  </si>
  <si>
    <t>Serial_No</t>
  </si>
  <si>
    <t>Cumulative_act_response</t>
  </si>
  <si>
    <t>Total_no_of_response</t>
  </si>
  <si>
    <t>Response_rate</t>
  </si>
  <si>
    <t>Percentage_of_sample</t>
  </si>
  <si>
    <t>Lift</t>
  </si>
  <si>
    <r>
      <t xml:space="preserve">Conversion Rate =  Total No of actuals matching with Recommendation/ Total No of actuals 
Hit Ratio (HR)     =   Total No of actuals matching with Recommendation/ Total No of Recommendation
</t>
    </r>
    <r>
      <rPr>
        <sz val="11"/>
        <color theme="1"/>
        <rFont val="Calibri"/>
        <family val="2"/>
        <scheme val="minor"/>
      </rPr>
      <t>The difference between the Conversion rate and Hit Ratio(HR) is in the denominator</t>
    </r>
  </si>
  <si>
    <r>
      <rPr>
        <b/>
        <sz val="11"/>
        <color theme="1"/>
        <rFont val="Calibri"/>
        <family val="2"/>
        <scheme val="minor"/>
      </rPr>
      <t xml:space="preserve">Steps for Cumulative Gain and Lift chart </t>
    </r>
    <r>
      <rPr>
        <sz val="11"/>
        <color theme="1"/>
        <rFont val="Calibri"/>
        <family val="2"/>
        <scheme val="minor"/>
      </rPr>
      <t xml:space="preserve">
1. Sort the data with P(x) in descending order
2. Create a new column Act_Response as categorical encoding from Actual
 Response
3. Find the cumulative sum of Acutal response in Cumulative_act_response
4.Total response rate = Sum of 1 in  Act Response or Y in Actual_Response
5. Response rate (Cumulative Gain) =Cumulative_act_response/Total_response_rate
6. Lift = Cumulative Gain/Percentage of Sample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</si>
</sst>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Sheet1!$L$1</c:f>
              <c:strCache>
                <c:ptCount val="1"/>
                <c:pt idx="0">
                  <c:v>Lift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Sheet1!$K$2:$K$21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1.3333333333333335</c:v>
                </c:pt>
                <c:pt idx="3">
                  <c:v>1.4999999999999998</c:v>
                </c:pt>
                <c:pt idx="4">
                  <c:v>1.6</c:v>
                </c:pt>
                <c:pt idx="5">
                  <c:v>1.3333333333333335</c:v>
                </c:pt>
                <c:pt idx="6">
                  <c:v>1.4285714285714286</c:v>
                </c:pt>
                <c:pt idx="7">
                  <c:v>1.25</c:v>
                </c:pt>
                <c:pt idx="8">
                  <c:v>1.3333333333333333</c:v>
                </c:pt>
                <c:pt idx="9">
                  <c:v>1.4</c:v>
                </c:pt>
                <c:pt idx="10">
                  <c:v>1.4545454545454546</c:v>
                </c:pt>
                <c:pt idx="11">
                  <c:v>1.3333333333333335</c:v>
                </c:pt>
                <c:pt idx="12">
                  <c:v>1.3846153846153846</c:v>
                </c:pt>
                <c:pt idx="13">
                  <c:v>1.2857142857142858</c:v>
                </c:pt>
                <c:pt idx="14">
                  <c:v>1.2</c:v>
                </c:pt>
                <c:pt idx="15">
                  <c:v>1.125</c:v>
                </c:pt>
                <c:pt idx="16">
                  <c:v>1.0588235294117647</c:v>
                </c:pt>
                <c:pt idx="17">
                  <c:v>1</c:v>
                </c:pt>
                <c:pt idx="18">
                  <c:v>1.0526315789473684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5E-4985-857D-938EE2CA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579391"/>
        <c:axId val="588582271"/>
      </c:lineChart>
      <c:catAx>
        <c:axId val="58857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82271"/>
        <c:crosses val="autoZero"/>
        <c:auto val="1"/>
        <c:lblAlgn val="ctr"/>
        <c:lblOffset val="100"/>
        <c:noMultiLvlLbl val="0"/>
      </c:catAx>
      <c:valAx>
        <c:axId val="58858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7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Gain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Response_rate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6-47F0-8CDC-E24ED4E56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497951"/>
        <c:axId val="888498431"/>
      </c:lineChart>
      <c:catAx>
        <c:axId val="8884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98431"/>
        <c:crosses val="autoZero"/>
        <c:auto val="1"/>
        <c:lblAlgn val="ctr"/>
        <c:lblOffset val="100"/>
        <c:noMultiLvlLbl val="0"/>
      </c:catAx>
      <c:valAx>
        <c:axId val="8884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9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5</xdr:row>
      <xdr:rowOff>1</xdr:rowOff>
    </xdr:from>
    <xdr:to>
      <xdr:col>11</xdr:col>
      <xdr:colOff>38100</xdr:colOff>
      <xdr:row>16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919FE7-A15C-8B66-69AB-B5BD56DC9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819150</xdr:colOff>
      <xdr:row>4</xdr:row>
      <xdr:rowOff>209550</xdr:rowOff>
    </xdr:from>
    <xdr:to>
      <xdr:col>3</xdr:col>
      <xdr:colOff>1381125</xdr:colOff>
      <xdr:row>16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F11E03D-D609-3BB7-362D-19D78811B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6C33-B69E-4848-97FB-D178A4CE18D4}">
  <dimension ref="A1:O30"/>
  <sheetViews>
    <sheetView tabSelected="1" workbookViewId="0">
      <selection activeCell="A20" sqref="A20"/>
    </sheetView>
  </sheetViews>
  <sheetFormatPr defaultRowHeight="15" x14ac:dyDescent="0.25"/>
  <cols>
    <col min="1" max="1" width="82.7109375" customWidth="1"/>
    <col min="2" max="2" width="8.140625" bestFit="1" customWidth="1"/>
    <col min="3" max="3" width="5.5703125" bestFit="1" customWidth="1"/>
    <col min="4" max="4" width="25.140625" customWidth="1"/>
    <col min="5" max="5" width="5.85546875" bestFit="1" customWidth="1"/>
    <col min="6" max="6" width="11.85546875" bestFit="1" customWidth="1"/>
    <col min="7" max="7" width="21.28515625" customWidth="1"/>
    <col min="8" max="8" width="30" customWidth="1"/>
    <col min="9" max="9" width="26.7109375" customWidth="1"/>
    <col min="10" max="10" width="17.28515625" bestFit="1" customWidth="1"/>
    <col min="11" max="11" width="18.5703125" customWidth="1"/>
    <col min="12" max="12" width="12" bestFit="1" customWidth="1"/>
    <col min="13" max="13" width="0.85546875" hidden="1" customWidth="1"/>
    <col min="14" max="15" width="9.140625" hidden="1" customWidth="1"/>
    <col min="16" max="16" width="8.42578125" customWidth="1"/>
    <col min="17" max="17" width="20" customWidth="1"/>
    <col min="20" max="20" width="21.5703125" customWidth="1"/>
    <col min="23" max="23" width="24" customWidth="1"/>
    <col min="24" max="24" width="31.7109375" customWidth="1"/>
    <col min="25" max="25" width="19.7109375" customWidth="1"/>
    <col min="26" max="26" width="14" customWidth="1"/>
    <col min="27" max="27" width="26.42578125" customWidth="1"/>
  </cols>
  <sheetData>
    <row r="1" spans="1:12" ht="37.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26</v>
      </c>
      <c r="F1" s="1" t="s">
        <v>28</v>
      </c>
      <c r="G1" s="1" t="s">
        <v>27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ht="18.75" x14ac:dyDescent="0.25">
      <c r="A2" s="1" t="s">
        <v>12</v>
      </c>
      <c r="B2" s="1">
        <v>65</v>
      </c>
      <c r="C2" s="1">
        <v>12</v>
      </c>
      <c r="D2" s="1" t="s">
        <v>7</v>
      </c>
      <c r="E2">
        <f t="shared" ref="E2:E21" si="0" xml:space="preserve"> 100 -C2</f>
        <v>88</v>
      </c>
      <c r="F2">
        <v>1</v>
      </c>
      <c r="G2">
        <f>IF(D2="Y",1,0)</f>
        <v>1</v>
      </c>
      <c r="H2">
        <f>SUM($G$2:G2)</f>
        <v>1</v>
      </c>
      <c r="I2">
        <f>SUM(G2:G21)</f>
        <v>10</v>
      </c>
      <c r="J2">
        <f>H2/10</f>
        <v>0.1</v>
      </c>
      <c r="K2">
        <f>F2/F21</f>
        <v>0.05</v>
      </c>
      <c r="L2">
        <f>J2/K2</f>
        <v>2</v>
      </c>
    </row>
    <row r="3" spans="1:12" ht="18.75" x14ac:dyDescent="0.25">
      <c r="A3" s="1" t="s">
        <v>18</v>
      </c>
      <c r="B3" s="1">
        <v>69</v>
      </c>
      <c r="C3" s="1">
        <v>13</v>
      </c>
      <c r="D3" s="1" t="s">
        <v>0</v>
      </c>
      <c r="E3">
        <f t="shared" si="0"/>
        <v>87</v>
      </c>
      <c r="F3">
        <v>2</v>
      </c>
      <c r="G3">
        <f t="shared" ref="G3:G21" si="1">IF(D3="Y",1,0)</f>
        <v>0</v>
      </c>
      <c r="H3">
        <f>SUM($G$2:G3)</f>
        <v>1</v>
      </c>
      <c r="J3">
        <f>H3/10</f>
        <v>0.1</v>
      </c>
      <c r="K3">
        <f>F3/F21</f>
        <v>0.1</v>
      </c>
      <c r="L3">
        <f t="shared" ref="L3:L21" si="2">J3/K3</f>
        <v>1</v>
      </c>
    </row>
    <row r="4" spans="1:12" ht="18.75" x14ac:dyDescent="0.25">
      <c r="A4" s="1" t="s">
        <v>10</v>
      </c>
      <c r="B4" s="1">
        <v>67</v>
      </c>
      <c r="C4" s="1">
        <v>19</v>
      </c>
      <c r="D4" s="1" t="s">
        <v>7</v>
      </c>
      <c r="E4">
        <f t="shared" si="0"/>
        <v>81</v>
      </c>
      <c r="F4">
        <v>3</v>
      </c>
      <c r="G4">
        <f t="shared" si="1"/>
        <v>1</v>
      </c>
      <c r="H4">
        <f>SUM($G$2:G4)</f>
        <v>2</v>
      </c>
      <c r="J4">
        <f t="shared" ref="J4:J21" si="3">H4/10</f>
        <v>0.2</v>
      </c>
      <c r="K4">
        <f>F4/F21</f>
        <v>0.15</v>
      </c>
      <c r="L4">
        <f t="shared" si="2"/>
        <v>1.3333333333333335</v>
      </c>
    </row>
    <row r="5" spans="1:12" ht="18.75" x14ac:dyDescent="0.25">
      <c r="A5" s="1" t="s">
        <v>16</v>
      </c>
      <c r="B5" s="1">
        <v>75</v>
      </c>
      <c r="C5" s="1">
        <v>20</v>
      </c>
      <c r="D5" s="1" t="s">
        <v>7</v>
      </c>
      <c r="E5">
        <f t="shared" si="0"/>
        <v>80</v>
      </c>
      <c r="F5">
        <v>4</v>
      </c>
      <c r="G5">
        <f t="shared" si="1"/>
        <v>1</v>
      </c>
      <c r="H5">
        <f>SUM($G$2:G5)</f>
        <v>3</v>
      </c>
      <c r="J5">
        <f>H5/10</f>
        <v>0.3</v>
      </c>
      <c r="K5">
        <f>F5/F21</f>
        <v>0.2</v>
      </c>
      <c r="L5">
        <f t="shared" si="2"/>
        <v>1.4999999999999998</v>
      </c>
    </row>
    <row r="6" spans="1:12" ht="18.75" x14ac:dyDescent="0.25">
      <c r="A6" s="1" t="s">
        <v>6</v>
      </c>
      <c r="B6" s="1">
        <v>72</v>
      </c>
      <c r="C6" s="1">
        <v>21</v>
      </c>
      <c r="D6" s="1" t="s">
        <v>7</v>
      </c>
      <c r="E6">
        <f t="shared" si="0"/>
        <v>79</v>
      </c>
      <c r="F6">
        <v>5</v>
      </c>
      <c r="G6">
        <f t="shared" si="1"/>
        <v>1</v>
      </c>
      <c r="H6">
        <f>SUM($G$2:G6)</f>
        <v>4</v>
      </c>
      <c r="J6">
        <f t="shared" si="3"/>
        <v>0.4</v>
      </c>
      <c r="K6">
        <f>F6/F21</f>
        <v>0.25</v>
      </c>
      <c r="L6">
        <f t="shared" si="2"/>
        <v>1.6</v>
      </c>
    </row>
    <row r="7" spans="1:12" ht="37.5" x14ac:dyDescent="0.25">
      <c r="A7" s="1" t="s">
        <v>17</v>
      </c>
      <c r="B7" s="1">
        <v>70</v>
      </c>
      <c r="C7" s="1">
        <v>23</v>
      </c>
      <c r="D7" s="1" t="s">
        <v>0</v>
      </c>
      <c r="E7">
        <f t="shared" si="0"/>
        <v>77</v>
      </c>
      <c r="F7">
        <v>6</v>
      </c>
      <c r="G7">
        <f t="shared" si="1"/>
        <v>0</v>
      </c>
      <c r="H7">
        <f>SUM($G$2:G7)</f>
        <v>4</v>
      </c>
      <c r="J7">
        <f t="shared" si="3"/>
        <v>0.4</v>
      </c>
      <c r="K7">
        <f>F7/F21</f>
        <v>0.3</v>
      </c>
      <c r="L7">
        <f t="shared" si="2"/>
        <v>1.3333333333333335</v>
      </c>
    </row>
    <row r="8" spans="1:12" ht="18.75" x14ac:dyDescent="0.25">
      <c r="A8" s="1" t="s">
        <v>23</v>
      </c>
      <c r="B8" s="1">
        <v>64</v>
      </c>
      <c r="C8" s="1">
        <v>24</v>
      </c>
      <c r="D8" s="1" t="s">
        <v>7</v>
      </c>
      <c r="E8">
        <f t="shared" si="0"/>
        <v>76</v>
      </c>
      <c r="F8">
        <v>7</v>
      </c>
      <c r="G8">
        <f t="shared" si="1"/>
        <v>1</v>
      </c>
      <c r="H8">
        <f>SUM($G$2:G8)</f>
        <v>5</v>
      </c>
      <c r="J8">
        <f t="shared" si="3"/>
        <v>0.5</v>
      </c>
      <c r="K8">
        <f>F8/F21</f>
        <v>0.35</v>
      </c>
      <c r="L8">
        <f t="shared" si="2"/>
        <v>1.4285714285714286</v>
      </c>
    </row>
    <row r="9" spans="1:12" ht="18.75" x14ac:dyDescent="0.25">
      <c r="A9" s="1" t="s">
        <v>21</v>
      </c>
      <c r="B9" s="1">
        <v>68</v>
      </c>
      <c r="C9" s="1">
        <v>25</v>
      </c>
      <c r="D9" s="1" t="s">
        <v>0</v>
      </c>
      <c r="E9">
        <f t="shared" si="0"/>
        <v>75</v>
      </c>
      <c r="F9">
        <v>8</v>
      </c>
      <c r="G9">
        <f t="shared" si="1"/>
        <v>0</v>
      </c>
      <c r="H9">
        <f>SUM($G$2:G9)</f>
        <v>5</v>
      </c>
      <c r="J9">
        <f t="shared" si="3"/>
        <v>0.5</v>
      </c>
      <c r="K9">
        <f>F9/F21</f>
        <v>0.4</v>
      </c>
      <c r="L9">
        <f t="shared" si="2"/>
        <v>1.25</v>
      </c>
    </row>
    <row r="10" spans="1:12" ht="18.75" x14ac:dyDescent="0.25">
      <c r="A10" s="1" t="s">
        <v>8</v>
      </c>
      <c r="B10" s="1">
        <v>65</v>
      </c>
      <c r="C10" s="1">
        <v>26</v>
      </c>
      <c r="D10" s="1" t="s">
        <v>7</v>
      </c>
      <c r="E10">
        <f xml:space="preserve"> 100 -C10</f>
        <v>74</v>
      </c>
      <c r="F10">
        <v>9</v>
      </c>
      <c r="G10">
        <f t="shared" si="1"/>
        <v>1</v>
      </c>
      <c r="H10">
        <f>SUM($G$2:G10)</f>
        <v>6</v>
      </c>
      <c r="J10">
        <f t="shared" si="3"/>
        <v>0.6</v>
      </c>
      <c r="K10">
        <f>F10/F21</f>
        <v>0.45</v>
      </c>
      <c r="L10">
        <f t="shared" si="2"/>
        <v>1.3333333333333333</v>
      </c>
    </row>
    <row r="11" spans="1:12" ht="18.75" x14ac:dyDescent="0.25">
      <c r="A11" s="1" t="s">
        <v>25</v>
      </c>
      <c r="B11" s="1">
        <v>62</v>
      </c>
      <c r="C11" s="1">
        <v>29</v>
      </c>
      <c r="D11" s="1" t="s">
        <v>7</v>
      </c>
      <c r="E11">
        <f t="shared" si="0"/>
        <v>71</v>
      </c>
      <c r="F11">
        <v>10</v>
      </c>
      <c r="G11">
        <f t="shared" si="1"/>
        <v>1</v>
      </c>
      <c r="H11">
        <f>SUM($G$2:G11)</f>
        <v>7</v>
      </c>
      <c r="J11">
        <f t="shared" si="3"/>
        <v>0.7</v>
      </c>
      <c r="K11">
        <f>F11/F21</f>
        <v>0.5</v>
      </c>
      <c r="L11">
        <f t="shared" si="2"/>
        <v>1.4</v>
      </c>
    </row>
    <row r="12" spans="1:12" ht="37.5" x14ac:dyDescent="0.25">
      <c r="A12" s="1" t="s">
        <v>9</v>
      </c>
      <c r="B12" s="1">
        <v>62</v>
      </c>
      <c r="C12" s="1">
        <v>30</v>
      </c>
      <c r="D12" s="1" t="s">
        <v>7</v>
      </c>
      <c r="E12">
        <f t="shared" si="0"/>
        <v>70</v>
      </c>
      <c r="F12">
        <v>11</v>
      </c>
      <c r="G12">
        <f t="shared" si="1"/>
        <v>1</v>
      </c>
      <c r="H12">
        <f>SUM($G$2:G12)</f>
        <v>8</v>
      </c>
      <c r="J12">
        <f t="shared" si="3"/>
        <v>0.8</v>
      </c>
      <c r="K12">
        <f>F12/F21</f>
        <v>0.55000000000000004</v>
      </c>
      <c r="L12">
        <f t="shared" si="2"/>
        <v>1.4545454545454546</v>
      </c>
    </row>
    <row r="13" spans="1:12" ht="18.75" x14ac:dyDescent="0.25">
      <c r="A13" s="1" t="s">
        <v>24</v>
      </c>
      <c r="B13" s="1">
        <v>72</v>
      </c>
      <c r="C13" s="1">
        <v>31</v>
      </c>
      <c r="D13" s="1" t="s">
        <v>0</v>
      </c>
      <c r="E13">
        <f t="shared" si="0"/>
        <v>69</v>
      </c>
      <c r="F13">
        <v>12</v>
      </c>
      <c r="G13">
        <f t="shared" si="1"/>
        <v>0</v>
      </c>
      <c r="H13">
        <f>SUM($G$2:G13)</f>
        <v>8</v>
      </c>
      <c r="J13">
        <f t="shared" si="3"/>
        <v>0.8</v>
      </c>
      <c r="K13">
        <f>F13/F21</f>
        <v>0.6</v>
      </c>
      <c r="L13">
        <f t="shared" si="2"/>
        <v>1.3333333333333335</v>
      </c>
    </row>
    <row r="14" spans="1:12" ht="18.75" x14ac:dyDescent="0.25">
      <c r="A14" s="1" t="s">
        <v>19</v>
      </c>
      <c r="B14" s="1">
        <v>68</v>
      </c>
      <c r="C14" s="1">
        <v>35</v>
      </c>
      <c r="D14" s="1" t="s">
        <v>7</v>
      </c>
      <c r="E14">
        <f t="shared" si="0"/>
        <v>65</v>
      </c>
      <c r="F14">
        <v>13</v>
      </c>
      <c r="G14">
        <f t="shared" si="1"/>
        <v>1</v>
      </c>
      <c r="H14">
        <f>SUM($G$2:G14)</f>
        <v>9</v>
      </c>
      <c r="J14">
        <f t="shared" si="3"/>
        <v>0.9</v>
      </c>
      <c r="K14">
        <f>F14/F21</f>
        <v>0.65</v>
      </c>
      <c r="L14">
        <f t="shared" si="2"/>
        <v>1.3846153846153846</v>
      </c>
    </row>
    <row r="15" spans="1:12" ht="18.75" x14ac:dyDescent="0.25">
      <c r="A15" s="1" t="s">
        <v>5</v>
      </c>
      <c r="B15" s="1">
        <v>70</v>
      </c>
      <c r="C15" s="1">
        <v>39</v>
      </c>
      <c r="D15" s="1" t="s">
        <v>0</v>
      </c>
      <c r="E15">
        <f t="shared" si="0"/>
        <v>61</v>
      </c>
      <c r="F15">
        <v>14</v>
      </c>
      <c r="G15">
        <f t="shared" si="1"/>
        <v>0</v>
      </c>
      <c r="H15">
        <f>SUM($G$2:G15)</f>
        <v>9</v>
      </c>
      <c r="J15">
        <f t="shared" si="3"/>
        <v>0.9</v>
      </c>
      <c r="K15">
        <f>F15/F21</f>
        <v>0.7</v>
      </c>
      <c r="L15">
        <f t="shared" si="2"/>
        <v>1.2857142857142858</v>
      </c>
    </row>
    <row r="16" spans="1:12" ht="18.75" x14ac:dyDescent="0.25">
      <c r="A16" s="1" t="s">
        <v>15</v>
      </c>
      <c r="B16" s="1">
        <v>73</v>
      </c>
      <c r="C16" s="1">
        <v>42</v>
      </c>
      <c r="D16" s="1" t="s">
        <v>0</v>
      </c>
      <c r="E16">
        <f t="shared" si="0"/>
        <v>58</v>
      </c>
      <c r="F16">
        <v>15</v>
      </c>
      <c r="G16">
        <f t="shared" si="1"/>
        <v>0</v>
      </c>
      <c r="H16">
        <f>SUM($G$2:G16)</f>
        <v>9</v>
      </c>
      <c r="J16">
        <f t="shared" si="3"/>
        <v>0.9</v>
      </c>
      <c r="K16">
        <f>F16/F21</f>
        <v>0.75</v>
      </c>
      <c r="L16">
        <f t="shared" si="2"/>
        <v>1.2</v>
      </c>
    </row>
    <row r="17" spans="1:12" ht="18.75" x14ac:dyDescent="0.25">
      <c r="A17" s="1" t="s">
        <v>11</v>
      </c>
      <c r="B17" s="1">
        <v>69</v>
      </c>
      <c r="C17" s="1">
        <v>48</v>
      </c>
      <c r="D17" s="1" t="s">
        <v>0</v>
      </c>
      <c r="E17">
        <f t="shared" si="0"/>
        <v>52</v>
      </c>
      <c r="F17">
        <v>16</v>
      </c>
      <c r="G17">
        <f t="shared" si="1"/>
        <v>0</v>
      </c>
      <c r="H17">
        <f>SUM($G$2:G17)</f>
        <v>9</v>
      </c>
      <c r="J17">
        <f t="shared" si="3"/>
        <v>0.9</v>
      </c>
      <c r="K17">
        <f>F17/F21</f>
        <v>0.8</v>
      </c>
      <c r="L17">
        <f t="shared" si="2"/>
        <v>1.125</v>
      </c>
    </row>
    <row r="18" spans="1:12" ht="18.75" x14ac:dyDescent="0.25">
      <c r="A18" s="1" t="s">
        <v>13</v>
      </c>
      <c r="B18" s="1">
        <v>63</v>
      </c>
      <c r="C18" s="1">
        <v>51</v>
      </c>
      <c r="D18" s="1" t="s">
        <v>0</v>
      </c>
      <c r="E18">
        <f t="shared" si="0"/>
        <v>49</v>
      </c>
      <c r="F18">
        <v>17</v>
      </c>
      <c r="G18">
        <f t="shared" si="1"/>
        <v>0</v>
      </c>
      <c r="H18">
        <f>SUM($G$2:G18)</f>
        <v>9</v>
      </c>
      <c r="J18">
        <f t="shared" si="3"/>
        <v>0.9</v>
      </c>
      <c r="K18">
        <f>F18/F21</f>
        <v>0.85</v>
      </c>
      <c r="L18">
        <f t="shared" si="2"/>
        <v>1.0588235294117647</v>
      </c>
    </row>
    <row r="19" spans="1:12" ht="18.75" x14ac:dyDescent="0.25">
      <c r="A19" s="1" t="s">
        <v>20</v>
      </c>
      <c r="B19" s="1">
        <v>72</v>
      </c>
      <c r="C19" s="1">
        <v>55</v>
      </c>
      <c r="D19" s="1" t="s">
        <v>0</v>
      </c>
      <c r="E19">
        <f t="shared" si="0"/>
        <v>45</v>
      </c>
      <c r="F19">
        <v>18</v>
      </c>
      <c r="G19">
        <f t="shared" si="1"/>
        <v>0</v>
      </c>
      <c r="H19">
        <f>SUM($G$2:G19)</f>
        <v>9</v>
      </c>
      <c r="J19">
        <f t="shared" si="3"/>
        <v>0.9</v>
      </c>
      <c r="K19">
        <f>F19/F21</f>
        <v>0.9</v>
      </c>
      <c r="L19">
        <f t="shared" si="2"/>
        <v>1</v>
      </c>
    </row>
    <row r="20" spans="1:12" ht="18.75" x14ac:dyDescent="0.25">
      <c r="A20" s="1" t="s">
        <v>14</v>
      </c>
      <c r="B20" s="1">
        <v>71</v>
      </c>
      <c r="C20" s="1">
        <v>65</v>
      </c>
      <c r="D20" s="1" t="s">
        <v>7</v>
      </c>
      <c r="E20">
        <f t="shared" si="0"/>
        <v>35</v>
      </c>
      <c r="F20">
        <v>19</v>
      </c>
      <c r="G20">
        <f t="shared" si="1"/>
        <v>1</v>
      </c>
      <c r="H20">
        <f>SUM($G$2:G20)</f>
        <v>10</v>
      </c>
      <c r="J20">
        <f t="shared" si="3"/>
        <v>1</v>
      </c>
      <c r="K20">
        <f>F20/F21</f>
        <v>0.95</v>
      </c>
      <c r="L20">
        <f t="shared" si="2"/>
        <v>1.0526315789473684</v>
      </c>
    </row>
    <row r="21" spans="1:12" ht="18.75" x14ac:dyDescent="0.25">
      <c r="A21" s="1" t="s">
        <v>22</v>
      </c>
      <c r="B21" s="1">
        <v>64</v>
      </c>
      <c r="C21" s="1">
        <v>76</v>
      </c>
      <c r="D21" s="1" t="s">
        <v>0</v>
      </c>
      <c r="E21">
        <f t="shared" si="0"/>
        <v>24</v>
      </c>
      <c r="F21">
        <v>20</v>
      </c>
      <c r="G21">
        <f t="shared" si="1"/>
        <v>0</v>
      </c>
      <c r="H21">
        <f>SUM($G$2:G21)</f>
        <v>10</v>
      </c>
      <c r="J21">
        <f t="shared" si="3"/>
        <v>1</v>
      </c>
      <c r="K21">
        <f>F21/F21</f>
        <v>1</v>
      </c>
      <c r="L21">
        <f t="shared" si="2"/>
        <v>1</v>
      </c>
    </row>
    <row r="25" spans="1:12" ht="135" x14ac:dyDescent="0.25">
      <c r="A25" s="2" t="s">
        <v>35</v>
      </c>
    </row>
    <row r="26" spans="1:12" ht="75" x14ac:dyDescent="0.25">
      <c r="A26" s="3" t="s">
        <v>34</v>
      </c>
    </row>
    <row r="27" spans="1:12" x14ac:dyDescent="0.25">
      <c r="A27" s="2"/>
    </row>
    <row r="28" spans="1:12" x14ac:dyDescent="0.25">
      <c r="A28" s="2"/>
    </row>
    <row r="29" spans="1:12" x14ac:dyDescent="0.25">
      <c r="A29" s="2"/>
    </row>
    <row r="30" spans="1:12" x14ac:dyDescent="0.25">
      <c r="A30" s="2"/>
    </row>
  </sheetData>
  <sortState xmlns:xlrd2="http://schemas.microsoft.com/office/spreadsheetml/2017/richdata2" ref="Q2:U22">
    <sortCondition descending="1" ref="U2:U22"/>
  </sortState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Shariq Ahmad</dc:creator>
  <cp:lastModifiedBy>Shariq Ahmad</cp:lastModifiedBy>
  <dcterms:created xsi:type="dcterms:W3CDTF">2023-05-09T05:19:53Z</dcterms:created>
  <dcterms:modified xsi:type="dcterms:W3CDTF">2023-05-12T09:40:52Z</dcterms:modified>
</cp:coreProperties>
</file>